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8 南足柄市×\"/>
    </mc:Choice>
  </mc:AlternateContent>
  <workbookProtection workbookAlgorithmName="SHA-512" workbookHashValue="xmzr4j+lK7EKe6P/EWizN5Awqh3VV+nUg9AxhBRWN55mZtXppW1+uWu6Cfm7FneCpJNjL9ZB6+TvQHEpsgARoQ==" workbookSaltValue="YmxNNzdDUtDrLKEHkw2To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<sst xmlns="http://schemas.openxmlformats.org/spreadsheetml/2006/main" count="232" uniqueCount="120">
  <si>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</si>
  <si>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</si>
  <si>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</si>
  <si>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</si>
  <si>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</si>
  <si>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</si>
  <si>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</si>
  <si>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</si>
  <si>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</si>
  <si>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</si>
  <si>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</si>
  <si>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</si>
  <si>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</si>
  <si>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</si>
  <si>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</si>
  <si>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</si>
  <si>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</si>
  <si>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</si>
  <si>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</si>
  <si>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</si>
  <si>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</si>
  <si>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</si>
  <si>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</si>
  <si>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</si>
  <si>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</si>
  <si>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</si>
  <si>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</si>
  <si>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</si>
  <si>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</si>
  <si>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</si>
  <si>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</si>
  <si>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</si>
  <si>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</si>
  <si>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</si>
  <si>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</si>
  <si>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</si>
  <si>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</si>
  <si>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</si>
  <si>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</si>
  <si>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</si>
  <si>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</si>
  <si>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</si>
  <si>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</si>
  <si>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</si>
  <si>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</si>
  <si>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</si>
  <si>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</si>
  <si>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</si>
  <si>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</si>
  <si>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</si>
  <si>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</si>
  <si>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</si>
  <si>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</si>
  <si>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</si>
  <si>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</si>
  <si>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</si>
  <si>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</si>
  <si>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</si>
  <si>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</si>
  <si>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</si>
  <si>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</si>
  <si>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</si>
  <si>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</si>
  <si>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</si>
  <si>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</si>
  <si>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</si>
  <si>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</si>
  <si>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</si>
  <si>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</si>
  <si>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</si>
  <si>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</si>
  <si>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</si>
  <si>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</si>
  <si>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</si>
  <si>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</si>
  <si>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</si>
  <si>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</si>
  <si>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</si>
  <si>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</si>
  <si>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</si>
  <si>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</si>
  <si>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</si>
  <si>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</si>
  <si>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</si>
  <si>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</si>
  <si>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</si>
  <si>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</si>
  <si>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</si>
  <si>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</si>
  <si>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</si>
  <si>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</si>
  <si>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</si>
  <si>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</si>
  <si>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</si>
  <si>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</si>
  <si>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</si>
  <si>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</si>
  <si>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</si>
  <si>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</si>
  <si>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</si>
  <si>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</si>
  <si>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</si>
  <si>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</si>
  <si>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</si>
  <si>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</si>
  <si>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</si>
  <si>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</si>
  <si>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</si>
  <si>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</si>
  <si>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</si>
  <si>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</si>
  <si>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</si>
  <si>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</si>
  <si>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</si>
  <si>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</si>
  <si>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</si>
  <si>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</si>
  <si>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
　資産の老朽化度合を示す有形固定資産減価償却率について、本市は償却期間が短い機械類の資産を比較的多く保有しているため、平均値よりもやや高い比率となっています。
②及び③</t>
    </r>
    <r>
      <rPr>
        <sz val="11"/>
        <color rgb="FFFF0000"/>
        <rFont val="ＭＳ ゴシック"/>
        <family val="3"/>
        <charset val="128"/>
      </rPr>
      <t xml:space="preserve">
　</t>
    </r>
    <r>
      <rPr>
        <sz val="11"/>
        <rFont val="ＭＳ ゴシック"/>
        <family val="3"/>
        <charset val="128"/>
      </rPr>
      <t>管路経年化率は高い水準で推移しており、管路の老朽化が進んでいます。一方で、管路更新率は、平成29年度は上昇したものの、まだ低い水準となっているため、必要な管路の更新が進んでいない状況と言えます。計画に基づき継続して投資を行い、更新率向上に努めていく必要があります。</t>
    </r>
    <r>
      <rPr>
        <sz val="11"/>
        <color rgb="FFFF0000"/>
        <rFont val="ＭＳ ゴシック"/>
        <family val="3"/>
        <charset val="128"/>
      </rPr>
      <t xml:space="preserve">
　</t>
    </r>
    <rPh sb="3" eb="5">
      <t>シサン</t>
    </rPh>
    <rPh sb="6" eb="9">
      <t>ロウキュウカ</t>
    </rPh>
    <rPh sb="9" eb="11">
      <t>ドア</t>
    </rPh>
    <rPh sb="12" eb="13">
      <t>シメ</t>
    </rPh>
    <rPh sb="14" eb="16">
      <t>ユウケイ</t>
    </rPh>
    <rPh sb="16" eb="18">
      <t>コテイ</t>
    </rPh>
    <rPh sb="18" eb="20">
      <t>シサン</t>
    </rPh>
    <rPh sb="20" eb="22">
      <t>ゲンカ</t>
    </rPh>
    <rPh sb="22" eb="24">
      <t>ショウキャク</t>
    </rPh>
    <rPh sb="24" eb="25">
      <t>リツ</t>
    </rPh>
    <rPh sb="30" eb="31">
      <t>ホン</t>
    </rPh>
    <rPh sb="31" eb="32">
      <t>シ</t>
    </rPh>
    <rPh sb="61" eb="64">
      <t>ヘイキンチ</t>
    </rPh>
    <rPh sb="69" eb="70">
      <t>タカ</t>
    </rPh>
    <rPh sb="83" eb="84">
      <t>オヨ</t>
    </rPh>
    <rPh sb="88" eb="90">
      <t>カンロ</t>
    </rPh>
    <rPh sb="90" eb="93">
      <t>ケイネンカ</t>
    </rPh>
    <rPh sb="93" eb="94">
      <t>リツ</t>
    </rPh>
    <rPh sb="95" eb="96">
      <t>タカ</t>
    </rPh>
    <rPh sb="107" eb="109">
      <t>カンロ</t>
    </rPh>
    <rPh sb="110" eb="112">
      <t>ロウキュウ</t>
    </rPh>
    <rPh sb="112" eb="113">
      <t>カ</t>
    </rPh>
    <rPh sb="114" eb="115">
      <t>スス</t>
    </rPh>
    <rPh sb="121" eb="123">
      <t>イッポウ</t>
    </rPh>
    <rPh sb="125" eb="127">
      <t>カンロ</t>
    </rPh>
    <rPh sb="127" eb="129">
      <t>コウシン</t>
    </rPh>
    <rPh sb="129" eb="130">
      <t>リツ</t>
    </rPh>
    <rPh sb="132" eb="134">
      <t>ヘイセイ</t>
    </rPh>
    <rPh sb="136" eb="138">
      <t>ネンド</t>
    </rPh>
    <rPh sb="139" eb="141">
      <t>ジョウショウ</t>
    </rPh>
    <rPh sb="149" eb="150">
      <t>ヒク</t>
    </rPh>
    <rPh sb="151" eb="153">
      <t>スイジュン</t>
    </rPh>
    <rPh sb="162" eb="164">
      <t>ヒツヨウ</t>
    </rPh>
    <rPh sb="165" eb="167">
      <t>カンロ</t>
    </rPh>
    <rPh sb="168" eb="170">
      <t>コウシン</t>
    </rPh>
    <rPh sb="171" eb="172">
      <t>スス</t>
    </rPh>
    <rPh sb="177" eb="179">
      <t>ジョウキョウ</t>
    </rPh>
    <rPh sb="180" eb="181">
      <t>イ</t>
    </rPh>
    <rPh sb="185" eb="187">
      <t>ケイカク</t>
    </rPh>
    <rPh sb="188" eb="189">
      <t>モト</t>
    </rPh>
    <rPh sb="191" eb="193">
      <t>ケイゾク</t>
    </rPh>
    <rPh sb="195" eb="197">
      <t>トウシ</t>
    </rPh>
    <rPh sb="198" eb="199">
      <t>オコナ</t>
    </rPh>
    <rPh sb="201" eb="203">
      <t>コウシン</t>
    </rPh>
    <rPh sb="203" eb="204">
      <t>リツ</t>
    </rPh>
    <rPh sb="204" eb="206">
      <t>コウジョウ</t>
    </rPh>
    <rPh sb="207" eb="208">
      <t>ツト</t>
    </rPh>
    <rPh sb="212" eb="214">
      <t>ヒツヨウ</t>
    </rPh>
    <phoneticPr fontId="16"/>
  </si>
  <si>
    <r>
      <t>　</t>
    </r>
    <r>
      <rPr>
        <sz val="11"/>
        <rFont val="ＭＳ ゴシック"/>
        <family val="3"/>
        <charset val="128"/>
      </rPr>
      <t>本市の水道ビジョンにおける財政推計では、近年の全国的な水需要の状況などから給水収益の減少が見込まれる一方で、昭和35年供用開始以降、老朽化している管路の更新が必要となっている状況であるため、現行の水道料金では、近い将来、経営が厳しくなることが予測されています。
　こうした状況の中、確実な老朽化対策を実行するための財源確保が求められています。経営基盤の強化を図るとともに留保資金の活用はもとより、将来負担の平準化を考慮した企業債の活用による、計画的な設備投資が必要です。健全な経営状態を維持していくため、財政状況を把握し、今後適切な時期に水道料金の改定ができるよう、慎重に検討を進めていきます。</t>
    </r>
    <rPh sb="1" eb="2">
      <t>ホン</t>
    </rPh>
    <rPh sb="2" eb="3">
      <t>シ</t>
    </rPh>
    <rPh sb="4" eb="6">
      <t>スイドウ</t>
    </rPh>
    <rPh sb="14" eb="16">
      <t>ザイセイ</t>
    </rPh>
    <rPh sb="16" eb="18">
      <t>スイケイ</t>
    </rPh>
    <rPh sb="32" eb="34">
      <t>ジョウキョウ</t>
    </rPh>
    <rPh sb="46" eb="48">
      <t>ミコ</t>
    </rPh>
    <rPh sb="51" eb="53">
      <t>イッポウ</t>
    </rPh>
    <rPh sb="55" eb="57">
      <t>ショウワ</t>
    </rPh>
    <rPh sb="59" eb="60">
      <t>ネン</t>
    </rPh>
    <rPh sb="60" eb="62">
      <t>キョウヨウ</t>
    </rPh>
    <rPh sb="62" eb="64">
      <t>カイシ</t>
    </rPh>
    <rPh sb="64" eb="66">
      <t>イコウ</t>
    </rPh>
    <rPh sb="67" eb="69">
      <t>ロウキュウ</t>
    </rPh>
    <rPh sb="69" eb="70">
      <t>カ</t>
    </rPh>
    <rPh sb="74" eb="76">
      <t>カンロ</t>
    </rPh>
    <rPh sb="77" eb="79">
      <t>コウシン</t>
    </rPh>
    <rPh sb="80" eb="82">
      <t>ヒツヨウ</t>
    </rPh>
    <rPh sb="88" eb="90">
      <t>ジョウキョウ</t>
    </rPh>
    <rPh sb="96" eb="98">
      <t>ゲンコウ</t>
    </rPh>
    <rPh sb="99" eb="101">
      <t>スイドウ</t>
    </rPh>
    <rPh sb="101" eb="103">
      <t>リョウキン</t>
    </rPh>
    <rPh sb="106" eb="107">
      <t>チカ</t>
    </rPh>
    <rPh sb="108" eb="110">
      <t>ショウライ</t>
    </rPh>
    <rPh sb="111" eb="113">
      <t>ケイエイ</t>
    </rPh>
    <rPh sb="114" eb="115">
      <t>キビ</t>
    </rPh>
    <rPh sb="122" eb="124">
      <t>ヨソク</t>
    </rPh>
    <rPh sb="137" eb="139">
      <t>ジョウキョウ</t>
    </rPh>
    <rPh sb="140" eb="141">
      <t>ナカ</t>
    </rPh>
    <rPh sb="142" eb="144">
      <t>カクジツ</t>
    </rPh>
    <rPh sb="145" eb="147">
      <t>ロウキュウ</t>
    </rPh>
    <rPh sb="147" eb="148">
      <t>カ</t>
    </rPh>
    <rPh sb="148" eb="150">
      <t>タイサク</t>
    </rPh>
    <rPh sb="151" eb="153">
      <t>ジッコウ</t>
    </rPh>
    <rPh sb="158" eb="160">
      <t>ザイゲン</t>
    </rPh>
    <rPh sb="160" eb="162">
      <t>カクホ</t>
    </rPh>
    <rPh sb="163" eb="164">
      <t>モト</t>
    </rPh>
    <rPh sb="186" eb="188">
      <t>リュウホ</t>
    </rPh>
    <rPh sb="188" eb="190">
      <t>シキン</t>
    </rPh>
    <rPh sb="191" eb="193">
      <t>カツヨウ</t>
    </rPh>
    <rPh sb="199" eb="201">
      <t>ショウライ</t>
    </rPh>
    <rPh sb="201" eb="203">
      <t>フタン</t>
    </rPh>
    <rPh sb="204" eb="207">
      <t>ヘイジュンカ</t>
    </rPh>
    <rPh sb="208" eb="210">
      <t>コウリョ</t>
    </rPh>
    <rPh sb="212" eb="214">
      <t>キギョウ</t>
    </rPh>
    <rPh sb="236" eb="238">
      <t>ケンゼン</t>
    </rPh>
    <rPh sb="239" eb="241">
      <t>ケイエイ</t>
    </rPh>
    <rPh sb="241" eb="243">
      <t>ジョウタイ</t>
    </rPh>
    <rPh sb="244" eb="246">
      <t>イジ</t>
    </rPh>
    <rPh sb="253" eb="255">
      <t>ザイセイ</t>
    </rPh>
    <rPh sb="255" eb="257">
      <t>ジョウキョウ</t>
    </rPh>
    <rPh sb="258" eb="260">
      <t>ハアク</t>
    </rPh>
    <rPh sb="262" eb="264">
      <t>コンゴ</t>
    </rPh>
    <rPh sb="264" eb="266">
      <t>テキセツ</t>
    </rPh>
    <rPh sb="267" eb="269">
      <t>ジキ</t>
    </rPh>
    <rPh sb="270" eb="272">
      <t>スイドウ</t>
    </rPh>
    <rPh sb="272" eb="274">
      <t>リョウキン</t>
    </rPh>
    <rPh sb="275" eb="277">
      <t>カイテイ</t>
    </rPh>
    <rPh sb="284" eb="286">
      <t>シンチョウ</t>
    </rPh>
    <rPh sb="287" eb="289">
      <t>ケントウ</t>
    </rPh>
    <rPh sb="290" eb="291">
      <t>スス</t>
    </rPh>
    <phoneticPr fontId="16"/>
  </si>
  <si>
    <r>
      <rPr>
        <sz val="11"/>
        <rFont val="ＭＳ ゴシック"/>
        <family val="3"/>
        <charset val="128"/>
      </rPr>
      <t>①及び②
　経常収支比率は、ここ数年100％以上で推移しており、累積欠損金がない状態は比較的安定した経営状態であると言えます。
③及び④
　流動比率が高く、短期的な債務に対する支払能力も十分にあり、企業債残高対給水収益比率も類似団体と比べて低い水準にあるため、資金的には比較的余裕がある状態です。
⑤</t>
    </r>
    <r>
      <rPr>
        <sz val="11"/>
        <color rgb="FFFF0000"/>
        <rFont val="ＭＳ ゴシック"/>
        <family val="3"/>
        <charset val="128"/>
      </rPr>
      <t xml:space="preserve">
　</t>
    </r>
    <r>
      <rPr>
        <sz val="11"/>
        <rFont val="ＭＳ ゴシック"/>
        <family val="3"/>
        <charset val="128"/>
      </rPr>
      <t>料金回収率はわずかに100％を超え、給水に係る費用が給水収益で賄えている状況となりましたが、近年の全国的な水需要減少の状況や本市の決算の状況から、今後給水収益の減少が予測されるため、厳しい経営状況で推移していくことが予想されます。</t>
    </r>
    <r>
      <rPr>
        <sz val="11"/>
        <color rgb="FFFF0000"/>
        <rFont val="ＭＳ ゴシック"/>
        <family val="3"/>
        <charset val="128"/>
      </rPr>
      <t xml:space="preserve">
</t>
    </r>
    <r>
      <rPr>
        <sz val="11"/>
        <rFont val="ＭＳ ゴシック"/>
        <family val="3"/>
        <charset val="128"/>
      </rPr>
      <t>⑥
　給水原価が類似団体平均値よりも低いのは、本市が表流水と地下水の両方を水源として利用していることや、立地条件によるものと考えられます。</t>
    </r>
    <r>
      <rPr>
        <sz val="11"/>
        <color rgb="FFFF0000"/>
        <rFont val="ＭＳ ゴシック"/>
        <family val="3"/>
        <charset val="128"/>
      </rPr>
      <t xml:space="preserve">
</t>
    </r>
    <r>
      <rPr>
        <sz val="11"/>
        <rFont val="ＭＳ ゴシック"/>
        <family val="3"/>
        <charset val="128"/>
      </rPr>
      <t>⑦
　配水能力に対する配水量の割合を示す施設利用率は、比較的高い比率となっており、水道施設を有効に活用していると思われます。
⑧
　有収率は、漏水対策を講じた平成27年度をピークに減少傾向となっているため、漏水等を未然に防ぐための定期的な対策が必要と考えます。</t>
    </r>
    <rPh sb="1" eb="2">
      <t>オヨ</t>
    </rPh>
    <rPh sb="6" eb="8">
      <t>ケイジョウ</t>
    </rPh>
    <rPh sb="8" eb="10">
      <t>シュウシ</t>
    </rPh>
    <rPh sb="10" eb="12">
      <t>ヒリツ</t>
    </rPh>
    <rPh sb="16" eb="18">
      <t>スウネン</t>
    </rPh>
    <rPh sb="22" eb="24">
      <t>イジョウ</t>
    </rPh>
    <rPh sb="25" eb="27">
      <t>スイイ</t>
    </rPh>
    <rPh sb="32" eb="34">
      <t>ルイセキ</t>
    </rPh>
    <rPh sb="34" eb="36">
      <t>ケッソン</t>
    </rPh>
    <rPh sb="36" eb="37">
      <t>キン</t>
    </rPh>
    <rPh sb="40" eb="42">
      <t>ジョウタイ</t>
    </rPh>
    <rPh sb="43" eb="46">
      <t>ヒカクテキ</t>
    </rPh>
    <rPh sb="46" eb="48">
      <t>アンテイ</t>
    </rPh>
    <rPh sb="50" eb="52">
      <t>ケイエイ</t>
    </rPh>
    <rPh sb="52" eb="54">
      <t>ジョウタイ</t>
    </rPh>
    <rPh sb="58" eb="59">
      <t>イ</t>
    </rPh>
    <rPh sb="65" eb="66">
      <t>オヨ</t>
    </rPh>
    <rPh sb="70" eb="72">
      <t>リュウドウ</t>
    </rPh>
    <rPh sb="72" eb="74">
      <t>ヒリツ</t>
    </rPh>
    <rPh sb="75" eb="76">
      <t>タカ</t>
    </rPh>
    <rPh sb="78" eb="81">
      <t>タンキテキ</t>
    </rPh>
    <rPh sb="82" eb="84">
      <t>サイム</t>
    </rPh>
    <rPh sb="85" eb="86">
      <t>タイ</t>
    </rPh>
    <rPh sb="88" eb="90">
      <t>シハライ</t>
    </rPh>
    <rPh sb="90" eb="92">
      <t>ノウリョク</t>
    </rPh>
    <rPh sb="93" eb="95">
      <t>ジュウブン</t>
    </rPh>
    <rPh sb="99" eb="101">
      <t>キギョウ</t>
    </rPh>
    <rPh sb="101" eb="102">
      <t>サイ</t>
    </rPh>
    <rPh sb="102" eb="104">
      <t>ザンダカ</t>
    </rPh>
    <rPh sb="104" eb="105">
      <t>タイ</t>
    </rPh>
    <rPh sb="105" eb="107">
      <t>キュウスイ</t>
    </rPh>
    <rPh sb="107" eb="109">
      <t>シュウエキ</t>
    </rPh>
    <rPh sb="109" eb="111">
      <t>ヒリツ</t>
    </rPh>
    <rPh sb="112" eb="114">
      <t>ルイジ</t>
    </rPh>
    <rPh sb="114" eb="116">
      <t>ダンタイ</t>
    </rPh>
    <rPh sb="117" eb="118">
      <t>クラ</t>
    </rPh>
    <rPh sb="120" eb="121">
      <t>ヒク</t>
    </rPh>
    <rPh sb="122" eb="124">
      <t>スイジュン</t>
    </rPh>
    <rPh sb="130" eb="133">
      <t>シキンテキ</t>
    </rPh>
    <rPh sb="135" eb="138">
      <t>ヒカクテキ</t>
    </rPh>
    <rPh sb="138" eb="140">
      <t>ヨユウ</t>
    </rPh>
    <rPh sb="143" eb="145">
      <t>ジョウタイ</t>
    </rPh>
    <rPh sb="152" eb="154">
      <t>リョウキン</t>
    </rPh>
    <rPh sb="154" eb="156">
      <t>カイシュウ</t>
    </rPh>
    <rPh sb="156" eb="157">
      <t>リツ</t>
    </rPh>
    <rPh sb="167" eb="168">
      <t>コ</t>
    </rPh>
    <rPh sb="170" eb="172">
      <t>キュウスイ</t>
    </rPh>
    <rPh sb="173" eb="174">
      <t>カカ</t>
    </rPh>
    <rPh sb="175" eb="177">
      <t>ヒヨウ</t>
    </rPh>
    <rPh sb="178" eb="180">
      <t>キュウスイ</t>
    </rPh>
    <rPh sb="180" eb="182">
      <t>シュウエキ</t>
    </rPh>
    <rPh sb="183" eb="184">
      <t>マカナ</t>
    </rPh>
    <rPh sb="188" eb="190">
      <t>ジョウキョウ</t>
    </rPh>
    <rPh sb="198" eb="200">
      <t>キンネン</t>
    </rPh>
    <rPh sb="201" eb="204">
      <t>ゼンコクテキ</t>
    </rPh>
    <rPh sb="205" eb="206">
      <t>ミズ</t>
    </rPh>
    <rPh sb="206" eb="208">
      <t>ジュヨウ</t>
    </rPh>
    <rPh sb="208" eb="210">
      <t>ゲンショウ</t>
    </rPh>
    <rPh sb="211" eb="213">
      <t>ジョウキョウ</t>
    </rPh>
    <rPh sb="225" eb="227">
      <t>コンゴ</t>
    </rPh>
    <rPh sb="227" eb="229">
      <t>キュウスイ</t>
    </rPh>
    <rPh sb="229" eb="231">
      <t>シュウエキ</t>
    </rPh>
    <rPh sb="232" eb="234">
      <t>ゲンショウ</t>
    </rPh>
    <rPh sb="235" eb="237">
      <t>ヨソク</t>
    </rPh>
    <rPh sb="243" eb="244">
      <t>キビ</t>
    </rPh>
    <rPh sb="246" eb="248">
      <t>ケイエイ</t>
    </rPh>
    <rPh sb="248" eb="250">
      <t>ジョウキョウ</t>
    </rPh>
    <rPh sb="251" eb="253">
      <t>スイイ</t>
    </rPh>
    <rPh sb="260" eb="262">
      <t>ヨソウ</t>
    </rPh>
    <rPh sb="271" eb="273">
      <t>キュウスイ</t>
    </rPh>
    <rPh sb="273" eb="275">
      <t>ゲンカ</t>
    </rPh>
    <rPh sb="276" eb="278">
      <t>ルイジ</t>
    </rPh>
    <rPh sb="278" eb="280">
      <t>ダンタイ</t>
    </rPh>
    <rPh sb="280" eb="283">
      <t>ヘイキンチ</t>
    </rPh>
    <rPh sb="286" eb="287">
      <t>ヒク</t>
    </rPh>
    <rPh sb="341" eb="343">
      <t>ハイスイ</t>
    </rPh>
    <rPh sb="343" eb="345">
      <t>ノウリョク</t>
    </rPh>
    <rPh sb="365" eb="368">
      <t>ヒカクテキ</t>
    </rPh>
    <rPh sb="368" eb="369">
      <t>タカ</t>
    </rPh>
    <rPh sb="370" eb="372">
      <t>ヒリツ</t>
    </rPh>
    <rPh sb="379" eb="381">
      <t>スイドウ</t>
    </rPh>
    <rPh sb="381" eb="383">
      <t>シセツ</t>
    </rPh>
    <rPh sb="384" eb="386">
      <t>ユウコウ</t>
    </rPh>
    <rPh sb="387" eb="389">
      <t>カツヨウ</t>
    </rPh>
    <rPh sb="394" eb="395">
      <t>オモ</t>
    </rPh>
    <rPh sb="404" eb="405">
      <t>ユウ</t>
    </rPh>
    <rPh sb="409" eb="411">
      <t>ロウスイ</t>
    </rPh>
    <rPh sb="411" eb="413">
      <t>タイサク</t>
    </rPh>
    <rPh sb="414" eb="415">
      <t>コウ</t>
    </rPh>
    <rPh sb="417" eb="419">
      <t>ヘイセイ</t>
    </rPh>
    <rPh sb="421" eb="423">
      <t>ネンド</t>
    </rPh>
    <rPh sb="428" eb="430">
      <t>ゲンショウ</t>
    </rPh>
    <rPh sb="430" eb="432">
      <t>ケイコウ</t>
    </rPh>
    <rPh sb="441" eb="444">
      <t>ロウスイトウ</t>
    </rPh>
    <rPh sb="445" eb="447">
      <t>ミゼン</t>
    </rPh>
    <rPh sb="448" eb="449">
      <t>フセ</t>
    </rPh>
    <rPh sb="453" eb="456">
      <t>テイキテキ</t>
    </rPh>
    <rPh sb="457" eb="459">
      <t>タイサク</t>
    </rPh>
    <rPh sb="460" eb="462">
      <t>ヒツヨウ</t>
    </rPh>
    <rPh sb="463" eb="464">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</si>
</sst>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0.23</c:v>
                </c:pt>
                <c:pt idx="1">
                  <c:v>0.26</c:v>
                </c:pt>
                <c:pt idx="2">
                  <c:v>0.15</c:v>
                </c:pt>
                <c:pt idx="3">
                  <c:v>0.14000000000000001</c:v>
                </c:pt>
                <c:pt idx="4">
                  <c:v>0.39</c:v>
                </c:pt>
              </c:numCache>
            </c:numRef>
          </c:val>
          <c:extLst xmlns:c16r2="http://schemas.microsoft.com/office/drawing/2015/06/chart">
            <c:ext xmlns:c16="http://schemas.microsoft.com/office/drawing/2014/chart" uri="{C3380CC4-5D6E-409C-BE32-E72D297353CC}">
              <c16:uniqueId val="{00000000-7A96-489F-A47C-5674F3184247}"/>
            </c:ext>
          </c:extLst>
        </c:ser>
        <c:dLbls>
          <c:showLegendKey val="0"/>
          <c:showVal val="0"/>
          <c:showCatName val="0"/>
          <c:showSerName val="0"/>
          <c:showPercent val="0"/>
          <c:showBubbleSize val="0"/>
        </c:dLbls>
        <c:gapWidth val="150"/>
        <c:axId val="576861264"/>
        <c:axId val="57686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7A96-489F-A47C-5674F3184247}"/>
            </c:ext>
          </c:extLst>
        </c:ser>
        <c:dLbls>
          <c:showLegendKey val="0"/>
          <c:showVal val="0"/>
          <c:showCatName val="0"/>
          <c:showSerName val="0"/>
          <c:showPercent val="0"/>
          <c:showBubbleSize val="0"/>
        </c:dLbls>
        <c:marker val="1"/>
        <c:smooth val="0"/>
        <c:axId val="576861264"/>
        <c:axId val="576863224"/>
      </c:lineChart>
      <c:dateAx>
        <c:axId val="576861264"/>
        <c:scaling>
          <c:orientation val="minMax"/>
        </c:scaling>
        <c:delete val="1"/>
        <c:axPos val="b"/>
        <c:numFmt formatCode="ge" sourceLinked="1"/>
        <c:majorTickMark val="none"/>
        <c:minorTickMark val="none"/>
        <c:tickLblPos val="none"/>
        <c:crossAx val="576863224"/>
        <c:crosses val="autoZero"/>
        <c:auto val="1"/>
        <c:lblOffset val="100"/>
        <c:baseTimeUnit val="years"/>
      </c:dateAx>
      <c:valAx>
        <c:axId val="57686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6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74.739999999999995</c:v>
                </c:pt>
                <c:pt idx="1">
                  <c:v>72.94</c:v>
                </c:pt>
                <c:pt idx="2">
                  <c:v>69.81</c:v>
                </c:pt>
                <c:pt idx="3">
                  <c:v>70.459999999999994</c:v>
                </c:pt>
                <c:pt idx="4">
                  <c:v>71.56</c:v>
                </c:pt>
              </c:numCache>
            </c:numRef>
          </c:val>
          <c:extLst xmlns:c16r2="http://schemas.microsoft.com/office/drawing/2015/06/chart">
            <c:ext xmlns:c16="http://schemas.microsoft.com/office/drawing/2014/chart" uri="{C3380CC4-5D6E-409C-BE32-E72D297353CC}">
              <c16:uniqueId val="{00000000-704A-44D8-93C1-25A4D8986642}"/>
            </c:ext>
          </c:extLst>
        </c:ser>
        <c:dLbls>
          <c:showLegendKey val="0"/>
          <c:showVal val="0"/>
          <c:showCatName val="0"/>
          <c:showSerName val="0"/>
          <c:showPercent val="0"/>
          <c:showBubbleSize val="0"/>
        </c:dLbls>
        <c:gapWidth val="150"/>
        <c:axId val="576885568"/>
        <c:axId val="57688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704A-44D8-93C1-25A4D8986642}"/>
            </c:ext>
          </c:extLst>
        </c:ser>
        <c:dLbls>
          <c:showLegendKey val="0"/>
          <c:showVal val="0"/>
          <c:showCatName val="0"/>
          <c:showSerName val="0"/>
          <c:showPercent val="0"/>
          <c:showBubbleSize val="0"/>
        </c:dLbls>
        <c:marker val="1"/>
        <c:smooth val="0"/>
        <c:axId val="576885568"/>
        <c:axId val="576881256"/>
      </c:lineChart>
      <c:dateAx>
        <c:axId val="576885568"/>
        <c:scaling>
          <c:orientation val="minMax"/>
        </c:scaling>
        <c:delete val="1"/>
        <c:axPos val="b"/>
        <c:numFmt formatCode="ge" sourceLinked="1"/>
        <c:majorTickMark val="none"/>
        <c:minorTickMark val="none"/>
        <c:tickLblPos val="none"/>
        <c:crossAx val="576881256"/>
        <c:crosses val="autoZero"/>
        <c:auto val="1"/>
        <c:lblOffset val="100"/>
        <c:baseTimeUnit val="years"/>
      </c:dateAx>
      <c:valAx>
        <c:axId val="57688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86.02</c:v>
                </c:pt>
                <c:pt idx="1">
                  <c:v>86</c:v>
                </c:pt>
                <c:pt idx="2">
                  <c:v>90</c:v>
                </c:pt>
                <c:pt idx="3">
                  <c:v>88.04</c:v>
                </c:pt>
                <c:pt idx="4">
                  <c:v>86.28</c:v>
                </c:pt>
              </c:numCache>
            </c:numRef>
          </c:val>
          <c:extLst xmlns:c16r2="http://schemas.microsoft.com/office/drawing/2015/06/chart">
            <c:ext xmlns:c16="http://schemas.microsoft.com/office/drawing/2014/chart" uri="{C3380CC4-5D6E-409C-BE32-E72D297353CC}">
              <c16:uniqueId val="{00000000-A55E-479F-A308-5E4D0055985D}"/>
            </c:ext>
          </c:extLst>
        </c:ser>
        <c:dLbls>
          <c:showLegendKey val="0"/>
          <c:showVal val="0"/>
          <c:showCatName val="0"/>
          <c:showSerName val="0"/>
          <c:showPercent val="0"/>
          <c:showBubbleSize val="0"/>
        </c:dLbls>
        <c:gapWidth val="150"/>
        <c:axId val="576887920"/>
        <c:axId val="57688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A55E-479F-A308-5E4D0055985D}"/>
            </c:ext>
          </c:extLst>
        </c:ser>
        <c:dLbls>
          <c:showLegendKey val="0"/>
          <c:showVal val="0"/>
          <c:showCatName val="0"/>
          <c:showSerName val="0"/>
          <c:showPercent val="0"/>
          <c:showBubbleSize val="0"/>
        </c:dLbls>
        <c:marker val="1"/>
        <c:smooth val="0"/>
        <c:axId val="576887920"/>
        <c:axId val="576888312"/>
      </c:lineChart>
      <c:dateAx>
        <c:axId val="576887920"/>
        <c:scaling>
          <c:orientation val="minMax"/>
        </c:scaling>
        <c:delete val="1"/>
        <c:axPos val="b"/>
        <c:numFmt formatCode="ge" sourceLinked="1"/>
        <c:majorTickMark val="none"/>
        <c:minorTickMark val="none"/>
        <c:tickLblPos val="none"/>
        <c:crossAx val="576888312"/>
        <c:crosses val="autoZero"/>
        <c:auto val="1"/>
        <c:lblOffset val="100"/>
        <c:baseTimeUnit val="years"/>
      </c:dateAx>
      <c:valAx>
        <c:axId val="57688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96.66</c:v>
                </c:pt>
                <c:pt idx="1">
                  <c:v>102.78</c:v>
                </c:pt>
                <c:pt idx="2">
                  <c:v>104.75</c:v>
                </c:pt>
                <c:pt idx="3">
                  <c:v>105.1</c:v>
                </c:pt>
                <c:pt idx="4">
                  <c:v>105.91</c:v>
                </c:pt>
              </c:numCache>
            </c:numRef>
          </c:val>
          <c:extLst xmlns:c16r2="http://schemas.microsoft.com/office/drawing/2015/06/chart">
            <c:ext xmlns:c16="http://schemas.microsoft.com/office/drawing/2014/chart" uri="{C3380CC4-5D6E-409C-BE32-E72D297353CC}">
              <c16:uniqueId val="{00000000-F884-4DD4-BFE5-9A35D1A2FA92}"/>
            </c:ext>
          </c:extLst>
        </c:ser>
        <c:dLbls>
          <c:showLegendKey val="0"/>
          <c:showVal val="0"/>
          <c:showCatName val="0"/>
          <c:showSerName val="0"/>
          <c:showPercent val="0"/>
          <c:showBubbleSize val="0"/>
        </c:dLbls>
        <c:gapWidth val="150"/>
        <c:axId val="576872632"/>
        <c:axId val="57687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F884-4DD4-BFE5-9A35D1A2FA92}"/>
            </c:ext>
          </c:extLst>
        </c:ser>
        <c:dLbls>
          <c:showLegendKey val="0"/>
          <c:showVal val="0"/>
          <c:showCatName val="0"/>
          <c:showSerName val="0"/>
          <c:showPercent val="0"/>
          <c:showBubbleSize val="0"/>
        </c:dLbls>
        <c:marker val="1"/>
        <c:smooth val="0"/>
        <c:axId val="576872632"/>
        <c:axId val="576875376"/>
      </c:lineChart>
      <c:dateAx>
        <c:axId val="576872632"/>
        <c:scaling>
          <c:orientation val="minMax"/>
        </c:scaling>
        <c:delete val="1"/>
        <c:axPos val="b"/>
        <c:numFmt formatCode="ge" sourceLinked="1"/>
        <c:majorTickMark val="none"/>
        <c:minorTickMark val="none"/>
        <c:tickLblPos val="none"/>
        <c:crossAx val="576875376"/>
        <c:crosses val="autoZero"/>
        <c:auto val="1"/>
        <c:lblOffset val="100"/>
        <c:baseTimeUnit val="years"/>
      </c:dateAx>
      <c:valAx>
        <c:axId val="57687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687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49.09</c:v>
                </c:pt>
                <c:pt idx="1">
                  <c:v>51.27</c:v>
                </c:pt>
                <c:pt idx="2">
                  <c:v>53.23</c:v>
                </c:pt>
                <c:pt idx="3">
                  <c:v>54.23</c:v>
                </c:pt>
                <c:pt idx="4">
                  <c:v>55.82</c:v>
                </c:pt>
              </c:numCache>
            </c:numRef>
          </c:val>
          <c:extLst xmlns:c16r2="http://schemas.microsoft.com/office/drawing/2015/06/chart">
            <c:ext xmlns:c16="http://schemas.microsoft.com/office/drawing/2014/chart" uri="{C3380CC4-5D6E-409C-BE32-E72D297353CC}">
              <c16:uniqueId val="{00000000-EFAF-43D6-9BCA-1980F28426F0}"/>
            </c:ext>
          </c:extLst>
        </c:ser>
        <c:dLbls>
          <c:showLegendKey val="0"/>
          <c:showVal val="0"/>
          <c:showCatName val="0"/>
          <c:showSerName val="0"/>
          <c:showPercent val="0"/>
          <c:showBubbleSize val="0"/>
        </c:dLbls>
        <c:gapWidth val="150"/>
        <c:axId val="576875768"/>
        <c:axId val="5768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EFAF-43D6-9BCA-1980F28426F0}"/>
            </c:ext>
          </c:extLst>
        </c:ser>
        <c:dLbls>
          <c:showLegendKey val="0"/>
          <c:showVal val="0"/>
          <c:showCatName val="0"/>
          <c:showSerName val="0"/>
          <c:showPercent val="0"/>
          <c:showBubbleSize val="0"/>
        </c:dLbls>
        <c:marker val="1"/>
        <c:smooth val="0"/>
        <c:axId val="576875768"/>
        <c:axId val="576873024"/>
      </c:lineChart>
      <c:dateAx>
        <c:axId val="576875768"/>
        <c:scaling>
          <c:orientation val="minMax"/>
        </c:scaling>
        <c:delete val="1"/>
        <c:axPos val="b"/>
        <c:numFmt formatCode="ge" sourceLinked="1"/>
        <c:majorTickMark val="none"/>
        <c:minorTickMark val="none"/>
        <c:tickLblPos val="none"/>
        <c:crossAx val="576873024"/>
        <c:crosses val="autoZero"/>
        <c:auto val="1"/>
        <c:lblOffset val="100"/>
        <c:baseTimeUnit val="years"/>
      </c:dateAx>
      <c:valAx>
        <c:axId val="576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7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12.42</c:v>
                </c:pt>
                <c:pt idx="1">
                  <c:v>12.49</c:v>
                </c:pt>
                <c:pt idx="2">
                  <c:v>12.63</c:v>
                </c:pt>
                <c:pt idx="3">
                  <c:v>13.21</c:v>
                </c:pt>
                <c:pt idx="4">
                  <c:v>14.21</c:v>
                </c:pt>
              </c:numCache>
            </c:numRef>
          </c:val>
          <c:extLst xmlns:c16r2="http://schemas.microsoft.com/office/drawing/2015/06/chart">
            <c:ext xmlns:c16="http://schemas.microsoft.com/office/drawing/2014/chart" uri="{C3380CC4-5D6E-409C-BE32-E72D297353CC}">
              <c16:uniqueId val="{00000000-9B06-4FA7-9CE0-4B1361100E5E}"/>
            </c:ext>
          </c:extLst>
        </c:ser>
        <c:dLbls>
          <c:showLegendKey val="0"/>
          <c:showVal val="0"/>
          <c:showCatName val="0"/>
          <c:showSerName val="0"/>
          <c:showPercent val="0"/>
          <c:showBubbleSize val="0"/>
        </c:dLbls>
        <c:gapWidth val="150"/>
        <c:axId val="576869496"/>
        <c:axId val="5768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9B06-4FA7-9CE0-4B1361100E5E}"/>
            </c:ext>
          </c:extLst>
        </c:ser>
        <c:dLbls>
          <c:showLegendKey val="0"/>
          <c:showVal val="0"/>
          <c:showCatName val="0"/>
          <c:showSerName val="0"/>
          <c:showPercent val="0"/>
          <c:showBubbleSize val="0"/>
        </c:dLbls>
        <c:marker val="1"/>
        <c:smooth val="0"/>
        <c:axId val="576869496"/>
        <c:axId val="576877728"/>
      </c:lineChart>
      <c:dateAx>
        <c:axId val="576869496"/>
        <c:scaling>
          <c:orientation val="minMax"/>
        </c:scaling>
        <c:delete val="1"/>
        <c:axPos val="b"/>
        <c:numFmt formatCode="ge" sourceLinked="1"/>
        <c:majorTickMark val="none"/>
        <c:minorTickMark val="none"/>
        <c:tickLblPos val="none"/>
        <c:crossAx val="576877728"/>
        <c:crosses val="autoZero"/>
        <c:auto val="1"/>
        <c:lblOffset val="100"/>
        <c:baseTimeUnit val="years"/>
      </c:dateAx>
      <c:valAx>
        <c:axId val="5768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6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1.68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82-4D86-B950-AA19CF347205}"/>
            </c:ext>
          </c:extLst>
        </c:ser>
        <c:dLbls>
          <c:showLegendKey val="0"/>
          <c:showVal val="0"/>
          <c:showCatName val="0"/>
          <c:showSerName val="0"/>
          <c:showPercent val="0"/>
          <c:showBubbleSize val="0"/>
        </c:dLbls>
        <c:gapWidth val="150"/>
        <c:axId val="576879688"/>
        <c:axId val="57687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CF82-4D86-B950-AA19CF347205}"/>
            </c:ext>
          </c:extLst>
        </c:ser>
        <c:dLbls>
          <c:showLegendKey val="0"/>
          <c:showVal val="0"/>
          <c:showCatName val="0"/>
          <c:showSerName val="0"/>
          <c:showPercent val="0"/>
          <c:showBubbleSize val="0"/>
        </c:dLbls>
        <c:marker val="1"/>
        <c:smooth val="0"/>
        <c:axId val="576879688"/>
        <c:axId val="576873416"/>
      </c:lineChart>
      <c:dateAx>
        <c:axId val="576879688"/>
        <c:scaling>
          <c:orientation val="minMax"/>
        </c:scaling>
        <c:delete val="1"/>
        <c:axPos val="b"/>
        <c:numFmt formatCode="ge" sourceLinked="1"/>
        <c:majorTickMark val="none"/>
        <c:minorTickMark val="none"/>
        <c:tickLblPos val="none"/>
        <c:crossAx val="576873416"/>
        <c:crosses val="autoZero"/>
        <c:auto val="1"/>
        <c:lblOffset val="100"/>
        <c:baseTimeUnit val="years"/>
      </c:dateAx>
      <c:valAx>
        <c:axId val="576873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687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2059.56</c:v>
                </c:pt>
                <c:pt idx="1">
                  <c:v>631.86</c:v>
                </c:pt>
                <c:pt idx="2">
                  <c:v>902.82</c:v>
                </c:pt>
                <c:pt idx="3">
                  <c:v>691.94</c:v>
                </c:pt>
                <c:pt idx="4">
                  <c:v>747.92</c:v>
                </c:pt>
              </c:numCache>
            </c:numRef>
          </c:val>
          <c:extLst xmlns:c16r2="http://schemas.microsoft.com/office/drawing/2015/06/chart">
            <c:ext xmlns:c16="http://schemas.microsoft.com/office/drawing/2014/chart" uri="{C3380CC4-5D6E-409C-BE32-E72D297353CC}">
              <c16:uniqueId val="{00000000-291F-4354-ABBE-523AE1EE0E0E}"/>
            </c:ext>
          </c:extLst>
        </c:ser>
        <c:dLbls>
          <c:showLegendKey val="0"/>
          <c:showVal val="0"/>
          <c:showCatName val="0"/>
          <c:showSerName val="0"/>
          <c:showPercent val="0"/>
          <c:showBubbleSize val="0"/>
        </c:dLbls>
        <c:gapWidth val="150"/>
        <c:axId val="576880080"/>
        <c:axId val="57688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291F-4354-ABBE-523AE1EE0E0E}"/>
            </c:ext>
          </c:extLst>
        </c:ser>
        <c:dLbls>
          <c:showLegendKey val="0"/>
          <c:showVal val="0"/>
          <c:showCatName val="0"/>
          <c:showSerName val="0"/>
          <c:showPercent val="0"/>
          <c:showBubbleSize val="0"/>
        </c:dLbls>
        <c:marker val="1"/>
        <c:smooth val="0"/>
        <c:axId val="576880080"/>
        <c:axId val="576880472"/>
      </c:lineChart>
      <c:dateAx>
        <c:axId val="576880080"/>
        <c:scaling>
          <c:orientation val="minMax"/>
        </c:scaling>
        <c:delete val="1"/>
        <c:axPos val="b"/>
        <c:numFmt formatCode="ge" sourceLinked="1"/>
        <c:majorTickMark val="none"/>
        <c:minorTickMark val="none"/>
        <c:tickLblPos val="none"/>
        <c:crossAx val="576880472"/>
        <c:crosses val="autoZero"/>
        <c:auto val="1"/>
        <c:lblOffset val="100"/>
        <c:baseTimeUnit val="years"/>
      </c:dateAx>
      <c:valAx>
        <c:axId val="576880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688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253.37</c:v>
                </c:pt>
                <c:pt idx="1">
                  <c:v>242.48</c:v>
                </c:pt>
                <c:pt idx="2">
                  <c:v>223.9</c:v>
                </c:pt>
                <c:pt idx="3">
                  <c:v>209.67</c:v>
                </c:pt>
                <c:pt idx="4">
                  <c:v>201.85</c:v>
                </c:pt>
              </c:numCache>
            </c:numRef>
          </c:val>
          <c:extLst xmlns:c16r2="http://schemas.microsoft.com/office/drawing/2015/06/chart">
            <c:ext xmlns:c16="http://schemas.microsoft.com/office/drawing/2014/chart" uri="{C3380CC4-5D6E-409C-BE32-E72D297353CC}">
              <c16:uniqueId val="{00000000-4A6D-4AF6-9278-CBA76D69A72F}"/>
            </c:ext>
          </c:extLst>
        </c:ser>
        <c:dLbls>
          <c:showLegendKey val="0"/>
          <c:showVal val="0"/>
          <c:showCatName val="0"/>
          <c:showSerName val="0"/>
          <c:showPercent val="0"/>
          <c:showBubbleSize val="0"/>
        </c:dLbls>
        <c:gapWidth val="150"/>
        <c:axId val="576869104"/>
        <c:axId val="57686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4A6D-4AF6-9278-CBA76D69A72F}"/>
            </c:ext>
          </c:extLst>
        </c:ser>
        <c:dLbls>
          <c:showLegendKey val="0"/>
          <c:showVal val="0"/>
          <c:showCatName val="0"/>
          <c:showSerName val="0"/>
          <c:showPercent val="0"/>
          <c:showBubbleSize val="0"/>
        </c:dLbls>
        <c:marker val="1"/>
        <c:smooth val="0"/>
        <c:axId val="576869104"/>
        <c:axId val="576869888"/>
      </c:lineChart>
      <c:dateAx>
        <c:axId val="576869104"/>
        <c:scaling>
          <c:orientation val="minMax"/>
        </c:scaling>
        <c:delete val="1"/>
        <c:axPos val="b"/>
        <c:numFmt formatCode="ge" sourceLinked="1"/>
        <c:majorTickMark val="none"/>
        <c:minorTickMark val="none"/>
        <c:tickLblPos val="none"/>
        <c:crossAx val="576869888"/>
        <c:crosses val="autoZero"/>
        <c:auto val="1"/>
        <c:lblOffset val="100"/>
        <c:baseTimeUnit val="years"/>
      </c:dateAx>
      <c:valAx>
        <c:axId val="57686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686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89.01</c:v>
                </c:pt>
                <c:pt idx="1">
                  <c:v>95.26</c:v>
                </c:pt>
                <c:pt idx="2">
                  <c:v>97.67</c:v>
                </c:pt>
                <c:pt idx="3">
                  <c:v>97.54</c:v>
                </c:pt>
                <c:pt idx="4">
                  <c:v>100.08</c:v>
                </c:pt>
              </c:numCache>
            </c:numRef>
          </c:val>
          <c:extLst xmlns:c16r2="http://schemas.microsoft.com/office/drawing/2015/06/chart">
            <c:ext xmlns:c16="http://schemas.microsoft.com/office/drawing/2014/chart" uri="{C3380CC4-5D6E-409C-BE32-E72D297353CC}">
              <c16:uniqueId val="{00000000-1EEB-4E49-9CFE-E9EE94EE6838}"/>
            </c:ext>
          </c:extLst>
        </c:ser>
        <c:dLbls>
          <c:showLegendKey val="0"/>
          <c:showVal val="0"/>
          <c:showCatName val="0"/>
          <c:showSerName val="0"/>
          <c:showPercent val="0"/>
          <c:showBubbleSize val="0"/>
        </c:dLbls>
        <c:gapWidth val="150"/>
        <c:axId val="576887136"/>
        <c:axId val="57688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1EEB-4E49-9CFE-E9EE94EE6838}"/>
            </c:ext>
          </c:extLst>
        </c:ser>
        <c:dLbls>
          <c:showLegendKey val="0"/>
          <c:showVal val="0"/>
          <c:showCatName val="0"/>
          <c:showSerName val="0"/>
          <c:showPercent val="0"/>
          <c:showBubbleSize val="0"/>
        </c:dLbls>
        <c:marker val="1"/>
        <c:smooth val="0"/>
        <c:axId val="576887136"/>
        <c:axId val="576883608"/>
      </c:lineChart>
      <c:dateAx>
        <c:axId val="576887136"/>
        <c:scaling>
          <c:orientation val="minMax"/>
        </c:scaling>
        <c:delete val="1"/>
        <c:axPos val="b"/>
        <c:numFmt formatCode="ge" sourceLinked="1"/>
        <c:majorTickMark val="none"/>
        <c:minorTickMark val="none"/>
        <c:tickLblPos val="none"/>
        <c:crossAx val="576883608"/>
        <c:crosses val="autoZero"/>
        <c:auto val="1"/>
        <c:lblOffset val="100"/>
        <c:baseTimeUnit val="years"/>
      </c:dateAx>
      <c:valAx>
        <c:axId val="57688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121.33</c:v>
                </c:pt>
                <c:pt idx="1">
                  <c:v>113.48</c:v>
                </c:pt>
                <c:pt idx="2">
                  <c:v>110.77</c:v>
                </c:pt>
                <c:pt idx="3">
                  <c:v>110.75</c:v>
                </c:pt>
                <c:pt idx="4">
                  <c:v>107.35</c:v>
                </c:pt>
              </c:numCache>
            </c:numRef>
          </c:val>
          <c:extLst xmlns:c16r2="http://schemas.microsoft.com/office/drawing/2015/06/chart">
            <c:ext xmlns:c16="http://schemas.microsoft.com/office/drawing/2014/chart" uri="{C3380CC4-5D6E-409C-BE32-E72D297353CC}">
              <c16:uniqueId val="{00000000-D7CD-4E46-9041-89C34F8A6458}"/>
            </c:ext>
          </c:extLst>
        </c:ser>
        <c:dLbls>
          <c:showLegendKey val="0"/>
          <c:showVal val="0"/>
          <c:showCatName val="0"/>
          <c:showSerName val="0"/>
          <c:showPercent val="0"/>
          <c:showBubbleSize val="0"/>
        </c:dLbls>
        <c:gapWidth val="150"/>
        <c:axId val="576884000"/>
        <c:axId val="57688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D7CD-4E46-9041-89C34F8A6458}"/>
            </c:ext>
          </c:extLst>
        </c:ser>
        <c:dLbls>
          <c:showLegendKey val="0"/>
          <c:showVal val="0"/>
          <c:showCatName val="0"/>
          <c:showSerName val="0"/>
          <c:showPercent val="0"/>
          <c:showBubbleSize val="0"/>
        </c:dLbls>
        <c:marker val="1"/>
        <c:smooth val="0"/>
        <c:axId val="576884000"/>
        <c:axId val="576882432"/>
      </c:lineChart>
      <c:dateAx>
        <c:axId val="576884000"/>
        <c:scaling>
          <c:orientation val="minMax"/>
        </c:scaling>
        <c:delete val="1"/>
        <c:axPos val="b"/>
        <c:numFmt formatCode="ge" sourceLinked="1"/>
        <c:majorTickMark val="none"/>
        <c:minorTickMark val="none"/>
        <c:tickLblPos val="none"/>
        <c:crossAx val="576882432"/>
        <c:crosses val="autoZero"/>
        <c:auto val="1"/>
        <c:lblOffset val="100"/>
        <c:baseTimeUnit val="years"/>
      </c:dateAx>
      <c:valAx>
        <c:axId val="5768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南足柄市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43125</v>
      </c>
      <c r="AM8" s="59"/>
      <c r="AN8" s="59"/>
      <c r="AO8" s="59"/>
      <c r="AP8" s="59"/>
      <c r="AQ8" s="59"/>
      <c r="AR8" s="59"/>
      <c r="AS8" s="59"/>
      <c r="AT8" s="50">
        <f>データ!$S$6</f>
        <v>77.12</v>
      </c>
      <c r="AU8" s="51"/>
      <c r="AV8" s="51"/>
      <c r="AW8" s="51"/>
      <c r="AX8" s="51"/>
      <c r="AY8" s="51"/>
      <c r="AZ8" s="51"/>
      <c r="BA8" s="51"/>
      <c r="BB8" s="52">
        <f>データ!$T$6</f>
        <v>559.19000000000005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84.6</v>
      </c>
      <c r="J10" s="51"/>
      <c r="K10" s="51"/>
      <c r="L10" s="51"/>
      <c r="M10" s="51"/>
      <c r="N10" s="51"/>
      <c r="O10" s="62"/>
      <c r="P10" s="52">
        <f>データ!$P$6</f>
        <v>98.11</v>
      </c>
      <c r="Q10" s="52"/>
      <c r="R10" s="52"/>
      <c r="S10" s="52"/>
      <c r="T10" s="52"/>
      <c r="U10" s="52"/>
      <c r="V10" s="52"/>
      <c r="W10" s="59">
        <f>データ!$Q$6</f>
        <v>1566</v>
      </c>
      <c r="X10" s="59"/>
      <c r="Y10" s="59"/>
      <c r="Z10" s="59"/>
      <c r="AA10" s="59"/>
      <c r="AB10" s="59"/>
      <c r="AC10" s="59"/>
      <c r="AD10" s="2"/>
      <c r="AE10" s="2"/>
      <c r="AF10" s="2"/>
      <c r="AG10" s="2"/>
      <c r="AH10" s="4"/>
      <c r="AI10" s="4"/>
      <c r="AJ10" s="4"/>
      <c r="AK10" s="4"/>
      <c r="AL10" s="59">
        <f>データ!$U$6</f>
        <v>42127</v>
      </c>
      <c r="AM10" s="59"/>
      <c r="AN10" s="59"/>
      <c r="AO10" s="59"/>
      <c r="AP10" s="59"/>
      <c r="AQ10" s="59"/>
      <c r="AR10" s="59"/>
      <c r="AS10" s="59"/>
      <c r="AT10" s="50">
        <f>データ!$V$6</f>
        <v>19.05</v>
      </c>
      <c r="AU10" s="51"/>
      <c r="AV10" s="51"/>
      <c r="AW10" s="51"/>
      <c r="AX10" s="51"/>
      <c r="AY10" s="51"/>
      <c r="AZ10" s="51"/>
      <c r="BA10" s="51"/>
      <c r="BB10" s="52">
        <f>データ!$W$6</f>
        <v>2211.39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eqNkZYoHiJh2pxxYBZmmJsWZePpWq1R6n5+Ohc164iWx+DadbUoys4VKIU6c74zE8gSH/KqJLRJyeImnTdvEQ==" saltValue="YO7R6xvCeXjXfsRiI5Kjj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142174</v>
      </c>
      <c r="D6" s="33">
        <f t="shared" si="3"/>
        <v>46</v>
      </c>
      <c r="E6" s="33">
        <f t="shared" si="3"/>
        <v>1</v>
      </c>
      <c r="F6" s="33">
        <f t="shared" si="3"/>
        <v>0</v>
      </c>
      <c r="G6" s="33">
        <f t="shared" si="3"/>
        <v>1</v>
      </c>
      <c r="H6" s="33" t="str">
        <f t="shared" si="3"/>
        <v>神奈川県　南足柄市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84.6</v>
      </c>
      <c r="P6" s="34">
        <f t="shared" si="3"/>
        <v>98.11</v>
      </c>
      <c r="Q6" s="34">
        <f t="shared" si="3"/>
        <v>1566</v>
      </c>
      <c r="R6" s="34">
        <f t="shared" si="3"/>
        <v>43125</v>
      </c>
      <c r="S6" s="34">
        <f t="shared" si="3"/>
        <v>77.12</v>
      </c>
      <c r="T6" s="34">
        <f t="shared" si="3"/>
        <v>559.19000000000005</v>
      </c>
      <c r="U6" s="34">
        <f t="shared" si="3"/>
        <v>42127</v>
      </c>
      <c r="V6" s="34">
        <f t="shared" si="3"/>
        <v>19.05</v>
      </c>
      <c r="W6" s="34">
        <f t="shared" si="3"/>
        <v>2211.39</v>
      </c>
      <c r="X6" s="35">
        <f>IF(X7="",NA(),X7)</f>
        <v>96.66</v>
      </c>
      <c r="Y6" s="35">
        <f t="shared" ref="Y6:AG6" si="4">IF(Y7="",NA(),Y7)</f>
        <v>102.78</v>
      </c>
      <c r="Z6" s="35">
        <f t="shared" si="4"/>
        <v>104.75</v>
      </c>
      <c r="AA6" s="35">
        <f t="shared" si="4"/>
        <v>105.1</v>
      </c>
      <c r="AB6" s="35">
        <f t="shared" si="4"/>
        <v>105.91</v>
      </c>
      <c r="AC6" s="35">
        <f t="shared" si="4"/>
        <v>106.89</v>
      </c>
      <c r="AD6" s="35">
        <f t="shared" si="4"/>
        <v>109.04</v>
      </c>
      <c r="AE6" s="35">
        <f t="shared" si="4"/>
        <v>109.64</v>
      </c>
      <c r="AF6" s="35">
        <f t="shared" si="4"/>
        <v>110.95</v>
      </c>
      <c r="AG6" s="35">
        <f t="shared" si="4"/>
        <v>110.68</v>
      </c>
      <c r="AH6" s="34" t="str">
        <f>IF(AH7="","",IF(AH7="-","【-】","【"&amp;SUBSTITUTE(TEXT(AH7,"#,##0.00"),"-","△")&amp;"】"))</f>
        <v>【113.39】</v>
      </c>
      <c r="AI6" s="35">
        <f>IF(AI7="",NA(),AI7)</f>
        <v>1.68</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2059.56</v>
      </c>
      <c r="AU6" s="35">
        <f t="shared" ref="AU6:BC6" si="6">IF(AU7="",NA(),AU7)</f>
        <v>631.86</v>
      </c>
      <c r="AV6" s="35">
        <f t="shared" si="6"/>
        <v>902.82</v>
      </c>
      <c r="AW6" s="35">
        <f t="shared" si="6"/>
        <v>691.94</v>
      </c>
      <c r="AX6" s="35">
        <f t="shared" si="6"/>
        <v>747.92</v>
      </c>
      <c r="AY6" s="35">
        <f t="shared" si="6"/>
        <v>909.68</v>
      </c>
      <c r="AZ6" s="35">
        <f t="shared" si="6"/>
        <v>382.09</v>
      </c>
      <c r="BA6" s="35">
        <f t="shared" si="6"/>
        <v>371.31</v>
      </c>
      <c r="BB6" s="35">
        <f t="shared" si="6"/>
        <v>377.63</v>
      </c>
      <c r="BC6" s="35">
        <f t="shared" si="6"/>
        <v>357.34</v>
      </c>
      <c r="BD6" s="34" t="str">
        <f>IF(BD7="","",IF(BD7="-","【-】","【"&amp;SUBSTITUTE(TEXT(BD7,"#,##0.00"),"-","△")&amp;"】"))</f>
        <v>【264.34】</v>
      </c>
      <c r="BE6" s="35">
        <f>IF(BE7="",NA(),BE7)</f>
        <v>253.37</v>
      </c>
      <c r="BF6" s="35">
        <f t="shared" ref="BF6:BN6" si="7">IF(BF7="",NA(),BF7)</f>
        <v>242.48</v>
      </c>
      <c r="BG6" s="35">
        <f t="shared" si="7"/>
        <v>223.9</v>
      </c>
      <c r="BH6" s="35">
        <f t="shared" si="7"/>
        <v>209.67</v>
      </c>
      <c r="BI6" s="35">
        <f t="shared" si="7"/>
        <v>201.85</v>
      </c>
      <c r="BJ6" s="35">
        <f t="shared" si="7"/>
        <v>382.65</v>
      </c>
      <c r="BK6" s="35">
        <f t="shared" si="7"/>
        <v>385.06</v>
      </c>
      <c r="BL6" s="35">
        <f t="shared" si="7"/>
        <v>373.09</v>
      </c>
      <c r="BM6" s="35">
        <f t="shared" si="7"/>
        <v>364.71</v>
      </c>
      <c r="BN6" s="35">
        <f t="shared" si="7"/>
        <v>373.69</v>
      </c>
      <c r="BO6" s="34" t="str">
        <f>IF(BO7="","",IF(BO7="-","【-】","【"&amp;SUBSTITUTE(TEXT(BO7,"#,##0.00"),"-","△")&amp;"】"))</f>
        <v>【274.27】</v>
      </c>
      <c r="BP6" s="35">
        <f>IF(BP7="",NA(),BP7)</f>
        <v>89.01</v>
      </c>
      <c r="BQ6" s="35">
        <f t="shared" ref="BQ6:BY6" si="8">IF(BQ7="",NA(),BQ7)</f>
        <v>95.26</v>
      </c>
      <c r="BR6" s="35">
        <f t="shared" si="8"/>
        <v>97.67</v>
      </c>
      <c r="BS6" s="35">
        <f t="shared" si="8"/>
        <v>97.54</v>
      </c>
      <c r="BT6" s="35">
        <f t="shared" si="8"/>
        <v>100.08</v>
      </c>
      <c r="BU6" s="35">
        <f t="shared" si="8"/>
        <v>96.1</v>
      </c>
      <c r="BV6" s="35">
        <f t="shared" si="8"/>
        <v>99.07</v>
      </c>
      <c r="BW6" s="35">
        <f t="shared" si="8"/>
        <v>99.99</v>
      </c>
      <c r="BX6" s="35">
        <f t="shared" si="8"/>
        <v>100.65</v>
      </c>
      <c r="BY6" s="35">
        <f t="shared" si="8"/>
        <v>99.87</v>
      </c>
      <c r="BZ6" s="34" t="str">
        <f>IF(BZ7="","",IF(BZ7="-","【-】","【"&amp;SUBSTITUTE(TEXT(BZ7,"#,##0.00"),"-","△")&amp;"】"))</f>
        <v>【104.36】</v>
      </c>
      <c r="CA6" s="35">
        <f>IF(CA7="",NA(),CA7)</f>
        <v>121.33</v>
      </c>
      <c r="CB6" s="35">
        <f t="shared" ref="CB6:CJ6" si="9">IF(CB7="",NA(),CB7)</f>
        <v>113.48</v>
      </c>
      <c r="CC6" s="35">
        <f t="shared" si="9"/>
        <v>110.77</v>
      </c>
      <c r="CD6" s="35">
        <f t="shared" si="9"/>
        <v>110.75</v>
      </c>
      <c r="CE6" s="35">
        <f t="shared" si="9"/>
        <v>107.35</v>
      </c>
      <c r="CF6" s="35">
        <f t="shared" si="9"/>
        <v>178.39</v>
      </c>
      <c r="CG6" s="35">
        <f t="shared" si="9"/>
        <v>173.03</v>
      </c>
      <c r="CH6" s="35">
        <f t="shared" si="9"/>
        <v>171.15</v>
      </c>
      <c r="CI6" s="35">
        <f t="shared" si="9"/>
        <v>170.19</v>
      </c>
      <c r="CJ6" s="35">
        <f t="shared" si="9"/>
        <v>171.81</v>
      </c>
      <c r="CK6" s="34" t="str">
        <f>IF(CK7="","",IF(CK7="-","【-】","【"&amp;SUBSTITUTE(TEXT(CK7,"#,##0.00"),"-","△")&amp;"】"))</f>
        <v>【165.71】</v>
      </c>
      <c r="CL6" s="35">
        <f>IF(CL7="",NA(),CL7)</f>
        <v>74.739999999999995</v>
      </c>
      <c r="CM6" s="35">
        <f t="shared" ref="CM6:CU6" si="10">IF(CM7="",NA(),CM7)</f>
        <v>72.94</v>
      </c>
      <c r="CN6" s="35">
        <f t="shared" si="10"/>
        <v>69.81</v>
      </c>
      <c r="CO6" s="35">
        <f t="shared" si="10"/>
        <v>70.459999999999994</v>
      </c>
      <c r="CP6" s="35">
        <f t="shared" si="10"/>
        <v>71.56</v>
      </c>
      <c r="CQ6" s="35">
        <f t="shared" si="10"/>
        <v>59.23</v>
      </c>
      <c r="CR6" s="35">
        <f t="shared" si="10"/>
        <v>58.58</v>
      </c>
      <c r="CS6" s="35">
        <f t="shared" si="10"/>
        <v>58.53</v>
      </c>
      <c r="CT6" s="35">
        <f t="shared" si="10"/>
        <v>59.01</v>
      </c>
      <c r="CU6" s="35">
        <f t="shared" si="10"/>
        <v>60.03</v>
      </c>
      <c r="CV6" s="34" t="str">
        <f>IF(CV7="","",IF(CV7="-","【-】","【"&amp;SUBSTITUTE(TEXT(CV7,"#,##0.00"),"-","△")&amp;"】"))</f>
        <v>【60.41】</v>
      </c>
      <c r="CW6" s="35">
        <f>IF(CW7="",NA(),CW7)</f>
        <v>86.02</v>
      </c>
      <c r="CX6" s="35">
        <f t="shared" ref="CX6:DF6" si="11">IF(CX7="",NA(),CX7)</f>
        <v>86</v>
      </c>
      <c r="CY6" s="35">
        <f t="shared" si="11"/>
        <v>90</v>
      </c>
      <c r="CZ6" s="35">
        <f t="shared" si="11"/>
        <v>88.04</v>
      </c>
      <c r="DA6" s="35">
        <f t="shared" si="11"/>
        <v>86.28</v>
      </c>
      <c r="DB6" s="35">
        <f t="shared" si="11"/>
        <v>85.53</v>
      </c>
      <c r="DC6" s="35">
        <f t="shared" si="11"/>
        <v>85.23</v>
      </c>
      <c r="DD6" s="35">
        <f t="shared" si="11"/>
        <v>85.26</v>
      </c>
      <c r="DE6" s="35">
        <f t="shared" si="11"/>
        <v>85.37</v>
      </c>
      <c r="DF6" s="35">
        <f t="shared" si="11"/>
        <v>84.81</v>
      </c>
      <c r="DG6" s="34" t="str">
        <f>IF(DG7="","",IF(DG7="-","【-】","【"&amp;SUBSTITUTE(TEXT(DG7,"#,##0.00"),"-","△")&amp;"】"))</f>
        <v>【89.93】</v>
      </c>
      <c r="DH6" s="35">
        <f>IF(DH7="",NA(),DH7)</f>
        <v>49.09</v>
      </c>
      <c r="DI6" s="35">
        <f t="shared" ref="DI6:DQ6" si="12">IF(DI7="",NA(),DI7)</f>
        <v>51.27</v>
      </c>
      <c r="DJ6" s="35">
        <f t="shared" si="12"/>
        <v>53.23</v>
      </c>
      <c r="DK6" s="35">
        <f t="shared" si="12"/>
        <v>54.23</v>
      </c>
      <c r="DL6" s="35">
        <f t="shared" si="12"/>
        <v>55.82</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12.42</v>
      </c>
      <c r="DT6" s="35">
        <f t="shared" ref="DT6:EB6" si="13">IF(DT7="",NA(),DT7)</f>
        <v>12.49</v>
      </c>
      <c r="DU6" s="35">
        <f t="shared" si="13"/>
        <v>12.63</v>
      </c>
      <c r="DV6" s="35">
        <f t="shared" si="13"/>
        <v>13.21</v>
      </c>
      <c r="DW6" s="35">
        <f t="shared" si="13"/>
        <v>14.21</v>
      </c>
      <c r="DX6" s="35">
        <f t="shared" si="13"/>
        <v>8.39</v>
      </c>
      <c r="DY6" s="35">
        <f t="shared" si="13"/>
        <v>10.09</v>
      </c>
      <c r="DZ6" s="35">
        <f t="shared" si="13"/>
        <v>10.54</v>
      </c>
      <c r="EA6" s="35">
        <f t="shared" si="13"/>
        <v>12.03</v>
      </c>
      <c r="EB6" s="35">
        <f t="shared" si="13"/>
        <v>12.19</v>
      </c>
      <c r="EC6" s="34" t="str">
        <f>IF(EC7="","",IF(EC7="-","【-】","【"&amp;SUBSTITUTE(TEXT(EC7,"#,##0.00"),"-","△")&amp;"】"))</f>
        <v>【15.89】</v>
      </c>
      <c r="ED6" s="35">
        <f>IF(ED7="",NA(),ED7)</f>
        <v>0.23</v>
      </c>
      <c r="EE6" s="35">
        <f t="shared" ref="EE6:EM6" si="14">IF(EE7="",NA(),EE7)</f>
        <v>0.26</v>
      </c>
      <c r="EF6" s="35">
        <f t="shared" si="14"/>
        <v>0.15</v>
      </c>
      <c r="EG6" s="35">
        <f t="shared" si="14"/>
        <v>0.14000000000000001</v>
      </c>
      <c r="EH6" s="35">
        <f t="shared" si="14"/>
        <v>0.39</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2">
      <c r="A7" s="28"/>
      <c r="B7" s="37">
        <v>2017</v>
      </c>
      <c r="C7" s="37">
        <v>142174</v>
      </c>
      <c r="D7" s="37">
        <v>46</v>
      </c>
      <c r="E7" s="37">
        <v>1</v>
      </c>
      <c r="F7" s="37">
        <v>0</v>
      </c>
      <c r="G7" s="37">
        <v>1</v>
      </c>
      <c r="H7" s="37" t="s">
        <v>105</v>
      </c>
      <c r="I7" s="37" t="s">
        <v>106</v>
      </c>
      <c r="J7" s="37" t="s">
        <v>107</v>
      </c>
      <c r="K7" s="37" t="s">
        <v>108</v>
      </c>
      <c r="L7" s="37" t="s">
        <v>109</v>
      </c>
      <c r="M7" s="37" t="s">
        <v>110</v>
      </c>
      <c r="N7" s="38" t="s">
        <v>111</v>
      </c>
      <c r="O7" s="38">
        <v>84.6</v>
      </c>
      <c r="P7" s="38">
        <v>98.11</v>
      </c>
      <c r="Q7" s="38">
        <v>1566</v>
      </c>
      <c r="R7" s="38">
        <v>43125</v>
      </c>
      <c r="S7" s="38">
        <v>77.12</v>
      </c>
      <c r="T7" s="38">
        <v>559.19000000000005</v>
      </c>
      <c r="U7" s="38">
        <v>42127</v>
      </c>
      <c r="V7" s="38">
        <v>19.05</v>
      </c>
      <c r="W7" s="38">
        <v>2211.39</v>
      </c>
      <c r="X7" s="38">
        <v>96.66</v>
      </c>
      <c r="Y7" s="38">
        <v>102.78</v>
      </c>
      <c r="Z7" s="38">
        <v>104.75</v>
      </c>
      <c r="AA7" s="38">
        <v>105.1</v>
      </c>
      <c r="AB7" s="38">
        <v>105.91</v>
      </c>
      <c r="AC7" s="38">
        <v>106.89</v>
      </c>
      <c r="AD7" s="38">
        <v>109.04</v>
      </c>
      <c r="AE7" s="38">
        <v>109.64</v>
      </c>
      <c r="AF7" s="38">
        <v>110.95</v>
      </c>
      <c r="AG7" s="38">
        <v>110.68</v>
      </c>
      <c r="AH7" s="38">
        <v>113.39</v>
      </c>
      <c r="AI7" s="38">
        <v>1.68</v>
      </c>
      <c r="AJ7" s="38">
        <v>0</v>
      </c>
      <c r="AK7" s="38">
        <v>0</v>
      </c>
      <c r="AL7" s="38">
        <v>0</v>
      </c>
      <c r="AM7" s="38">
        <v>0</v>
      </c>
      <c r="AN7" s="38">
        <v>7.76</v>
      </c>
      <c r="AO7" s="38">
        <v>3.77</v>
      </c>
      <c r="AP7" s="38">
        <v>3.62</v>
      </c>
      <c r="AQ7" s="38">
        <v>3.91</v>
      </c>
      <c r="AR7" s="38">
        <v>3.56</v>
      </c>
      <c r="AS7" s="38">
        <v>0.85</v>
      </c>
      <c r="AT7" s="38">
        <v>2059.56</v>
      </c>
      <c r="AU7" s="38">
        <v>631.86</v>
      </c>
      <c r="AV7" s="38">
        <v>902.82</v>
      </c>
      <c r="AW7" s="38">
        <v>691.94</v>
      </c>
      <c r="AX7" s="38">
        <v>747.92</v>
      </c>
      <c r="AY7" s="38">
        <v>909.68</v>
      </c>
      <c r="AZ7" s="38">
        <v>382.09</v>
      </c>
      <c r="BA7" s="38">
        <v>371.31</v>
      </c>
      <c r="BB7" s="38">
        <v>377.63</v>
      </c>
      <c r="BC7" s="38">
        <v>357.34</v>
      </c>
      <c r="BD7" s="38">
        <v>264.33999999999997</v>
      </c>
      <c r="BE7" s="38">
        <v>253.37</v>
      </c>
      <c r="BF7" s="38">
        <v>242.48</v>
      </c>
      <c r="BG7" s="38">
        <v>223.9</v>
      </c>
      <c r="BH7" s="38">
        <v>209.67</v>
      </c>
      <c r="BI7" s="38">
        <v>201.85</v>
      </c>
      <c r="BJ7" s="38">
        <v>382.65</v>
      </c>
      <c r="BK7" s="38">
        <v>385.06</v>
      </c>
      <c r="BL7" s="38">
        <v>373.09</v>
      </c>
      <c r="BM7" s="38">
        <v>364.71</v>
      </c>
      <c r="BN7" s="38">
        <v>373.69</v>
      </c>
      <c r="BO7" s="38">
        <v>274.27</v>
      </c>
      <c r="BP7" s="38">
        <v>89.01</v>
      </c>
      <c r="BQ7" s="38">
        <v>95.26</v>
      </c>
      <c r="BR7" s="38">
        <v>97.67</v>
      </c>
      <c r="BS7" s="38">
        <v>97.54</v>
      </c>
      <c r="BT7" s="38">
        <v>100.08</v>
      </c>
      <c r="BU7" s="38">
        <v>96.1</v>
      </c>
      <c r="BV7" s="38">
        <v>99.07</v>
      </c>
      <c r="BW7" s="38">
        <v>99.99</v>
      </c>
      <c r="BX7" s="38">
        <v>100.65</v>
      </c>
      <c r="BY7" s="38">
        <v>99.87</v>
      </c>
      <c r="BZ7" s="38">
        <v>104.36</v>
      </c>
      <c r="CA7" s="38">
        <v>121.33</v>
      </c>
      <c r="CB7" s="38">
        <v>113.48</v>
      </c>
      <c r="CC7" s="38">
        <v>110.77</v>
      </c>
      <c r="CD7" s="38">
        <v>110.75</v>
      </c>
      <c r="CE7" s="38">
        <v>107.35</v>
      </c>
      <c r="CF7" s="38">
        <v>178.39</v>
      </c>
      <c r="CG7" s="38">
        <v>173.03</v>
      </c>
      <c r="CH7" s="38">
        <v>171.15</v>
      </c>
      <c r="CI7" s="38">
        <v>170.19</v>
      </c>
      <c r="CJ7" s="38">
        <v>171.81</v>
      </c>
      <c r="CK7" s="38">
        <v>165.71</v>
      </c>
      <c r="CL7" s="38">
        <v>74.739999999999995</v>
      </c>
      <c r="CM7" s="38">
        <v>72.94</v>
      </c>
      <c r="CN7" s="38">
        <v>69.81</v>
      </c>
      <c r="CO7" s="38">
        <v>70.459999999999994</v>
      </c>
      <c r="CP7" s="38">
        <v>71.56</v>
      </c>
      <c r="CQ7" s="38">
        <v>59.23</v>
      </c>
      <c r="CR7" s="38">
        <v>58.58</v>
      </c>
      <c r="CS7" s="38">
        <v>58.53</v>
      </c>
      <c r="CT7" s="38">
        <v>59.01</v>
      </c>
      <c r="CU7" s="38">
        <v>60.03</v>
      </c>
      <c r="CV7" s="38">
        <v>60.41</v>
      </c>
      <c r="CW7" s="38">
        <v>86.02</v>
      </c>
      <c r="CX7" s="38">
        <v>86</v>
      </c>
      <c r="CY7" s="38">
        <v>90</v>
      </c>
      <c r="CZ7" s="38">
        <v>88.04</v>
      </c>
      <c r="DA7" s="38">
        <v>86.28</v>
      </c>
      <c r="DB7" s="38">
        <v>85.53</v>
      </c>
      <c r="DC7" s="38">
        <v>85.23</v>
      </c>
      <c r="DD7" s="38">
        <v>85.26</v>
      </c>
      <c r="DE7" s="38">
        <v>85.37</v>
      </c>
      <c r="DF7" s="38">
        <v>84.81</v>
      </c>
      <c r="DG7" s="38">
        <v>89.93</v>
      </c>
      <c r="DH7" s="38">
        <v>49.09</v>
      </c>
      <c r="DI7" s="38">
        <v>51.27</v>
      </c>
      <c r="DJ7" s="38">
        <v>53.23</v>
      </c>
      <c r="DK7" s="38">
        <v>54.23</v>
      </c>
      <c r="DL7" s="38">
        <v>55.82</v>
      </c>
      <c r="DM7" s="38">
        <v>37.340000000000003</v>
      </c>
      <c r="DN7" s="38">
        <v>44.31</v>
      </c>
      <c r="DO7" s="38">
        <v>45.75</v>
      </c>
      <c r="DP7" s="38">
        <v>46.9</v>
      </c>
      <c r="DQ7" s="38">
        <v>47.28</v>
      </c>
      <c r="DR7" s="38">
        <v>48.12</v>
      </c>
      <c r="DS7" s="38">
        <v>12.42</v>
      </c>
      <c r="DT7" s="38">
        <v>12.49</v>
      </c>
      <c r="DU7" s="38">
        <v>12.63</v>
      </c>
      <c r="DV7" s="38">
        <v>13.21</v>
      </c>
      <c r="DW7" s="38">
        <v>14.21</v>
      </c>
      <c r="DX7" s="38">
        <v>8.39</v>
      </c>
      <c r="DY7" s="38">
        <v>10.09</v>
      </c>
      <c r="DZ7" s="38">
        <v>10.54</v>
      </c>
      <c r="EA7" s="38">
        <v>12.03</v>
      </c>
      <c r="EB7" s="38">
        <v>12.19</v>
      </c>
      <c r="EC7" s="38">
        <v>15.89</v>
      </c>
      <c r="ED7" s="38">
        <v>0.23</v>
      </c>
      <c r="EE7" s="38">
        <v>0.26</v>
      </c>
      <c r="EF7" s="38">
        <v>0.15</v>
      </c>
      <c r="EG7" s="38">
        <v>0.14000000000000001</v>
      </c>
      <c r="EH7" s="38">
        <v>0.39</v>
      </c>
      <c r="EI7" s="38">
        <v>0.59</v>
      </c>
      <c r="EJ7" s="38">
        <v>0.6</v>
      </c>
      <c r="EK7" s="38">
        <v>0.56000000000000005</v>
      </c>
      <c r="EL7" s="38">
        <v>0.61</v>
      </c>
      <c r="EM7" s="38">
        <v>0.51</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2019-02-18T06:23:21Z</cp:lastPrinted>
  <dcterms:created xsi:type="dcterms:W3CDTF">2018-12-03T08:29:59Z</dcterms:created>
  <dcterms:modified xsi:type="dcterms:W3CDTF">2019-02-18T06:23:38Z</dcterms:modified>
  <cp:category/>
</cp:coreProperties>
</file>