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26 松田町×修正待ち\"/>
    </mc:Choice>
  </mc:AlternateContent>
  <workbookProtection workbookAlgorithmName="SHA-512" workbookHashValue="AvuKlPaZICaEWAPDAiCbAp7UGmdQY/2Quomr5T75hJ3Tg4EJJBtZtEfVOo+1rolCFKgYdw91Cna1En2jXd4EHQ==" workbookSaltValue="5MR+HlQ/KJete0mlwptsZg==" workbookSpinCount="100000" lockStructure="1"/>
  <bookViews>
    <workbookView xWindow="0" yWindow="0" windowWidth="28800" windowHeight="1212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P6" i="5"/>
  <c r="O6" i="5"/>
  <c r="N6" i="5"/>
  <c r="B10" i="4" s="1"/>
  <c r="M6" i="5"/>
  <c r="L6" i="5"/>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AL10" i="4"/>
  <c r="W10" i="4"/>
  <c r="P10" i="4"/>
  <c r="I10" i="4"/>
  <c r="BB8" i="4"/>
  <c r="AT8" i="4"/>
  <c r="AL8" i="4"/>
  <c r="AD8" i="4"/>
  <c r="W8" i="4"/>
  <c r="P8" i="4"/>
  <c r="I8"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<sst xmlns="http://schemas.openxmlformats.org/spreadsheetml/2006/main" count="237" uniqueCount="123">
  <si>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</si>
  <si>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</si>
  <si>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</si>
  <si>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</si>
  <si>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</si>
  <si>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</si>
  <si>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</si>
  <si>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</si>
  <si>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</si>
  <si>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</si>
  <si>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</si>
  <si>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</si>
  <si>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</si>
  <si>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</si>
  <si>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</si>
  <si>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</si>
  <si>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</si>
  <si>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</si>
  <si>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</si>
  <si>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</si>
  <si>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</si>
  <si>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</si>
  <si>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</si>
  <si>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</si>
  <si>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</si>
  <si>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</si>
  <si>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</si>
  <si>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</si>
  <si>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</si>
  <si>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</si>
  <si>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</si>
  <si>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</si>
  <si>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</si>
  <si>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</si>
  <si>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</si>
  <si>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</si>
  <si>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</si>
  <si>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</si>
  <si>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</si>
  <si>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</si>
  <si>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</si>
  <si>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</si>
  <si>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</si>
  <si>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</si>
  <si>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</si>
  <si>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</si>
  <si>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</si>
  <si>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</si>
  <si>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</si>
  <si>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</si>
  <si>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</si>
  <si>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</si>
  <si>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</si>
  <si>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</si>
  <si>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</si>
  <si>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</si>
  <si>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</si>
  <si>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</si>
  <si>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</si>
  <si>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</si>
  <si>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</si>
  <si>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</si>
  <si>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</si>
  <si>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</si>
  <si>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</si>
  <si>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</si>
  <si>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</si>
  <si>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</si>
  <si>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</si>
  <si>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</si>
  <si>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</si>
  <si>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</si>
  <si>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</si>
  <si>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</si>
  <si>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</si>
  <si>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</si>
  <si>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</si>
  <si>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</si>
  <si>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</si>
  <si>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</si>
  <si>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</si>
  <si>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</si>
  <si>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</si>
  <si>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</si>
  <si>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</si>
  <si>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</si>
  <si>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</si>
  <si>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</si>
  <si>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</si>
  <si>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</si>
  <si>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</si>
  <si>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</si>
  <si>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</si>
  <si>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</si>
  <si>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</si>
  <si>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</si>
  <si>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</si>
  <si>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</si>
  <si>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</si>
  <si>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</si>
  <si>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</si>
  <si>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</si>
  <si>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</si>
  <si>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</si>
  <si>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</si>
  <si>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</si>
  <si>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</si>
  <si>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松田町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</si>
  <si>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</si>
  <si>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</si>
  <si>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</si>
  <si>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</si>
  <si>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</si>
  <si>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</si>
  <si>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</si>
  <si>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</si>
  <si>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</si>
  <si>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</si>
  <si>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</si>
  <si>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</si>
  <si>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収益的収支比率は類似団体平均値を若干上回っているものの、水道使用料収入は、給水人口の減少や節水意識の定着などにより減少し、この傾向は続くと推測いたします。
　また、給水原価は現在は固定的経費が多いため微増の状況ですが、施設の老朽化が進む中、改良・改修に係る費用を企業債に依存しているため、増加を見込んでいます。これら、給水収益の減少と費用の増加を一般会計繰入金で賄っており、計画的かつ効果的な経営を目指す必要があります。</t>
    <phoneticPr fontId="16"/>
  </si>
  <si>
    <t>　簡易水道事業の系統間バックアップの体制としては、現在、弥勒寺水源と弥勒寺第２水源で相互に水量を融通できるので、弥勒寺水源系統と宮地田代水源系統は互いにバックアップが行えます。一方、宇津茂水源系統では水源間の管路が無くバックアップ体制がありません。弥勒寺水源系統とは送水管バルブで仕切られています。万が一、宇津茂水源に事故が発生した場合にも、安定した供給が行えるように、弥勒寺水源系統からの管路を用いたバックアップの可能性について検討をおこなっております。
　また、竣工から年月を経た老朽化・経年化施設、管路については、毎年計画的に更新を行っていき、管路の安全性を高めています。</t>
    <phoneticPr fontId="16"/>
  </si>
  <si>
    <t>　厚生労働省の水道ビジョンでは、給水人口10万人以下の中小規模事業所においては、有収率95％以上とすることを目標にしています。現在、当町の寄簡易水道事業の有収率は90.9％で、収益に直結しない、無収水率は9.1％です。これを３年計画で、漏水調査を行い有収率アップに繋げたいと考えています。目標は、無収水率を５％以内といたしました。このことにより維持管理費の更なる削減を図ることができます。
　また、平成６年度に料金改定を行ってから年数が経過しており、今後も続くと予測される人口減少などを考慮すると、水道料金の見直しが必須と言えます。平成31年度以降、適正な料金改定のための審議に入ります。</t>
    <rPh sb="41" eb="42">
      <t>シュウ</t>
    </rPh>
    <rPh sb="218" eb="220">
      <t>ケイカ</t>
    </rPh>
    <rPh sb="225" eb="227">
      <t>コンゴ</t>
    </rPh>
    <rPh sb="228" eb="229">
      <t>ツヅ</t>
    </rPh>
    <rPh sb="231" eb="233">
      <t>ヨソク</t>
    </rPh>
    <rPh sb="236" eb="238">
      <t>ジンコウ</t>
    </rPh>
    <rPh sb="238" eb="240">
      <t>ゲンショウ</t>
    </rPh>
    <rPh sb="243" eb="245">
      <t>コウリョ</t>
    </rPh>
    <rPh sb="258" eb="260">
      <t>ヒッス</t>
    </rPh>
    <rPh sb="261" eb="262">
      <t>イ</t>
    </rPh>
    <rPh sb="266" eb="268">
      <t>ヘイセイ</t>
    </rPh>
    <rPh sb="270" eb="272">
      <t>ネンド</t>
    </rPh>
    <rPh sb="272" eb="274">
      <t>イコウ</t>
    </rPh>
    <rPh sb="275" eb="277">
      <t>テキセイ</t>
    </rPh>
    <rPh sb="278" eb="280">
      <t>リョウキン</t>
    </rPh>
    <rPh sb="280" eb="282">
      <t>カイテイ</t>
    </rPh>
    <rPh sb="286" eb="288">
      <t>シンギ</t>
    </rPh>
    <rPh sb="289" eb="290">
      <t>ハイ</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</si>
</sst>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0.38</c:v>
                </c:pt>
                <c:pt idx="1">
                  <c:v>0.59</c:v>
                </c:pt>
                <c:pt idx="2">
                  <c:v>0.16</c:v>
                </c:pt>
                <c:pt idx="3">
                  <c:v>0.08</c:v>
                </c:pt>
                <c:pt idx="4" formatCode="#,##0.00;&quot;△&quot;#,##0.00">
                  <c:v>0</c:v>
                </c:pt>
              </c:numCache>
            </c:numRef>
          </c:val>
          <c:extLst xmlns:c16r2="http://schemas.microsoft.com/office/drawing/2015/06/chart">
            <c:ext xmlns:c16="http://schemas.microsoft.com/office/drawing/2014/chart" uri="{C3380CC4-5D6E-409C-BE32-E72D297353CC}">
              <c16:uniqueId val="{00000000-60DF-445E-97DC-441BB269C289}"/>
            </c:ext>
          </c:extLst>
        </c:ser>
        <c:dLbls>
          <c:showLegendKey val="0"/>
          <c:showVal val="0"/>
          <c:showCatName val="0"/>
          <c:showSerName val="0"/>
          <c:showPercent val="0"/>
          <c:showBubbleSize val="0"/>
        </c:dLbls>
        <c:gapWidth val="150"/>
        <c:axId val="511847136"/>
        <c:axId val="51185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60DF-445E-97DC-441BB269C289}"/>
            </c:ext>
          </c:extLst>
        </c:ser>
        <c:dLbls>
          <c:showLegendKey val="0"/>
          <c:showVal val="0"/>
          <c:showCatName val="0"/>
          <c:showSerName val="0"/>
          <c:showPercent val="0"/>
          <c:showBubbleSize val="0"/>
        </c:dLbls>
        <c:marker val="1"/>
        <c:smooth val="0"/>
        <c:axId val="511847136"/>
        <c:axId val="511856544"/>
      </c:lineChart>
      <c:dateAx>
        <c:axId val="511847136"/>
        <c:scaling>
          <c:orientation val="minMax"/>
        </c:scaling>
        <c:delete val="1"/>
        <c:axPos val="b"/>
        <c:numFmt formatCode="ge" sourceLinked="1"/>
        <c:majorTickMark val="none"/>
        <c:minorTickMark val="none"/>
        <c:tickLblPos val="none"/>
        <c:crossAx val="511856544"/>
        <c:crosses val="autoZero"/>
        <c:auto val="1"/>
        <c:lblOffset val="100"/>
        <c:baseTimeUnit val="years"/>
      </c:dateAx>
      <c:valAx>
        <c:axId val="51185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8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65.25</c:v>
                </c:pt>
                <c:pt idx="1">
                  <c:v>62.56</c:v>
                </c:pt>
                <c:pt idx="2">
                  <c:v>59.72</c:v>
                </c:pt>
                <c:pt idx="3">
                  <c:v>57.77</c:v>
                </c:pt>
                <c:pt idx="4">
                  <c:v>56.48</c:v>
                </c:pt>
              </c:numCache>
            </c:numRef>
          </c:val>
          <c:extLst xmlns:c16r2="http://schemas.microsoft.com/office/drawing/2015/06/chart">
            <c:ext xmlns:c16="http://schemas.microsoft.com/office/drawing/2014/chart" uri="{C3380CC4-5D6E-409C-BE32-E72D297353CC}">
              <c16:uniqueId val="{00000000-D576-4EF3-B2C9-D6AF0374EFEE}"/>
            </c:ext>
          </c:extLst>
        </c:ser>
        <c:dLbls>
          <c:showLegendKey val="0"/>
          <c:showVal val="0"/>
          <c:showCatName val="0"/>
          <c:showSerName val="0"/>
          <c:showPercent val="0"/>
          <c:showBubbleSize val="0"/>
        </c:dLbls>
        <c:gapWidth val="150"/>
        <c:axId val="521409568"/>
        <c:axId val="521411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D576-4EF3-B2C9-D6AF0374EFEE}"/>
            </c:ext>
          </c:extLst>
        </c:ser>
        <c:dLbls>
          <c:showLegendKey val="0"/>
          <c:showVal val="0"/>
          <c:showCatName val="0"/>
          <c:showSerName val="0"/>
          <c:showPercent val="0"/>
          <c:showBubbleSize val="0"/>
        </c:dLbls>
        <c:marker val="1"/>
        <c:smooth val="0"/>
        <c:axId val="521409568"/>
        <c:axId val="521411528"/>
      </c:lineChart>
      <c:dateAx>
        <c:axId val="521409568"/>
        <c:scaling>
          <c:orientation val="minMax"/>
        </c:scaling>
        <c:delete val="1"/>
        <c:axPos val="b"/>
        <c:numFmt formatCode="ge" sourceLinked="1"/>
        <c:majorTickMark val="none"/>
        <c:minorTickMark val="none"/>
        <c:tickLblPos val="none"/>
        <c:crossAx val="521411528"/>
        <c:crosses val="autoZero"/>
        <c:auto val="1"/>
        <c:lblOffset val="100"/>
        <c:baseTimeUnit val="years"/>
      </c:dateAx>
      <c:valAx>
        <c:axId val="52141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40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90.91</c:v>
                </c:pt>
                <c:pt idx="1">
                  <c:v>90.91</c:v>
                </c:pt>
                <c:pt idx="2">
                  <c:v>90.9</c:v>
                </c:pt>
                <c:pt idx="3">
                  <c:v>90.9</c:v>
                </c:pt>
                <c:pt idx="4">
                  <c:v>90.91</c:v>
                </c:pt>
              </c:numCache>
            </c:numRef>
          </c:val>
          <c:extLst xmlns:c16r2="http://schemas.microsoft.com/office/drawing/2015/06/chart">
            <c:ext xmlns:c16="http://schemas.microsoft.com/office/drawing/2014/chart" uri="{C3380CC4-5D6E-409C-BE32-E72D297353CC}">
              <c16:uniqueId val="{00000000-2633-4180-B620-1AA289434FE5}"/>
            </c:ext>
          </c:extLst>
        </c:ser>
        <c:dLbls>
          <c:showLegendKey val="0"/>
          <c:showVal val="0"/>
          <c:showCatName val="0"/>
          <c:showSerName val="0"/>
          <c:showPercent val="0"/>
          <c:showBubbleSize val="0"/>
        </c:dLbls>
        <c:gapWidth val="150"/>
        <c:axId val="419889624"/>
        <c:axId val="41989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2633-4180-B620-1AA289434FE5}"/>
            </c:ext>
          </c:extLst>
        </c:ser>
        <c:dLbls>
          <c:showLegendKey val="0"/>
          <c:showVal val="0"/>
          <c:showCatName val="0"/>
          <c:showSerName val="0"/>
          <c:showPercent val="0"/>
          <c:showBubbleSize val="0"/>
        </c:dLbls>
        <c:marker val="1"/>
        <c:smooth val="0"/>
        <c:axId val="419889624"/>
        <c:axId val="419891584"/>
      </c:lineChart>
      <c:dateAx>
        <c:axId val="419889624"/>
        <c:scaling>
          <c:orientation val="minMax"/>
        </c:scaling>
        <c:delete val="1"/>
        <c:axPos val="b"/>
        <c:numFmt formatCode="ge" sourceLinked="1"/>
        <c:majorTickMark val="none"/>
        <c:minorTickMark val="none"/>
        <c:tickLblPos val="none"/>
        <c:crossAx val="419891584"/>
        <c:crosses val="autoZero"/>
        <c:auto val="1"/>
        <c:lblOffset val="100"/>
        <c:baseTimeUnit val="years"/>
      </c:dateAx>
      <c:valAx>
        <c:axId val="41989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88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82</c:v>
                </c:pt>
                <c:pt idx="1">
                  <c:v>76.28</c:v>
                </c:pt>
                <c:pt idx="2">
                  <c:v>74.73</c:v>
                </c:pt>
                <c:pt idx="3">
                  <c:v>72.75</c:v>
                </c:pt>
                <c:pt idx="4">
                  <c:v>74.92</c:v>
                </c:pt>
              </c:numCache>
            </c:numRef>
          </c:val>
          <c:extLst xmlns:c16r2="http://schemas.microsoft.com/office/drawing/2015/06/chart">
            <c:ext xmlns:c16="http://schemas.microsoft.com/office/drawing/2014/chart" uri="{C3380CC4-5D6E-409C-BE32-E72D297353CC}">
              <c16:uniqueId val="{00000000-E1F7-4216-BEC3-10A8FE54F311}"/>
            </c:ext>
          </c:extLst>
        </c:ser>
        <c:dLbls>
          <c:showLegendKey val="0"/>
          <c:showVal val="0"/>
          <c:showCatName val="0"/>
          <c:showSerName val="0"/>
          <c:showPercent val="0"/>
          <c:showBubbleSize val="0"/>
        </c:dLbls>
        <c:gapWidth val="150"/>
        <c:axId val="511857720"/>
        <c:axId val="51185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E1F7-4216-BEC3-10A8FE54F311}"/>
            </c:ext>
          </c:extLst>
        </c:ser>
        <c:dLbls>
          <c:showLegendKey val="0"/>
          <c:showVal val="0"/>
          <c:showCatName val="0"/>
          <c:showSerName val="0"/>
          <c:showPercent val="0"/>
          <c:showBubbleSize val="0"/>
        </c:dLbls>
        <c:marker val="1"/>
        <c:smooth val="0"/>
        <c:axId val="511857720"/>
        <c:axId val="511859288"/>
      </c:lineChart>
      <c:dateAx>
        <c:axId val="511857720"/>
        <c:scaling>
          <c:orientation val="minMax"/>
        </c:scaling>
        <c:delete val="1"/>
        <c:axPos val="b"/>
        <c:numFmt formatCode="ge" sourceLinked="1"/>
        <c:majorTickMark val="none"/>
        <c:minorTickMark val="none"/>
        <c:tickLblPos val="none"/>
        <c:crossAx val="511859288"/>
        <c:crosses val="autoZero"/>
        <c:auto val="1"/>
        <c:lblOffset val="100"/>
        <c:baseTimeUnit val="years"/>
      </c:dateAx>
      <c:valAx>
        <c:axId val="51185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85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04-4D05-8EE5-66801973D6F5}"/>
            </c:ext>
          </c:extLst>
        </c:ser>
        <c:dLbls>
          <c:showLegendKey val="0"/>
          <c:showVal val="0"/>
          <c:showCatName val="0"/>
          <c:showSerName val="0"/>
          <c:showPercent val="0"/>
          <c:showBubbleSize val="0"/>
        </c:dLbls>
        <c:gapWidth val="150"/>
        <c:axId val="511858896"/>
        <c:axId val="51185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04-4D05-8EE5-66801973D6F5}"/>
            </c:ext>
          </c:extLst>
        </c:ser>
        <c:dLbls>
          <c:showLegendKey val="0"/>
          <c:showVal val="0"/>
          <c:showCatName val="0"/>
          <c:showSerName val="0"/>
          <c:showPercent val="0"/>
          <c:showBubbleSize val="0"/>
        </c:dLbls>
        <c:marker val="1"/>
        <c:smooth val="0"/>
        <c:axId val="511858896"/>
        <c:axId val="511859680"/>
      </c:lineChart>
      <c:dateAx>
        <c:axId val="511858896"/>
        <c:scaling>
          <c:orientation val="minMax"/>
        </c:scaling>
        <c:delete val="1"/>
        <c:axPos val="b"/>
        <c:numFmt formatCode="ge" sourceLinked="1"/>
        <c:majorTickMark val="none"/>
        <c:minorTickMark val="none"/>
        <c:tickLblPos val="none"/>
        <c:crossAx val="511859680"/>
        <c:crosses val="autoZero"/>
        <c:auto val="1"/>
        <c:lblOffset val="100"/>
        <c:baseTimeUnit val="years"/>
      </c:dateAx>
      <c:valAx>
        <c:axId val="51185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85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36-40FE-9379-80EEC088BB96}"/>
            </c:ext>
          </c:extLst>
        </c:ser>
        <c:dLbls>
          <c:showLegendKey val="0"/>
          <c:showVal val="0"/>
          <c:showCatName val="0"/>
          <c:showSerName val="0"/>
          <c:showPercent val="0"/>
          <c:showBubbleSize val="0"/>
        </c:dLbls>
        <c:gapWidth val="150"/>
        <c:axId val="352624152"/>
        <c:axId val="35262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36-40FE-9379-80EEC088BB96}"/>
            </c:ext>
          </c:extLst>
        </c:ser>
        <c:dLbls>
          <c:showLegendKey val="0"/>
          <c:showVal val="0"/>
          <c:showCatName val="0"/>
          <c:showSerName val="0"/>
          <c:showPercent val="0"/>
          <c:showBubbleSize val="0"/>
        </c:dLbls>
        <c:marker val="1"/>
        <c:smooth val="0"/>
        <c:axId val="352624152"/>
        <c:axId val="352624544"/>
      </c:lineChart>
      <c:dateAx>
        <c:axId val="352624152"/>
        <c:scaling>
          <c:orientation val="minMax"/>
        </c:scaling>
        <c:delete val="1"/>
        <c:axPos val="b"/>
        <c:numFmt formatCode="ge" sourceLinked="1"/>
        <c:majorTickMark val="none"/>
        <c:minorTickMark val="none"/>
        <c:tickLblPos val="none"/>
        <c:crossAx val="352624544"/>
        <c:crosses val="autoZero"/>
        <c:auto val="1"/>
        <c:lblOffset val="100"/>
        <c:baseTimeUnit val="years"/>
      </c:dateAx>
      <c:valAx>
        <c:axId val="35262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2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52-45CE-A11D-83520E2064DA}"/>
            </c:ext>
          </c:extLst>
        </c:ser>
        <c:dLbls>
          <c:showLegendKey val="0"/>
          <c:showVal val="0"/>
          <c:showCatName val="0"/>
          <c:showSerName val="0"/>
          <c:showPercent val="0"/>
          <c:showBubbleSize val="0"/>
        </c:dLbls>
        <c:gapWidth val="150"/>
        <c:axId val="352621800"/>
        <c:axId val="35262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52-45CE-A11D-83520E2064DA}"/>
            </c:ext>
          </c:extLst>
        </c:ser>
        <c:dLbls>
          <c:showLegendKey val="0"/>
          <c:showVal val="0"/>
          <c:showCatName val="0"/>
          <c:showSerName val="0"/>
          <c:showPercent val="0"/>
          <c:showBubbleSize val="0"/>
        </c:dLbls>
        <c:marker val="1"/>
        <c:smooth val="0"/>
        <c:axId val="352621800"/>
        <c:axId val="352625720"/>
      </c:lineChart>
      <c:dateAx>
        <c:axId val="352621800"/>
        <c:scaling>
          <c:orientation val="minMax"/>
        </c:scaling>
        <c:delete val="1"/>
        <c:axPos val="b"/>
        <c:numFmt formatCode="ge" sourceLinked="1"/>
        <c:majorTickMark val="none"/>
        <c:minorTickMark val="none"/>
        <c:tickLblPos val="none"/>
        <c:crossAx val="352625720"/>
        <c:crosses val="autoZero"/>
        <c:auto val="1"/>
        <c:lblOffset val="100"/>
        <c:baseTimeUnit val="years"/>
      </c:dateAx>
      <c:valAx>
        <c:axId val="35262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2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03-4FEE-901E-BD2D5515C6FD}"/>
            </c:ext>
          </c:extLst>
        </c:ser>
        <c:dLbls>
          <c:showLegendKey val="0"/>
          <c:showVal val="0"/>
          <c:showCatName val="0"/>
          <c:showSerName val="0"/>
          <c:showPercent val="0"/>
          <c:showBubbleSize val="0"/>
        </c:dLbls>
        <c:gapWidth val="150"/>
        <c:axId val="352623368"/>
        <c:axId val="35261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03-4FEE-901E-BD2D5515C6FD}"/>
            </c:ext>
          </c:extLst>
        </c:ser>
        <c:dLbls>
          <c:showLegendKey val="0"/>
          <c:showVal val="0"/>
          <c:showCatName val="0"/>
          <c:showSerName val="0"/>
          <c:showPercent val="0"/>
          <c:showBubbleSize val="0"/>
        </c:dLbls>
        <c:marker val="1"/>
        <c:smooth val="0"/>
        <c:axId val="352623368"/>
        <c:axId val="352619448"/>
      </c:lineChart>
      <c:dateAx>
        <c:axId val="352623368"/>
        <c:scaling>
          <c:orientation val="minMax"/>
        </c:scaling>
        <c:delete val="1"/>
        <c:axPos val="b"/>
        <c:numFmt formatCode="ge" sourceLinked="1"/>
        <c:majorTickMark val="none"/>
        <c:minorTickMark val="none"/>
        <c:tickLblPos val="none"/>
        <c:crossAx val="352619448"/>
        <c:crosses val="autoZero"/>
        <c:auto val="1"/>
        <c:lblOffset val="100"/>
        <c:baseTimeUnit val="years"/>
      </c:dateAx>
      <c:valAx>
        <c:axId val="35261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2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1141.33</c:v>
                </c:pt>
                <c:pt idx="1">
                  <c:v>1162.83</c:v>
                </c:pt>
                <c:pt idx="2">
                  <c:v>1235.47</c:v>
                </c:pt>
                <c:pt idx="3">
                  <c:v>1289.8399999999999</c:v>
                </c:pt>
                <c:pt idx="4">
                  <c:v>1272.9000000000001</c:v>
                </c:pt>
              </c:numCache>
            </c:numRef>
          </c:val>
          <c:extLst xmlns:c16r2="http://schemas.microsoft.com/office/drawing/2015/06/chart">
            <c:ext xmlns:c16="http://schemas.microsoft.com/office/drawing/2014/chart" uri="{C3380CC4-5D6E-409C-BE32-E72D297353CC}">
              <c16:uniqueId val="{00000000-4BB8-4535-8033-702CB0053A0A}"/>
            </c:ext>
          </c:extLst>
        </c:ser>
        <c:dLbls>
          <c:showLegendKey val="0"/>
          <c:showVal val="0"/>
          <c:showCatName val="0"/>
          <c:showSerName val="0"/>
          <c:showPercent val="0"/>
          <c:showBubbleSize val="0"/>
        </c:dLbls>
        <c:gapWidth val="150"/>
        <c:axId val="416854944"/>
        <c:axId val="416855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4BB8-4535-8033-702CB0053A0A}"/>
            </c:ext>
          </c:extLst>
        </c:ser>
        <c:dLbls>
          <c:showLegendKey val="0"/>
          <c:showVal val="0"/>
          <c:showCatName val="0"/>
          <c:showSerName val="0"/>
          <c:showPercent val="0"/>
          <c:showBubbleSize val="0"/>
        </c:dLbls>
        <c:marker val="1"/>
        <c:smooth val="0"/>
        <c:axId val="416854944"/>
        <c:axId val="416855336"/>
      </c:lineChart>
      <c:dateAx>
        <c:axId val="416854944"/>
        <c:scaling>
          <c:orientation val="minMax"/>
        </c:scaling>
        <c:delete val="1"/>
        <c:axPos val="b"/>
        <c:numFmt formatCode="ge" sourceLinked="1"/>
        <c:majorTickMark val="none"/>
        <c:minorTickMark val="none"/>
        <c:tickLblPos val="none"/>
        <c:crossAx val="416855336"/>
        <c:crosses val="autoZero"/>
        <c:auto val="1"/>
        <c:lblOffset val="100"/>
        <c:baseTimeUnit val="years"/>
      </c:dateAx>
      <c:valAx>
        <c:axId val="41685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85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70.709999999999994</c:v>
                </c:pt>
                <c:pt idx="1">
                  <c:v>66.89</c:v>
                </c:pt>
                <c:pt idx="2">
                  <c:v>61.43</c:v>
                </c:pt>
                <c:pt idx="3">
                  <c:v>59.62</c:v>
                </c:pt>
                <c:pt idx="4">
                  <c:v>58.56</c:v>
                </c:pt>
              </c:numCache>
            </c:numRef>
          </c:val>
          <c:extLst xmlns:c16r2="http://schemas.microsoft.com/office/drawing/2015/06/chart">
            <c:ext xmlns:c16="http://schemas.microsoft.com/office/drawing/2014/chart" uri="{C3380CC4-5D6E-409C-BE32-E72D297353CC}">
              <c16:uniqueId val="{00000000-4894-46C7-8C50-7B9473C3E9D5}"/>
            </c:ext>
          </c:extLst>
        </c:ser>
        <c:dLbls>
          <c:showLegendKey val="0"/>
          <c:showVal val="0"/>
          <c:showCatName val="0"/>
          <c:showSerName val="0"/>
          <c:showPercent val="0"/>
          <c:showBubbleSize val="0"/>
        </c:dLbls>
        <c:gapWidth val="150"/>
        <c:axId val="416850632"/>
        <c:axId val="416856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4894-46C7-8C50-7B9473C3E9D5}"/>
            </c:ext>
          </c:extLst>
        </c:ser>
        <c:dLbls>
          <c:showLegendKey val="0"/>
          <c:showVal val="0"/>
          <c:showCatName val="0"/>
          <c:showSerName val="0"/>
          <c:showPercent val="0"/>
          <c:showBubbleSize val="0"/>
        </c:dLbls>
        <c:marker val="1"/>
        <c:smooth val="0"/>
        <c:axId val="416850632"/>
        <c:axId val="416856120"/>
      </c:lineChart>
      <c:dateAx>
        <c:axId val="416850632"/>
        <c:scaling>
          <c:orientation val="minMax"/>
        </c:scaling>
        <c:delete val="1"/>
        <c:axPos val="b"/>
        <c:numFmt formatCode="ge" sourceLinked="1"/>
        <c:majorTickMark val="none"/>
        <c:minorTickMark val="none"/>
        <c:tickLblPos val="none"/>
        <c:crossAx val="416856120"/>
        <c:crosses val="autoZero"/>
        <c:auto val="1"/>
        <c:lblOffset val="100"/>
        <c:baseTimeUnit val="years"/>
      </c:dateAx>
      <c:valAx>
        <c:axId val="41685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85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119.72</c:v>
                </c:pt>
                <c:pt idx="1">
                  <c:v>130.46</c:v>
                </c:pt>
                <c:pt idx="2">
                  <c:v>140.07</c:v>
                </c:pt>
                <c:pt idx="3">
                  <c:v>143.31</c:v>
                </c:pt>
                <c:pt idx="4">
                  <c:v>145.85</c:v>
                </c:pt>
              </c:numCache>
            </c:numRef>
          </c:val>
          <c:extLst xmlns:c16r2="http://schemas.microsoft.com/office/drawing/2015/06/chart">
            <c:ext xmlns:c16="http://schemas.microsoft.com/office/drawing/2014/chart" uri="{C3380CC4-5D6E-409C-BE32-E72D297353CC}">
              <c16:uniqueId val="{00000000-777B-4ACA-A1BF-8471C6475BD8}"/>
            </c:ext>
          </c:extLst>
        </c:ser>
        <c:dLbls>
          <c:showLegendKey val="0"/>
          <c:showVal val="0"/>
          <c:showCatName val="0"/>
          <c:showSerName val="0"/>
          <c:showPercent val="0"/>
          <c:showBubbleSize val="0"/>
        </c:dLbls>
        <c:gapWidth val="150"/>
        <c:axId val="416853768"/>
        <c:axId val="349718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777B-4ACA-A1BF-8471C6475BD8}"/>
            </c:ext>
          </c:extLst>
        </c:ser>
        <c:dLbls>
          <c:showLegendKey val="0"/>
          <c:showVal val="0"/>
          <c:showCatName val="0"/>
          <c:showSerName val="0"/>
          <c:showPercent val="0"/>
          <c:showBubbleSize val="0"/>
        </c:dLbls>
        <c:marker val="1"/>
        <c:smooth val="0"/>
        <c:axId val="416853768"/>
        <c:axId val="349718184"/>
      </c:lineChart>
      <c:dateAx>
        <c:axId val="416853768"/>
        <c:scaling>
          <c:orientation val="minMax"/>
        </c:scaling>
        <c:delete val="1"/>
        <c:axPos val="b"/>
        <c:numFmt formatCode="ge" sourceLinked="1"/>
        <c:majorTickMark val="none"/>
        <c:minorTickMark val="none"/>
        <c:tickLblPos val="none"/>
        <c:crossAx val="349718184"/>
        <c:crosses val="autoZero"/>
        <c:auto val="1"/>
        <c:lblOffset val="100"/>
        <c:baseTimeUnit val="years"/>
      </c:dateAx>
      <c:valAx>
        <c:axId val="34971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85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神奈川県　松田町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11249</v>
      </c>
      <c r="AM8" s="49"/>
      <c r="AN8" s="49"/>
      <c r="AO8" s="49"/>
      <c r="AP8" s="49"/>
      <c r="AQ8" s="49"/>
      <c r="AR8" s="49"/>
      <c r="AS8" s="49"/>
      <c r="AT8" s="45">
        <f>データ!$S$6</f>
        <v>37.75</v>
      </c>
      <c r="AU8" s="45"/>
      <c r="AV8" s="45"/>
      <c r="AW8" s="45"/>
      <c r="AX8" s="45"/>
      <c r="AY8" s="45"/>
      <c r="AZ8" s="45"/>
      <c r="BA8" s="45"/>
      <c r="BB8" s="45">
        <f>データ!$T$6</f>
        <v>297.99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14.49</v>
      </c>
      <c r="Q10" s="45"/>
      <c r="R10" s="45"/>
      <c r="S10" s="45"/>
      <c r="T10" s="45"/>
      <c r="U10" s="45"/>
      <c r="V10" s="45"/>
      <c r="W10" s="49">
        <f>データ!$Q$6</f>
        <v>1458</v>
      </c>
      <c r="X10" s="49"/>
      <c r="Y10" s="49"/>
      <c r="Z10" s="49"/>
      <c r="AA10" s="49"/>
      <c r="AB10" s="49"/>
      <c r="AC10" s="49"/>
      <c r="AD10" s="2"/>
      <c r="AE10" s="2"/>
      <c r="AF10" s="2"/>
      <c r="AG10" s="2"/>
      <c r="AH10" s="2"/>
      <c r="AI10" s="2"/>
      <c r="AJ10" s="2"/>
      <c r="AK10" s="2"/>
      <c r="AL10" s="49">
        <f>データ!$U$6</f>
        <v>1632</v>
      </c>
      <c r="AM10" s="49"/>
      <c r="AN10" s="49"/>
      <c r="AO10" s="49"/>
      <c r="AP10" s="49"/>
      <c r="AQ10" s="49"/>
      <c r="AR10" s="49"/>
      <c r="AS10" s="49"/>
      <c r="AT10" s="45">
        <f>データ!$V$6</f>
        <v>23.31</v>
      </c>
      <c r="AU10" s="45"/>
      <c r="AV10" s="45"/>
      <c r="AW10" s="45"/>
      <c r="AX10" s="45"/>
      <c r="AY10" s="45"/>
      <c r="AZ10" s="45"/>
      <c r="BA10" s="45"/>
      <c r="BB10" s="45">
        <f>データ!$W$6</f>
        <v>70.010000000000005</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120</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121</v>
      </c>
      <c r="BM47" s="84"/>
      <c r="BN47" s="84"/>
      <c r="BO47" s="84"/>
      <c r="BP47" s="84"/>
      <c r="BQ47" s="84"/>
      <c r="BR47" s="84"/>
      <c r="BS47" s="84"/>
      <c r="BT47" s="84"/>
      <c r="BU47" s="84"/>
      <c r="BV47" s="84"/>
      <c r="BW47" s="84"/>
      <c r="BX47" s="84"/>
      <c r="BY47" s="84"/>
      <c r="BZ47" s="8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2">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83"/>
      <c r="BM56" s="84"/>
      <c r="BN56" s="84"/>
      <c r="BO56" s="84"/>
      <c r="BP56" s="84"/>
      <c r="BQ56" s="84"/>
      <c r="BR56" s="84"/>
      <c r="BS56" s="84"/>
      <c r="BT56" s="84"/>
      <c r="BU56" s="84"/>
      <c r="BV56" s="84"/>
      <c r="BW56" s="84"/>
      <c r="BX56" s="84"/>
      <c r="BY56" s="84"/>
      <c r="BZ56" s="85"/>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83"/>
      <c r="BM57" s="84"/>
      <c r="BN57" s="84"/>
      <c r="BO57" s="84"/>
      <c r="BP57" s="84"/>
      <c r="BQ57" s="84"/>
      <c r="BR57" s="84"/>
      <c r="BS57" s="84"/>
      <c r="BT57" s="84"/>
      <c r="BU57" s="84"/>
      <c r="BV57" s="84"/>
      <c r="BW57" s="84"/>
      <c r="BX57" s="84"/>
      <c r="BY57" s="84"/>
      <c r="BZ57" s="85"/>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2">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83"/>
      <c r="BM60" s="84"/>
      <c r="BN60" s="84"/>
      <c r="BO60" s="84"/>
      <c r="BP60" s="84"/>
      <c r="BQ60" s="84"/>
      <c r="BR60" s="84"/>
      <c r="BS60" s="84"/>
      <c r="BT60" s="84"/>
      <c r="BU60" s="84"/>
      <c r="BV60" s="84"/>
      <c r="BW60" s="84"/>
      <c r="BX60" s="84"/>
      <c r="BY60" s="84"/>
      <c r="BZ60" s="8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83"/>
      <c r="BM61" s="84"/>
      <c r="BN61" s="84"/>
      <c r="BO61" s="84"/>
      <c r="BP61" s="84"/>
      <c r="BQ61" s="84"/>
      <c r="BR61" s="84"/>
      <c r="BS61" s="84"/>
      <c r="BT61" s="84"/>
      <c r="BU61" s="84"/>
      <c r="BV61" s="84"/>
      <c r="BW61" s="84"/>
      <c r="BX61" s="84"/>
      <c r="BY61" s="84"/>
      <c r="BZ61" s="8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122</v>
      </c>
      <c r="BM66" s="84"/>
      <c r="BN66" s="84"/>
      <c r="BO66" s="84"/>
      <c r="BP66" s="84"/>
      <c r="BQ66" s="84"/>
      <c r="BR66" s="84"/>
      <c r="BS66" s="84"/>
      <c r="BT66" s="84"/>
      <c r="BU66" s="84"/>
      <c r="BV66" s="84"/>
      <c r="BW66" s="84"/>
      <c r="BX66" s="84"/>
      <c r="BY66" s="84"/>
      <c r="BZ66" s="8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2">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83"/>
      <c r="BM79" s="84"/>
      <c r="BN79" s="84"/>
      <c r="BO79" s="84"/>
      <c r="BP79" s="84"/>
      <c r="BQ79" s="84"/>
      <c r="BR79" s="84"/>
      <c r="BS79" s="84"/>
      <c r="BT79" s="84"/>
      <c r="BU79" s="84"/>
      <c r="BV79" s="84"/>
      <c r="BW79" s="84"/>
      <c r="BX79" s="84"/>
      <c r="BY79" s="84"/>
      <c r="BZ79" s="85"/>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83"/>
      <c r="BM80" s="84"/>
      <c r="BN80" s="84"/>
      <c r="BO80" s="84"/>
      <c r="BP80" s="84"/>
      <c r="BQ80" s="84"/>
      <c r="BR80" s="84"/>
      <c r="BS80" s="84"/>
      <c r="BT80" s="84"/>
      <c r="BU80" s="84"/>
      <c r="BV80" s="84"/>
      <c r="BW80" s="84"/>
      <c r="BX80" s="84"/>
      <c r="BY80" s="84"/>
      <c r="BZ80" s="85"/>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o/idVRncQcKTBb5uxyi+lZNnuNmdOm4sC4kqwrmlkLaboCDJLWt2nyhjEnXyvPZ40x84fpZLDfRE4vgnPQI/8A==" saltValue="zCWuMbDbdtWxk90wtM/R5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workbookViewId="0"/>
  </sheetViews>
  <sheetFormatPr defaultRowHeight="13.2" x14ac:dyDescent="0.2"/>
  <cols>
    <col min="2" max="144" width="11.88671875" customWidth="1"/>
  </cols>
  <sheetData>
    <row r="1" spans="1:144" x14ac:dyDescent="0.2">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2">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2">
      <c r="A6" s="28" t="s">
        <v>106</v>
      </c>
      <c r="B6" s="33">
        <f>B7</f>
        <v>2017</v>
      </c>
      <c r="C6" s="33">
        <f t="shared" ref="C6:W6" si="3">C7</f>
        <v>143634</v>
      </c>
      <c r="D6" s="33">
        <f t="shared" si="3"/>
        <v>47</v>
      </c>
      <c r="E6" s="33">
        <f t="shared" si="3"/>
        <v>1</v>
      </c>
      <c r="F6" s="33">
        <f t="shared" si="3"/>
        <v>0</v>
      </c>
      <c r="G6" s="33">
        <f t="shared" si="3"/>
        <v>0</v>
      </c>
      <c r="H6" s="33" t="str">
        <f t="shared" si="3"/>
        <v>神奈川県　松田町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14.49</v>
      </c>
      <c r="Q6" s="34">
        <f t="shared" si="3"/>
        <v>1458</v>
      </c>
      <c r="R6" s="34">
        <f t="shared" si="3"/>
        <v>11249</v>
      </c>
      <c r="S6" s="34">
        <f t="shared" si="3"/>
        <v>37.75</v>
      </c>
      <c r="T6" s="34">
        <f t="shared" si="3"/>
        <v>297.99</v>
      </c>
      <c r="U6" s="34">
        <f t="shared" si="3"/>
        <v>1632</v>
      </c>
      <c r="V6" s="34">
        <f t="shared" si="3"/>
        <v>23.31</v>
      </c>
      <c r="W6" s="34">
        <f t="shared" si="3"/>
        <v>70.010000000000005</v>
      </c>
      <c r="X6" s="35">
        <f>IF(X7="",NA(),X7)</f>
        <v>82</v>
      </c>
      <c r="Y6" s="35">
        <f t="shared" ref="Y6:AG6" si="4">IF(Y7="",NA(),Y7)</f>
        <v>76.28</v>
      </c>
      <c r="Z6" s="35">
        <f t="shared" si="4"/>
        <v>74.73</v>
      </c>
      <c r="AA6" s="35">
        <f t="shared" si="4"/>
        <v>72.75</v>
      </c>
      <c r="AB6" s="35">
        <f t="shared" si="4"/>
        <v>74.92</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1141.33</v>
      </c>
      <c r="BF6" s="35">
        <f t="shared" ref="BF6:BN6" si="7">IF(BF7="",NA(),BF7)</f>
        <v>1162.83</v>
      </c>
      <c r="BG6" s="35">
        <f t="shared" si="7"/>
        <v>1235.47</v>
      </c>
      <c r="BH6" s="35">
        <f t="shared" si="7"/>
        <v>1289.8399999999999</v>
      </c>
      <c r="BI6" s="35">
        <f t="shared" si="7"/>
        <v>1272.9000000000001</v>
      </c>
      <c r="BJ6" s="35">
        <f t="shared" si="7"/>
        <v>1462.56</v>
      </c>
      <c r="BK6" s="35">
        <f t="shared" si="7"/>
        <v>1486.62</v>
      </c>
      <c r="BL6" s="35">
        <f t="shared" si="7"/>
        <v>1510.14</v>
      </c>
      <c r="BM6" s="35">
        <f t="shared" si="7"/>
        <v>1595.62</v>
      </c>
      <c r="BN6" s="35">
        <f t="shared" si="7"/>
        <v>1302.33</v>
      </c>
      <c r="BO6" s="34" t="str">
        <f>IF(BO7="","",IF(BO7="-","【-】","【"&amp;SUBSTITUTE(TEXT(BO7,"#,##0.00"),"-","△")&amp;"】"))</f>
        <v>【1,141.75】</v>
      </c>
      <c r="BP6" s="35">
        <f>IF(BP7="",NA(),BP7)</f>
        <v>70.709999999999994</v>
      </c>
      <c r="BQ6" s="35">
        <f t="shared" ref="BQ6:BY6" si="8">IF(BQ7="",NA(),BQ7)</f>
        <v>66.89</v>
      </c>
      <c r="BR6" s="35">
        <f t="shared" si="8"/>
        <v>61.43</v>
      </c>
      <c r="BS6" s="35">
        <f t="shared" si="8"/>
        <v>59.62</v>
      </c>
      <c r="BT6" s="35">
        <f t="shared" si="8"/>
        <v>58.56</v>
      </c>
      <c r="BU6" s="35">
        <f t="shared" si="8"/>
        <v>32.39</v>
      </c>
      <c r="BV6" s="35">
        <f t="shared" si="8"/>
        <v>24.39</v>
      </c>
      <c r="BW6" s="35">
        <f t="shared" si="8"/>
        <v>22.67</v>
      </c>
      <c r="BX6" s="35">
        <f t="shared" si="8"/>
        <v>37.92</v>
      </c>
      <c r="BY6" s="35">
        <f t="shared" si="8"/>
        <v>40.89</v>
      </c>
      <c r="BZ6" s="34" t="str">
        <f>IF(BZ7="","",IF(BZ7="-","【-】","【"&amp;SUBSTITUTE(TEXT(BZ7,"#,##0.00"),"-","△")&amp;"】"))</f>
        <v>【54.93】</v>
      </c>
      <c r="CA6" s="35">
        <f>IF(CA7="",NA(),CA7)</f>
        <v>119.72</v>
      </c>
      <c r="CB6" s="35">
        <f t="shared" ref="CB6:CJ6" si="9">IF(CB7="",NA(),CB7)</f>
        <v>130.46</v>
      </c>
      <c r="CC6" s="35">
        <f t="shared" si="9"/>
        <v>140.07</v>
      </c>
      <c r="CD6" s="35">
        <f t="shared" si="9"/>
        <v>143.31</v>
      </c>
      <c r="CE6" s="35">
        <f t="shared" si="9"/>
        <v>145.85</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65.25</v>
      </c>
      <c r="CM6" s="35">
        <f t="shared" ref="CM6:CU6" si="10">IF(CM7="",NA(),CM7)</f>
        <v>62.56</v>
      </c>
      <c r="CN6" s="35">
        <f t="shared" si="10"/>
        <v>59.72</v>
      </c>
      <c r="CO6" s="35">
        <f t="shared" si="10"/>
        <v>57.77</v>
      </c>
      <c r="CP6" s="35">
        <f t="shared" si="10"/>
        <v>56.48</v>
      </c>
      <c r="CQ6" s="35">
        <f t="shared" si="10"/>
        <v>50.49</v>
      </c>
      <c r="CR6" s="35">
        <f t="shared" si="10"/>
        <v>48.36</v>
      </c>
      <c r="CS6" s="35">
        <f t="shared" si="10"/>
        <v>48.7</v>
      </c>
      <c r="CT6" s="35">
        <f t="shared" si="10"/>
        <v>46.9</v>
      </c>
      <c r="CU6" s="35">
        <f t="shared" si="10"/>
        <v>47.95</v>
      </c>
      <c r="CV6" s="34" t="str">
        <f>IF(CV7="","",IF(CV7="-","【-】","【"&amp;SUBSTITUTE(TEXT(CV7,"#,##0.00"),"-","△")&amp;"】"))</f>
        <v>【56.91】</v>
      </c>
      <c r="CW6" s="35">
        <f>IF(CW7="",NA(),CW7)</f>
        <v>90.91</v>
      </c>
      <c r="CX6" s="35">
        <f t="shared" ref="CX6:DF6" si="11">IF(CX7="",NA(),CX7)</f>
        <v>90.91</v>
      </c>
      <c r="CY6" s="35">
        <f t="shared" si="11"/>
        <v>90.9</v>
      </c>
      <c r="CZ6" s="35">
        <f t="shared" si="11"/>
        <v>90.9</v>
      </c>
      <c r="DA6" s="35">
        <f t="shared" si="11"/>
        <v>90.91</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0.38</v>
      </c>
      <c r="EE6" s="35">
        <f t="shared" ref="EE6:EM6" si="14">IF(EE7="",NA(),EE7)</f>
        <v>0.59</v>
      </c>
      <c r="EF6" s="35">
        <f t="shared" si="14"/>
        <v>0.16</v>
      </c>
      <c r="EG6" s="35">
        <f t="shared" si="14"/>
        <v>0.08</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2">
      <c r="A7" s="28"/>
      <c r="B7" s="37">
        <v>2017</v>
      </c>
      <c r="C7" s="37">
        <v>143634</v>
      </c>
      <c r="D7" s="37">
        <v>47</v>
      </c>
      <c r="E7" s="37">
        <v>1</v>
      </c>
      <c r="F7" s="37">
        <v>0</v>
      </c>
      <c r="G7" s="37">
        <v>0</v>
      </c>
      <c r="H7" s="37" t="s">
        <v>107</v>
      </c>
      <c r="I7" s="37" t="s">
        <v>108</v>
      </c>
      <c r="J7" s="37" t="s">
        <v>109</v>
      </c>
      <c r="K7" s="37" t="s">
        <v>110</v>
      </c>
      <c r="L7" s="37" t="s">
        <v>111</v>
      </c>
      <c r="M7" s="37" t="s">
        <v>112</v>
      </c>
      <c r="N7" s="38" t="s">
        <v>113</v>
      </c>
      <c r="O7" s="38" t="s">
        <v>114</v>
      </c>
      <c r="P7" s="38">
        <v>14.49</v>
      </c>
      <c r="Q7" s="38">
        <v>1458</v>
      </c>
      <c r="R7" s="38">
        <v>11249</v>
      </c>
      <c r="S7" s="38">
        <v>37.75</v>
      </c>
      <c r="T7" s="38">
        <v>297.99</v>
      </c>
      <c r="U7" s="38">
        <v>1632</v>
      </c>
      <c r="V7" s="38">
        <v>23.31</v>
      </c>
      <c r="W7" s="38">
        <v>70.010000000000005</v>
      </c>
      <c r="X7" s="38">
        <v>82</v>
      </c>
      <c r="Y7" s="38">
        <v>76.28</v>
      </c>
      <c r="Z7" s="38">
        <v>74.73</v>
      </c>
      <c r="AA7" s="38">
        <v>72.75</v>
      </c>
      <c r="AB7" s="38">
        <v>74.92</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1141.33</v>
      </c>
      <c r="BF7" s="38">
        <v>1162.83</v>
      </c>
      <c r="BG7" s="38">
        <v>1235.47</v>
      </c>
      <c r="BH7" s="38">
        <v>1289.8399999999999</v>
      </c>
      <c r="BI7" s="38">
        <v>1272.9000000000001</v>
      </c>
      <c r="BJ7" s="38">
        <v>1462.56</v>
      </c>
      <c r="BK7" s="38">
        <v>1486.62</v>
      </c>
      <c r="BL7" s="38">
        <v>1510.14</v>
      </c>
      <c r="BM7" s="38">
        <v>1595.62</v>
      </c>
      <c r="BN7" s="38">
        <v>1302.33</v>
      </c>
      <c r="BO7" s="38">
        <v>1141.75</v>
      </c>
      <c r="BP7" s="38">
        <v>70.709999999999994</v>
      </c>
      <c r="BQ7" s="38">
        <v>66.89</v>
      </c>
      <c r="BR7" s="38">
        <v>61.43</v>
      </c>
      <c r="BS7" s="38">
        <v>59.62</v>
      </c>
      <c r="BT7" s="38">
        <v>58.56</v>
      </c>
      <c r="BU7" s="38">
        <v>32.39</v>
      </c>
      <c r="BV7" s="38">
        <v>24.39</v>
      </c>
      <c r="BW7" s="38">
        <v>22.67</v>
      </c>
      <c r="BX7" s="38">
        <v>37.92</v>
      </c>
      <c r="BY7" s="38">
        <v>40.89</v>
      </c>
      <c r="BZ7" s="38">
        <v>54.93</v>
      </c>
      <c r="CA7" s="38">
        <v>119.72</v>
      </c>
      <c r="CB7" s="38">
        <v>130.46</v>
      </c>
      <c r="CC7" s="38">
        <v>140.07</v>
      </c>
      <c r="CD7" s="38">
        <v>143.31</v>
      </c>
      <c r="CE7" s="38">
        <v>145.85</v>
      </c>
      <c r="CF7" s="38">
        <v>530.83000000000004</v>
      </c>
      <c r="CG7" s="38">
        <v>734.18</v>
      </c>
      <c r="CH7" s="38">
        <v>789.62</v>
      </c>
      <c r="CI7" s="38">
        <v>423.18</v>
      </c>
      <c r="CJ7" s="38">
        <v>383.2</v>
      </c>
      <c r="CK7" s="38">
        <v>292.18</v>
      </c>
      <c r="CL7" s="38">
        <v>65.25</v>
      </c>
      <c r="CM7" s="38">
        <v>62.56</v>
      </c>
      <c r="CN7" s="38">
        <v>59.72</v>
      </c>
      <c r="CO7" s="38">
        <v>57.77</v>
      </c>
      <c r="CP7" s="38">
        <v>56.48</v>
      </c>
      <c r="CQ7" s="38">
        <v>50.49</v>
      </c>
      <c r="CR7" s="38">
        <v>48.36</v>
      </c>
      <c r="CS7" s="38">
        <v>48.7</v>
      </c>
      <c r="CT7" s="38">
        <v>46.9</v>
      </c>
      <c r="CU7" s="38">
        <v>47.95</v>
      </c>
      <c r="CV7" s="38">
        <v>56.91</v>
      </c>
      <c r="CW7" s="38">
        <v>90.91</v>
      </c>
      <c r="CX7" s="38">
        <v>90.91</v>
      </c>
      <c r="CY7" s="38">
        <v>90.9</v>
      </c>
      <c r="CZ7" s="38">
        <v>90.9</v>
      </c>
      <c r="DA7" s="38">
        <v>90.91</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0.38</v>
      </c>
      <c r="EE7" s="38">
        <v>0.59</v>
      </c>
      <c r="EF7" s="38">
        <v>0.16</v>
      </c>
      <c r="EG7" s="38">
        <v>0.08</v>
      </c>
      <c r="EH7" s="38">
        <v>0</v>
      </c>
      <c r="EI7" s="38">
        <v>0.7</v>
      </c>
      <c r="EJ7" s="38">
        <v>0.91</v>
      </c>
      <c r="EK7" s="38">
        <v>1.26</v>
      </c>
      <c r="EL7" s="38">
        <v>0.78</v>
      </c>
      <c r="EM7" s="38">
        <v>0.56999999999999995</v>
      </c>
      <c r="EN7" s="38">
        <v>0.72</v>
      </c>
    </row>
    <row r="8" spans="1:144" x14ac:dyDescent="0.2">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2">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2019-02-18T06:40:41Z</cp:lastPrinted>
  <dcterms:created xsi:type="dcterms:W3CDTF">2018-12-03T08:42:38Z</dcterms:created>
  <dcterms:modified xsi:type="dcterms:W3CDTF">2019-02-19T02:34:49Z</dcterms:modified>
</cp:coreProperties>
</file>