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7 山北町\"/>
    </mc:Choice>
  </mc:AlternateContent>
  <workbookProtection workbookAlgorithmName="SHA-512" workbookHashValue="lMm4PkPyO3qHOThHD2F/CHt9sEAHYGSBGSSVDBa3PDE9I83zkszJ3nnSXD2B+Q6us3D/PKVFbV92dqKMdnAvFg==" workbookSaltValue="20ZAgDUK8eCwXAD4ycCZgg==" workbookSpinCount="100000" lockStructure="1"/>
  <bookViews>
    <workbookView xWindow="0" yWindow="0" windowWidth="20496" windowHeight="777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<sst xmlns="http://schemas.openxmlformats.org/spreadsheetml/2006/main" count="245" uniqueCount="125">
  <si>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</si>
  <si>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</si>
  <si>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</si>
  <si>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</si>
  <si>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</si>
  <si>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</si>
  <si>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</si>
  <si>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</si>
  <si>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</si>
  <si>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</si>
  <si>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</si>
  <si>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</si>
  <si>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</si>
  <si>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</si>
  <si>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</si>
  <si>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</si>
  <si>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</si>
  <si>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</si>
  <si>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</si>
  <si>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</si>
  <si>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</si>
  <si>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</si>
  <si>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</si>
  <si>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</si>
  <si>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</si>
  <si>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</si>
  <si>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</si>
  <si>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</si>
  <si>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</si>
  <si>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</si>
  <si>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</si>
  <si>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</si>
  <si>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</si>
  <si>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</si>
  <si>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</si>
  <si>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</si>
  <si>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</si>
  <si>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</si>
  <si>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</si>
  <si>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</si>
  <si>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</si>
  <si>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</si>
  <si>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</si>
  <si>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</si>
  <si>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</si>
  <si>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</si>
  <si>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</si>
  <si>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</si>
  <si>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</si>
  <si>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</si>
  <si>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</si>
  <si>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</si>
  <si>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</si>
  <si>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</si>
  <si>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</si>
  <si>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</si>
  <si>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</si>
  <si>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</si>
  <si>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</si>
  <si>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</si>
  <si>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</si>
  <si>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</si>
  <si>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</si>
  <si>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</si>
  <si>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</si>
  <si>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</si>
  <si>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</si>
  <si>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</si>
  <si>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</si>
  <si>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</si>
  <si>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</si>
  <si>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</si>
  <si>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</si>
  <si>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</si>
  <si>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</si>
  <si>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</si>
  <si>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</si>
  <si>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</si>
  <si>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</si>
  <si>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</si>
  <si>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</si>
  <si>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</si>
  <si>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</si>
  <si>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</si>
  <si>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</si>
  <si>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</si>
  <si>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</si>
  <si>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</si>
  <si>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</si>
  <si>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</si>
  <si>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</si>
  <si>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</si>
  <si>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</si>
  <si>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</si>
  <si>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</si>
  <si>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</si>
  <si>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</si>
  <si>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</si>
  <si>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</si>
  <si>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</si>
  <si>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</si>
  <si>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</si>
  <si>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</si>
  <si>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</si>
  <si>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</si>
  <si>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</si>
  <si>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</si>
  <si>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</si>
  <si>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</si>
  <si>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</si>
  <si>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</si>
  <si>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</si>
  <si>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</si>
  <si>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</si>
  <si>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</si>
  <si>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</si>
  <si>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</si>
  <si>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</si>
  <si>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</si>
  <si>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</si>
  <si>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</si>
  <si>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</si>
  <si>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汚水管渠の布設は、一部地域を除いて平成元年から行っています。現在耐用年数を迎えている管渠はありませんが、平成元年より前に布設された管渠がこの先10年程度で耐用年数を迎えるため、既存の管渠や施設の適正な維持管理と点検、及び老朽化した管渠の更新を進められるよう、次年度からストックマネジメント計画を策定する予定です。</t>
    <rPh sb="1" eb="2">
      <t>トウ</t>
    </rPh>
    <rPh sb="2" eb="3">
      <t>マチ</t>
    </rPh>
    <rPh sb="4" eb="7">
      <t>ゲスイドウ</t>
    </rPh>
    <rPh sb="7" eb="9">
      <t>オスイ</t>
    </rPh>
    <rPh sb="9" eb="11">
      <t>カンキョ</t>
    </rPh>
    <rPh sb="12" eb="14">
      <t>フセツ</t>
    </rPh>
    <rPh sb="16" eb="18">
      <t>イチブ</t>
    </rPh>
    <rPh sb="18" eb="20">
      <t>チイキ</t>
    </rPh>
    <rPh sb="21" eb="22">
      <t>ノゾ</t>
    </rPh>
    <rPh sb="24" eb="26">
      <t>ヘイセイ</t>
    </rPh>
    <rPh sb="26" eb="28">
      <t>ガンネン</t>
    </rPh>
    <rPh sb="30" eb="31">
      <t>オコナ</t>
    </rPh>
    <rPh sb="37" eb="39">
      <t>ゲンザイ</t>
    </rPh>
    <rPh sb="39" eb="41">
      <t>タイヨウ</t>
    </rPh>
    <rPh sb="41" eb="43">
      <t>ネンスウ</t>
    </rPh>
    <rPh sb="44" eb="45">
      <t>ムカ</t>
    </rPh>
    <rPh sb="49" eb="51">
      <t>カンキョ</t>
    </rPh>
    <rPh sb="59" eb="61">
      <t>ヘイセイ</t>
    </rPh>
    <rPh sb="61" eb="63">
      <t>ガンネン</t>
    </rPh>
    <rPh sb="65" eb="66">
      <t>マエ</t>
    </rPh>
    <rPh sb="67" eb="69">
      <t>フセツ</t>
    </rPh>
    <rPh sb="72" eb="74">
      <t>カンキョ</t>
    </rPh>
    <rPh sb="77" eb="78">
      <t>サキ</t>
    </rPh>
    <rPh sb="80" eb="81">
      <t>ネン</t>
    </rPh>
    <rPh sb="81" eb="83">
      <t>テイド</t>
    </rPh>
    <rPh sb="84" eb="86">
      <t>タイヨウ</t>
    </rPh>
    <rPh sb="86" eb="88">
      <t>ネンスウ</t>
    </rPh>
    <rPh sb="89" eb="90">
      <t>ムカ</t>
    </rPh>
    <rPh sb="95" eb="97">
      <t>キソン</t>
    </rPh>
    <rPh sb="98" eb="100">
      <t>カンキョ</t>
    </rPh>
    <rPh sb="101" eb="103">
      <t>シセツ</t>
    </rPh>
    <rPh sb="104" eb="106">
      <t>テキセイ</t>
    </rPh>
    <rPh sb="107" eb="109">
      <t>イジ</t>
    </rPh>
    <rPh sb="109" eb="111">
      <t>カンリ</t>
    </rPh>
    <rPh sb="112" eb="114">
      <t>テンケン</t>
    </rPh>
    <rPh sb="115" eb="116">
      <t>オヨ</t>
    </rPh>
    <rPh sb="117" eb="120">
      <t>ロウキュウカ</t>
    </rPh>
    <rPh sb="122" eb="124">
      <t>カンキョ</t>
    </rPh>
    <rPh sb="125" eb="127">
      <t>コウシン</t>
    </rPh>
    <rPh sb="128" eb="129">
      <t>スス</t>
    </rPh>
    <rPh sb="136" eb="139">
      <t>ジネンド</t>
    </rPh>
    <rPh sb="151" eb="153">
      <t>ケイカク</t>
    </rPh>
    <rPh sb="154" eb="156">
      <t>サクテイ</t>
    </rPh>
    <rPh sb="158" eb="160">
      <t>ヨテイ</t>
    </rPh>
    <phoneticPr fontId="4"/>
  </si>
  <si>
    <t>　収益的収支比率、経費回収率ともに100％に達しておらず、今後はより厳しい経営状況となることが見込まれます。また、一定時期に集中して布設を行ってきたため、管渠の更新時期が重なることや維持管理費用の増大が見込まれることから、効率的な更新と維持管理を行えるようストックマネジメント計画を策定します。
　また、下水道事業の健全な運営のために、使用料を見直し、審議会も継続して行っていく予定です。</t>
    <rPh sb="1" eb="4">
      <t>シュウエキテキ</t>
    </rPh>
    <rPh sb="4" eb="6">
      <t>シュウシ</t>
    </rPh>
    <rPh sb="6" eb="8">
      <t>ヒリツ</t>
    </rPh>
    <rPh sb="9" eb="11">
      <t>ケイヒ</t>
    </rPh>
    <rPh sb="11" eb="13">
      <t>カイシュウ</t>
    </rPh>
    <rPh sb="13" eb="14">
      <t>リツ</t>
    </rPh>
    <rPh sb="22" eb="23">
      <t>タッ</t>
    </rPh>
    <rPh sb="29" eb="31">
      <t>コンゴ</t>
    </rPh>
    <rPh sb="34" eb="35">
      <t>キビ</t>
    </rPh>
    <rPh sb="37" eb="39">
      <t>ケイエイ</t>
    </rPh>
    <rPh sb="39" eb="41">
      <t>ジョウキョウ</t>
    </rPh>
    <rPh sb="47" eb="49">
      <t>ミコ</t>
    </rPh>
    <rPh sb="57" eb="59">
      <t>イッテイ</t>
    </rPh>
    <rPh sb="59" eb="61">
      <t>ジキ</t>
    </rPh>
    <rPh sb="62" eb="64">
      <t>シュウチュウ</t>
    </rPh>
    <rPh sb="172" eb="174">
      <t>ミナオ</t>
    </rPh>
    <phoneticPr fontId="4"/>
  </si>
  <si>
    <t>　収益的収支比率が前年度57.08％に対し55.36％と下回り、年々経営状況が悪化しており、単年度収支も不足していることから、経営改善に向けた取り組みが必要となっています。そのため、供用開始から一度も改定を行っていない使用料について、収入増加に向け次年度から段階的に使用料の見直しを行う予定です。
　また、経費回収率についても約56％と、汚水処理に係る経費を使用料だけでは賄うことが出来ないため、一般会計繰入金等で補てんしている状況です。
　水洗化率については、類似団体の平均値よりは上回っていますが、使用料収入の更なる増加に向け、水洗化率向上のための啓発等を行ってまいります。</t>
    <rPh sb="1" eb="4">
      <t>シュウエキテキ</t>
    </rPh>
    <rPh sb="4" eb="6">
      <t>シュウシ</t>
    </rPh>
    <rPh sb="6" eb="8">
      <t>ヒリツ</t>
    </rPh>
    <rPh sb="9" eb="12">
      <t>ゼンネンド</t>
    </rPh>
    <rPh sb="19" eb="20">
      <t>タイ</t>
    </rPh>
    <rPh sb="28" eb="30">
      <t>シタマワ</t>
    </rPh>
    <rPh sb="32" eb="34">
      <t>ネンネン</t>
    </rPh>
    <rPh sb="34" eb="36">
      <t>ケイエイ</t>
    </rPh>
    <rPh sb="36" eb="38">
      <t>ジョウキョウ</t>
    </rPh>
    <rPh sb="39" eb="41">
      <t>アッカ</t>
    </rPh>
    <rPh sb="46" eb="49">
      <t>タンネンド</t>
    </rPh>
    <rPh sb="49" eb="51">
      <t>シュウシ</t>
    </rPh>
    <rPh sb="52" eb="54">
      <t>フソク</t>
    </rPh>
    <rPh sb="63" eb="65">
      <t>ケイエイ</t>
    </rPh>
    <rPh sb="65" eb="67">
      <t>カイゼン</t>
    </rPh>
    <rPh sb="68" eb="69">
      <t>ム</t>
    </rPh>
    <rPh sb="71" eb="72">
      <t>ト</t>
    </rPh>
    <rPh sb="73" eb="74">
      <t>ク</t>
    </rPh>
    <rPh sb="76" eb="78">
      <t>ヒツヨウ</t>
    </rPh>
    <rPh sb="91" eb="93">
      <t>キョウヨウ</t>
    </rPh>
    <rPh sb="93" eb="95">
      <t>カイシ</t>
    </rPh>
    <rPh sb="97" eb="99">
      <t>イチド</t>
    </rPh>
    <rPh sb="100" eb="102">
      <t>カイテイ</t>
    </rPh>
    <rPh sb="103" eb="104">
      <t>オコナ</t>
    </rPh>
    <rPh sb="109" eb="112">
      <t>シヨウリョウ</t>
    </rPh>
    <rPh sb="117" eb="119">
      <t>シュウニュウ</t>
    </rPh>
    <rPh sb="119" eb="121">
      <t>ゾウカ</t>
    </rPh>
    <rPh sb="122" eb="123">
      <t>ム</t>
    </rPh>
    <rPh sb="124" eb="127">
      <t>ジネンド</t>
    </rPh>
    <rPh sb="129" eb="132">
      <t>ダンカイテキ</t>
    </rPh>
    <rPh sb="141" eb="142">
      <t>オコナ</t>
    </rPh>
    <rPh sb="143" eb="145">
      <t>ヨテイ</t>
    </rPh>
    <rPh sb="153" eb="155">
      <t>ケイヒ</t>
    </rPh>
    <rPh sb="155" eb="157">
      <t>カイシュウ</t>
    </rPh>
    <rPh sb="157" eb="158">
      <t>リツ</t>
    </rPh>
    <rPh sb="163" eb="164">
      <t>ヤク</t>
    </rPh>
    <rPh sb="169" eb="171">
      <t>オスイ</t>
    </rPh>
    <rPh sb="171" eb="173">
      <t>ショリ</t>
    </rPh>
    <rPh sb="174" eb="175">
      <t>カカ</t>
    </rPh>
    <rPh sb="176" eb="178">
      <t>ケイヒ</t>
    </rPh>
    <rPh sb="179" eb="182">
      <t>シヨウリョウ</t>
    </rPh>
    <rPh sb="186" eb="187">
      <t>マカナ</t>
    </rPh>
    <rPh sb="191" eb="193">
      <t>デキ</t>
    </rPh>
    <rPh sb="198" eb="200">
      <t>イッパン</t>
    </rPh>
    <rPh sb="200" eb="202">
      <t>カイケイ</t>
    </rPh>
    <rPh sb="202" eb="204">
      <t>クリイレ</t>
    </rPh>
    <rPh sb="204" eb="205">
      <t>キン</t>
    </rPh>
    <rPh sb="205" eb="206">
      <t>トウ</t>
    </rPh>
    <rPh sb="207" eb="208">
      <t>ホ</t>
    </rPh>
    <rPh sb="214" eb="216">
      <t>ジョウキョウ</t>
    </rPh>
    <rPh sb="221" eb="224">
      <t>スイセンカ</t>
    </rPh>
    <rPh sb="224" eb="225">
      <t>リツ</t>
    </rPh>
    <rPh sb="231" eb="233">
      <t>ルイジ</t>
    </rPh>
    <rPh sb="233" eb="235">
      <t>ダンタイ</t>
    </rPh>
    <rPh sb="236" eb="238">
      <t>ヘイキン</t>
    </rPh>
    <rPh sb="238" eb="239">
      <t>チ</t>
    </rPh>
    <rPh sb="242" eb="244">
      <t>ウワマワ</t>
    </rPh>
    <rPh sb="251" eb="254">
      <t>シヨウリョウ</t>
    </rPh>
    <rPh sb="254" eb="256">
      <t>シュウニュウ</t>
    </rPh>
    <rPh sb="257" eb="258">
      <t>サラ</t>
    </rPh>
    <rPh sb="260" eb="262">
      <t>ゾウカ</t>
    </rPh>
    <rPh sb="263" eb="264">
      <t>ム</t>
    </rPh>
    <rPh sb="266" eb="269">
      <t>スイセンカ</t>
    </rPh>
    <rPh sb="269" eb="270">
      <t>リツ</t>
    </rPh>
    <rPh sb="270" eb="272">
      <t>コウジョウ</t>
    </rPh>
    <rPh sb="276" eb="278">
      <t>ケイハツ</t>
    </rPh>
    <rPh sb="278" eb="279">
      <t>トウ</t>
    </rPh>
    <rPh sb="280" eb="28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</si>
</sst>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1B-4A4C-A19E-65D9F4AC927D}"/>
            </c:ext>
          </c:extLst>
        </c:ser>
        <c:dLbls>
          <c:showLegendKey val="0"/>
          <c:showVal val="0"/>
          <c:showCatName val="0"/>
          <c:showSerName val="0"/>
          <c:showPercent val="0"/>
          <c:showBubbleSize val="0"/>
        </c:dLbls>
        <c:gapWidth val="150"/>
        <c:axId val="631391664"/>
        <c:axId val="63139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6D1B-4A4C-A19E-65D9F4AC927D}"/>
            </c:ext>
          </c:extLst>
        </c:ser>
        <c:dLbls>
          <c:showLegendKey val="0"/>
          <c:showVal val="0"/>
          <c:showCatName val="0"/>
          <c:showSerName val="0"/>
          <c:showPercent val="0"/>
          <c:showBubbleSize val="0"/>
        </c:dLbls>
        <c:marker val="1"/>
        <c:smooth val="0"/>
        <c:axId val="631391664"/>
        <c:axId val="631390488"/>
      </c:lineChart>
      <c:dateAx>
        <c:axId val="631391664"/>
        <c:scaling>
          <c:orientation val="minMax"/>
        </c:scaling>
        <c:delete val="1"/>
        <c:axPos val="b"/>
        <c:numFmt formatCode="ge" sourceLinked="1"/>
        <c:majorTickMark val="none"/>
        <c:minorTickMark val="none"/>
        <c:tickLblPos val="none"/>
        <c:crossAx val="631390488"/>
        <c:crosses val="autoZero"/>
        <c:auto val="1"/>
        <c:lblOffset val="100"/>
        <c:baseTimeUnit val="years"/>
      </c:dateAx>
      <c:valAx>
        <c:axId val="6313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AC-4072-8B6E-957EA5C2F7CE}"/>
            </c:ext>
          </c:extLst>
        </c:ser>
        <c:dLbls>
          <c:showLegendKey val="0"/>
          <c:showVal val="0"/>
          <c:showCatName val="0"/>
          <c:showSerName val="0"/>
          <c:showPercent val="0"/>
          <c:showBubbleSize val="0"/>
        </c:dLbls>
        <c:gapWidth val="150"/>
        <c:axId val="350943048"/>
        <c:axId val="35094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4BAC-4072-8B6E-957EA5C2F7CE}"/>
            </c:ext>
          </c:extLst>
        </c:ser>
        <c:dLbls>
          <c:showLegendKey val="0"/>
          <c:showVal val="0"/>
          <c:showCatName val="0"/>
          <c:showSerName val="0"/>
          <c:showPercent val="0"/>
          <c:showBubbleSize val="0"/>
        </c:dLbls>
        <c:marker val="1"/>
        <c:smooth val="0"/>
        <c:axId val="350943048"/>
        <c:axId val="350943440"/>
      </c:lineChart>
      <c:dateAx>
        <c:axId val="350943048"/>
        <c:scaling>
          <c:orientation val="minMax"/>
        </c:scaling>
        <c:delete val="1"/>
        <c:axPos val="b"/>
        <c:numFmt formatCode="ge" sourceLinked="1"/>
        <c:majorTickMark val="none"/>
        <c:minorTickMark val="none"/>
        <c:tickLblPos val="none"/>
        <c:crossAx val="350943440"/>
        <c:crosses val="autoZero"/>
        <c:auto val="1"/>
        <c:lblOffset val="100"/>
        <c:baseTimeUnit val="years"/>
      </c:dateAx>
      <c:valAx>
        <c:axId val="35094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84.12</c:v>
                </c:pt>
                <c:pt idx="1">
                  <c:v>84.76</c:v>
                </c:pt>
                <c:pt idx="2">
                  <c:v>86.18</c:v>
                </c:pt>
                <c:pt idx="3">
                  <c:v>87.49</c:v>
                </c:pt>
                <c:pt idx="4">
                  <c:v>88.38</c:v>
                </c:pt>
              </c:numCache>
            </c:numRef>
          </c:val>
          <c:extLst xmlns:c16r2="http://schemas.microsoft.com/office/drawing/2015/06/chart">
            <c:ext xmlns:c16="http://schemas.microsoft.com/office/drawing/2014/chart" uri="{C3380CC4-5D6E-409C-BE32-E72D297353CC}">
              <c16:uniqueId val="{00000000-9C22-4A4B-86B6-BBFC523B94A9}"/>
            </c:ext>
          </c:extLst>
        </c:ser>
        <c:dLbls>
          <c:showLegendKey val="0"/>
          <c:showVal val="0"/>
          <c:showCatName val="0"/>
          <c:showSerName val="0"/>
          <c:showPercent val="0"/>
          <c:showBubbleSize val="0"/>
        </c:dLbls>
        <c:gapWidth val="150"/>
        <c:axId val="350941480"/>
        <c:axId val="3509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9C22-4A4B-86B6-BBFC523B94A9}"/>
            </c:ext>
          </c:extLst>
        </c:ser>
        <c:dLbls>
          <c:showLegendKey val="0"/>
          <c:showVal val="0"/>
          <c:showCatName val="0"/>
          <c:showSerName val="0"/>
          <c:showPercent val="0"/>
          <c:showBubbleSize val="0"/>
        </c:dLbls>
        <c:marker val="1"/>
        <c:smooth val="0"/>
        <c:axId val="350941480"/>
        <c:axId val="350941872"/>
      </c:lineChart>
      <c:dateAx>
        <c:axId val="350941480"/>
        <c:scaling>
          <c:orientation val="minMax"/>
        </c:scaling>
        <c:delete val="1"/>
        <c:axPos val="b"/>
        <c:numFmt formatCode="ge" sourceLinked="1"/>
        <c:majorTickMark val="none"/>
        <c:minorTickMark val="none"/>
        <c:tickLblPos val="none"/>
        <c:crossAx val="350941872"/>
        <c:crosses val="autoZero"/>
        <c:auto val="1"/>
        <c:lblOffset val="100"/>
        <c:baseTimeUnit val="years"/>
      </c:dateAx>
      <c:valAx>
        <c:axId val="35094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66.67</c:v>
                </c:pt>
                <c:pt idx="1">
                  <c:v>63.09</c:v>
                </c:pt>
                <c:pt idx="2">
                  <c:v>62.45</c:v>
                </c:pt>
                <c:pt idx="3">
                  <c:v>57.08</c:v>
                </c:pt>
                <c:pt idx="4">
                  <c:v>55.36</c:v>
                </c:pt>
              </c:numCache>
            </c:numRef>
          </c:val>
          <c:extLst xmlns:c16r2="http://schemas.microsoft.com/office/drawing/2015/06/chart">
            <c:ext xmlns:c16="http://schemas.microsoft.com/office/drawing/2014/chart" uri="{C3380CC4-5D6E-409C-BE32-E72D297353CC}">
              <c16:uniqueId val="{00000000-BED2-44C9-B0A7-DBCC100599C6}"/>
            </c:ext>
          </c:extLst>
        </c:ser>
        <c:dLbls>
          <c:showLegendKey val="0"/>
          <c:showVal val="0"/>
          <c:showCatName val="0"/>
          <c:showSerName val="0"/>
          <c:showPercent val="0"/>
          <c:showBubbleSize val="0"/>
        </c:dLbls>
        <c:gapWidth val="150"/>
        <c:axId val="631399112"/>
        <c:axId val="63139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D2-44C9-B0A7-DBCC100599C6}"/>
            </c:ext>
          </c:extLst>
        </c:ser>
        <c:dLbls>
          <c:showLegendKey val="0"/>
          <c:showVal val="0"/>
          <c:showCatName val="0"/>
          <c:showSerName val="0"/>
          <c:showPercent val="0"/>
          <c:showBubbleSize val="0"/>
        </c:dLbls>
        <c:marker val="1"/>
        <c:smooth val="0"/>
        <c:axId val="631399112"/>
        <c:axId val="631399896"/>
      </c:lineChart>
      <c:dateAx>
        <c:axId val="631399112"/>
        <c:scaling>
          <c:orientation val="minMax"/>
        </c:scaling>
        <c:delete val="1"/>
        <c:axPos val="b"/>
        <c:numFmt formatCode="ge" sourceLinked="1"/>
        <c:majorTickMark val="none"/>
        <c:minorTickMark val="none"/>
        <c:tickLblPos val="none"/>
        <c:crossAx val="631399896"/>
        <c:crosses val="autoZero"/>
        <c:auto val="1"/>
        <c:lblOffset val="100"/>
        <c:baseTimeUnit val="years"/>
      </c:dateAx>
      <c:valAx>
        <c:axId val="63139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FC-4012-84F2-AF0380B193CF}"/>
            </c:ext>
          </c:extLst>
        </c:ser>
        <c:dLbls>
          <c:showLegendKey val="0"/>
          <c:showVal val="0"/>
          <c:showCatName val="0"/>
          <c:showSerName val="0"/>
          <c:showPercent val="0"/>
          <c:showBubbleSize val="0"/>
        </c:dLbls>
        <c:gapWidth val="150"/>
        <c:axId val="350932072"/>
        <c:axId val="35094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FC-4012-84F2-AF0380B193CF}"/>
            </c:ext>
          </c:extLst>
        </c:ser>
        <c:dLbls>
          <c:showLegendKey val="0"/>
          <c:showVal val="0"/>
          <c:showCatName val="0"/>
          <c:showSerName val="0"/>
          <c:showPercent val="0"/>
          <c:showBubbleSize val="0"/>
        </c:dLbls>
        <c:marker val="1"/>
        <c:smooth val="0"/>
        <c:axId val="350932072"/>
        <c:axId val="350940696"/>
      </c:lineChart>
      <c:dateAx>
        <c:axId val="350932072"/>
        <c:scaling>
          <c:orientation val="minMax"/>
        </c:scaling>
        <c:delete val="1"/>
        <c:axPos val="b"/>
        <c:numFmt formatCode="ge" sourceLinked="1"/>
        <c:majorTickMark val="none"/>
        <c:minorTickMark val="none"/>
        <c:tickLblPos val="none"/>
        <c:crossAx val="350940696"/>
        <c:crosses val="autoZero"/>
        <c:auto val="1"/>
        <c:lblOffset val="100"/>
        <c:baseTimeUnit val="years"/>
      </c:dateAx>
      <c:valAx>
        <c:axId val="35094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E-4077-91C7-65C80DD88DF5}"/>
            </c:ext>
          </c:extLst>
        </c:ser>
        <c:dLbls>
          <c:showLegendKey val="0"/>
          <c:showVal val="0"/>
          <c:showCatName val="0"/>
          <c:showSerName val="0"/>
          <c:showPercent val="0"/>
          <c:showBubbleSize val="0"/>
        </c:dLbls>
        <c:gapWidth val="150"/>
        <c:axId val="350934032"/>
        <c:axId val="35093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E-4077-91C7-65C80DD88DF5}"/>
            </c:ext>
          </c:extLst>
        </c:ser>
        <c:dLbls>
          <c:showLegendKey val="0"/>
          <c:showVal val="0"/>
          <c:showCatName val="0"/>
          <c:showSerName val="0"/>
          <c:showPercent val="0"/>
          <c:showBubbleSize val="0"/>
        </c:dLbls>
        <c:marker val="1"/>
        <c:smooth val="0"/>
        <c:axId val="350934032"/>
        <c:axId val="350932856"/>
      </c:lineChart>
      <c:dateAx>
        <c:axId val="350934032"/>
        <c:scaling>
          <c:orientation val="minMax"/>
        </c:scaling>
        <c:delete val="1"/>
        <c:axPos val="b"/>
        <c:numFmt formatCode="ge" sourceLinked="1"/>
        <c:majorTickMark val="none"/>
        <c:minorTickMark val="none"/>
        <c:tickLblPos val="none"/>
        <c:crossAx val="350932856"/>
        <c:crosses val="autoZero"/>
        <c:auto val="1"/>
        <c:lblOffset val="100"/>
        <c:baseTimeUnit val="years"/>
      </c:dateAx>
      <c:valAx>
        <c:axId val="35093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AC-413F-936A-DF6BBA8C6773}"/>
            </c:ext>
          </c:extLst>
        </c:ser>
        <c:dLbls>
          <c:showLegendKey val="0"/>
          <c:showVal val="0"/>
          <c:showCatName val="0"/>
          <c:showSerName val="0"/>
          <c:showPercent val="0"/>
          <c:showBubbleSize val="0"/>
        </c:dLbls>
        <c:gapWidth val="150"/>
        <c:axId val="350929720"/>
        <c:axId val="3509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AC-413F-936A-DF6BBA8C6773}"/>
            </c:ext>
          </c:extLst>
        </c:ser>
        <c:dLbls>
          <c:showLegendKey val="0"/>
          <c:showVal val="0"/>
          <c:showCatName val="0"/>
          <c:showSerName val="0"/>
          <c:showPercent val="0"/>
          <c:showBubbleSize val="0"/>
        </c:dLbls>
        <c:marker val="1"/>
        <c:smooth val="0"/>
        <c:axId val="350929720"/>
        <c:axId val="350939520"/>
      </c:lineChart>
      <c:dateAx>
        <c:axId val="350929720"/>
        <c:scaling>
          <c:orientation val="minMax"/>
        </c:scaling>
        <c:delete val="1"/>
        <c:axPos val="b"/>
        <c:numFmt formatCode="ge" sourceLinked="1"/>
        <c:majorTickMark val="none"/>
        <c:minorTickMark val="none"/>
        <c:tickLblPos val="none"/>
        <c:crossAx val="350939520"/>
        <c:crosses val="autoZero"/>
        <c:auto val="1"/>
        <c:lblOffset val="100"/>
        <c:baseTimeUnit val="years"/>
      </c:dateAx>
      <c:valAx>
        <c:axId val="3509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38-4D80-BCB8-B709E05F75BD}"/>
            </c:ext>
          </c:extLst>
        </c:ser>
        <c:dLbls>
          <c:showLegendKey val="0"/>
          <c:showVal val="0"/>
          <c:showCatName val="0"/>
          <c:showSerName val="0"/>
          <c:showPercent val="0"/>
          <c:showBubbleSize val="0"/>
        </c:dLbls>
        <c:gapWidth val="150"/>
        <c:axId val="350933248"/>
        <c:axId val="35094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8-4D80-BCB8-B709E05F75BD}"/>
            </c:ext>
          </c:extLst>
        </c:ser>
        <c:dLbls>
          <c:showLegendKey val="0"/>
          <c:showVal val="0"/>
          <c:showCatName val="0"/>
          <c:showSerName val="0"/>
          <c:showPercent val="0"/>
          <c:showBubbleSize val="0"/>
        </c:dLbls>
        <c:marker val="1"/>
        <c:smooth val="0"/>
        <c:axId val="350933248"/>
        <c:axId val="350940304"/>
      </c:lineChart>
      <c:dateAx>
        <c:axId val="350933248"/>
        <c:scaling>
          <c:orientation val="minMax"/>
        </c:scaling>
        <c:delete val="1"/>
        <c:axPos val="b"/>
        <c:numFmt formatCode="ge" sourceLinked="1"/>
        <c:majorTickMark val="none"/>
        <c:minorTickMark val="none"/>
        <c:tickLblPos val="none"/>
        <c:crossAx val="350940304"/>
        <c:crosses val="autoZero"/>
        <c:auto val="1"/>
        <c:lblOffset val="100"/>
        <c:baseTimeUnit val="years"/>
      </c:dateAx>
      <c:valAx>
        <c:axId val="3509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1099.93</c:v>
                </c:pt>
                <c:pt idx="1">
                  <c:v>1103.3699999999999</c:v>
                </c:pt>
                <c:pt idx="2">
                  <c:v>1074.5999999999999</c:v>
                </c:pt>
                <c:pt idx="3">
                  <c:v>1099.27</c:v>
                </c:pt>
                <c:pt idx="4">
                  <c:v>1143.43</c:v>
                </c:pt>
              </c:numCache>
            </c:numRef>
          </c:val>
          <c:extLst xmlns:c16r2="http://schemas.microsoft.com/office/drawing/2015/06/chart">
            <c:ext xmlns:c16="http://schemas.microsoft.com/office/drawing/2014/chart" uri="{C3380CC4-5D6E-409C-BE32-E72D297353CC}">
              <c16:uniqueId val="{00000000-D40B-4978-8A13-F2D6EA0AB56B}"/>
            </c:ext>
          </c:extLst>
        </c:ser>
        <c:dLbls>
          <c:showLegendKey val="0"/>
          <c:showVal val="0"/>
          <c:showCatName val="0"/>
          <c:showSerName val="0"/>
          <c:showPercent val="0"/>
          <c:showBubbleSize val="0"/>
        </c:dLbls>
        <c:gapWidth val="150"/>
        <c:axId val="350934424"/>
        <c:axId val="35093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D40B-4978-8A13-F2D6EA0AB56B}"/>
            </c:ext>
          </c:extLst>
        </c:ser>
        <c:dLbls>
          <c:showLegendKey val="0"/>
          <c:showVal val="0"/>
          <c:showCatName val="0"/>
          <c:showSerName val="0"/>
          <c:showPercent val="0"/>
          <c:showBubbleSize val="0"/>
        </c:dLbls>
        <c:marker val="1"/>
        <c:smooth val="0"/>
        <c:axId val="350934424"/>
        <c:axId val="350939128"/>
      </c:lineChart>
      <c:dateAx>
        <c:axId val="350934424"/>
        <c:scaling>
          <c:orientation val="minMax"/>
        </c:scaling>
        <c:delete val="1"/>
        <c:axPos val="b"/>
        <c:numFmt formatCode="ge" sourceLinked="1"/>
        <c:majorTickMark val="none"/>
        <c:minorTickMark val="none"/>
        <c:tickLblPos val="none"/>
        <c:crossAx val="350939128"/>
        <c:crosses val="autoZero"/>
        <c:auto val="1"/>
        <c:lblOffset val="100"/>
        <c:baseTimeUnit val="years"/>
      </c:dateAx>
      <c:valAx>
        <c:axId val="35093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65.05</c:v>
                </c:pt>
                <c:pt idx="1">
                  <c:v>60.9</c:v>
                </c:pt>
                <c:pt idx="2">
                  <c:v>65.87</c:v>
                </c:pt>
                <c:pt idx="3">
                  <c:v>62.19</c:v>
                </c:pt>
                <c:pt idx="4">
                  <c:v>55.56</c:v>
                </c:pt>
              </c:numCache>
            </c:numRef>
          </c:val>
          <c:extLst xmlns:c16r2="http://schemas.microsoft.com/office/drawing/2015/06/chart">
            <c:ext xmlns:c16="http://schemas.microsoft.com/office/drawing/2014/chart" uri="{C3380CC4-5D6E-409C-BE32-E72D297353CC}">
              <c16:uniqueId val="{00000000-E30E-4444-B88D-60E6F408DA8D}"/>
            </c:ext>
          </c:extLst>
        </c:ser>
        <c:dLbls>
          <c:showLegendKey val="0"/>
          <c:showVal val="0"/>
          <c:showCatName val="0"/>
          <c:showSerName val="0"/>
          <c:showPercent val="0"/>
          <c:showBubbleSize val="0"/>
        </c:dLbls>
        <c:gapWidth val="150"/>
        <c:axId val="350937952"/>
        <c:axId val="3509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E30E-4444-B88D-60E6F408DA8D}"/>
            </c:ext>
          </c:extLst>
        </c:ser>
        <c:dLbls>
          <c:showLegendKey val="0"/>
          <c:showVal val="0"/>
          <c:showCatName val="0"/>
          <c:showSerName val="0"/>
          <c:showPercent val="0"/>
          <c:showBubbleSize val="0"/>
        </c:dLbls>
        <c:marker val="1"/>
        <c:smooth val="0"/>
        <c:axId val="350937952"/>
        <c:axId val="350938344"/>
      </c:lineChart>
      <c:dateAx>
        <c:axId val="350937952"/>
        <c:scaling>
          <c:orientation val="minMax"/>
        </c:scaling>
        <c:delete val="1"/>
        <c:axPos val="b"/>
        <c:numFmt formatCode="ge" sourceLinked="1"/>
        <c:majorTickMark val="none"/>
        <c:minorTickMark val="none"/>
        <c:tickLblPos val="none"/>
        <c:crossAx val="350938344"/>
        <c:crosses val="autoZero"/>
        <c:auto val="1"/>
        <c:lblOffset val="100"/>
        <c:baseTimeUnit val="years"/>
      </c:dateAx>
      <c:valAx>
        <c:axId val="35093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146.30000000000001</c:v>
                </c:pt>
                <c:pt idx="1">
                  <c:v>162.77000000000001</c:v>
                </c:pt>
                <c:pt idx="2">
                  <c:v>149.72</c:v>
                </c:pt>
                <c:pt idx="3">
                  <c:v>157.97999999999999</c:v>
                </c:pt>
                <c:pt idx="4">
                  <c:v>174.41</c:v>
                </c:pt>
              </c:numCache>
            </c:numRef>
          </c:val>
          <c:extLst xmlns:c16r2="http://schemas.microsoft.com/office/drawing/2015/06/chart">
            <c:ext xmlns:c16="http://schemas.microsoft.com/office/drawing/2014/chart" uri="{C3380CC4-5D6E-409C-BE32-E72D297353CC}">
              <c16:uniqueId val="{00000000-AA48-4D79-A343-4B7D21AD4275}"/>
            </c:ext>
          </c:extLst>
        </c:ser>
        <c:dLbls>
          <c:showLegendKey val="0"/>
          <c:showVal val="0"/>
          <c:showCatName val="0"/>
          <c:showSerName val="0"/>
          <c:showPercent val="0"/>
          <c:showBubbleSize val="0"/>
        </c:dLbls>
        <c:gapWidth val="150"/>
        <c:axId val="350930504"/>
        <c:axId val="3509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AA48-4D79-A343-4B7D21AD4275}"/>
            </c:ext>
          </c:extLst>
        </c:ser>
        <c:dLbls>
          <c:showLegendKey val="0"/>
          <c:showVal val="0"/>
          <c:showCatName val="0"/>
          <c:showSerName val="0"/>
          <c:showPercent val="0"/>
          <c:showBubbleSize val="0"/>
        </c:dLbls>
        <c:marker val="1"/>
        <c:smooth val="0"/>
        <c:axId val="350930504"/>
        <c:axId val="350938736"/>
      </c:lineChart>
      <c:dateAx>
        <c:axId val="350930504"/>
        <c:scaling>
          <c:orientation val="minMax"/>
        </c:scaling>
        <c:delete val="1"/>
        <c:axPos val="b"/>
        <c:numFmt formatCode="ge" sourceLinked="1"/>
        <c:majorTickMark val="none"/>
        <c:minorTickMark val="none"/>
        <c:tickLblPos val="none"/>
        <c:crossAx val="350938736"/>
        <c:crosses val="autoZero"/>
        <c:auto val="1"/>
        <c:lblOffset val="100"/>
        <c:baseTimeUnit val="years"/>
      </c:dateAx>
      <c:valAx>
        <c:axId val="3509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山北町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10583</v>
      </c>
      <c r="AM8" s="49"/>
      <c r="AN8" s="49"/>
      <c r="AO8" s="49"/>
      <c r="AP8" s="49"/>
      <c r="AQ8" s="49"/>
      <c r="AR8" s="49"/>
      <c r="AS8" s="49"/>
      <c r="AT8" s="44">
        <f>データ!T6</f>
        <v>224.61</v>
      </c>
      <c r="AU8" s="44"/>
      <c r="AV8" s="44"/>
      <c r="AW8" s="44"/>
      <c r="AX8" s="44"/>
      <c r="AY8" s="44"/>
      <c r="AZ8" s="44"/>
      <c r="BA8" s="44"/>
      <c r="BB8" s="44">
        <f>データ!U6</f>
        <v>47.12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80.86</v>
      </c>
      <c r="Q10" s="44"/>
      <c r="R10" s="44"/>
      <c r="S10" s="44"/>
      <c r="T10" s="44"/>
      <c r="U10" s="44"/>
      <c r="V10" s="44"/>
      <c r="W10" s="44">
        <f>データ!Q6</f>
        <v>83.39</v>
      </c>
      <c r="X10" s="44"/>
      <c r="Y10" s="44"/>
      <c r="Z10" s="44"/>
      <c r="AA10" s="44"/>
      <c r="AB10" s="44"/>
      <c r="AC10" s="44"/>
      <c r="AD10" s="49">
        <f>データ!R6</f>
        <v>1188</v>
      </c>
      <c r="AE10" s="49"/>
      <c r="AF10" s="49"/>
      <c r="AG10" s="49"/>
      <c r="AH10" s="49"/>
      <c r="AI10" s="49"/>
      <c r="AJ10" s="49"/>
      <c r="AK10" s="2"/>
      <c r="AL10" s="49">
        <f>データ!V6</f>
        <v>8477</v>
      </c>
      <c r="AM10" s="49"/>
      <c r="AN10" s="49"/>
      <c r="AO10" s="49"/>
      <c r="AP10" s="49"/>
      <c r="AQ10" s="49"/>
      <c r="AR10" s="49"/>
      <c r="AS10" s="49"/>
      <c r="AT10" s="44">
        <f>データ!W6</f>
        <v>3.14</v>
      </c>
      <c r="AU10" s="44"/>
      <c r="AV10" s="44"/>
      <c r="AW10" s="44"/>
      <c r="AX10" s="44"/>
      <c r="AY10" s="44"/>
      <c r="AZ10" s="44"/>
      <c r="BA10" s="44"/>
      <c r="BB10" s="44">
        <f>データ!X6</f>
        <v>2699.68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uo8j4B8LRvKDPlrAHvZAd63GNLpiz0JH9krjYwYVZYVlEWe8j27r1Rx0qExi3cPNU6cOpYermPDA/sa6ErTJzg==" saltValue="9Zx6Ppb4rApZXUf5mD18G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143642</v>
      </c>
      <c r="D6" s="32">
        <f t="shared" si="3"/>
        <v>47</v>
      </c>
      <c r="E6" s="32">
        <f t="shared" si="3"/>
        <v>17</v>
      </c>
      <c r="F6" s="32">
        <f t="shared" si="3"/>
        <v>1</v>
      </c>
      <c r="G6" s="32">
        <f t="shared" si="3"/>
        <v>0</v>
      </c>
      <c r="H6" s="32" t="str">
        <f t="shared" si="3"/>
        <v>神奈川県　山北町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80.86</v>
      </c>
      <c r="Q6" s="33">
        <f t="shared" si="3"/>
        <v>83.39</v>
      </c>
      <c r="R6" s="33">
        <f t="shared" si="3"/>
        <v>1188</v>
      </c>
      <c r="S6" s="33">
        <f t="shared" si="3"/>
        <v>10583</v>
      </c>
      <c r="T6" s="33">
        <f t="shared" si="3"/>
        <v>224.61</v>
      </c>
      <c r="U6" s="33">
        <f t="shared" si="3"/>
        <v>47.12</v>
      </c>
      <c r="V6" s="33">
        <f t="shared" si="3"/>
        <v>8477</v>
      </c>
      <c r="W6" s="33">
        <f t="shared" si="3"/>
        <v>3.14</v>
      </c>
      <c r="X6" s="33">
        <f t="shared" si="3"/>
        <v>2699.68</v>
      </c>
      <c r="Y6" s="34">
        <f>IF(Y7="",NA(),Y7)</f>
        <v>66.67</v>
      </c>
      <c r="Z6" s="34">
        <f t="shared" ref="Z6:AH6" si="4">IF(Z7="",NA(),Z7)</f>
        <v>63.09</v>
      </c>
      <c r="AA6" s="34">
        <f t="shared" si="4"/>
        <v>62.45</v>
      </c>
      <c r="AB6" s="34">
        <f t="shared" si="4"/>
        <v>57.08</v>
      </c>
      <c r="AC6" s="34">
        <f t="shared" si="4"/>
        <v>55.36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1099.93</v>
      </c>
      <c r="BG6" s="34">
        <f t="shared" ref="BG6:BO6" si="7">IF(BG7="",NA(),BG7)</f>
        <v>1103.3699999999999</v>
      </c>
      <c r="BH6" s="34">
        <f t="shared" si="7"/>
        <v>1074.5999999999999</v>
      </c>
      <c r="BI6" s="34">
        <f t="shared" si="7"/>
        <v>1099.27</v>
      </c>
      <c r="BJ6" s="34">
        <f t="shared" si="7"/>
        <v>1143.43</v>
      </c>
      <c r="BK6" s="34">
        <f t="shared" si="7"/>
        <v>1209.95</v>
      </c>
      <c r="BL6" s="34">
        <f t="shared" si="7"/>
        <v>1136.5</v>
      </c>
      <c r="BM6" s="34">
        <f t="shared" si="7"/>
        <v>1118.56</v>
      </c>
      <c r="BN6" s="34">
        <f t="shared" si="7"/>
        <v>1111.31</v>
      </c>
      <c r="BO6" s="34">
        <f t="shared" si="7"/>
        <v>966.33</v>
      </c>
      <c r="BP6" s="33" t="str">
        <f>IF(BP7="","",IF(BP7="-","【-】","【"&amp;SUBSTITUTE(TEXT(BP7,"#,##0.00"),"-","△")&amp;"】"))</f>
        <v>【707.33】</v>
      </c>
      <c r="BQ6" s="34">
        <f>IF(BQ7="",NA(),BQ7)</f>
        <v>65.05</v>
      </c>
      <c r="BR6" s="34">
        <f t="shared" ref="BR6:BZ6" si="8">IF(BR7="",NA(),BR7)</f>
        <v>60.9</v>
      </c>
      <c r="BS6" s="34">
        <f t="shared" si="8"/>
        <v>65.87</v>
      </c>
      <c r="BT6" s="34">
        <f t="shared" si="8"/>
        <v>62.19</v>
      </c>
      <c r="BU6" s="34">
        <f t="shared" si="8"/>
        <v>55.56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146.30000000000001</v>
      </c>
      <c r="CC6" s="34">
        <f t="shared" ref="CC6:CK6" si="9">IF(CC7="",NA(),CC7)</f>
        <v>162.77000000000001</v>
      </c>
      <c r="CD6" s="34">
        <f t="shared" si="9"/>
        <v>149.72</v>
      </c>
      <c r="CE6" s="34">
        <f t="shared" si="9"/>
        <v>157.97999999999999</v>
      </c>
      <c r="CF6" s="34">
        <f t="shared" si="9"/>
        <v>174.41</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84.12</v>
      </c>
      <c r="CY6" s="34">
        <f t="shared" ref="CY6:DG6" si="11">IF(CY7="",NA(),CY7)</f>
        <v>84.76</v>
      </c>
      <c r="CZ6" s="34">
        <f t="shared" si="11"/>
        <v>86.18</v>
      </c>
      <c r="DA6" s="34">
        <f t="shared" si="11"/>
        <v>87.49</v>
      </c>
      <c r="DB6" s="34">
        <f t="shared" si="11"/>
        <v>88.38</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2">
      <c r="A7" s="27"/>
      <c r="B7" s="36">
        <v>2017</v>
      </c>
      <c r="C7" s="36">
        <v>143642</v>
      </c>
      <c r="D7" s="36">
        <v>47</v>
      </c>
      <c r="E7" s="36">
        <v>17</v>
      </c>
      <c r="F7" s="36">
        <v>1</v>
      </c>
      <c r="G7" s="36">
        <v>0</v>
      </c>
      <c r="H7" s="36" t="s">
        <v>109</v>
      </c>
      <c r="I7" s="36" t="s">
        <v>110</v>
      </c>
      <c r="J7" s="36" t="s">
        <v>111</v>
      </c>
      <c r="K7" s="36" t="s">
        <v>112</v>
      </c>
      <c r="L7" s="36" t="s">
        <v>113</v>
      </c>
      <c r="M7" s="36" t="s">
        <v>114</v>
      </c>
      <c r="N7" s="37" t="s">
        <v>115</v>
      </c>
      <c r="O7" s="37" t="s">
        <v>116</v>
      </c>
      <c r="P7" s="37">
        <v>80.86</v>
      </c>
      <c r="Q7" s="37">
        <v>83.39</v>
      </c>
      <c r="R7" s="37">
        <v>1188</v>
      </c>
      <c r="S7" s="37">
        <v>10583</v>
      </c>
      <c r="T7" s="37">
        <v>224.61</v>
      </c>
      <c r="U7" s="37">
        <v>47.12</v>
      </c>
      <c r="V7" s="37">
        <v>8477</v>
      </c>
      <c r="W7" s="37">
        <v>3.14</v>
      </c>
      <c r="X7" s="37">
        <v>2699.68</v>
      </c>
      <c r="Y7" s="37">
        <v>66.67</v>
      </c>
      <c r="Z7" s="37">
        <v>63.09</v>
      </c>
      <c r="AA7" s="37">
        <v>62.45</v>
      </c>
      <c r="AB7" s="37">
        <v>57.08</v>
      </c>
      <c r="AC7" s="37">
        <v>55.36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1099.93</v>
      </c>
      <c r="BG7" s="37">
        <v>1103.3699999999999</v>
      </c>
      <c r="BH7" s="37">
        <v>1074.5999999999999</v>
      </c>
      <c r="BI7" s="37">
        <v>1099.27</v>
      </c>
      <c r="BJ7" s="37">
        <v>1143.43</v>
      </c>
      <c r="BK7" s="37">
        <v>1209.95</v>
      </c>
      <c r="BL7" s="37">
        <v>1136.5</v>
      </c>
      <c r="BM7" s="37">
        <v>1118.56</v>
      </c>
      <c r="BN7" s="37">
        <v>1111.31</v>
      </c>
      <c r="BO7" s="37">
        <v>966.33</v>
      </c>
      <c r="BP7" s="37">
        <v>707.33</v>
      </c>
      <c r="BQ7" s="37">
        <v>65.05</v>
      </c>
      <c r="BR7" s="37">
        <v>60.9</v>
      </c>
      <c r="BS7" s="37">
        <v>65.87</v>
      </c>
      <c r="BT7" s="37">
        <v>62.19</v>
      </c>
      <c r="BU7" s="37">
        <v>55.56</v>
      </c>
      <c r="BV7" s="37">
        <v>69.48</v>
      </c>
      <c r="BW7" s="37">
        <v>71.650000000000006</v>
      </c>
      <c r="BX7" s="37">
        <v>72.33</v>
      </c>
      <c r="BY7" s="37">
        <v>75.540000000000006</v>
      </c>
      <c r="BZ7" s="37">
        <v>81.739999999999995</v>
      </c>
      <c r="CA7" s="37">
        <v>101.26</v>
      </c>
      <c r="CB7" s="37">
        <v>146.30000000000001</v>
      </c>
      <c r="CC7" s="37">
        <v>162.77000000000001</v>
      </c>
      <c r="CD7" s="37">
        <v>149.72</v>
      </c>
      <c r="CE7" s="37">
        <v>157.97999999999999</v>
      </c>
      <c r="CF7" s="37">
        <v>174.41</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84.12</v>
      </c>
      <c r="CY7" s="37">
        <v>84.76</v>
      </c>
      <c r="CZ7" s="37">
        <v>86.18</v>
      </c>
      <c r="DA7" s="37">
        <v>87.49</v>
      </c>
      <c r="DB7" s="37">
        <v>88.38</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2019-01-23T02:14:40Z</cp:lastPrinted>
  <dcterms:created xsi:type="dcterms:W3CDTF">2018-12-03T09:02:58Z</dcterms:created>
  <dcterms:modified xsi:type="dcterms:W3CDTF">2019-02-18T00:08:44Z</dcterms:modified>
  <cp:category/>
</cp:coreProperties>
</file>