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"/>
    </mc:Choice>
  </mc:AlternateContent>
  <bookViews>
    <workbookView xWindow="0" yWindow="0" windowWidth="13200" windowHeight="11505"/>
  </bookViews>
  <sheets>
    <sheet name="5-1" sheetId="11" r:id="rId1"/>
    <sheet name="5-2" sheetId="14" r:id="rId2"/>
    <sheet name="5-3" sheetId="15" r:id="rId3"/>
    <sheet name="5-4" sheetId="16" r:id="rId4"/>
    <sheet name="5-5" sheetId="17" r:id="rId5"/>
    <sheet name="5-6" sheetId="18" r:id="rId6"/>
    <sheet name="5-7" sheetId="23" r:id="rId7"/>
    <sheet name="5-8" sheetId="12" r:id="rId8"/>
    <sheet name="5-9" sheetId="13" r:id="rId9"/>
    <sheet name="5-10" sheetId="19" r:id="rId10"/>
    <sheet name="5-11-1" sheetId="2" r:id="rId11"/>
    <sheet name="5-11-2" sheetId="3" r:id="rId12"/>
    <sheet name="5-11-3" sheetId="4" r:id="rId13"/>
    <sheet name="5-11-4" sheetId="5" r:id="rId14"/>
    <sheet name="5-11-5" sheetId="6" r:id="rId15"/>
    <sheet name="5-11-6" sheetId="7" r:id="rId16"/>
    <sheet name="5-11-7" sheetId="8" r:id="rId17"/>
    <sheet name="5-12" sheetId="9" r:id="rId18"/>
    <sheet name="5-13" sheetId="1" r:id="rId19"/>
    <sheet name="5-14" sheetId="10" r:id="rId20"/>
    <sheet name="5-15" sheetId="20" r:id="rId21"/>
    <sheet name="5-16" sheetId="21" r:id="rId22"/>
    <sheet name="5-17" sheetId="22" r:id="rId23"/>
  </sheets>
  <definedNames>
    <definedName name="_xlnm.Print_Area" localSheetId="0">'5-1'!$A$1:$I$56</definedName>
    <definedName name="_xlnm.Print_Area" localSheetId="22">'5-17'!$A$1:$AL$14</definedName>
    <definedName name="_xlnm.Print_Area" localSheetId="7">'5-8'!$A$1:$L$52</definedName>
    <definedName name="_xlnm.Print_Titles" localSheetId="9">'5-10'!$2:$4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4" l="1"/>
  <c r="D21" i="10" l="1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L22" i="10"/>
  <c r="D23" i="10"/>
  <c r="E23" i="10"/>
  <c r="F23" i="10"/>
  <c r="G23" i="10"/>
  <c r="H23" i="10"/>
  <c r="I23" i="10"/>
  <c r="J23" i="10"/>
  <c r="K23" i="10"/>
  <c r="L23" i="10"/>
  <c r="G5" i="9"/>
  <c r="J7" i="7"/>
  <c r="C8" i="5"/>
  <c r="D8" i="5"/>
  <c r="E8" i="5" s="1"/>
  <c r="F8" i="5"/>
  <c r="G8" i="5"/>
  <c r="I8" i="5"/>
  <c r="H8" i="5" s="1"/>
  <c r="M8" i="5" s="1"/>
  <c r="K8" i="5"/>
  <c r="J8" i="5"/>
  <c r="E10" i="5"/>
  <c r="G10" i="5"/>
  <c r="L10" i="5"/>
  <c r="M10" i="5"/>
  <c r="E11" i="5"/>
  <c r="G11" i="5"/>
  <c r="L11" i="5"/>
  <c r="M11" i="5"/>
  <c r="E12" i="5"/>
  <c r="G12" i="5"/>
  <c r="L12" i="5"/>
  <c r="M12" i="5"/>
  <c r="E13" i="5"/>
  <c r="G13" i="5"/>
  <c r="L13" i="5"/>
  <c r="M13" i="5"/>
  <c r="E14" i="5"/>
  <c r="G14" i="5"/>
  <c r="L14" i="5"/>
  <c r="M14" i="5"/>
  <c r="E16" i="5"/>
  <c r="G16" i="5"/>
  <c r="L16" i="5"/>
  <c r="M16" i="5"/>
  <c r="E17" i="5"/>
  <c r="G17" i="5"/>
  <c r="L17" i="5"/>
  <c r="M17" i="5"/>
  <c r="E18" i="5"/>
  <c r="G18" i="5"/>
  <c r="L18" i="5"/>
  <c r="M18" i="5"/>
  <c r="E19" i="5"/>
  <c r="G19" i="5"/>
  <c r="L19" i="5"/>
  <c r="M19" i="5"/>
  <c r="E20" i="5"/>
  <c r="G20" i="5"/>
  <c r="L20" i="5"/>
  <c r="M20" i="5"/>
  <c r="E22" i="5"/>
  <c r="G22" i="5"/>
  <c r="L22" i="5"/>
  <c r="M22" i="5"/>
  <c r="E23" i="5"/>
  <c r="G23" i="5"/>
  <c r="L23" i="5"/>
  <c r="M23" i="5"/>
  <c r="E24" i="5"/>
  <c r="G24" i="5"/>
  <c r="L24" i="5"/>
  <c r="M24" i="5"/>
  <c r="E25" i="5"/>
  <c r="G25" i="5"/>
  <c r="L25" i="5"/>
  <c r="M25" i="5"/>
  <c r="C8" i="4"/>
  <c r="E8" i="4" s="1"/>
  <c r="D8" i="4"/>
  <c r="F8" i="4"/>
  <c r="G8" i="4"/>
  <c r="I8" i="4"/>
  <c r="K8" i="4"/>
  <c r="H8" i="4"/>
  <c r="M8" i="4" s="1"/>
  <c r="J8" i="4"/>
  <c r="L8" i="4"/>
  <c r="E10" i="4"/>
  <c r="G10" i="4"/>
  <c r="L10" i="4"/>
  <c r="M10" i="4"/>
  <c r="E11" i="4"/>
  <c r="G11" i="4"/>
  <c r="L11" i="4"/>
  <c r="M11" i="4"/>
  <c r="E12" i="4"/>
  <c r="G12" i="4"/>
  <c r="L12" i="4"/>
  <c r="M12" i="4"/>
  <c r="E13" i="4"/>
  <c r="G13" i="4"/>
  <c r="L13" i="4"/>
  <c r="M13" i="4"/>
  <c r="E14" i="4"/>
  <c r="G14" i="4"/>
  <c r="L14" i="4"/>
  <c r="M14" i="4"/>
  <c r="E16" i="4"/>
  <c r="G16" i="4"/>
  <c r="L16" i="4"/>
  <c r="M16" i="4"/>
  <c r="E17" i="4"/>
  <c r="G17" i="4"/>
  <c r="L17" i="4"/>
  <c r="M17" i="4"/>
  <c r="E18" i="4"/>
  <c r="G18" i="4"/>
  <c r="M18" i="4"/>
  <c r="E19" i="4"/>
  <c r="G19" i="4"/>
  <c r="L19" i="4"/>
  <c r="M19" i="4"/>
  <c r="E20" i="4"/>
  <c r="G20" i="4"/>
  <c r="L20" i="4"/>
  <c r="M20" i="4"/>
  <c r="E22" i="4"/>
  <c r="G22" i="4"/>
  <c r="L22" i="4"/>
  <c r="M22" i="4"/>
  <c r="E23" i="4"/>
  <c r="G23" i="4"/>
  <c r="L23" i="4"/>
  <c r="M23" i="4"/>
  <c r="E24" i="4"/>
  <c r="G24" i="4"/>
  <c r="L24" i="4"/>
  <c r="M24" i="4"/>
  <c r="E25" i="4"/>
  <c r="G25" i="4"/>
  <c r="L25" i="4"/>
  <c r="M25" i="4"/>
  <c r="C7" i="3"/>
  <c r="D7" i="3"/>
  <c r="E7" i="3"/>
  <c r="F7" i="3"/>
  <c r="G7" i="3"/>
  <c r="H7" i="3"/>
  <c r="I7" i="3"/>
  <c r="J7" i="3"/>
  <c r="K7" i="3"/>
  <c r="L7" i="3"/>
  <c r="K9" i="3"/>
  <c r="L9" i="3"/>
  <c r="K10" i="3"/>
  <c r="L10" i="3"/>
  <c r="K11" i="3"/>
  <c r="L11" i="3"/>
  <c r="K12" i="3"/>
  <c r="L12" i="3"/>
  <c r="K13" i="3"/>
  <c r="L13" i="3"/>
  <c r="K15" i="3"/>
  <c r="L15" i="3"/>
  <c r="K16" i="3"/>
  <c r="L16" i="3"/>
  <c r="K17" i="3"/>
  <c r="L17" i="3"/>
  <c r="K18" i="3"/>
  <c r="L18" i="3"/>
  <c r="K19" i="3"/>
  <c r="L19" i="3"/>
  <c r="K21" i="3"/>
  <c r="L21" i="3"/>
  <c r="K22" i="3"/>
  <c r="L22" i="3"/>
  <c r="K23" i="3"/>
  <c r="L23" i="3"/>
  <c r="K24" i="3"/>
  <c r="L24" i="3"/>
  <c r="K25" i="3"/>
  <c r="L25" i="3"/>
  <c r="C7" i="2"/>
  <c r="D7" i="2"/>
  <c r="E7" i="2"/>
  <c r="F7" i="2"/>
  <c r="G7" i="2"/>
  <c r="H7" i="2"/>
  <c r="I7" i="2"/>
  <c r="J7" i="2"/>
  <c r="K7" i="2"/>
  <c r="L7" i="2"/>
  <c r="J9" i="2"/>
  <c r="K9" i="2"/>
  <c r="L9" i="2"/>
  <c r="J10" i="2"/>
  <c r="K10" i="2"/>
  <c r="L10" i="2"/>
  <c r="J11" i="2"/>
  <c r="K11" i="2"/>
  <c r="L11" i="2"/>
  <c r="J12" i="2"/>
  <c r="K12" i="2"/>
  <c r="L12" i="2"/>
  <c r="J13" i="2"/>
  <c r="K13" i="2"/>
  <c r="L13" i="2"/>
  <c r="J15" i="2"/>
  <c r="K15" i="2"/>
  <c r="L15" i="2"/>
  <c r="J16" i="2"/>
  <c r="K16" i="2"/>
  <c r="L16" i="2"/>
  <c r="J17" i="2"/>
  <c r="K17" i="2"/>
  <c r="L17" i="2"/>
  <c r="J18" i="2"/>
  <c r="K18" i="2"/>
  <c r="L18" i="2"/>
  <c r="J19" i="2"/>
  <c r="K19" i="2"/>
  <c r="L19" i="2"/>
  <c r="J21" i="2"/>
  <c r="K21" i="2"/>
  <c r="L21" i="2"/>
  <c r="J22" i="2"/>
  <c r="K22" i="2"/>
  <c r="L22" i="2"/>
  <c r="J23" i="2"/>
  <c r="K23" i="2"/>
  <c r="L23" i="2"/>
  <c r="J24" i="2"/>
  <c r="K24" i="2"/>
  <c r="L24" i="2"/>
  <c r="K25" i="2"/>
  <c r="D48" i="1"/>
  <c r="D34" i="1"/>
  <c r="D26" i="1"/>
  <c r="D10" i="1"/>
  <c r="D9" i="1"/>
  <c r="D49" i="1"/>
  <c r="D47" i="1"/>
  <c r="D46" i="1"/>
  <c r="D45" i="1"/>
  <c r="D44" i="1"/>
  <c r="D42" i="1"/>
  <c r="D41" i="1"/>
  <c r="D40" i="1"/>
  <c r="D39" i="1"/>
  <c r="D38" i="1"/>
  <c r="D36" i="1"/>
  <c r="D35" i="1"/>
  <c r="D33" i="1"/>
  <c r="D32" i="1"/>
  <c r="D30" i="1"/>
  <c r="D29" i="1"/>
  <c r="D28" i="1"/>
  <c r="D27" i="1"/>
  <c r="D24" i="1"/>
  <c r="D23" i="1"/>
  <c r="D22" i="1"/>
  <c r="D21" i="1"/>
  <c r="D20" i="1"/>
  <c r="D18" i="1"/>
  <c r="D17" i="1"/>
  <c r="D16" i="1"/>
  <c r="D15" i="1"/>
  <c r="D14" i="1"/>
  <c r="D12" i="1"/>
  <c r="D11" i="1"/>
  <c r="D8" i="1"/>
  <c r="D6" i="1"/>
  <c r="L8" i="5" l="1"/>
</calcChain>
</file>

<file path=xl/sharedStrings.xml><?xml version="1.0" encoding="utf-8"?>
<sst xmlns="http://schemas.openxmlformats.org/spreadsheetml/2006/main" count="1502" uniqueCount="711">
  <si>
    <t>神奈川労働局監督課調</t>
    <rPh sb="0" eb="3">
      <t>カナガワ</t>
    </rPh>
    <rPh sb="3" eb="5">
      <t>ロウドウ</t>
    </rPh>
    <rPh sb="5" eb="6">
      <t>キョク</t>
    </rPh>
    <rPh sb="6" eb="8">
      <t>カントク</t>
    </rPh>
    <rPh sb="8" eb="9">
      <t>カ</t>
    </rPh>
    <rPh sb="9" eb="10">
      <t>シラ</t>
    </rPh>
    <phoneticPr fontId="5"/>
  </si>
  <si>
    <t>業種別</t>
    <rPh sb="0" eb="1">
      <t>ギョウ</t>
    </rPh>
    <rPh sb="1" eb="2">
      <t>タネ</t>
    </rPh>
    <rPh sb="2" eb="3">
      <t>ベツ</t>
    </rPh>
    <phoneticPr fontId="5"/>
  </si>
  <si>
    <t>監督実施
事業場数</t>
    <rPh sb="0" eb="2">
      <t>カントク</t>
    </rPh>
    <rPh sb="2" eb="4">
      <t>ジッシ</t>
    </rPh>
    <rPh sb="5" eb="8">
      <t>ジギョウジョウ</t>
    </rPh>
    <rPh sb="8" eb="9">
      <t>スウ</t>
    </rPh>
    <phoneticPr fontId="5"/>
  </si>
  <si>
    <t>違反事業場数</t>
    <rPh sb="0" eb="2">
      <t>イハン</t>
    </rPh>
    <rPh sb="2" eb="5">
      <t>ジギョウジョウ</t>
    </rPh>
    <rPh sb="5" eb="6">
      <t>スウ</t>
    </rPh>
    <phoneticPr fontId="5"/>
  </si>
  <si>
    <t>違反率</t>
    <rPh sb="0" eb="3">
      <t>イハンリツ</t>
    </rPh>
    <phoneticPr fontId="5"/>
  </si>
  <si>
    <t>％</t>
  </si>
  <si>
    <t xml:space="preserve">     　　　２  　  年</t>
    <rPh sb="14" eb="15">
      <t>ネン</t>
    </rPh>
    <phoneticPr fontId="5"/>
  </si>
  <si>
    <t xml:space="preserve">     　　　３  　  年</t>
    <rPh sb="14" eb="15">
      <t>ネン</t>
    </rPh>
    <phoneticPr fontId="5"/>
  </si>
  <si>
    <t>食料品製造業</t>
    <rPh sb="5" eb="6">
      <t>ギョウ</t>
    </rPh>
    <phoneticPr fontId="5"/>
  </si>
  <si>
    <t>繊維工業</t>
  </si>
  <si>
    <t>衣服・その他繊維製品製造業</t>
    <rPh sb="8" eb="10">
      <t>セイヒン</t>
    </rPh>
    <rPh sb="10" eb="13">
      <t>セイゾウギョウ</t>
    </rPh>
    <phoneticPr fontId="5"/>
  </si>
  <si>
    <t>木材・木製品製造業</t>
    <rPh sb="6" eb="9">
      <t>セイゾウギョウ</t>
    </rPh>
    <phoneticPr fontId="5"/>
  </si>
  <si>
    <t>家具・装備品製造業</t>
    <rPh sb="6" eb="9">
      <t>セイゾウギョウ</t>
    </rPh>
    <phoneticPr fontId="5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</si>
  <si>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</si>
  <si>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出版・印刷・製本業</t>
    <rPh sb="0" eb="2">
      <t>シュッパン</t>
    </rPh>
    <rPh sb="8" eb="9">
      <t>ギョウ</t>
    </rPh>
    <phoneticPr fontId="5"/>
  </si>
  <si>
    <t>化学工業</t>
  </si>
  <si>
    <t>窯業・土石製品製造業</t>
    <rPh sb="5" eb="7">
      <t>セイヒン</t>
    </rPh>
    <rPh sb="7" eb="10">
      <t>セイゾウギョウ</t>
    </rPh>
    <phoneticPr fontId="5"/>
  </si>
  <si>
    <t>鉄鋼業</t>
  </si>
  <si>
    <t>非鉄金属製造業</t>
    <rPh sb="4" eb="7">
      <t>セイゾウギョウ</t>
    </rPh>
    <phoneticPr fontId="5"/>
  </si>
  <si>
    <t>金属製品製造業</t>
    <rPh sb="4" eb="7">
      <t>セイゾウギョウ</t>
    </rPh>
    <phoneticPr fontId="5"/>
  </si>
  <si>
    <t>一般機械器具製造業</t>
    <rPh sb="6" eb="9">
      <t>セイゾウギョウ</t>
    </rPh>
    <phoneticPr fontId="5"/>
  </si>
  <si>
    <t>電気機械器具製造業</t>
    <rPh sb="6" eb="9">
      <t>セイゾウギョウ</t>
    </rPh>
    <phoneticPr fontId="5"/>
  </si>
  <si>
    <t>輸送用機械器具製造業</t>
    <rPh sb="2" eb="3">
      <t>ヨウ</t>
    </rPh>
    <rPh sb="5" eb="7">
      <t>キグ</t>
    </rPh>
    <rPh sb="9" eb="10">
      <t>ギョウ</t>
    </rPh>
    <phoneticPr fontId="5"/>
  </si>
  <si>
    <t>電気・ガス・熱供給・水道業</t>
    <rPh sb="6" eb="7">
      <t>ネツ</t>
    </rPh>
    <rPh sb="7" eb="9">
      <t>キョウキュウ</t>
    </rPh>
    <rPh sb="10" eb="13">
      <t>スイドウギョウ</t>
    </rPh>
    <phoneticPr fontId="5"/>
  </si>
  <si>
    <t>その他の製造業</t>
    <rPh sb="6" eb="7">
      <t>ギョウ</t>
    </rPh>
    <phoneticPr fontId="5"/>
  </si>
  <si>
    <t>鉱業</t>
  </si>
  <si>
    <t>建設業</t>
    <rPh sb="0" eb="2">
      <t>ケンセツ</t>
    </rPh>
    <phoneticPr fontId="5"/>
  </si>
  <si>
    <t>鉄道・水運・航空</t>
    <rPh sb="3" eb="5">
      <t>スイウン</t>
    </rPh>
    <rPh sb="6" eb="8">
      <t>コウクウ</t>
    </rPh>
    <phoneticPr fontId="5"/>
  </si>
  <si>
    <t>道路旅客運送業</t>
    <rPh sb="4" eb="7">
      <t>ウンソウギョウ</t>
    </rPh>
    <phoneticPr fontId="5"/>
  </si>
  <si>
    <t>道路貨物運送業</t>
    <rPh sb="6" eb="7">
      <t>ギョウ</t>
    </rPh>
    <phoneticPr fontId="5"/>
  </si>
  <si>
    <t>その他の運輸交通業</t>
    <rPh sb="8" eb="9">
      <t>ギョウ</t>
    </rPh>
    <phoneticPr fontId="5"/>
  </si>
  <si>
    <t>陸上貨物取扱業</t>
    <rPh sb="4" eb="7">
      <t>トリアツカイギョウ</t>
    </rPh>
    <phoneticPr fontId="5"/>
  </si>
  <si>
    <t>港湾荷役業</t>
    <rPh sb="2" eb="4">
      <t>ニエキ</t>
    </rPh>
    <phoneticPr fontId="5"/>
  </si>
  <si>
    <t>農林・水産・畜産業</t>
    <rPh sb="1" eb="2">
      <t>リン</t>
    </rPh>
    <rPh sb="3" eb="5">
      <t>スイサン</t>
    </rPh>
    <rPh sb="6" eb="8">
      <t>チクサン</t>
    </rPh>
    <rPh sb="8" eb="9">
      <t>ギョウ</t>
    </rPh>
    <phoneticPr fontId="5"/>
  </si>
  <si>
    <t>商業</t>
    <rPh sb="0" eb="1">
      <t>ショウ</t>
    </rPh>
    <phoneticPr fontId="5"/>
  </si>
  <si>
    <t>金融・広告業</t>
    <rPh sb="3" eb="5">
      <t>コウコク</t>
    </rPh>
    <phoneticPr fontId="5"/>
  </si>
  <si>
    <t>映画・演劇業</t>
  </si>
  <si>
    <t>通信業</t>
  </si>
  <si>
    <t>教育・研究業</t>
    <rPh sb="5" eb="6">
      <t>ギョウ</t>
    </rPh>
    <phoneticPr fontId="5"/>
  </si>
  <si>
    <t>保健衛生業</t>
    <rPh sb="2" eb="4">
      <t>エイセイ</t>
    </rPh>
    <phoneticPr fontId="5"/>
  </si>
  <si>
    <t>接客娯楽業</t>
    <rPh sb="0" eb="2">
      <t>セッキャク</t>
    </rPh>
    <rPh sb="2" eb="4">
      <t>ゴラク</t>
    </rPh>
    <phoneticPr fontId="5"/>
  </si>
  <si>
    <t>清掃・と畜業</t>
    <rPh sb="5" eb="6">
      <t>ギョウ</t>
    </rPh>
    <phoneticPr fontId="5"/>
  </si>
  <si>
    <t>官公署</t>
  </si>
  <si>
    <t>その他の事業</t>
  </si>
  <si>
    <t>(注）月間有効求職者数・月間有効求人数は月平均。</t>
    <rPh sb="1" eb="2">
      <t>チュウ</t>
    </rPh>
    <rPh sb="3" eb="5">
      <t>ゲッカン</t>
    </rPh>
    <rPh sb="5" eb="7">
      <t>ユウコウ</t>
    </rPh>
    <rPh sb="7" eb="9">
      <t>キュウショク</t>
    </rPh>
    <rPh sb="9" eb="10">
      <t>シャ</t>
    </rPh>
    <rPh sb="10" eb="11">
      <t>スウ</t>
    </rPh>
    <rPh sb="12" eb="14">
      <t>ゲッカン</t>
    </rPh>
    <rPh sb="14" eb="16">
      <t>ユウコウ</t>
    </rPh>
    <rPh sb="16" eb="18">
      <t>キュウジン</t>
    </rPh>
    <rPh sb="18" eb="19">
      <t>スウ</t>
    </rPh>
    <rPh sb="20" eb="23">
      <t>ツキヘイキン</t>
    </rPh>
    <phoneticPr fontId="3"/>
  </si>
  <si>
    <t>-</t>
    <phoneticPr fontId="3"/>
  </si>
  <si>
    <t>プラザよこはま</t>
    <phoneticPr fontId="3"/>
  </si>
  <si>
    <t>大和</t>
  </si>
  <si>
    <t>港北</t>
  </si>
  <si>
    <t>川崎北</t>
  </si>
  <si>
    <t>横浜南</t>
  </si>
  <si>
    <t>松田</t>
  </si>
  <si>
    <t>厚木</t>
  </si>
  <si>
    <t>相模原</t>
  </si>
  <si>
    <t>藤沢</t>
  </si>
  <si>
    <t>小田原</t>
  </si>
  <si>
    <t>平塚</t>
  </si>
  <si>
    <t>横須賀</t>
  </si>
  <si>
    <t>川崎</t>
  </si>
  <si>
    <t>戸塚</t>
  </si>
  <si>
    <t>横浜</t>
  </si>
  <si>
    <t>３年度</t>
  </si>
  <si>
    <t>２年度</t>
  </si>
  <si>
    <t>令和元年度</t>
    <rPh sb="0" eb="2">
      <t>レイワ</t>
    </rPh>
    <rPh sb="2" eb="4">
      <t>ガンネン</t>
    </rPh>
    <phoneticPr fontId="3"/>
  </si>
  <si>
    <t>倍</t>
  </si>
  <si>
    <t>件</t>
  </si>
  <si>
    <t>人</t>
  </si>
  <si>
    <t>月間有効
求人数</t>
  </si>
  <si>
    <t>新規
求人数</t>
  </si>
  <si>
    <t>月間有効
求職者数</t>
  </si>
  <si>
    <t>新規求職
申込件数</t>
  </si>
  <si>
    <t>充足率</t>
  </si>
  <si>
    <t>就職率</t>
  </si>
  <si>
    <t>有効
求人
倍率</t>
    <rPh sb="0" eb="2">
      <t>ユウコウ</t>
    </rPh>
    <phoneticPr fontId="3"/>
  </si>
  <si>
    <t>充足数</t>
  </si>
  <si>
    <t>就職件数</t>
  </si>
  <si>
    <t>紹介件数</t>
  </si>
  <si>
    <t>求人数</t>
  </si>
  <si>
    <t>求職申込件数</t>
  </si>
  <si>
    <t>区分</t>
  </si>
  <si>
    <t>１　一般（新規学卒及びパートタイムを除く）</t>
    <rPh sb="2" eb="4">
      <t>イッパン</t>
    </rPh>
    <rPh sb="5" eb="7">
      <t>シンキ</t>
    </rPh>
    <rPh sb="7" eb="9">
      <t>ガクソツ</t>
    </rPh>
    <rPh sb="9" eb="10">
      <t>オヨ</t>
    </rPh>
    <rPh sb="18" eb="19">
      <t>ノゾ</t>
    </rPh>
    <phoneticPr fontId="3"/>
  </si>
  <si>
    <t>うち
55歳以上</t>
  </si>
  <si>
    <t>全数</t>
  </si>
  <si>
    <t>月間有効求職者数</t>
  </si>
  <si>
    <t>新規求職申込件数</t>
  </si>
  <si>
    <t>２　中高年齢者（パートタイムを除く）</t>
    <rPh sb="2" eb="6">
      <t>チュウコウネンレイ</t>
    </rPh>
    <rPh sb="6" eb="7">
      <t>シャ</t>
    </rPh>
    <rPh sb="15" eb="16">
      <t>ノゾ</t>
    </rPh>
    <phoneticPr fontId="3"/>
  </si>
  <si>
    <t>横浜南</t>
    <phoneticPr fontId="3"/>
  </si>
  <si>
    <t>松田</t>
    <rPh sb="0" eb="2">
      <t>マツダ</t>
    </rPh>
    <phoneticPr fontId="3"/>
  </si>
  <si>
    <t>平塚</t>
    <rPh sb="0" eb="2">
      <t>ヒラツカ</t>
    </rPh>
    <phoneticPr fontId="3"/>
  </si>
  <si>
    <t>県外から
の就職者（２）</t>
    <phoneticPr fontId="3"/>
  </si>
  <si>
    <t>Ａのうち
県外への
就職者</t>
  </si>
  <si>
    <t>Ａのうち
県内就職
者（１）</t>
  </si>
  <si>
    <r>
      <t>充足数</t>
    </r>
    <r>
      <rPr>
        <sz val="6"/>
        <rFont val="ＭＳ 明朝"/>
        <family val="1"/>
        <charset val="128"/>
      </rPr>
      <t>（１＋２）</t>
    </r>
    <phoneticPr fontId="3"/>
  </si>
  <si>
    <t>求人
倍率</t>
  </si>
  <si>
    <t>求職率</t>
  </si>
  <si>
    <t>Ａ
求職
者数</t>
  </si>
  <si>
    <t>就職の状況</t>
  </si>
  <si>
    <t>求人の状況</t>
  </si>
  <si>
    <t>求職の状況</t>
  </si>
  <si>
    <t>卒業見
込者数</t>
  </si>
  <si>
    <t>　　神奈川労働局職業安定課調</t>
    <rPh sb="2" eb="5">
      <t>カナガワ</t>
    </rPh>
    <rPh sb="5" eb="7">
      <t>ロウドウ</t>
    </rPh>
    <rPh sb="7" eb="8">
      <t>キョク</t>
    </rPh>
    <rPh sb="8" eb="10">
      <t>ショクギョウ</t>
    </rPh>
    <rPh sb="10" eb="12">
      <t>アンテイ</t>
    </rPh>
    <rPh sb="12" eb="13">
      <t>カ</t>
    </rPh>
    <rPh sb="13" eb="14">
      <t>チョウ</t>
    </rPh>
    <phoneticPr fontId="3"/>
  </si>
  <si>
    <t>３　新規中学校卒業者</t>
    <rPh sb="2" eb="4">
      <t>シンキ</t>
    </rPh>
    <rPh sb="4" eb="7">
      <t>チュウガッコウ</t>
    </rPh>
    <rPh sb="7" eb="10">
      <t>ソツギョウシャ</t>
    </rPh>
    <phoneticPr fontId="3"/>
  </si>
  <si>
    <t>充足数（１＋２）</t>
  </si>
  <si>
    <t>４　新規高等学校卒業者</t>
    <rPh sb="2" eb="4">
      <t>シンキ</t>
    </rPh>
    <rPh sb="4" eb="6">
      <t>コウトウ</t>
    </rPh>
    <rPh sb="6" eb="8">
      <t>ガッコウ</t>
    </rPh>
    <rPh sb="8" eb="11">
      <t>ソツギョウシャ</t>
    </rPh>
    <phoneticPr fontId="3"/>
  </si>
  <si>
    <t>（注）　令和元年度より有効求職者数の計上方法に変更があった。</t>
    <rPh sb="1" eb="2">
      <t>チュウ</t>
    </rPh>
    <rPh sb="4" eb="6">
      <t>レイワ</t>
    </rPh>
    <rPh sb="6" eb="9">
      <t>ガンネンド</t>
    </rPh>
    <rPh sb="11" eb="13">
      <t>ユウコウ</t>
    </rPh>
    <rPh sb="13" eb="16">
      <t>キュウショクシャ</t>
    </rPh>
    <rPh sb="16" eb="17">
      <t>スウ</t>
    </rPh>
    <rPh sb="18" eb="20">
      <t>ケイジョウ</t>
    </rPh>
    <rPh sb="20" eb="22">
      <t>ホウホウ</t>
    </rPh>
    <rPh sb="23" eb="25">
      <t>ヘンコウ</t>
    </rPh>
    <phoneticPr fontId="3"/>
  </si>
  <si>
    <t>令和元年度</t>
    <rPh sb="0" eb="2">
      <t>レイワ</t>
    </rPh>
    <rPh sb="2" eb="3">
      <t>ガン</t>
    </rPh>
    <phoneticPr fontId="2"/>
  </si>
  <si>
    <t>就労延数</t>
  </si>
  <si>
    <t>前月繰越有効求職者数
(月平均)</t>
  </si>
  <si>
    <t>年度別</t>
    <rPh sb="0" eb="1">
      <t>トシ</t>
    </rPh>
    <rPh sb="1" eb="2">
      <t>ド</t>
    </rPh>
    <rPh sb="2" eb="3">
      <t>ベツ</t>
    </rPh>
    <phoneticPr fontId="3"/>
  </si>
  <si>
    <t>神奈川労働局職業安定課調</t>
    <rPh sb="0" eb="3">
      <t>カナガワ</t>
    </rPh>
    <rPh sb="3" eb="5">
      <t>ロウドウ</t>
    </rPh>
    <rPh sb="5" eb="6">
      <t>キョク</t>
    </rPh>
    <rPh sb="6" eb="8">
      <t>ショクギョウ</t>
    </rPh>
    <rPh sb="8" eb="10">
      <t>アンテイ</t>
    </rPh>
    <rPh sb="10" eb="11">
      <t>カ</t>
    </rPh>
    <rPh sb="11" eb="12">
      <t>シラ</t>
    </rPh>
    <phoneticPr fontId="3"/>
  </si>
  <si>
    <t>５　日　雇</t>
    <rPh sb="2" eb="3">
      <t>ヒ</t>
    </rPh>
    <rPh sb="4" eb="5">
      <t>ヤトイ</t>
    </rPh>
    <phoneticPr fontId="3"/>
  </si>
  <si>
    <t>うち女子</t>
  </si>
  <si>
    <t>月間有効
求人数</t>
    <phoneticPr fontId="3"/>
  </si>
  <si>
    <t>月間有効求職者数</t>
    <phoneticPr fontId="3"/>
  </si>
  <si>
    <t>年度別</t>
  </si>
  <si>
    <t>６　パートタイム</t>
    <phoneticPr fontId="3"/>
  </si>
  <si>
    <t>３年度</t>
    <phoneticPr fontId="3"/>
  </si>
  <si>
    <t>２年度</t>
    <phoneticPr fontId="3"/>
  </si>
  <si>
    <t>７　障　害　者</t>
    <rPh sb="2" eb="3">
      <t>ショウ</t>
    </rPh>
    <rPh sb="4" eb="5">
      <t>ガイ</t>
    </rPh>
    <rPh sb="6" eb="7">
      <t>シャ</t>
    </rPh>
    <phoneticPr fontId="3"/>
  </si>
  <si>
    <t xml:space="preserve">      </t>
    <phoneticPr fontId="3"/>
  </si>
  <si>
    <t>1,000　　人　　 以　　上</t>
    <phoneticPr fontId="3"/>
  </si>
  <si>
    <t>500　　～　　999　　人</t>
    <phoneticPr fontId="3"/>
  </si>
  <si>
    <t>300　　～　　499　　人</t>
    <phoneticPr fontId="3"/>
  </si>
  <si>
    <t>100　　～　　299　　人</t>
    <phoneticPr fontId="3"/>
  </si>
  <si>
    <t xml:space="preserve"> 30　　～　　 99　　人</t>
    <phoneticPr fontId="3"/>
  </si>
  <si>
    <t xml:space="preserve"> 29　　人　　 以　　下</t>
    <phoneticPr fontId="3"/>
  </si>
  <si>
    <t xml:space="preserve"> &lt; 従 業 者 規 模 別 &gt;</t>
    <phoneticPr fontId="3"/>
  </si>
  <si>
    <t>公務・その他</t>
  </si>
  <si>
    <t>その他の事業サービス業</t>
    <phoneticPr fontId="3"/>
  </si>
  <si>
    <t>　　</t>
    <phoneticPr fontId="3"/>
  </si>
  <si>
    <t>職業紹介・労働者派遣業</t>
    <phoneticPr fontId="3"/>
  </si>
  <si>
    <t>サービス業（他に分類されないもの）</t>
    <phoneticPr fontId="3"/>
  </si>
  <si>
    <t>複合サービス事業</t>
    <rPh sb="6" eb="8">
      <t>ジギョウ</t>
    </rPh>
    <phoneticPr fontId="3"/>
  </si>
  <si>
    <t>社会保険・社会福祉・介護事業</t>
    <phoneticPr fontId="3"/>
  </si>
  <si>
    <t>　</t>
    <phoneticPr fontId="3"/>
  </si>
  <si>
    <t>医療業</t>
    <phoneticPr fontId="3"/>
  </si>
  <si>
    <t>医療，福祉</t>
    <phoneticPr fontId="3"/>
  </si>
  <si>
    <t>教育，学習支援業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</si>
  <si>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</si>
  <si>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飲食店</t>
    <phoneticPr fontId="3"/>
  </si>
  <si>
    <t>宿泊業，飲食サービス業</t>
    <rPh sb="4" eb="6">
      <t>インショク</t>
    </rPh>
    <rPh sb="10" eb="11">
      <t>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</si>
  <si>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</si>
  <si>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不動産業，物品賃貸業</t>
    <rPh sb="5" eb="7">
      <t>ブッピン</t>
    </rPh>
    <rPh sb="7" eb="10">
      <t>チンタイギョウ</t>
    </rPh>
    <phoneticPr fontId="3"/>
  </si>
  <si>
    <t>金融業，保険業</t>
    <rPh sb="2" eb="3">
      <t>ギョウ</t>
    </rPh>
    <phoneticPr fontId="3"/>
  </si>
  <si>
    <t>各種商品小売業</t>
    <rPh sb="0" eb="2">
      <t>カクシュ</t>
    </rPh>
    <rPh sb="2" eb="4">
      <t>ショウヒン</t>
    </rPh>
    <rPh sb="4" eb="7">
      <t>コウリギョウ</t>
    </rPh>
    <phoneticPr fontId="3"/>
  </si>
  <si>
    <t>小売業</t>
    <rPh sb="0" eb="3">
      <t>コウリギョウ</t>
    </rPh>
    <phoneticPr fontId="3"/>
  </si>
  <si>
    <t>卸売業</t>
    <rPh sb="0" eb="3">
      <t>オロシウリギョウ</t>
    </rPh>
    <phoneticPr fontId="3"/>
  </si>
  <si>
    <t>卸売業，小売業</t>
    <rPh sb="2" eb="3">
      <t>ギョウ</t>
    </rPh>
    <phoneticPr fontId="3"/>
  </si>
  <si>
    <t>運輸業，郵便業</t>
    <rPh sb="4" eb="6">
      <t>ユウビン</t>
    </rPh>
    <rPh sb="6" eb="7">
      <t>ギョウ</t>
    </rPh>
    <phoneticPr fontId="3"/>
  </si>
  <si>
    <t>情報サービス業</t>
    <rPh sb="0" eb="2">
      <t>ジョウホウ</t>
    </rPh>
    <rPh sb="6" eb="7">
      <t>ギョウ</t>
    </rPh>
    <phoneticPr fontId="3"/>
  </si>
  <si>
    <t>情報通信業</t>
    <phoneticPr fontId="3"/>
  </si>
  <si>
    <t>電気・ガス・熱供給・水道業</t>
  </si>
  <si>
    <t>その他の製造業</t>
  </si>
  <si>
    <t>精密機械器具等</t>
    <rPh sb="6" eb="7">
      <t>トウ</t>
    </rPh>
    <phoneticPr fontId="3"/>
  </si>
  <si>
    <t>自動車・同附属品製造業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</t>
    </rPh>
    <phoneticPr fontId="3"/>
  </si>
  <si>
    <t>輸送用機械器具製造業</t>
  </si>
  <si>
    <t>情報通信機械器具製造業</t>
  </si>
  <si>
    <t>電子機器等</t>
    <rPh sb="0" eb="2">
      <t>デンシ</t>
    </rPh>
    <rPh sb="2" eb="4">
      <t>キキ</t>
    </rPh>
    <rPh sb="4" eb="5">
      <t>トウ</t>
    </rPh>
    <phoneticPr fontId="3"/>
  </si>
  <si>
    <t>民生用電気機器等</t>
    <rPh sb="0" eb="2">
      <t>ミンセイ</t>
    </rPh>
    <rPh sb="2" eb="3">
      <t>ヨウ</t>
    </rPh>
    <rPh sb="3" eb="5">
      <t>デンキ</t>
    </rPh>
    <rPh sb="5" eb="7">
      <t>キキ</t>
    </rPh>
    <rPh sb="7" eb="8">
      <t>トウ</t>
    </rPh>
    <phoneticPr fontId="3"/>
  </si>
  <si>
    <t>電気機械器具製造業</t>
  </si>
  <si>
    <t>電子部品・デバイス等製造業</t>
    <rPh sb="9" eb="10">
      <t>トウ</t>
    </rPh>
    <rPh sb="10" eb="11">
      <t>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</si>
  <si>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</si>
  <si>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3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</si>
  <si>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</si>
  <si>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金属製品製造業</t>
  </si>
  <si>
    <t>非鉄金属製造業</t>
  </si>
  <si>
    <t>窯業・土石製品製造業</t>
  </si>
  <si>
    <t>ゴム製品製造業</t>
  </si>
  <si>
    <t>プラスチック製品製造業</t>
  </si>
  <si>
    <t>石油製品・石炭製品製造業</t>
    <phoneticPr fontId="3"/>
  </si>
  <si>
    <t>印刷・同関連産業</t>
  </si>
  <si>
    <t>パルプ・紙・紙加工品製造業</t>
  </si>
  <si>
    <t>家具・装備品製造業</t>
  </si>
  <si>
    <t>木材・木製品製造業</t>
  </si>
  <si>
    <t>繊維工業</t>
    <phoneticPr fontId="3"/>
  </si>
  <si>
    <t>飲料・たばこ・飼料製造業</t>
  </si>
  <si>
    <t>食料品製造業</t>
  </si>
  <si>
    <t>製造業</t>
  </si>
  <si>
    <t>総合工事業</t>
    <rPh sb="0" eb="2">
      <t>ソウゴウ</t>
    </rPh>
    <rPh sb="2" eb="5">
      <t>コウジギョウ</t>
    </rPh>
    <phoneticPr fontId="3"/>
  </si>
  <si>
    <t>建設業</t>
  </si>
  <si>
    <t>鉱業　，　採石業　，　砂利採取業</t>
    <rPh sb="5" eb="7">
      <t>サイセキ</t>
    </rPh>
    <rPh sb="7" eb="8">
      <t>ギョウ</t>
    </rPh>
    <rPh sb="11" eb="13">
      <t>ジャリ</t>
    </rPh>
    <rPh sb="13" eb="15">
      <t>サイシュ</t>
    </rPh>
    <rPh sb="15" eb="16">
      <t>ギョウ</t>
    </rPh>
    <phoneticPr fontId="3"/>
  </si>
  <si>
    <t>農，林，漁 業</t>
    <phoneticPr fontId="3"/>
  </si>
  <si>
    <t xml:space="preserve"> &lt;    産    業    別    &gt;</t>
    <rPh sb="6" eb="7">
      <t>サン</t>
    </rPh>
    <rPh sb="11" eb="12">
      <t>ゴウ</t>
    </rPh>
    <rPh sb="16" eb="17">
      <t>ベツ</t>
    </rPh>
    <phoneticPr fontId="3"/>
  </si>
  <si>
    <t>合　　　　　　計</t>
    <phoneticPr fontId="3"/>
  </si>
  <si>
    <t>令和元年度</t>
  </si>
  <si>
    <t>産業別従業者規模別</t>
    <phoneticPr fontId="3"/>
  </si>
  <si>
    <t>　　　　　神奈川労働局職業安定課調</t>
    <rPh sb="5" eb="8">
      <t>カナガワ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カ</t>
    </rPh>
    <rPh sb="16" eb="17">
      <t>シラ</t>
    </rPh>
    <phoneticPr fontId="3"/>
  </si>
  <si>
    <t>単位　人</t>
    <rPh sb="0" eb="2">
      <t>タンイ</t>
    </rPh>
    <rPh sb="3" eb="4">
      <t>ニン</t>
    </rPh>
    <phoneticPr fontId="3"/>
  </si>
  <si>
    <t>　　　２　雇用動向調査は抽出調査のため、本表は実数と一致しない。</t>
    <rPh sb="5" eb="7">
      <t>コヨウ</t>
    </rPh>
    <rPh sb="7" eb="9">
      <t>ドウコウ</t>
    </rPh>
    <rPh sb="9" eb="11">
      <t>チョウサ</t>
    </rPh>
    <rPh sb="12" eb="14">
      <t>チュウシュツ</t>
    </rPh>
    <rPh sb="14" eb="16">
      <t>チョウサ</t>
    </rPh>
    <rPh sb="20" eb="21">
      <t>ホン</t>
    </rPh>
    <rPh sb="21" eb="22">
      <t>ヒョウ</t>
    </rPh>
    <rPh sb="23" eb="25">
      <t>ジッスウ</t>
    </rPh>
    <rPh sb="26" eb="28">
      <t>イッチ</t>
    </rPh>
    <phoneticPr fontId="3"/>
  </si>
  <si>
    <t>（注）１　厚生労働省大臣官房統計情報部雇用統計課「雇用動向調査結果」による。</t>
    <rPh sb="1" eb="2">
      <t>チュウ</t>
    </rPh>
    <rPh sb="5" eb="7">
      <t>コウセイ</t>
    </rPh>
    <rPh sb="7" eb="9">
      <t>ロウドウ</t>
    </rPh>
    <rPh sb="9" eb="10">
      <t>ショウ</t>
    </rPh>
    <rPh sb="10" eb="12">
      <t>ダイジン</t>
    </rPh>
    <rPh sb="12" eb="14">
      <t>カンボウ</t>
    </rPh>
    <rPh sb="14" eb="16">
      <t>トウケイ</t>
    </rPh>
    <rPh sb="16" eb="18">
      <t>ジョウホウ</t>
    </rPh>
    <rPh sb="18" eb="19">
      <t>ブ</t>
    </rPh>
    <rPh sb="19" eb="21">
      <t>コヨウ</t>
    </rPh>
    <rPh sb="21" eb="23">
      <t>トウケイ</t>
    </rPh>
    <rPh sb="23" eb="24">
      <t>カ</t>
    </rPh>
    <rPh sb="25" eb="27">
      <t>コヨウ</t>
    </rPh>
    <rPh sb="27" eb="29">
      <t>ドウコウ</t>
    </rPh>
    <rPh sb="29" eb="31">
      <t>チョウサ</t>
    </rPh>
    <rPh sb="31" eb="33">
      <t>ケッカ</t>
    </rPh>
    <phoneticPr fontId="3"/>
  </si>
  <si>
    <t>女</t>
  </si>
  <si>
    <t>男</t>
  </si>
  <si>
    <t>パート</t>
  </si>
  <si>
    <t>計</t>
  </si>
  <si>
    <t>一般</t>
  </si>
  <si>
    <t>２年</t>
    <phoneticPr fontId="3"/>
  </si>
  <si>
    <t>令和元年</t>
  </si>
  <si>
    <t>65歳
以上</t>
    <phoneticPr fontId="3"/>
  </si>
  <si>
    <t>55～64</t>
    <phoneticPr fontId="3"/>
  </si>
  <si>
    <t>45～54</t>
    <phoneticPr fontId="3"/>
  </si>
  <si>
    <t>35～44</t>
    <phoneticPr fontId="3"/>
  </si>
  <si>
    <t>30～34</t>
    <phoneticPr fontId="3"/>
  </si>
  <si>
    <t>25～29</t>
    <phoneticPr fontId="3"/>
  </si>
  <si>
    <t>20～24</t>
    <phoneticPr fontId="3"/>
  </si>
  <si>
    <t>19歳
以下</t>
    <phoneticPr fontId="3"/>
  </si>
  <si>
    <t>合計</t>
  </si>
  <si>
    <t>２　離 職 者</t>
    <rPh sb="2" eb="3">
      <t>リ</t>
    </rPh>
    <rPh sb="4" eb="5">
      <t>ショク</t>
    </rPh>
    <rPh sb="6" eb="7">
      <t>シャ</t>
    </rPh>
    <phoneticPr fontId="3"/>
  </si>
  <si>
    <t>転職
入職者</t>
    <rPh sb="3" eb="6">
      <t>ニュウショクシャ</t>
    </rPh>
    <phoneticPr fontId="3"/>
  </si>
  <si>
    <t>既就業者</t>
    <rPh sb="2" eb="3">
      <t>ギョウ</t>
    </rPh>
    <phoneticPr fontId="3"/>
  </si>
  <si>
    <t>学卒者</t>
  </si>
  <si>
    <t>未就業者</t>
  </si>
  <si>
    <t>１　入 職 者</t>
    <rPh sb="2" eb="3">
      <t>イ</t>
    </rPh>
    <rPh sb="4" eb="5">
      <t>ショク</t>
    </rPh>
    <rPh sb="6" eb="7">
      <t>シャ</t>
    </rPh>
    <phoneticPr fontId="3"/>
  </si>
  <si>
    <t>単位　千人</t>
    <rPh sb="0" eb="2">
      <t>タンイ</t>
    </rPh>
    <rPh sb="3" eb="5">
      <t>センニン</t>
    </rPh>
    <phoneticPr fontId="3"/>
  </si>
  <si>
    <t xml:space="preserve">      同製品・毛皮製造業、その他の製造業をまとめたもの。</t>
    <phoneticPr fontId="3"/>
  </si>
  <si>
    <t>　　２ 「製造業」のうち「製造業一括分」は、産業中分類の木材・木製品製造業（家具を除く）、なめし革・</t>
    <rPh sb="13" eb="16">
      <t>セイゾウギョウ</t>
    </rPh>
    <rPh sb="18" eb="19">
      <t>ブン</t>
    </rPh>
    <rPh sb="38" eb="40">
      <t>カグ</t>
    </rPh>
    <rPh sb="41" eb="42">
      <t>ノゾ</t>
    </rPh>
    <phoneticPr fontId="3"/>
  </si>
  <si>
    <t>(注)１　四捨五入の関係により、計が一致しない場合がある。</t>
    <rPh sb="1" eb="2">
      <t>チュウ</t>
    </rPh>
    <rPh sb="5" eb="9">
      <t>シシャゴニュウ</t>
    </rPh>
    <rPh sb="10" eb="12">
      <t>カンケイ</t>
    </rPh>
    <rPh sb="16" eb="17">
      <t>ケイ</t>
    </rPh>
    <rPh sb="18" eb="20">
      <t>イッチ</t>
    </rPh>
    <rPh sb="23" eb="25">
      <t>バアイ</t>
    </rPh>
    <phoneticPr fontId="3"/>
  </si>
  <si>
    <t>医療業</t>
    <rPh sb="0" eb="2">
      <t>イリョウ</t>
    </rPh>
    <rPh sb="2" eb="3">
      <t>ギョウ</t>
    </rPh>
    <phoneticPr fontId="5"/>
  </si>
  <si>
    <t>&lt;医療，福祉中分類内訳&gt;</t>
  </si>
  <si>
    <t>製造業一括分</t>
    <phoneticPr fontId="3"/>
  </si>
  <si>
    <t>輸送用機械器具</t>
    <phoneticPr fontId="3"/>
  </si>
  <si>
    <t>情報通信機械器具</t>
    <phoneticPr fontId="3"/>
  </si>
  <si>
    <t>電気機械器具</t>
    <phoneticPr fontId="3"/>
  </si>
  <si>
    <t>電子・デバイス</t>
    <phoneticPr fontId="3"/>
  </si>
  <si>
    <t>業務用機械器具</t>
    <phoneticPr fontId="3"/>
  </si>
  <si>
    <t>生産用機械器具</t>
    <phoneticPr fontId="3"/>
  </si>
  <si>
    <t>はん用機械器具</t>
    <rPh sb="2" eb="3">
      <t>ヨウ</t>
    </rPh>
    <rPh sb="3" eb="5">
      <t>キカイ</t>
    </rPh>
    <rPh sb="5" eb="7">
      <t>キグ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</si>
  <si>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</si>
  <si>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非鉄金属製造業</t>
    <rPh sb="0" eb="2">
      <t>ヒテツ</t>
    </rPh>
    <rPh sb="2" eb="4">
      <t>キンゾク</t>
    </rPh>
    <rPh sb="4" eb="7">
      <t>セイゾウギョウ</t>
    </rPh>
    <phoneticPr fontId="5"/>
  </si>
  <si>
    <t>鉄鋼業</t>
    <rPh sb="0" eb="2">
      <t>テッコウ</t>
    </rPh>
    <rPh sb="2" eb="3">
      <t>ギョウ</t>
    </rPh>
    <phoneticPr fontId="5"/>
  </si>
  <si>
    <t>窯業・土石製品</t>
    <rPh sb="0" eb="2">
      <t>ヨウギョウ</t>
    </rPh>
    <rPh sb="3" eb="5">
      <t>ドセキ</t>
    </rPh>
    <rPh sb="5" eb="7">
      <t>セイヒン</t>
    </rPh>
    <phoneticPr fontId="5"/>
  </si>
  <si>
    <t>ゴム製品</t>
    <phoneticPr fontId="5"/>
  </si>
  <si>
    <t>プラスチック製品</t>
    <phoneticPr fontId="5"/>
  </si>
  <si>
    <t>化学、石油・石炭</t>
    <rPh sb="0" eb="2">
      <t>カガク</t>
    </rPh>
    <rPh sb="3" eb="5">
      <t>セキユ</t>
    </rPh>
    <rPh sb="6" eb="8">
      <t>セキタン</t>
    </rPh>
    <phoneticPr fontId="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</si>
  <si>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</si>
  <si>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パルプ･紙</t>
    <rPh sb="4" eb="5">
      <t>カミ</t>
    </rPh>
    <phoneticPr fontId="5"/>
  </si>
  <si>
    <t>家具・装備品</t>
    <phoneticPr fontId="5"/>
  </si>
  <si>
    <t>繊維工業</t>
    <rPh sb="0" eb="2">
      <t>センイ</t>
    </rPh>
    <rPh sb="2" eb="4">
      <t>コウギョウ</t>
    </rPh>
    <phoneticPr fontId="5"/>
  </si>
  <si>
    <t>食料品・たばこ</t>
    <rPh sb="0" eb="2">
      <t>ショクリョウ</t>
    </rPh>
    <rPh sb="2" eb="3">
      <t>ヒン</t>
    </rPh>
    <phoneticPr fontId="5"/>
  </si>
  <si>
    <t>&lt;製造業中分類内訳&gt;</t>
  </si>
  <si>
    <t>サービス業</t>
    <rPh sb="4" eb="5">
      <t>ギョウ</t>
    </rPh>
    <phoneticPr fontId="5"/>
  </si>
  <si>
    <t>複合サービス事業</t>
    <rPh sb="0" eb="2">
      <t>フクゴウ</t>
    </rPh>
    <rPh sb="6" eb="8">
      <t>ジギョウ</t>
    </rPh>
    <phoneticPr fontId="5"/>
  </si>
  <si>
    <t>医療，福祉</t>
    <rPh sb="0" eb="2">
      <t>イリョウ</t>
    </rPh>
    <rPh sb="3" eb="5">
      <t>フクシ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</si>
  <si>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</si>
  <si>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</si>
  <si>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</si>
  <si>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</si>
  <si>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</si>
  <si>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</si>
  <si>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</si>
  <si>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</si>
  <si>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</si>
  <si>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 xml:space="preserve">          -</t>
    <phoneticPr fontId="3"/>
  </si>
  <si>
    <t>鉱業</t>
    <phoneticPr fontId="3"/>
  </si>
  <si>
    <t xml:space="preserve">    ３年</t>
    <phoneticPr fontId="3"/>
  </si>
  <si>
    <t xml:space="preserve">    ２年</t>
    <phoneticPr fontId="3"/>
  </si>
  <si>
    <t>令和元年</t>
    <rPh sb="0" eb="1">
      <t>レイ</t>
    </rPh>
    <rPh sb="1" eb="2">
      <t>ワ</t>
    </rPh>
    <rPh sb="2" eb="3">
      <t>ガン</t>
    </rPh>
    <phoneticPr fontId="2"/>
  </si>
  <si>
    <t>女性</t>
    <rPh sb="1" eb="2">
      <t>セイ</t>
    </rPh>
    <phoneticPr fontId="3"/>
  </si>
  <si>
    <t>男性</t>
    <rPh sb="1" eb="2">
      <t>セイ</t>
    </rPh>
    <phoneticPr fontId="3"/>
  </si>
  <si>
    <t>うちパートタイム労働者数</t>
  </si>
  <si>
    <t>常用労働者数</t>
  </si>
  <si>
    <t>産業別</t>
  </si>
  <si>
    <t>（規模５人以上）毎月勤労統計調査結果</t>
    <rPh sb="1" eb="3">
      <t>キボ</t>
    </rPh>
    <rPh sb="4" eb="5">
      <t>ニン</t>
    </rPh>
    <rPh sb="5" eb="7">
      <t>イジョウ</t>
    </rPh>
    <rPh sb="8" eb="10">
      <t>マイツキ</t>
    </rPh>
    <rPh sb="10" eb="12">
      <t>キンロウ</t>
    </rPh>
    <rPh sb="12" eb="14">
      <t>トウケイ</t>
    </rPh>
    <rPh sb="14" eb="16">
      <t>チョウサ</t>
    </rPh>
    <rPh sb="16" eb="18">
      <t>ケッカ</t>
    </rPh>
    <phoneticPr fontId="3"/>
  </si>
  <si>
    <t xml:space="preserve">
　　とめたもの。</t>
    <phoneticPr fontId="3"/>
  </si>
  <si>
    <t>(注)　「製造業」のうち「製造業一括分」は、産業中分類の木材・木製品製造業（家具を除く）、なめし革・同製品・毛皮製造業、その他の製造業をま</t>
    <rPh sb="38" eb="40">
      <t>カグ</t>
    </rPh>
    <rPh sb="41" eb="42">
      <t>ノゾ</t>
    </rPh>
    <phoneticPr fontId="3"/>
  </si>
  <si>
    <t>医療業</t>
    <rPh sb="0" eb="2">
      <t>イリョウ</t>
    </rPh>
    <rPh sb="2" eb="3">
      <t>ギョウ</t>
    </rPh>
    <phoneticPr fontId="1"/>
  </si>
  <si>
    <t>&lt;医療，福祉中分類内訳&gt;</t>
    <rPh sb="6" eb="7">
      <t>ジュウ</t>
    </rPh>
    <phoneticPr fontId="3"/>
  </si>
  <si>
    <t>製造業一括分</t>
    <rPh sb="0" eb="3">
      <t>セイゾウギョウ</t>
    </rPh>
    <rPh sb="3" eb="5">
      <t>イッカツ</t>
    </rPh>
    <rPh sb="5" eb="6">
      <t>ブン</t>
    </rPh>
    <phoneticPr fontId="5"/>
  </si>
  <si>
    <t>輸送用機械器具</t>
    <rPh sb="0" eb="3">
      <t>ユソウヨウ</t>
    </rPh>
    <rPh sb="3" eb="5">
      <t>キカイ</t>
    </rPh>
    <rPh sb="5" eb="7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</si>
  <si>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</si>
  <si>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電気機械器具</t>
    <rPh sb="0" eb="2">
      <t>デンキ</t>
    </rPh>
    <rPh sb="2" eb="4">
      <t>キカイ</t>
    </rPh>
    <rPh sb="4" eb="6">
      <t>キグ</t>
    </rPh>
    <phoneticPr fontId="1"/>
  </si>
  <si>
    <t>電子・デバイス</t>
    <rPh sb="0" eb="2">
      <t>デンシ</t>
    </rPh>
    <phoneticPr fontId="1"/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</si>
  <si>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</si>
  <si>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</si>
  <si>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はん用機械器具</t>
    <rPh sb="2" eb="3">
      <t>ヨウ</t>
    </rPh>
    <rPh sb="3" eb="5">
      <t>キカイ</t>
    </rPh>
    <rPh sb="5" eb="7">
      <t>キグ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</si>
  <si>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</si>
  <si>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</si>
  <si>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鉄鋼業</t>
    <rPh sb="0" eb="2">
      <t>テッコウ</t>
    </rPh>
    <rPh sb="2" eb="3">
      <t>ワザ</t>
    </rPh>
    <phoneticPr fontId="1"/>
  </si>
  <si>
    <t>窯業・土石製品</t>
    <rPh sb="0" eb="2">
      <t>ヨウギョウ</t>
    </rPh>
    <rPh sb="3" eb="5">
      <t>ドセキ</t>
    </rPh>
    <rPh sb="5" eb="7">
      <t>セイヒン</t>
    </rPh>
    <phoneticPr fontId="1"/>
  </si>
  <si>
    <t>ゴム製品</t>
    <rPh sb="2" eb="4">
      <t>セイヒン</t>
    </rPh>
    <phoneticPr fontId="1"/>
  </si>
  <si>
    <t>プラスチック製品</t>
    <rPh sb="6" eb="8">
      <t>セイヒン</t>
    </rPh>
    <phoneticPr fontId="1"/>
  </si>
  <si>
    <t>化学、石油・石炭</t>
    <rPh sb="0" eb="2">
      <t>カガク</t>
    </rPh>
    <rPh sb="3" eb="5">
      <t>セキユ</t>
    </rPh>
    <rPh sb="6" eb="8">
      <t>セキタン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</si>
  <si>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</si>
  <si>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パルプ･紙</t>
    <rPh sb="4" eb="5">
      <t>カミ</t>
    </rPh>
    <phoneticPr fontId="1"/>
  </si>
  <si>
    <t>家具・装備品</t>
    <rPh sb="0" eb="2">
      <t>カグ</t>
    </rPh>
    <rPh sb="3" eb="6">
      <t>ソウビヒン</t>
    </rPh>
    <phoneticPr fontId="1"/>
  </si>
  <si>
    <t>繊維工業</t>
    <rPh sb="0" eb="2">
      <t>センイ</t>
    </rPh>
    <rPh sb="2" eb="4">
      <t>コウギョウ</t>
    </rPh>
    <phoneticPr fontId="1"/>
  </si>
  <si>
    <t>食料品・たばこ</t>
    <rPh sb="0" eb="2">
      <t>ショクリョウ</t>
    </rPh>
    <rPh sb="2" eb="3">
      <t>ヒン</t>
    </rPh>
    <phoneticPr fontId="1"/>
  </si>
  <si>
    <t>サービス業</t>
    <rPh sb="4" eb="5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</si>
  <si>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</si>
  <si>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医療，福祉</t>
    <rPh sb="0" eb="2">
      <t>イリョウ</t>
    </rPh>
    <rPh sb="3" eb="5">
      <t>フクシ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</si>
  <si>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</si>
  <si>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</si>
  <si>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</si>
  <si>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ワザ</t>
    </rPh>
    <phoneticPr fontId="1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</si>
  <si>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</si>
  <si>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金融業,保険業</t>
    <rPh sb="0" eb="2">
      <t>キンユウ</t>
    </rPh>
    <rPh sb="2" eb="3">
      <t>ワザ</t>
    </rPh>
    <rPh sb="4" eb="7">
      <t>ホケンギョウ</t>
    </rPh>
    <phoneticPr fontId="1"/>
  </si>
  <si>
    <t>卸売業,小売業</t>
    <rPh sb="0" eb="1">
      <t>オロシ</t>
    </rPh>
    <rPh sb="1" eb="2">
      <t>ウ</t>
    </rPh>
    <rPh sb="2" eb="3">
      <t>ワザ</t>
    </rPh>
    <rPh sb="4" eb="7">
      <t>コウリギョウ</t>
    </rPh>
    <phoneticPr fontId="1"/>
  </si>
  <si>
    <t>運輸業,郵便業</t>
    <rPh sb="0" eb="2">
      <t>ウンユ</t>
    </rPh>
    <rPh sb="2" eb="3">
      <t>ギョウ</t>
    </rPh>
    <rPh sb="4" eb="6">
      <t>ユウビン</t>
    </rPh>
    <rPh sb="6" eb="7">
      <t>ワザ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</si>
  <si>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</si>
  <si>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製造業</t>
    <rPh sb="0" eb="3">
      <t>セイゾウギョウ</t>
    </rPh>
    <phoneticPr fontId="5"/>
  </si>
  <si>
    <t>建設業</t>
    <rPh sb="0" eb="2">
      <t>ケンセツ</t>
    </rPh>
    <rPh sb="2" eb="3">
      <t>ギョウ</t>
    </rPh>
    <phoneticPr fontId="5"/>
  </si>
  <si>
    <t xml:space="preserve">       -</t>
    <phoneticPr fontId="5"/>
  </si>
  <si>
    <t xml:space="preserve">      -</t>
    <phoneticPr fontId="5"/>
  </si>
  <si>
    <t xml:space="preserve">        -</t>
    <phoneticPr fontId="5"/>
  </si>
  <si>
    <t>　　　　　　３　　年</t>
    <rPh sb="9" eb="10">
      <t>トシ</t>
    </rPh>
    <phoneticPr fontId="3"/>
  </si>
  <si>
    <t>　　　　　　２　　年</t>
    <rPh sb="9" eb="10">
      <t>トシ</t>
    </rPh>
    <phoneticPr fontId="3"/>
  </si>
  <si>
    <t>令　　和　　元　　年</t>
    <rPh sb="0" eb="1">
      <t>レイ</t>
    </rPh>
    <rPh sb="3" eb="4">
      <t>ワ</t>
    </rPh>
    <rPh sb="6" eb="7">
      <t>ガン</t>
    </rPh>
    <phoneticPr fontId="3"/>
  </si>
  <si>
    <t>特別に支払われた給与</t>
    <rPh sb="8" eb="10">
      <t>キュウヨ</t>
    </rPh>
    <phoneticPr fontId="3"/>
  </si>
  <si>
    <t>きまって支給する給与</t>
    <phoneticPr fontId="3"/>
  </si>
  <si>
    <t>現金給与総額</t>
    <phoneticPr fontId="3"/>
  </si>
  <si>
    <t>（規模５人以上）毎月勤労統計調査結果</t>
    <rPh sb="1" eb="3">
      <t>キボ</t>
    </rPh>
    <rPh sb="4" eb="5">
      <t>ニン</t>
    </rPh>
    <rPh sb="5" eb="7">
      <t>イジョウ</t>
    </rPh>
    <rPh sb="8" eb="10">
      <t>マイツキ</t>
    </rPh>
    <rPh sb="10" eb="12">
      <t>キンロウ</t>
    </rPh>
    <rPh sb="12" eb="14">
      <t>トウケイ</t>
    </rPh>
    <rPh sb="14" eb="16">
      <t>チョウサ</t>
    </rPh>
    <rPh sb="16" eb="18">
      <t>ケッカ</t>
    </rPh>
    <phoneticPr fontId="5"/>
  </si>
  <si>
    <t>　単位　円</t>
    <rPh sb="1" eb="3">
      <t>タンイ</t>
    </rPh>
    <rPh sb="4" eb="5">
      <t>エン</t>
    </rPh>
    <phoneticPr fontId="5"/>
  </si>
  <si>
    <t>・毛皮製造業、その他の製造業をまとめたもの。</t>
    <phoneticPr fontId="3"/>
  </si>
  <si>
    <t>(注)　「製造業」のうち「製造業一括分」は、産業中分類の木材・木製品製造業（家具を除く）、なめし革・同製品</t>
    <rPh sb="38" eb="40">
      <t>カグ</t>
    </rPh>
    <rPh sb="41" eb="42">
      <t>ノゾ</t>
    </rPh>
    <phoneticPr fontId="3"/>
  </si>
  <si>
    <t>情報通信業</t>
    <rPh sb="0" eb="2">
      <t>ジョウホウ</t>
    </rPh>
    <rPh sb="2" eb="5">
      <t>ツウシンギョウ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</si>
  <si>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</si>
  <si>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製造業</t>
    <rPh sb="0" eb="3">
      <t>セイゾウギョウ</t>
    </rPh>
    <phoneticPr fontId="1"/>
  </si>
  <si>
    <t>建設業</t>
    <rPh sb="0" eb="2">
      <t>ケンセツ</t>
    </rPh>
    <rPh sb="2" eb="3">
      <t>ギョウ</t>
    </rPh>
    <phoneticPr fontId="1"/>
  </si>
  <si>
    <t xml:space="preserve">  -</t>
    <phoneticPr fontId="3"/>
  </si>
  <si>
    <t xml:space="preserve">    -</t>
    <phoneticPr fontId="3"/>
  </si>
  <si>
    <t xml:space="preserve">     -</t>
    <phoneticPr fontId="3"/>
  </si>
  <si>
    <t>所定外労働時間</t>
  </si>
  <si>
    <t>所定内労働時間</t>
  </si>
  <si>
    <t>総実労働時間</t>
  </si>
  <si>
    <t>　単位　時間</t>
    <rPh sb="1" eb="3">
      <t>タンイ</t>
    </rPh>
    <rPh sb="4" eb="6">
      <t>ジカン</t>
    </rPh>
    <phoneticPr fontId="3"/>
  </si>
  <si>
    <t xml:space="preserve">       ２　「総数」には「分類不能の産業」を含む。</t>
    <phoneticPr fontId="3"/>
  </si>
  <si>
    <t>　　　　　ことになっている者。</t>
    <rPh sb="13" eb="14">
      <t>モノ</t>
    </rPh>
    <phoneticPr fontId="3"/>
  </si>
  <si>
    <t>　　　　　族、休業してから30日未満の者、30日以上休んでいても勤め先からその間の賃金・給料をもらう</t>
    <phoneticPr fontId="3"/>
  </si>
  <si>
    <t>（注)　１  「就業者」とは、調査期間中収入を伴う仕事を少しでもした者、無給で家業の手伝いをした家</t>
    <rPh sb="1" eb="2">
      <t>チュウ</t>
    </rPh>
    <rPh sb="8" eb="11">
      <t>シュウギョウシャ</t>
    </rPh>
    <rPh sb="15" eb="17">
      <t>チョウサ</t>
    </rPh>
    <rPh sb="17" eb="20">
      <t>キカンチュウ</t>
    </rPh>
    <rPh sb="20" eb="22">
      <t>シュウニュウ</t>
    </rPh>
    <rPh sb="23" eb="24">
      <t>トモナ</t>
    </rPh>
    <rPh sb="25" eb="27">
      <t>シゴト</t>
    </rPh>
    <rPh sb="28" eb="29">
      <t>スコ</t>
    </rPh>
    <rPh sb="34" eb="35">
      <t>モノ</t>
    </rPh>
    <rPh sb="36" eb="38">
      <t>ムキュウ</t>
    </rPh>
    <rPh sb="39" eb="41">
      <t>カギョウ</t>
    </rPh>
    <rPh sb="42" eb="44">
      <t>テツダ</t>
    </rPh>
    <phoneticPr fontId="3"/>
  </si>
  <si>
    <t>公務（他に分類されるものを除く）</t>
    <rPh sb="13" eb="14">
      <t>ノゾ</t>
    </rPh>
    <phoneticPr fontId="3"/>
  </si>
  <si>
    <t>サービス業（他に分類されないもの）</t>
  </si>
  <si>
    <t>複合サービス事業</t>
    <rPh sb="0" eb="2">
      <t>フクゴウ</t>
    </rPh>
    <rPh sb="6" eb="8">
      <t>ジギョウ</t>
    </rPh>
    <phoneticPr fontId="11"/>
  </si>
  <si>
    <t>医療，福祉</t>
    <rPh sb="0" eb="1">
      <t>イ</t>
    </rPh>
    <rPh sb="1" eb="2">
      <t>リョウ</t>
    </rPh>
    <rPh sb="3" eb="5">
      <t>フクシ</t>
    </rPh>
    <phoneticPr fontId="1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</si>
  <si>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</si>
  <si>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</si>
  <si>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</si>
  <si>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</si>
  <si>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情報通信業</t>
    <rPh sb="0" eb="2">
      <t>ジョウホウ</t>
    </rPh>
    <rPh sb="2" eb="5">
      <t>ツウシンギョウ</t>
    </rPh>
    <phoneticPr fontId="11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</si>
  <si>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</si>
  <si>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漁業</t>
  </si>
  <si>
    <t>農業，林業</t>
    <rPh sb="3" eb="5">
      <t>リンギョウ</t>
    </rPh>
    <phoneticPr fontId="3"/>
  </si>
  <si>
    <t>総数</t>
  </si>
  <si>
    <t>％</t>
    <phoneticPr fontId="3"/>
  </si>
  <si>
    <t>割合</t>
  </si>
  <si>
    <t>実数</t>
  </si>
  <si>
    <t>女性</t>
  </si>
  <si>
    <t>男性</t>
  </si>
  <si>
    <t>（令和２年10月１日現在）国勢調査結果</t>
    <rPh sb="1" eb="3">
      <t>レイワ</t>
    </rPh>
    <rPh sb="4" eb="5">
      <t>ネン</t>
    </rPh>
    <rPh sb="7" eb="8">
      <t>ガツ</t>
    </rPh>
    <rPh sb="9" eb="12">
      <t>ニチゲンザイ</t>
    </rPh>
    <rPh sb="13" eb="15">
      <t>コクセイ</t>
    </rPh>
    <rPh sb="15" eb="17">
      <t>チョウサ</t>
    </rPh>
    <rPh sb="17" eb="19">
      <t>ケッカ</t>
    </rPh>
    <phoneticPr fontId="3"/>
  </si>
  <si>
    <t>　　　ことになっている者。</t>
    <phoneticPr fontId="3"/>
  </si>
  <si>
    <t xml:space="preserve">　　　族、休業してから30日未満の者、30日以上休んでいても勤め先からその間の賃金・給料をもらう
</t>
    <phoneticPr fontId="3"/>
  </si>
  <si>
    <t>（注)　「就業者」とは、調査期間中収入を伴う仕事を少しでもした者、無給で家業の手伝いをした家</t>
    <rPh sb="1" eb="2">
      <t>チュウ</t>
    </rPh>
    <rPh sb="5" eb="8">
      <t>シュウギョウシャ</t>
    </rPh>
    <rPh sb="12" eb="14">
      <t>チョウサ</t>
    </rPh>
    <rPh sb="14" eb="17">
      <t>キカンチュウ</t>
    </rPh>
    <rPh sb="17" eb="19">
      <t>シュウニュウ</t>
    </rPh>
    <rPh sb="20" eb="21">
      <t>トモナ</t>
    </rPh>
    <rPh sb="22" eb="24">
      <t>シゴト</t>
    </rPh>
    <rPh sb="25" eb="26">
      <t>スコ</t>
    </rPh>
    <rPh sb="31" eb="32">
      <t>モノ</t>
    </rPh>
    <rPh sb="33" eb="35">
      <t>ムキュウ</t>
    </rPh>
    <rPh sb="36" eb="38">
      <t>カギョウ</t>
    </rPh>
    <rPh sb="39" eb="41">
      <t>テツダ</t>
    </rPh>
    <phoneticPr fontId="3"/>
  </si>
  <si>
    <t>分類不能の職業</t>
  </si>
  <si>
    <t>運搬・清掃・包装等従事者</t>
    <rPh sb="0" eb="2">
      <t>ウンパン</t>
    </rPh>
    <rPh sb="3" eb="5">
      <t>セイソウ</t>
    </rPh>
    <rPh sb="6" eb="9">
      <t>ホウソウトウ</t>
    </rPh>
    <rPh sb="9" eb="12">
      <t>ジュウジシャ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</si>
  <si>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</si>
  <si>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</si>
  <si>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</si>
  <si>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農林漁業従事者</t>
    <rPh sb="4" eb="6">
      <t>ジュウジ</t>
    </rPh>
    <phoneticPr fontId="3"/>
  </si>
  <si>
    <t>保安職業従事者</t>
  </si>
  <si>
    <t>サービス職業従事者</t>
  </si>
  <si>
    <t>販売従事者</t>
  </si>
  <si>
    <t>事務従事者</t>
  </si>
  <si>
    <t>専門的・技術的職業従事者</t>
  </si>
  <si>
    <t>管理的職業従事者</t>
  </si>
  <si>
    <t>総数</t>
    <rPh sb="0" eb="1">
      <t>フサ</t>
    </rPh>
    <rPh sb="1" eb="2">
      <t>カズ</t>
    </rPh>
    <phoneticPr fontId="3"/>
  </si>
  <si>
    <t>職業別</t>
  </si>
  <si>
    <t>（令和２年10月１日現在）国勢調査結果</t>
    <rPh sb="1" eb="3">
      <t>レイワ</t>
    </rPh>
    <rPh sb="4" eb="5">
      <t>ネン</t>
    </rPh>
    <rPh sb="5" eb="6">
      <t>ヘイネン</t>
    </rPh>
    <rPh sb="7" eb="8">
      <t>ガツ</t>
    </rPh>
    <rPh sb="9" eb="12">
      <t>ニチゲンザイ</t>
    </rPh>
    <rPh sb="13" eb="15">
      <t>コクセイ</t>
    </rPh>
    <rPh sb="15" eb="17">
      <t>チョウサ</t>
    </rPh>
    <rPh sb="17" eb="19">
      <t>ケッカ</t>
    </rPh>
    <phoneticPr fontId="3"/>
  </si>
  <si>
    <t>　 　 ２ 「総数」には従業上の地位「不詳」および「分類不能の産業」を含む。</t>
    <rPh sb="12" eb="14">
      <t>ジュウギョウ</t>
    </rPh>
    <rPh sb="14" eb="15">
      <t>ジョウ</t>
    </rPh>
    <rPh sb="16" eb="18">
      <t>チイ</t>
    </rPh>
    <rPh sb="19" eb="21">
      <t>フショウ</t>
    </rPh>
    <phoneticPr fontId="3"/>
  </si>
  <si>
    <t>　　　　ことになっている者。</t>
    <phoneticPr fontId="3"/>
  </si>
  <si>
    <t>　　　　族、休業してから30日未満の者、30日以上休んでいても勤め先からその間の賃金・給料をもらう</t>
    <phoneticPr fontId="3"/>
  </si>
  <si>
    <t>(注)　１ 「就業者」とは、調査期間中収入を伴う仕事を少しでもした者、無給で家業の手伝をした家</t>
    <rPh sb="1" eb="2">
      <t>チュウ</t>
    </rPh>
    <rPh sb="7" eb="10">
      <t>シュウギョウシャ</t>
    </rPh>
    <rPh sb="14" eb="16">
      <t>チョウサ</t>
    </rPh>
    <rPh sb="16" eb="19">
      <t>キカンチュウ</t>
    </rPh>
    <rPh sb="19" eb="21">
      <t>シュウニュウ</t>
    </rPh>
    <rPh sb="22" eb="23">
      <t>トモナ</t>
    </rPh>
    <rPh sb="24" eb="26">
      <t>シゴト</t>
    </rPh>
    <rPh sb="27" eb="28">
      <t>スコ</t>
    </rPh>
    <rPh sb="33" eb="34">
      <t>モノ</t>
    </rPh>
    <rPh sb="35" eb="37">
      <t>ムキュウ</t>
    </rPh>
    <rPh sb="38" eb="40">
      <t>カギョウ</t>
    </rPh>
    <rPh sb="41" eb="43">
      <t>テツダ</t>
    </rPh>
    <rPh sb="46" eb="47">
      <t>イエ</t>
    </rPh>
    <phoneticPr fontId="3"/>
  </si>
  <si>
    <t>-</t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</si>
  <si>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</si>
  <si>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</si>
  <si>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</si>
  <si>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</si>
  <si>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</si>
  <si>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</si>
  <si>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</si>
  <si>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</si>
  <si>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</si>
  <si>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</si>
  <si>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</si>
  <si>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</si>
  <si>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</si>
  <si>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</si>
  <si>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</si>
  <si>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</si>
  <si>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</si>
  <si>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</si>
  <si>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</si>
  <si>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</si>
  <si>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</si>
  <si>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</si>
  <si>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</si>
  <si>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</si>
  <si>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</si>
  <si>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</si>
  <si>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</si>
  <si>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</si>
  <si>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</si>
  <si>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</si>
  <si>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</si>
  <si>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</si>
  <si>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</si>
  <si>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県計</t>
  </si>
  <si>
    <t>家庭
内職者</t>
    <rPh sb="1" eb="2">
      <t>テイ</t>
    </rPh>
    <rPh sb="3" eb="5">
      <t>ナイショク</t>
    </rPh>
    <phoneticPr fontId="3"/>
  </si>
  <si>
    <t>家族
従業者</t>
  </si>
  <si>
    <t>雇人の
ない業主</t>
    <rPh sb="1" eb="2">
      <t>ヒト</t>
    </rPh>
    <phoneticPr fontId="3"/>
  </si>
  <si>
    <t>雇人の
ある業主</t>
    <rPh sb="1" eb="2">
      <t>ヒト</t>
    </rPh>
    <phoneticPr fontId="3"/>
  </si>
  <si>
    <t>役員</t>
  </si>
  <si>
    <t>雇用者</t>
  </si>
  <si>
    <t>公務
(他に分類されるものを除く)</t>
    <rPh sb="14" eb="15">
      <t>ノゾ</t>
    </rPh>
    <phoneticPr fontId="3"/>
  </si>
  <si>
    <t>サービス業
(他に分類されないもの）</t>
  </si>
  <si>
    <t>複合サー
ビス事業</t>
    <phoneticPr fontId="3"/>
  </si>
  <si>
    <t>医療,
福祉</t>
  </si>
  <si>
    <t>教育,
学習
支援業</t>
    <rPh sb="7" eb="9">
      <t>シエン</t>
    </rPh>
    <rPh sb="9" eb="10">
      <t>ギョウ</t>
    </rPh>
    <phoneticPr fontId="3"/>
  </si>
  <si>
    <t>生活関連
サービス
業,娯楽業</t>
    <rPh sb="0" eb="2">
      <t>セイカツ</t>
    </rPh>
    <rPh sb="2" eb="4">
      <t>カンレン</t>
    </rPh>
    <rPh sb="10" eb="11">
      <t>ギョウ</t>
    </rPh>
    <rPh sb="12" eb="15">
      <t>ゴラクギョウ</t>
    </rPh>
    <phoneticPr fontId="3"/>
  </si>
  <si>
    <t>宿泊業,
飲食サー
ビス業</t>
    <rPh sb="5" eb="6">
      <t>イン</t>
    </rPh>
    <rPh sb="6" eb="7">
      <t>ショク</t>
    </rPh>
    <rPh sb="12" eb="13">
      <t>ギョウ</t>
    </rPh>
    <phoneticPr fontId="3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</si>
  <si>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0">
      <t>ワザ</t>
    </rPh>
    <rPh sb="10" eb="11">
      <t>ジュツ</t>
    </rPh>
    <rPh sb="16" eb="17">
      <t>ギョウ</t>
    </rPh>
    <phoneticPr fontId="3"/>
  </si>
  <si>
    <t>不動産業,
物品賃貸業</t>
    <rPh sb="0" eb="1">
      <t>フ</t>
    </rPh>
    <rPh sb="1" eb="2">
      <t>ドウ</t>
    </rPh>
    <rPh sb="2" eb="3">
      <t>サン</t>
    </rPh>
    <rPh sb="3" eb="4">
      <t>ギョウ</t>
    </rPh>
    <rPh sb="6" eb="8">
      <t>ブッピン</t>
    </rPh>
    <rPh sb="8" eb="9">
      <t>チン</t>
    </rPh>
    <rPh sb="9" eb="10">
      <t>カシ</t>
    </rPh>
    <rPh sb="10" eb="11">
      <t>ギョウ</t>
    </rPh>
    <phoneticPr fontId="3"/>
  </si>
  <si>
    <t>金融業,
保険業</t>
    <rPh sb="2" eb="3">
      <t>ギョウ</t>
    </rPh>
    <rPh sb="5" eb="6">
      <t>タモツ</t>
    </rPh>
    <rPh sb="6" eb="7">
      <t>ケン</t>
    </rPh>
    <phoneticPr fontId="3"/>
  </si>
  <si>
    <t>卸売業,
小売業</t>
  </si>
  <si>
    <t>運輸業,
郵便業</t>
    <rPh sb="5" eb="7">
      <t>ユウビン</t>
    </rPh>
    <rPh sb="7" eb="8">
      <t>ギョウ</t>
    </rPh>
    <phoneticPr fontId="3"/>
  </si>
  <si>
    <t>情報
通信業</t>
  </si>
  <si>
    <t>電気・
ガス・
熱供給・水道業</t>
    <phoneticPr fontId="3"/>
  </si>
  <si>
    <t>製造業</t>
    <rPh sb="0" eb="3">
      <t>セイゾウギョウ</t>
    </rPh>
    <phoneticPr fontId="3"/>
  </si>
  <si>
    <t>建設業</t>
    <phoneticPr fontId="3"/>
  </si>
  <si>
    <t>鉱業,採石業,砂利
採取業</t>
    <rPh sb="3" eb="5">
      <t>サイセキ</t>
    </rPh>
    <rPh sb="5" eb="6">
      <t>ギョウ</t>
    </rPh>
    <rPh sb="7" eb="8">
      <t>スナ</t>
    </rPh>
    <rPh sb="8" eb="9">
      <t>リ</t>
    </rPh>
    <rPh sb="10" eb="12">
      <t>サイシュ</t>
    </rPh>
    <rPh sb="12" eb="13">
      <t>ギョウ</t>
    </rPh>
    <phoneticPr fontId="3"/>
  </si>
  <si>
    <t>農業,
林業</t>
    <rPh sb="4" eb="5">
      <t>ハヤシ</t>
    </rPh>
    <rPh sb="5" eb="6">
      <t>ギョウ</t>
    </rPh>
    <phoneticPr fontId="3"/>
  </si>
  <si>
    <t>従業上の地位</t>
    <rPh sb="0" eb="1">
      <t>ジュウ</t>
    </rPh>
    <rPh sb="1" eb="2">
      <t>ギョウ</t>
    </rPh>
    <rPh sb="2" eb="3">
      <t>ジョウ</t>
    </rPh>
    <rPh sb="4" eb="5">
      <t>チ</t>
    </rPh>
    <rPh sb="5" eb="6">
      <t>クライ</t>
    </rPh>
    <phoneticPr fontId="3"/>
  </si>
  <si>
    <t>総数</t>
    <rPh sb="0" eb="2">
      <t>ソウスウ</t>
    </rPh>
    <phoneticPr fontId="3"/>
  </si>
  <si>
    <t>市町村別</t>
  </si>
  <si>
    <t>　単位　人</t>
    <rPh sb="1" eb="3">
      <t>タンイ</t>
    </rPh>
    <rPh sb="4" eb="5">
      <t>ニン</t>
    </rPh>
    <phoneticPr fontId="3"/>
  </si>
  <si>
    <t>　　　２　総数には不詳を含む。</t>
    <rPh sb="5" eb="7">
      <t>ソウスウ</t>
    </rPh>
    <rPh sb="9" eb="11">
      <t>フショウ</t>
    </rPh>
    <rPh sb="12" eb="13">
      <t>フク</t>
    </rPh>
    <phoneticPr fontId="3"/>
  </si>
  <si>
    <t xml:space="preserve">
        以降も続けていくことになっている者及び仕事は持っているが、現在は休んでいる者。</t>
    <phoneticPr fontId="3"/>
  </si>
  <si>
    <t>（注）１　「有業者」とは、15歳以上の者で、ふだん収入を目的とした仕事を続けており、調査期日（10月１日）</t>
    <rPh sb="1" eb="2">
      <t>チュウ</t>
    </rPh>
    <rPh sb="6" eb="9">
      <t>ユウギョウシャ</t>
    </rPh>
    <rPh sb="25" eb="27">
      <t>シュウニュウ</t>
    </rPh>
    <rPh sb="28" eb="30">
      <t>モクテキ</t>
    </rPh>
    <rPh sb="33" eb="35">
      <t>シゴト</t>
    </rPh>
    <rPh sb="36" eb="37">
      <t>ツヅ</t>
    </rPh>
    <rPh sb="42" eb="44">
      <t>チョウサ</t>
    </rPh>
    <rPh sb="44" eb="46">
      <t>キジツ</t>
    </rPh>
    <rPh sb="49" eb="50">
      <t>ガツ</t>
    </rPh>
    <rPh sb="51" eb="52">
      <t>ヒ</t>
    </rPh>
    <phoneticPr fontId="3"/>
  </si>
  <si>
    <t>分類不能の産業</t>
  </si>
  <si>
    <t>公務（他に分類されるものを除く）</t>
  </si>
  <si>
    <t>複合サービス事業</t>
  </si>
  <si>
    <t>医療，福祉</t>
  </si>
  <si>
    <t>教育，学習支援業</t>
  </si>
  <si>
    <t>生活関連サービス業，娯楽業</t>
  </si>
  <si>
    <t>宿泊業，飲食サービス業</t>
  </si>
  <si>
    <t>学術研究，専門・技術サービス業</t>
  </si>
  <si>
    <t>不動産業，物品賃貸業</t>
  </si>
  <si>
    <t>金融業，保険業</t>
  </si>
  <si>
    <t>卸売業，小売業</t>
  </si>
  <si>
    <t>運輸業，郵便業</t>
  </si>
  <si>
    <t>情報通信業</t>
  </si>
  <si>
    <t>鉱業，採石業，砂利採取業</t>
  </si>
  <si>
    <t>農業，林業</t>
  </si>
  <si>
    <t xml:space="preserve">    29年</t>
    <phoneticPr fontId="3"/>
  </si>
  <si>
    <t xml:space="preserve">    24年</t>
    <phoneticPr fontId="3"/>
  </si>
  <si>
    <t>平成19年</t>
  </si>
  <si>
    <t>派遣職員遣事業所
労働者派</t>
    <rPh sb="0" eb="2">
      <t>ハケン</t>
    </rPh>
    <rPh sb="2" eb="4">
      <t>ショクイン</t>
    </rPh>
    <rPh sb="4" eb="5">
      <t>ハケン</t>
    </rPh>
    <rPh sb="5" eb="6">
      <t>ジギョウショ</t>
    </rPh>
    <rPh sb="6" eb="8">
      <t>ジギョウショ</t>
    </rPh>
    <rPh sb="9" eb="12">
      <t>ロウドウシャ</t>
    </rPh>
    <rPh sb="12" eb="13">
      <t>ハケン</t>
    </rPh>
    <phoneticPr fontId="3"/>
  </si>
  <si>
    <t>イト
アルバ</t>
  </si>
  <si>
    <t>従業員
職員・
正規の</t>
  </si>
  <si>
    <t>家族従業者</t>
  </si>
  <si>
    <t>自営業主</t>
  </si>
  <si>
    <t>（各年10月１日現在）就業構造基本調査結果</t>
    <rPh sb="1" eb="2">
      <t>カク</t>
    </rPh>
    <rPh sb="2" eb="3">
      <t>ネン</t>
    </rPh>
    <rPh sb="5" eb="6">
      <t>ガツ</t>
    </rPh>
    <rPh sb="7" eb="8">
      <t>ヒ</t>
    </rPh>
    <rPh sb="8" eb="10">
      <t>ゲンザイ</t>
    </rPh>
    <rPh sb="11" eb="13">
      <t>シュウギョウ</t>
    </rPh>
    <rPh sb="13" eb="15">
      <t>コウゾウ</t>
    </rPh>
    <rPh sb="15" eb="17">
      <t>キホン</t>
    </rPh>
    <rPh sb="17" eb="19">
      <t>チョウサ</t>
    </rPh>
    <rPh sb="19" eb="21">
      <t>ケッカ</t>
    </rPh>
    <phoneticPr fontId="3"/>
  </si>
  <si>
    <t>　　　　（10月１日）以降も続けていくことになっている者及び仕事は持っているが、現在は休んでいる者。</t>
    <rPh sb="7" eb="8">
      <t>ガツ</t>
    </rPh>
    <rPh sb="9" eb="10">
      <t>ヒ</t>
    </rPh>
    <rPh sb="11" eb="13">
      <t>イコウ</t>
    </rPh>
    <phoneticPr fontId="3"/>
  </si>
  <si>
    <t>（注）１　「有業者」とは、15歳以上の者で、ふだん収入を目的とした仕事を続けており、調査期日</t>
    <rPh sb="1" eb="2">
      <t>チュウ</t>
    </rPh>
    <rPh sb="6" eb="9">
      <t>ユウギョウシャ</t>
    </rPh>
    <rPh sb="25" eb="27">
      <t>シュウニュウ</t>
    </rPh>
    <rPh sb="28" eb="30">
      <t>モクテキ</t>
    </rPh>
    <rPh sb="33" eb="35">
      <t>シゴト</t>
    </rPh>
    <rPh sb="36" eb="37">
      <t>ツヅ</t>
    </rPh>
    <rPh sb="42" eb="44">
      <t>チョウサ</t>
    </rPh>
    <rPh sb="44" eb="46">
      <t>キジツ</t>
    </rPh>
    <phoneticPr fontId="3"/>
  </si>
  <si>
    <t>運搬・清掃・包装等従事者</t>
  </si>
  <si>
    <t>建設・採掘従事者</t>
  </si>
  <si>
    <t>輸送・機械運転従事者</t>
  </si>
  <si>
    <t>生産工程従事者</t>
  </si>
  <si>
    <t>農林漁業従事者</t>
  </si>
  <si>
    <t>専門的・技術的職業従事者</t>
    <phoneticPr fontId="3"/>
  </si>
  <si>
    <t>管理的職業従事者</t>
    <phoneticPr fontId="3"/>
  </si>
  <si>
    <t>家族従業者</t>
    <rPh sb="3" eb="4">
      <t>ギョウ</t>
    </rPh>
    <phoneticPr fontId="3"/>
  </si>
  <si>
    <t>職業別</t>
    <rPh sb="0" eb="1">
      <t>ショク</t>
    </rPh>
    <rPh sb="1" eb="2">
      <t>ギョウ</t>
    </rPh>
    <rPh sb="2" eb="3">
      <t>ベツ</t>
    </rPh>
    <phoneticPr fontId="3"/>
  </si>
  <si>
    <t>（各年10月１日現在）就業構造基本調査結果</t>
    <rPh sb="1" eb="3">
      <t>カクネン</t>
    </rPh>
    <rPh sb="5" eb="6">
      <t>ガツ</t>
    </rPh>
    <rPh sb="7" eb="8">
      <t>ヒ</t>
    </rPh>
    <rPh sb="8" eb="10">
      <t>ゲンザイ</t>
    </rPh>
    <rPh sb="11" eb="13">
      <t>シュウギョウ</t>
    </rPh>
    <rPh sb="13" eb="15">
      <t>コウゾウ</t>
    </rPh>
    <rPh sb="15" eb="17">
      <t>キホン</t>
    </rPh>
    <rPh sb="17" eb="19">
      <t>チョウサ</t>
    </rPh>
    <rPh sb="19" eb="21">
      <t>ケッカ</t>
    </rPh>
    <phoneticPr fontId="3"/>
  </si>
  <si>
    <t>不詳</t>
    <rPh sb="0" eb="2">
      <t>フショウ</t>
    </rPh>
    <phoneticPr fontId="17"/>
  </si>
  <si>
    <t>他に分類されない運搬・清掃・包装等従事者</t>
  </si>
  <si>
    <t xml:space="preserve">包装従事者 </t>
  </si>
  <si>
    <t>清掃員（ビル・建物を除く），廃棄物処理従事者</t>
  </si>
  <si>
    <t>ビル・建物清掃員</t>
  </si>
  <si>
    <t>その他の運搬従事者</t>
  </si>
  <si>
    <t>営業用貨物自動車運転者（大型車を除く）</t>
  </si>
  <si>
    <t>営業用大型貨物自動車運転者</t>
  </si>
  <si>
    <t>製図その他生産関連・生産類似作業従事者</t>
  </si>
  <si>
    <t>機械検査従事者</t>
  </si>
  <si>
    <t>製品検査従事者（金属製品を除く）</t>
  </si>
  <si>
    <t>製品検査従事者（金属製品）</t>
  </si>
  <si>
    <t>その他の機械組立従事者</t>
  </si>
  <si>
    <t>自動車組立従事者</t>
  </si>
  <si>
    <t>電気機械器具組立従事者</t>
  </si>
  <si>
    <t>はん用・生産用・業務用機械器具組立従事者</t>
  </si>
  <si>
    <t>その他の製品製造・加工処理従事者（金属製品を除く）</t>
  </si>
  <si>
    <t>ゴム・プラスチック製品製造従事者</t>
  </si>
  <si>
    <t>印刷・製本従事者</t>
  </si>
  <si>
    <t>木・紙製品製造従事者</t>
  </si>
  <si>
    <t>紡織・衣服・繊維製品製造従事者</t>
  </si>
  <si>
    <t>食料品・飲料・たばこ製造従事者</t>
  </si>
  <si>
    <t>化学製品製造従事者</t>
  </si>
  <si>
    <t>その他の製品製造・加工処理従事者（金属製品）</t>
  </si>
  <si>
    <t>金属プレス従事者</t>
  </si>
  <si>
    <t>金属工作機械作業従事者</t>
  </si>
  <si>
    <t>その他の保安職業従事者</t>
  </si>
  <si>
    <t>警備員</t>
  </si>
  <si>
    <t>その他のサービス職業従事者</t>
  </si>
  <si>
    <t>居住施設・ビル等管理人</t>
  </si>
  <si>
    <t>娯楽場等接客員</t>
  </si>
  <si>
    <t>身の回り世話従事者</t>
  </si>
  <si>
    <t>飲食物給仕従事者</t>
  </si>
  <si>
    <t>飲食物調理従事者</t>
  </si>
  <si>
    <t>クリーニング職，洗張職</t>
  </si>
  <si>
    <t>理容・美容師　</t>
  </si>
  <si>
    <t>訪問介護従事者</t>
  </si>
  <si>
    <t>介護職員（医療・福祉施設等）</t>
  </si>
  <si>
    <t>その他の営業職業従事者</t>
  </si>
  <si>
    <t>保険営業職業従事者</t>
  </si>
  <si>
    <t>金融営業職業従事者</t>
  </si>
  <si>
    <t>機械器具・通信・システム営業職業従事者（自動車を除く）</t>
  </si>
  <si>
    <t>自動車営業職業従事者</t>
  </si>
  <si>
    <t>販売類似職業従事者</t>
  </si>
  <si>
    <t>その他の商品販売従事者</t>
  </si>
  <si>
    <t>販売店員</t>
  </si>
  <si>
    <t>事務用機器操作員</t>
  </si>
  <si>
    <t>運輸・郵便事務従事者</t>
  </si>
  <si>
    <t>営業・販売事務従事者</t>
  </si>
  <si>
    <t>生産関連事務従事者</t>
  </si>
  <si>
    <t>会計事務従事者</t>
  </si>
  <si>
    <t>その他の一般事務従事者</t>
  </si>
  <si>
    <t>総合事務員</t>
  </si>
  <si>
    <t>電話応接事務員</t>
  </si>
  <si>
    <t>受付・案内事務員</t>
  </si>
  <si>
    <t>企画事務員</t>
  </si>
  <si>
    <t>庶務・人事事務員</t>
  </si>
  <si>
    <t>他に分類されない専門的職業従事者</t>
  </si>
  <si>
    <t>個人教師</t>
  </si>
  <si>
    <t>デザイナー</t>
  </si>
  <si>
    <t>著述家，記者，編集者</t>
  </si>
  <si>
    <t>その他の教員</t>
  </si>
  <si>
    <t>大学講師・助教（高専含む）</t>
  </si>
  <si>
    <t>大学准教授（高専含む）</t>
  </si>
  <si>
    <t>大学教授（高専含む）</t>
  </si>
  <si>
    <t>高等学校教員</t>
  </si>
  <si>
    <t>その他の経営・金融・保険専門職業従事者</t>
  </si>
  <si>
    <t>公認会計士，税理士</t>
  </si>
  <si>
    <t>その他の社会福祉専門職業従事者</t>
  </si>
  <si>
    <t>介護支援専門員（ケアマネージャー）</t>
  </si>
  <si>
    <t>保育士</t>
  </si>
  <si>
    <t>その他の保健医療従事者</t>
  </si>
  <si>
    <t>歯科衛生士</t>
  </si>
  <si>
    <t>理学療法士，作業療法士，言語聴覚士，視能訓練士</t>
  </si>
  <si>
    <t>診療放射線技師</t>
  </si>
  <si>
    <t>准看護師</t>
  </si>
  <si>
    <t>看護師</t>
  </si>
  <si>
    <t>助産師</t>
  </si>
  <si>
    <t>薬剤師</t>
  </si>
  <si>
    <t>医師</t>
  </si>
  <si>
    <t>他に分類されない技術者</t>
  </si>
  <si>
    <t>その他の情報処理・通信技術者</t>
  </si>
  <si>
    <t>ソフトウェア作成者</t>
  </si>
  <si>
    <t>システムコンサルタント・設計者</t>
  </si>
  <si>
    <t>土木技術者</t>
  </si>
  <si>
    <t>建築技術者</t>
  </si>
  <si>
    <t>化学技術者</t>
  </si>
  <si>
    <t>輸送用機器技術者</t>
  </si>
  <si>
    <t>機械技術者</t>
  </si>
  <si>
    <t>研究者</t>
  </si>
  <si>
    <t>船内・沿岸荷役従事者</t>
  </si>
  <si>
    <t>ダム・トンネル掘削従事者，採掘従事者</t>
  </si>
  <si>
    <t>土木従事者，鉄道線路工事従事者</t>
  </si>
  <si>
    <t>電気工事従事者</t>
  </si>
  <si>
    <t>その他の建設従事者</t>
  </si>
  <si>
    <t>配管従事者</t>
  </si>
  <si>
    <t>大工</t>
  </si>
  <si>
    <t>建設躯体工事従事者</t>
  </si>
  <si>
    <t>その他の定置・建設機械運転従事者</t>
  </si>
  <si>
    <t>建設・さく井機械運転従事者</t>
  </si>
  <si>
    <t>クレーン・ウインチ運転従事者</t>
  </si>
  <si>
    <t>発電員，変電員</t>
  </si>
  <si>
    <t>他に分類されない輸送従事者</t>
  </si>
  <si>
    <t>車掌</t>
  </si>
  <si>
    <t>航空機操縦士</t>
  </si>
  <si>
    <t>その他の自動車運転従事者</t>
  </si>
  <si>
    <t>自家用貨物自動車運転者</t>
  </si>
  <si>
    <t>乗用自動車運転者（タクシー運転者を除く）</t>
  </si>
  <si>
    <t>タクシー運転者</t>
  </si>
  <si>
    <t>バス運転者</t>
  </si>
  <si>
    <t>鉄道運転従事者</t>
  </si>
  <si>
    <t>画工，塗装・看板制作従事者</t>
  </si>
  <si>
    <t>その他の機械整備・修理従事者</t>
  </si>
  <si>
    <t>自動車整備・修理従事者</t>
  </si>
  <si>
    <t>窯業・土石製品製造従事者</t>
  </si>
  <si>
    <t>金属溶接・溶断従事者</t>
  </si>
  <si>
    <t>金属彫刻・表面処理従事者</t>
  </si>
  <si>
    <t>板金従事者</t>
  </si>
  <si>
    <t>鉄工，製缶従事者</t>
  </si>
  <si>
    <t>鋳物製造・鍛造従事者</t>
  </si>
  <si>
    <t>製銑・製鋼・非鉄金属製錬従事者</t>
  </si>
  <si>
    <t>航空機客室乗務員</t>
  </si>
  <si>
    <t>美容サービス・浴場従事者（美容師を除く）</t>
  </si>
  <si>
    <t>その他の保健医療サービス職業従事者</t>
  </si>
  <si>
    <t>外勤事務従事者</t>
  </si>
  <si>
    <t>秘書</t>
  </si>
  <si>
    <t>音楽家，舞台芸術家</t>
  </si>
  <si>
    <t>美術家，写真家，映像撮影者</t>
  </si>
  <si>
    <t>宗教家</t>
  </si>
  <si>
    <t>小・中学校教員</t>
  </si>
  <si>
    <t>幼稚園教員，保育教諭</t>
  </si>
  <si>
    <t>法務従事者</t>
  </si>
  <si>
    <t>栄養士</t>
  </si>
  <si>
    <t>歯科技工士</t>
  </si>
  <si>
    <t>臨床検査技師</t>
  </si>
  <si>
    <t>保健師</t>
  </si>
  <si>
    <t>獣医師</t>
  </si>
  <si>
    <t>歯科医師</t>
  </si>
  <si>
    <t>測量技術者</t>
  </si>
  <si>
    <t>金属技術者</t>
  </si>
  <si>
    <t>十人</t>
    <rPh sb="0" eb="1">
      <t>ジュウ</t>
    </rPh>
    <phoneticPr fontId="3"/>
  </si>
  <si>
    <t>千円</t>
  </si>
  <si>
    <t>時間</t>
    <rPh sb="0" eb="2">
      <t>ジカン</t>
    </rPh>
    <phoneticPr fontId="3"/>
  </si>
  <si>
    <t>年</t>
  </si>
  <si>
    <t>歳</t>
  </si>
  <si>
    <t>所定内
給与額</t>
  </si>
  <si>
    <t>労働
者数</t>
    <rPh sb="0" eb="4">
      <t>ロウドウシャ</t>
    </rPh>
    <rPh sb="4" eb="5">
      <t>スウ</t>
    </rPh>
    <phoneticPr fontId="3"/>
  </si>
  <si>
    <t>年間賞与
その他特
別給与額</t>
    <rPh sb="5" eb="8">
      <t>ソノタ</t>
    </rPh>
    <rPh sb="8" eb="11">
      <t>トクベツ</t>
    </rPh>
    <rPh sb="11" eb="13">
      <t>キュウヨ</t>
    </rPh>
    <rPh sb="13" eb="14">
      <t>ガク</t>
    </rPh>
    <phoneticPr fontId="3"/>
  </si>
  <si>
    <t>きまって支給する
現金給与額</t>
  </si>
  <si>
    <t>超過
実労働
時間数</t>
    <rPh sb="3" eb="4">
      <t>ジツ</t>
    </rPh>
    <rPh sb="4" eb="6">
      <t>ロウドウ</t>
    </rPh>
    <rPh sb="7" eb="10">
      <t>ジカンスウ</t>
    </rPh>
    <phoneticPr fontId="3"/>
  </si>
  <si>
    <t>所定内
実労働
時間数</t>
    <rPh sb="4" eb="5">
      <t>ジツ</t>
    </rPh>
    <rPh sb="5" eb="7">
      <t>ロウドウ</t>
    </rPh>
    <rPh sb="8" eb="11">
      <t>ジカンスウ</t>
    </rPh>
    <phoneticPr fontId="3"/>
  </si>
  <si>
    <t>勤続
年数</t>
    <phoneticPr fontId="3"/>
  </si>
  <si>
    <t>年齢</t>
  </si>
  <si>
    <t>区分</t>
    <phoneticPr fontId="3"/>
  </si>
  <si>
    <t>資料提供：雇用労政課</t>
    <rPh sb="0" eb="2">
      <t>シリョウ</t>
    </rPh>
    <rPh sb="2" eb="4">
      <t>テイキョウ</t>
    </rPh>
    <rPh sb="5" eb="7">
      <t>コヨウ</t>
    </rPh>
    <rPh sb="7" eb="9">
      <t>ロウセイ</t>
    </rPh>
    <rPh sb="9" eb="10">
      <t>カ</t>
    </rPh>
    <phoneticPr fontId="3"/>
  </si>
  <si>
    <t xml:space="preserve">      ３　「争議行為を伴わない争議」とは、地労委等の第三者が関与した争議。</t>
    <rPh sb="9" eb="11">
      <t>ソウギ</t>
    </rPh>
    <rPh sb="11" eb="13">
      <t>コウイ</t>
    </rPh>
    <rPh sb="14" eb="15">
      <t>トモナ</t>
    </rPh>
    <rPh sb="18" eb="20">
      <t>ソウギ</t>
    </rPh>
    <rPh sb="24" eb="25">
      <t>チ</t>
    </rPh>
    <rPh sb="25" eb="26">
      <t>ロウ</t>
    </rPh>
    <rPh sb="26" eb="27">
      <t>イ</t>
    </rPh>
    <rPh sb="27" eb="28">
      <t>トウ</t>
    </rPh>
    <rPh sb="29" eb="30">
      <t>ダイ</t>
    </rPh>
    <rPh sb="30" eb="32">
      <t>サンシャ</t>
    </rPh>
    <rPh sb="33" eb="35">
      <t>カンヨ</t>
    </rPh>
    <rPh sb="37" eb="39">
      <t>ソウギ</t>
    </rPh>
    <phoneticPr fontId="3"/>
  </si>
  <si>
    <t>　　　２　２か月以上にわたって継続する争議は、１件として集計する。なお、この場合、総参加人員は、争議期間中の最大組合員数、行為参加人員は、各月に争議に参加した人数の延べ人数である。</t>
    <rPh sb="7" eb="8">
      <t>ゲツ</t>
    </rPh>
    <rPh sb="8" eb="10">
      <t>イジョウ</t>
    </rPh>
    <rPh sb="15" eb="17">
      <t>ケイゾク</t>
    </rPh>
    <rPh sb="19" eb="21">
      <t>ソウギ</t>
    </rPh>
    <rPh sb="24" eb="25">
      <t>ケン</t>
    </rPh>
    <rPh sb="28" eb="30">
      <t>シュウケイ</t>
    </rPh>
    <rPh sb="38" eb="40">
      <t>バアイ</t>
    </rPh>
    <rPh sb="41" eb="42">
      <t>ソウ</t>
    </rPh>
    <rPh sb="42" eb="44">
      <t>サンカ</t>
    </rPh>
    <rPh sb="44" eb="46">
      <t>ジンイン</t>
    </rPh>
    <rPh sb="48" eb="50">
      <t>ソウギ</t>
    </rPh>
    <rPh sb="50" eb="53">
      <t>キカンチュウ</t>
    </rPh>
    <rPh sb="54" eb="56">
      <t>サイダイ</t>
    </rPh>
    <rPh sb="56" eb="59">
      <t>クミアイイン</t>
    </rPh>
    <rPh sb="59" eb="60">
      <t>スウ</t>
    </rPh>
    <rPh sb="61" eb="63">
      <t>コウイ</t>
    </rPh>
    <rPh sb="63" eb="65">
      <t>サンカ</t>
    </rPh>
    <rPh sb="65" eb="67">
      <t>ジンイン</t>
    </rPh>
    <rPh sb="69" eb="71">
      <t>カクツキ</t>
    </rPh>
    <rPh sb="72" eb="74">
      <t>ソウギ</t>
    </rPh>
    <rPh sb="75" eb="77">
      <t>サンカ</t>
    </rPh>
    <rPh sb="79" eb="81">
      <t>ニンズウ</t>
    </rPh>
    <rPh sb="82" eb="83">
      <t>ノ</t>
    </rPh>
    <rPh sb="84" eb="86">
      <t>ニンズウ</t>
    </rPh>
    <phoneticPr fontId="3"/>
  </si>
  <si>
    <t>３年</t>
    <rPh sb="1" eb="2">
      <t>トシ</t>
    </rPh>
    <phoneticPr fontId="10"/>
  </si>
  <si>
    <t>２年</t>
    <rPh sb="1" eb="2">
      <t>トシ</t>
    </rPh>
    <phoneticPr fontId="10"/>
  </si>
  <si>
    <t>令和元年</t>
    <rPh sb="0" eb="2">
      <t>レイワ</t>
    </rPh>
    <rPh sb="2" eb="4">
      <t>ガンネン</t>
    </rPh>
    <phoneticPr fontId="10"/>
  </si>
  <si>
    <t>総参加
人員</t>
  </si>
  <si>
    <t>行為参加
人員</t>
  </si>
  <si>
    <t>行為参加人員</t>
    <phoneticPr fontId="3"/>
  </si>
  <si>
    <t>その他</t>
  </si>
  <si>
    <t>時間外労働拒否</t>
  </si>
  <si>
    <t>半日未満の罷業</t>
  </si>
  <si>
    <t>作業所閉鎖</t>
  </si>
  <si>
    <t>同盟罷業</t>
  </si>
  <si>
    <t>争議行為を
伴わない争議</t>
  </si>
  <si>
    <t>議</t>
  </si>
  <si>
    <t>争</t>
  </si>
  <si>
    <t>う</t>
  </si>
  <si>
    <t>伴</t>
  </si>
  <si>
    <t>を</t>
  </si>
  <si>
    <t>為</t>
  </si>
  <si>
    <t>行</t>
  </si>
  <si>
    <t>年別</t>
  </si>
  <si>
    <t>雇用労政課調</t>
    <rPh sb="0" eb="2">
      <t>コヨウ</t>
    </rPh>
    <rPh sb="2" eb="4">
      <t>ロウセイ</t>
    </rPh>
    <rPh sb="4" eb="5">
      <t>カ</t>
    </rPh>
    <rPh sb="5" eb="6">
      <t>シラ</t>
    </rPh>
    <phoneticPr fontId="3"/>
  </si>
  <si>
    <t>組合員数</t>
  </si>
  <si>
    <t>組合数</t>
  </si>
  <si>
    <t>行労法</t>
    <rPh sb="0" eb="1">
      <t>ギョウ</t>
    </rPh>
    <rPh sb="1" eb="2">
      <t>ロウ</t>
    </rPh>
    <phoneticPr fontId="3"/>
  </si>
  <si>
    <t>労組法</t>
  </si>
  <si>
    <t>.</t>
    <phoneticPr fontId="3"/>
  </si>
  <si>
    <t>人</t>
    <phoneticPr fontId="3"/>
  </si>
  <si>
    <t>組合
員数</t>
  </si>
  <si>
    <t>分類不能</t>
  </si>
  <si>
    <t>公務</t>
  </si>
  <si>
    <t>サービス業(他に分類されないもの)</t>
    <rPh sb="6" eb="7">
      <t>タ</t>
    </rPh>
    <rPh sb="8" eb="10">
      <t>ブンルイ</t>
    </rPh>
    <phoneticPr fontId="3"/>
  </si>
  <si>
    <t>医療,福祉</t>
  </si>
  <si>
    <t>教育,学習支援業</t>
  </si>
  <si>
    <t>宿泊業,飲食サービス業,生活関連サービス業,娯楽業</t>
    <rPh sb="4" eb="6">
      <t>インショク</t>
    </rPh>
    <rPh sb="10" eb="11">
      <t>ギョウ</t>
    </rPh>
    <rPh sb="12" eb="14">
      <t>セイカツ</t>
    </rPh>
    <rPh sb="14" eb="16">
      <t>カンレン</t>
    </rPh>
    <rPh sb="20" eb="21">
      <t>ギョウ</t>
    </rPh>
    <rPh sb="22" eb="24">
      <t>ゴラク</t>
    </rPh>
    <rPh sb="24" eb="25">
      <t>ギョウ</t>
    </rPh>
    <phoneticPr fontId="3"/>
  </si>
  <si>
    <t>金融業・保険業．不動産業,物品賃貸業</t>
    <rPh sb="2" eb="3">
      <t>ギョウ</t>
    </rPh>
    <phoneticPr fontId="3"/>
  </si>
  <si>
    <t>卸売業,小売業</t>
    <rPh sb="2" eb="3">
      <t>ギョウ</t>
    </rPh>
    <phoneticPr fontId="3"/>
  </si>
  <si>
    <t>運輸業,郵便業</t>
    <rPh sb="4" eb="6">
      <t>ユウビン</t>
    </rPh>
    <rPh sb="6" eb="7">
      <t>ギョウ</t>
    </rPh>
    <phoneticPr fontId="3"/>
  </si>
  <si>
    <t>電気・ガス・
熱供給・水道業</t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</si>
  <si>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</si>
  <si>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農業,林業．漁業</t>
    <rPh sb="1" eb="2">
      <t>ギョウ</t>
    </rPh>
    <rPh sb="4" eb="5">
      <t>ギョウ</t>
    </rPh>
    <phoneticPr fontId="3"/>
  </si>
  <si>
    <t>単位　人</t>
    <rPh sb="0" eb="2">
      <t>タンイ</t>
    </rPh>
    <rPh sb="3" eb="4">
      <t>ニン</t>
    </rPh>
    <phoneticPr fontId="5"/>
  </si>
  <si>
    <t>神奈川労働局安全課調</t>
    <rPh sb="0" eb="3">
      <t>カナガワ</t>
    </rPh>
    <rPh sb="3" eb="5">
      <t>ロウドウ</t>
    </rPh>
    <rPh sb="5" eb="6">
      <t>キョク</t>
    </rPh>
    <rPh sb="6" eb="8">
      <t>アンゼン</t>
    </rPh>
    <rPh sb="8" eb="9">
      <t>カ</t>
    </rPh>
    <rPh sb="9" eb="10">
      <t>シラ</t>
    </rPh>
    <phoneticPr fontId="5"/>
  </si>
  <si>
    <t>業種別</t>
    <rPh sb="0" eb="1">
      <t>ゴウ</t>
    </rPh>
    <rPh sb="1" eb="2">
      <t>シュ</t>
    </rPh>
    <rPh sb="2" eb="3">
      <t>ベツ</t>
    </rPh>
    <phoneticPr fontId="5"/>
  </si>
  <si>
    <t>令和元年</t>
    <rPh sb="3" eb="4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</si>
  <si>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</si>
  <si>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</si>
  <si>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計</t>
    <rPh sb="0" eb="1">
      <t>ケイ</t>
    </rPh>
    <phoneticPr fontId="5"/>
  </si>
  <si>
    <t>運輸交通業</t>
    <rPh sb="0" eb="2">
      <t>ウンユ</t>
    </rPh>
    <rPh sb="2" eb="5">
      <t>コウツウギョウ</t>
    </rPh>
    <phoneticPr fontId="5"/>
  </si>
  <si>
    <t>道路貨物運送業</t>
    <rPh sb="0" eb="2">
      <t>ドウロ</t>
    </rPh>
    <rPh sb="2" eb="4">
      <t>カモツ</t>
    </rPh>
    <rPh sb="4" eb="6">
      <t>ウンソウ</t>
    </rPh>
    <rPh sb="6" eb="7">
      <t>ギョウ</t>
    </rPh>
    <phoneticPr fontId="5"/>
  </si>
  <si>
    <t>（上記以外）</t>
    <rPh sb="1" eb="3">
      <t>ジョウキ</t>
    </rPh>
    <rPh sb="3" eb="5">
      <t>イガイ</t>
    </rPh>
    <phoneticPr fontId="5"/>
  </si>
  <si>
    <t>(-)</t>
  </si>
  <si>
    <t>(-)</t>
    <phoneticPr fontId="3"/>
  </si>
  <si>
    <t>貨物取扱業</t>
    <rPh sb="0" eb="2">
      <t>カモツ</t>
    </rPh>
    <rPh sb="2" eb="4">
      <t>トリアツカ</t>
    </rPh>
    <rPh sb="4" eb="5">
      <t>ギョウ</t>
    </rPh>
    <phoneticPr fontId="5"/>
  </si>
  <si>
    <t>陸上貨物</t>
    <rPh sb="0" eb="2">
      <t>リクジョウ</t>
    </rPh>
    <rPh sb="2" eb="4">
      <t>カモツ</t>
    </rPh>
    <phoneticPr fontId="5"/>
  </si>
  <si>
    <t>港湾運送業</t>
    <rPh sb="0" eb="2">
      <t>コウワン</t>
    </rPh>
    <rPh sb="2" eb="4">
      <t>ウンソウ</t>
    </rPh>
    <rPh sb="4" eb="5">
      <t>ギョウ</t>
    </rPh>
    <phoneticPr fontId="5"/>
  </si>
  <si>
    <t>商業</t>
    <rPh sb="0" eb="2">
      <t>ショウギョウ</t>
    </rPh>
    <phoneticPr fontId="5"/>
  </si>
  <si>
    <t>保健衛生業</t>
    <rPh sb="0" eb="2">
      <t>ホケン</t>
    </rPh>
    <rPh sb="2" eb="4">
      <t>エイセイ</t>
    </rPh>
    <rPh sb="4" eb="5">
      <t>ギョウ</t>
    </rPh>
    <phoneticPr fontId="5"/>
  </si>
  <si>
    <t>接客娯楽業</t>
    <rPh sb="0" eb="2">
      <t>セッキャク</t>
    </rPh>
    <rPh sb="2" eb="5">
      <t>ゴラクギョウ</t>
    </rPh>
    <phoneticPr fontId="5"/>
  </si>
  <si>
    <t>清掃・と畜業</t>
    <rPh sb="0" eb="2">
      <t>セイソウ</t>
    </rPh>
    <rPh sb="4" eb="5">
      <t>チク</t>
    </rPh>
    <rPh sb="5" eb="6">
      <t>ギョウ</t>
    </rPh>
    <phoneticPr fontId="5"/>
  </si>
  <si>
    <t>通信業</t>
    <rPh sb="0" eb="2">
      <t>ツウシン</t>
    </rPh>
    <rPh sb="2" eb="3">
      <t>ギョウ</t>
    </rPh>
    <phoneticPr fontId="5"/>
  </si>
  <si>
    <t>その他（上記以外）</t>
    <rPh sb="2" eb="3">
      <t>タ</t>
    </rPh>
    <rPh sb="4" eb="6">
      <t>ジョウキ</t>
    </rPh>
    <rPh sb="6" eb="8">
      <t>イガイ</t>
    </rPh>
    <phoneticPr fontId="5"/>
  </si>
  <si>
    <t xml:space="preserve">      -</t>
    <phoneticPr fontId="3"/>
  </si>
  <si>
    <t>電気・電子・電気通信技術者
（通信ネットワーク技術者を除く）</t>
    <phoneticPr fontId="3"/>
  </si>
  <si>
    <t>看護助手</t>
    <phoneticPr fontId="17"/>
  </si>
  <si>
    <t>はん用・生産用・業務用機械器具・
電気機械器具整備・修理従事者</t>
    <phoneticPr fontId="3"/>
  </si>
  <si>
    <t>＜女＞
管理的職業従事者</t>
    <rPh sb="1" eb="2">
      <t>オンナ</t>
    </rPh>
    <phoneticPr fontId="17"/>
  </si>
  <si>
    <t>&lt;男女計&gt;
管理的職業従事者</t>
    <rPh sb="1" eb="4">
      <t>ダンジョケイ</t>
    </rPh>
    <phoneticPr fontId="5"/>
  </si>
  <si>
    <t>＜男＞
管理的職業従事者</t>
    <rPh sb="1" eb="2">
      <t>オトコ</t>
    </rPh>
    <phoneticPr fontId="17"/>
  </si>
  <si>
    <t>令  　  和      元  　  年</t>
    <rPh sb="0" eb="1">
      <t>レイ</t>
    </rPh>
    <rPh sb="6" eb="7">
      <t>ワ</t>
    </rPh>
    <rPh sb="13" eb="14">
      <t>ガン</t>
    </rPh>
    <rPh sb="19" eb="20">
      <t>ネン</t>
    </rPh>
    <phoneticPr fontId="5"/>
  </si>
  <si>
    <t xml:space="preserve">      ４　総数の件数、総参加人員の計には前年からの繰越争議を含む。</t>
    <rPh sb="8" eb="10">
      <t>ソウスウ</t>
    </rPh>
    <rPh sb="11" eb="13">
      <t>ケンスウ</t>
    </rPh>
    <rPh sb="14" eb="15">
      <t>ソウ</t>
    </rPh>
    <rPh sb="15" eb="17">
      <t>サンカ</t>
    </rPh>
    <rPh sb="17" eb="19">
      <t>ジンイン</t>
    </rPh>
    <rPh sb="20" eb="21">
      <t>ケイ</t>
    </rPh>
    <rPh sb="23" eb="25">
      <t>ゼンネン</t>
    </rPh>
    <rPh sb="28" eb="30">
      <t>クリコシ</t>
    </rPh>
    <rPh sb="30" eb="32">
      <t>ソウギ</t>
    </rPh>
    <rPh sb="33" eb="34">
      <t>フク</t>
    </rPh>
    <phoneticPr fontId="3"/>
  </si>
  <si>
    <t>（注）１　各形態別の件数、参加人員の合計は、一つの争議で２種以上の形態を伴うときは、形態ごとに計上するため、総数又は計と必ずしも一致しない。</t>
    <rPh sb="1" eb="2">
      <t>チュウ</t>
    </rPh>
    <rPh sb="5" eb="6">
      <t>カク</t>
    </rPh>
    <rPh sb="6" eb="9">
      <t>ケイタイベツ</t>
    </rPh>
    <rPh sb="10" eb="12">
      <t>ケンスウ</t>
    </rPh>
    <rPh sb="13" eb="15">
      <t>サンカ</t>
    </rPh>
    <rPh sb="15" eb="17">
      <t>ジンイン</t>
    </rPh>
    <rPh sb="18" eb="20">
      <t>ゴウケイ</t>
    </rPh>
    <rPh sb="33" eb="35">
      <t>ケイタイ</t>
    </rPh>
    <rPh sb="36" eb="37">
      <t>トモナ</t>
    </rPh>
    <rPh sb="42" eb="44">
      <t>ケイタイ</t>
    </rPh>
    <rPh sb="47" eb="49">
      <t>ケイジョウ</t>
    </rPh>
    <rPh sb="54" eb="56">
      <t>ソウスウ</t>
    </rPh>
    <rPh sb="56" eb="57">
      <t>マタ</t>
    </rPh>
    <rPh sb="60" eb="61">
      <t>カナラ</t>
    </rPh>
    <rPh sb="64" eb="66">
      <t>イッチ</t>
    </rPh>
    <phoneticPr fontId="3"/>
  </si>
  <si>
    <t>平成30年</t>
    <rPh sb="0" eb="2">
      <t>ヘイセイ</t>
    </rPh>
    <rPh sb="4" eb="5">
      <t>ネン</t>
    </rPh>
    <phoneticPr fontId="3"/>
  </si>
  <si>
    <t>（注）　厚生労働省「令和３年賃金構造基本統計調査」による。</t>
    <phoneticPr fontId="3"/>
  </si>
  <si>
    <t>（注）　１　中高年齢者は45歳以上。　　　２　月間有効求職者数は月平均。</t>
    <rPh sb="1" eb="2">
      <t>チュウ</t>
    </rPh>
    <rPh sb="6" eb="10">
      <t>チュウコウネンレイ</t>
    </rPh>
    <rPh sb="10" eb="11">
      <t>シャ</t>
    </rPh>
    <rPh sb="14" eb="15">
      <t>サイ</t>
    </rPh>
    <rPh sb="15" eb="17">
      <t>イジョウ</t>
    </rPh>
    <rPh sb="23" eb="25">
      <t>ゲッカン</t>
    </rPh>
    <rPh sb="25" eb="27">
      <t>ユウコウ</t>
    </rPh>
    <rPh sb="27" eb="29">
      <t>キュウショク</t>
    </rPh>
    <rPh sb="29" eb="30">
      <t>シャ</t>
    </rPh>
    <rPh sb="30" eb="31">
      <t>スウ</t>
    </rPh>
    <rPh sb="32" eb="33">
      <t>ツキ</t>
    </rPh>
    <rPh sb="33" eb="35">
      <t>ヘイキン</t>
    </rPh>
    <phoneticPr fontId="3"/>
  </si>
  <si>
    <t>（注）　月間有効求職者数・月間有効求人数は月平均。</t>
    <rPh sb="1" eb="2">
      <t>チュウ</t>
    </rPh>
    <rPh sb="4" eb="6">
      <t>ゲッカン</t>
    </rPh>
    <rPh sb="6" eb="8">
      <t>ユウコウ</t>
    </rPh>
    <rPh sb="8" eb="10">
      <t>キュウショク</t>
    </rPh>
    <rPh sb="10" eb="11">
      <t>シャ</t>
    </rPh>
    <rPh sb="11" eb="12">
      <t>スウ</t>
    </rPh>
    <rPh sb="13" eb="15">
      <t>ゲッカン</t>
    </rPh>
    <rPh sb="15" eb="17">
      <t>ユウコウ</t>
    </rPh>
    <rPh sb="17" eb="19">
      <t>キュウジン</t>
    </rPh>
    <rPh sb="19" eb="20">
      <t>スウ</t>
    </rPh>
    <rPh sb="21" eb="22">
      <t>ツキ</t>
    </rPh>
    <rPh sb="22" eb="24">
      <t>ヘイキン</t>
    </rPh>
    <phoneticPr fontId="3"/>
  </si>
  <si>
    <t>（注）　新規求人数はパートタイムを除く。</t>
    <rPh sb="1" eb="2">
      <t>チュウ</t>
    </rPh>
    <phoneticPr fontId="3"/>
  </si>
  <si>
    <t>（注）　労働者死傷病報告による休業４日以上の死傷者数。（　）内は死亡災害速報による死亡者数の各年</t>
    <rPh sb="1" eb="2">
      <t>チュウ</t>
    </rPh>
    <phoneticPr fontId="5"/>
  </si>
  <si>
    <t>地公労法</t>
    <phoneticPr fontId="3"/>
  </si>
  <si>
    <t>国公法</t>
    <phoneticPr fontId="3"/>
  </si>
  <si>
    <t>地公法</t>
    <phoneticPr fontId="3"/>
  </si>
  <si>
    <t>総参加
人員</t>
    <phoneticPr fontId="3"/>
  </si>
  <si>
    <t>件数</t>
    <phoneticPr fontId="3"/>
  </si>
  <si>
    <r>
      <t>　　</t>
    </r>
    <r>
      <rPr>
        <sz val="9"/>
        <rFont val="ＭＳ 明朝"/>
        <family val="1"/>
        <charset val="128"/>
      </rPr>
      <t>確定値。</t>
    </r>
    <rPh sb="2" eb="4">
      <t>カクテイ</t>
    </rPh>
    <rPh sb="4" eb="5">
      <t>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</si>
</sst>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76" formatCode="_(* #,##0_);_(* \(#,##0\);_(* &quot;-&quot;_);_(@_)"/>
    <numFmt numFmtId="177" formatCode="0.0_ "/>
    <numFmt numFmtId="178" formatCode="_(* #,##0.00_);_(* \(#,##0.00\);_(* &quot;-&quot;??_);_(@_)"/>
    <numFmt numFmtId="179" formatCode="0.000_ "/>
    <numFmt numFmtId="180" formatCode="#,##0.00_ "/>
    <numFmt numFmtId="181" formatCode="#,##0_ ;[Red]\-#,##0\ "/>
    <numFmt numFmtId="182" formatCode="#,##0_ "/>
    <numFmt numFmtId="183" formatCode="0.0_);[Red]\(0.0\)"/>
    <numFmt numFmtId="184" formatCode="0.00_);[Red]\(0.00\)"/>
    <numFmt numFmtId="185" formatCode="0.00_ "/>
    <numFmt numFmtId="186" formatCode="#,##0.0_);[Red]\(#,##0.0\)"/>
    <numFmt numFmtId="187" formatCode="#,##0.0_ ;[Red]\-#,##0.0\ "/>
    <numFmt numFmtId="188" formatCode="#,##0.00_ ;[Red]\-#,##0.00\ "/>
    <numFmt numFmtId="189" formatCode="0_);[Red]\(0\)"/>
    <numFmt numFmtId="190" formatCode="#,##0.0_ "/>
    <numFmt numFmtId="191" formatCode="0.0"/>
    <numFmt numFmtId="192" formatCode="#,##0_);[Red]\(#,##0\)"/>
    <numFmt numFmtId="193" formatCode="&quot;令　   和    　&quot;&quot;元&quot;&quot;   　 年&quot;"/>
    <numFmt numFmtId="194" formatCode="&quot;平　　 成　　　&quot;#&quot;      年&quot;"/>
    <numFmt numFmtId="195" formatCode="#,##0.0;[Red]\-#,##0.0"/>
    <numFmt numFmtId="196" formatCode="\ ##0;&quot;-&quot;##0"/>
    <numFmt numFmtId="197" formatCode="##0.0;&quot;-&quot;#0.0"/>
    <numFmt numFmtId="198" formatCode="&quot;¥&quot;#,##0_);[Red]\(&quot;¥&quot;#,##0\)"/>
    <numFmt numFmtId="199" formatCode="\(##\)"/>
  </numFmts>
  <fonts count="30" x14ac:knownFonts="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trike/>
      <sz val="7"/>
      <name val="ＭＳ 明朝"/>
      <family val="1"/>
      <charset val="128"/>
    </font>
    <font>
      <strike/>
      <sz val="7"/>
      <name val="ＭＳ ゴシック"/>
      <family val="3"/>
      <charset val="128"/>
    </font>
    <font>
      <b/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i/>
      <sz val="8"/>
      <name val="ＭＳ ゴシック"/>
      <family val="3"/>
      <charset val="128"/>
    </font>
    <font>
      <sz val="6.5"/>
      <name val="ＭＳ ゴシック"/>
      <family val="3"/>
      <charset val="128"/>
    </font>
    <font>
      <i/>
      <sz val="8"/>
      <name val="ＭＳ 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198" fontId="1" fillId="0" borderId="0" applyFont="0" applyFill="0" applyBorder="0" applyAlignment="0" applyProtection="0"/>
  </cellStyleXfs>
  <cellXfs count="595">
    <xf numFmtId="0" fontId="0" fillId="0" borderId="0" xfId="0"/>
    <xf numFmtId="0" fontId="10" fillId="0" borderId="0" xfId="0" applyFont="1" applyFill="1"/>
    <xf numFmtId="0" fontId="11" fillId="0" borderId="0" xfId="0" applyFont="1" applyFill="1"/>
    <xf numFmtId="176" fontId="11" fillId="0" borderId="0" xfId="0" applyNumberFormat="1" applyFont="1" applyFill="1"/>
    <xf numFmtId="178" fontId="10" fillId="0" borderId="0" xfId="0" applyNumberFormat="1" applyFont="1" applyFill="1"/>
    <xf numFmtId="178" fontId="11" fillId="0" borderId="0" xfId="0" applyNumberFormat="1" applyFont="1" applyFill="1"/>
    <xf numFmtId="0" fontId="2" fillId="0" borderId="0" xfId="0" applyFont="1" applyFill="1"/>
    <xf numFmtId="0" fontId="12" fillId="0" borderId="0" xfId="0" applyFont="1" applyFill="1"/>
    <xf numFmtId="0" fontId="0" fillId="0" borderId="6" xfId="0" applyFont="1" applyFill="1" applyBorder="1"/>
    <xf numFmtId="176" fontId="0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/>
    <xf numFmtId="0" fontId="0" fillId="0" borderId="5" xfId="0" applyFont="1" applyFill="1" applyBorder="1"/>
    <xf numFmtId="0" fontId="10" fillId="0" borderId="0" xfId="0" applyFont="1" applyFill="1" applyAlignment="1"/>
    <xf numFmtId="180" fontId="10" fillId="0" borderId="0" xfId="0" applyNumberFormat="1" applyFont="1" applyFill="1"/>
    <xf numFmtId="176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/>
    <xf numFmtId="176" fontId="0" fillId="0" borderId="0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178" fontId="0" fillId="0" borderId="0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81" fontId="0" fillId="0" borderId="0" xfId="0" applyNumberFormat="1" applyFont="1" applyFill="1"/>
    <xf numFmtId="177" fontId="14" fillId="0" borderId="0" xfId="0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0" fontId="15" fillId="0" borderId="0" xfId="0" applyNumberFormat="1" applyFont="1" applyFill="1"/>
    <xf numFmtId="176" fontId="14" fillId="0" borderId="0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/>
    <xf numFmtId="182" fontId="10" fillId="0" borderId="0" xfId="0" applyNumberFormat="1" applyFont="1" applyFill="1"/>
    <xf numFmtId="0" fontId="11" fillId="0" borderId="0" xfId="0" applyFont="1" applyFill="1" applyAlignment="1"/>
    <xf numFmtId="177" fontId="10" fillId="0" borderId="0" xfId="0" applyNumberFormat="1" applyFont="1" applyFill="1" applyAlignment="1">
      <alignment vertical="center"/>
    </xf>
    <xf numFmtId="177" fontId="2" fillId="0" borderId="0" xfId="0" applyNumberFormat="1" applyFont="1" applyFill="1"/>
    <xf numFmtId="177" fontId="0" fillId="0" borderId="0" xfId="0" applyNumberFormat="1" applyFont="1" applyFill="1"/>
    <xf numFmtId="0" fontId="0" fillId="0" borderId="0" xfId="0" applyFont="1" applyFill="1"/>
    <xf numFmtId="177" fontId="0" fillId="0" borderId="6" xfId="0" applyNumberFormat="1" applyFont="1" applyFill="1" applyBorder="1"/>
    <xf numFmtId="182" fontId="1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177" fontId="14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5" fillId="0" borderId="0" xfId="0" applyFont="1" applyFill="1"/>
    <xf numFmtId="182" fontId="14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183" fontId="10" fillId="0" borderId="0" xfId="0" applyNumberFormat="1" applyFont="1" applyFill="1"/>
    <xf numFmtId="184" fontId="10" fillId="0" borderId="0" xfId="0" applyNumberFormat="1" applyFont="1" applyFill="1"/>
    <xf numFmtId="177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185" fontId="10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distributed"/>
    </xf>
    <xf numFmtId="182" fontId="11" fillId="0" borderId="0" xfId="0" applyNumberFormat="1" applyFont="1" applyFill="1" applyBorder="1" applyAlignment="1">
      <alignment horizontal="right" shrinkToFit="1"/>
    </xf>
    <xf numFmtId="176" fontId="11" fillId="0" borderId="0" xfId="0" applyNumberFormat="1" applyFont="1" applyFill="1" applyBorder="1" applyAlignment="1">
      <alignment horizontal="distributed"/>
    </xf>
    <xf numFmtId="177" fontId="10" fillId="0" borderId="0" xfId="0" applyNumberFormat="1" applyFont="1" applyFill="1" applyBorder="1" applyAlignment="1">
      <alignment horizontal="right"/>
    </xf>
    <xf numFmtId="177" fontId="10" fillId="0" borderId="12" xfId="0" applyNumberFormat="1" applyFont="1" applyFill="1" applyBorder="1" applyAlignment="1">
      <alignment horizontal="right"/>
    </xf>
    <xf numFmtId="186" fontId="15" fillId="0" borderId="0" xfId="0" applyNumberFormat="1" applyFont="1" applyFill="1" applyBorder="1" applyAlignment="1">
      <alignment horizontal="right" vertical="center" shrinkToFit="1"/>
    </xf>
    <xf numFmtId="177" fontId="10" fillId="0" borderId="6" xfId="0" applyNumberFormat="1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185" fontId="10" fillId="0" borderId="6" xfId="0" applyNumberFormat="1" applyFont="1" applyFill="1" applyBorder="1" applyAlignment="1">
      <alignment horizontal="right"/>
    </xf>
    <xf numFmtId="176" fontId="10" fillId="0" borderId="6" xfId="0" applyNumberFormat="1" applyFont="1" applyFill="1" applyBorder="1" applyAlignment="1">
      <alignment horizontal="right" vertical="center" shrinkToFit="1"/>
    </xf>
    <xf numFmtId="0" fontId="10" fillId="0" borderId="6" xfId="0" applyFont="1" applyFill="1" applyBorder="1"/>
    <xf numFmtId="176" fontId="11" fillId="0" borderId="6" xfId="0" applyNumberFormat="1" applyFont="1" applyFill="1" applyBorder="1" applyAlignment="1">
      <alignment horizontal="distributed"/>
    </xf>
    <xf numFmtId="0" fontId="10" fillId="0" borderId="5" xfId="0" applyFont="1" applyFill="1" applyBorder="1"/>
    <xf numFmtId="0" fontId="11" fillId="0" borderId="6" xfId="0" applyFont="1" applyFill="1" applyBorder="1" applyAlignment="1">
      <alignment horizontal="distributed"/>
    </xf>
    <xf numFmtId="0" fontId="10" fillId="0" borderId="0" xfId="0" applyFont="1" applyFill="1" applyAlignment="1">
      <alignment vertical="top"/>
    </xf>
    <xf numFmtId="186" fontId="0" fillId="0" borderId="0" xfId="0" applyNumberFormat="1" applyFont="1" applyFill="1" applyBorder="1" applyAlignment="1">
      <alignment horizontal="right" vertical="center" shrinkToFit="1"/>
    </xf>
    <xf numFmtId="183" fontId="0" fillId="0" borderId="0" xfId="0" applyNumberFormat="1" applyFont="1" applyFill="1" applyBorder="1" applyAlignment="1">
      <alignment horizontal="right" vertical="center" shrinkToFit="1"/>
    </xf>
    <xf numFmtId="184" fontId="0" fillId="0" borderId="0" xfId="0" applyNumberFormat="1" applyFont="1" applyFill="1" applyBorder="1" applyAlignment="1">
      <alignment horizontal="right" vertical="center" shrinkToFit="1"/>
    </xf>
    <xf numFmtId="38" fontId="0" fillId="0" borderId="0" xfId="0" applyNumberFormat="1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vertical="top"/>
    </xf>
    <xf numFmtId="176" fontId="0" fillId="0" borderId="0" xfId="0" applyNumberFormat="1" applyFont="1" applyFill="1" applyBorder="1" applyAlignment="1">
      <alignment horizontal="right" vertical="center" shrinkToFit="1"/>
    </xf>
    <xf numFmtId="0" fontId="15" fillId="0" borderId="0" xfId="0" applyFont="1" applyFill="1" applyAlignment="1">
      <alignment vertical="top"/>
    </xf>
    <xf numFmtId="186" fontId="14" fillId="0" borderId="0" xfId="0" applyNumberFormat="1" applyFont="1" applyFill="1" applyBorder="1" applyAlignment="1">
      <alignment horizontal="right" vertical="center" shrinkToFit="1"/>
    </xf>
    <xf numFmtId="38" fontId="14" fillId="0" borderId="0" xfId="0" applyNumberFormat="1" applyFont="1" applyFill="1" applyBorder="1" applyAlignment="1">
      <alignment horizontal="right" vertical="center" shrinkToFit="1"/>
    </xf>
    <xf numFmtId="0" fontId="14" fillId="0" borderId="4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186" fontId="15" fillId="0" borderId="0" xfId="0" applyNumberFormat="1" applyFont="1" applyFill="1" applyBorder="1" applyAlignment="1">
      <alignment vertical="center"/>
    </xf>
    <xf numFmtId="183" fontId="3" fillId="0" borderId="0" xfId="0" applyNumberFormat="1" applyFont="1" applyFill="1" applyAlignment="1">
      <alignment vertical="top"/>
    </xf>
    <xf numFmtId="184" fontId="3" fillId="0" borderId="0" xfId="0" applyNumberFormat="1" applyFont="1" applyFill="1" applyAlignment="1">
      <alignment vertical="top"/>
    </xf>
    <xf numFmtId="176" fontId="14" fillId="0" borderId="0" xfId="0" applyNumberFormat="1" applyFont="1" applyFill="1" applyBorder="1" applyAlignment="1">
      <alignment horizontal="right" vertical="center" shrinkToFit="1"/>
    </xf>
    <xf numFmtId="0" fontId="11" fillId="0" borderId="0" xfId="0" applyFont="1" applyFill="1" applyAlignment="1">
      <alignment horizontal="right"/>
    </xf>
    <xf numFmtId="183" fontId="11" fillId="0" borderId="0" xfId="0" applyNumberFormat="1" applyFont="1" applyFill="1" applyAlignment="1">
      <alignment horizontal="right"/>
    </xf>
    <xf numFmtId="184" fontId="11" fillId="0" borderId="0" xfId="0" applyNumberFormat="1" applyFont="1" applyFill="1" applyAlignment="1">
      <alignment horizontal="right"/>
    </xf>
    <xf numFmtId="177" fontId="13" fillId="0" borderId="0" xfId="0" applyNumberFormat="1" applyFont="1" applyFill="1" applyBorder="1" applyAlignment="1">
      <alignment horizontal="right" shrinkToFit="1"/>
    </xf>
    <xf numFmtId="177" fontId="2" fillId="0" borderId="0" xfId="0" applyNumberFormat="1" applyFont="1" applyFill="1" applyBorder="1" applyAlignment="1">
      <alignment horizontal="right" shrinkToFit="1"/>
    </xf>
    <xf numFmtId="0" fontId="2" fillId="0" borderId="0" xfId="0" applyFont="1" applyFill="1" applyBorder="1" applyAlignment="1">
      <alignment horizontal="right" shrinkToFit="1"/>
    </xf>
    <xf numFmtId="185" fontId="2" fillId="0" borderId="0" xfId="0" applyNumberFormat="1" applyFont="1" applyFill="1" applyBorder="1" applyAlignment="1">
      <alignment horizontal="right" shrinkToFit="1"/>
    </xf>
    <xf numFmtId="183" fontId="13" fillId="0" borderId="0" xfId="0" applyNumberFormat="1" applyFont="1" applyFill="1" applyAlignment="1">
      <alignment horizontal="center" vertical="center"/>
    </xf>
    <xf numFmtId="184" fontId="13" fillId="0" borderId="0" xfId="0" applyNumberFormat="1" applyFont="1" applyFill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83" fontId="11" fillId="0" borderId="0" xfId="0" applyNumberFormat="1" applyFont="1" applyFill="1" applyAlignment="1">
      <alignment horizontal="center" vertical="center"/>
    </xf>
    <xf numFmtId="184" fontId="11" fillId="0" borderId="0" xfId="0" applyNumberFormat="1" applyFont="1" applyFill="1" applyAlignment="1">
      <alignment horizontal="center" vertical="center"/>
    </xf>
    <xf numFmtId="183" fontId="11" fillId="0" borderId="0" xfId="0" applyNumberFormat="1" applyFont="1" applyFill="1"/>
    <xf numFmtId="184" fontId="11" fillId="0" borderId="0" xfId="0" applyNumberFormat="1" applyFont="1" applyFill="1"/>
    <xf numFmtId="177" fontId="11" fillId="0" borderId="0" xfId="0" applyNumberFormat="1" applyFont="1" applyFill="1" applyAlignment="1"/>
    <xf numFmtId="185" fontId="2" fillId="0" borderId="0" xfId="0" applyNumberFormat="1" applyFont="1" applyFill="1" applyAlignment="1">
      <alignment horizontal="right"/>
    </xf>
    <xf numFmtId="185" fontId="10" fillId="0" borderId="0" xfId="0" applyNumberFormat="1" applyFont="1" applyFill="1"/>
    <xf numFmtId="184" fontId="15" fillId="0" borderId="0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Fill="1" applyAlignment="1">
      <alignment horizontal="right"/>
    </xf>
    <xf numFmtId="176" fontId="10" fillId="0" borderId="0" xfId="0" applyNumberFormat="1" applyFont="1" applyFill="1"/>
    <xf numFmtId="177" fontId="10" fillId="0" borderId="6" xfId="0" applyNumberFormat="1" applyFont="1" applyFill="1" applyBorder="1"/>
    <xf numFmtId="185" fontId="10" fillId="0" borderId="6" xfId="0" applyNumberFormat="1" applyFont="1" applyFill="1" applyBorder="1"/>
    <xf numFmtId="183" fontId="10" fillId="0" borderId="6" xfId="0" applyNumberFormat="1" applyFont="1" applyFill="1" applyBorder="1"/>
    <xf numFmtId="187" fontId="0" fillId="0" borderId="0" xfId="0" applyNumberFormat="1" applyFont="1" applyFill="1" applyBorder="1" applyAlignment="1">
      <alignment horizontal="right" vertical="center" shrinkToFit="1"/>
    </xf>
    <xf numFmtId="188" fontId="0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distributed" vertical="top"/>
    </xf>
    <xf numFmtId="189" fontId="0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horizontal="right" vertical="center" shrinkToFit="1"/>
    </xf>
    <xf numFmtId="190" fontId="14" fillId="0" borderId="0" xfId="0" applyNumberFormat="1" applyFont="1" applyFill="1" applyBorder="1" applyAlignment="1">
      <alignment horizontal="right" vertical="center" shrinkToFit="1"/>
    </xf>
    <xf numFmtId="178" fontId="14" fillId="0" borderId="0" xfId="0" applyNumberFormat="1" applyFont="1" applyFill="1" applyBorder="1" applyAlignment="1">
      <alignment horizontal="right" vertical="center" shrinkToFit="1"/>
    </xf>
    <xf numFmtId="183" fontId="14" fillId="0" borderId="0" xfId="0" applyNumberFormat="1" applyFont="1" applyFill="1" applyBorder="1" applyAlignment="1">
      <alignment horizontal="right" vertical="center" shrinkToFit="1"/>
    </xf>
    <xf numFmtId="188" fontId="14" fillId="0" borderId="0" xfId="0" applyNumberFormat="1" applyFont="1" applyFill="1" applyBorder="1" applyAlignment="1">
      <alignment horizontal="right" vertical="center" shrinkToFit="1"/>
    </xf>
    <xf numFmtId="187" fontId="14" fillId="0" borderId="0" xfId="0" applyNumberFormat="1" applyFont="1" applyFill="1" applyBorder="1" applyAlignment="1">
      <alignment horizontal="right" vertical="center" shrinkToFit="1"/>
    </xf>
    <xf numFmtId="177" fontId="11" fillId="0" borderId="0" xfId="0" applyNumberFormat="1" applyFont="1" applyFill="1"/>
    <xf numFmtId="185" fontId="11" fillId="0" borderId="0" xfId="0" applyNumberFormat="1" applyFont="1" applyFill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 shrinkToFit="1"/>
    </xf>
    <xf numFmtId="0" fontId="11" fillId="0" borderId="21" xfId="0" applyFont="1" applyFill="1" applyBorder="1" applyAlignment="1">
      <alignment horizontal="center" vertical="center" wrapText="1"/>
    </xf>
    <xf numFmtId="191" fontId="0" fillId="0" borderId="0" xfId="0" applyNumberFormat="1" applyFont="1" applyFill="1" applyBorder="1" applyAlignment="1">
      <alignment horizontal="right" vertical="center"/>
    </xf>
    <xf numFmtId="3" fontId="0" fillId="0" borderId="16" xfId="0" applyNumberFormat="1" applyFont="1" applyFill="1" applyBorder="1" applyAlignment="1">
      <alignment vertical="center"/>
    </xf>
    <xf numFmtId="38" fontId="10" fillId="0" borderId="0" xfId="0" applyNumberFormat="1" applyFont="1" applyFill="1"/>
    <xf numFmtId="38" fontId="15" fillId="0" borderId="0" xfId="0" applyNumberFormat="1" applyFont="1" applyFill="1"/>
    <xf numFmtId="38" fontId="10" fillId="0" borderId="0" xfId="1" applyFont="1" applyFill="1"/>
    <xf numFmtId="0" fontId="16" fillId="0" borderId="0" xfId="0" applyFont="1" applyFill="1"/>
    <xf numFmtId="38" fontId="11" fillId="0" borderId="0" xfId="0" applyNumberFormat="1" applyFont="1" applyFill="1"/>
    <xf numFmtId="38" fontId="16" fillId="0" borderId="0" xfId="0" applyNumberFormat="1" applyFont="1" applyFill="1" applyAlignment="1">
      <alignment horizontal="center" vertical="center"/>
    </xf>
    <xf numFmtId="38" fontId="11" fillId="0" borderId="0" xfId="1" applyFont="1" applyFill="1"/>
    <xf numFmtId="38" fontId="10" fillId="0" borderId="6" xfId="1" applyFont="1" applyFill="1" applyBorder="1"/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distributed"/>
    </xf>
    <xf numFmtId="0" fontId="11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distributed" vertical="center"/>
    </xf>
    <xf numFmtId="38" fontId="2" fillId="0" borderId="0" xfId="0" applyNumberFormat="1" applyFont="1" applyFill="1" applyBorder="1" applyAlignment="1">
      <alignment horizontal="distributed" vertical="center"/>
    </xf>
    <xf numFmtId="38" fontId="10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distributed" wrapText="1"/>
    </xf>
    <xf numFmtId="0" fontId="10" fillId="0" borderId="4" xfId="0" applyFont="1" applyFill="1" applyBorder="1"/>
    <xf numFmtId="0" fontId="15" fillId="0" borderId="0" xfId="0" applyFont="1" applyFill="1" applyAlignment="1">
      <alignment vertical="center"/>
    </xf>
    <xf numFmtId="38" fontId="15" fillId="0" borderId="0" xfId="0" applyNumberFormat="1" applyFont="1" applyFill="1" applyAlignment="1">
      <alignment vertical="center"/>
    </xf>
    <xf numFmtId="38" fontId="14" fillId="0" borderId="0" xfId="1" applyFont="1" applyFill="1" applyAlignment="1">
      <alignment vertical="center"/>
    </xf>
    <xf numFmtId="0" fontId="15" fillId="0" borderId="4" xfId="0" applyFont="1" applyFill="1" applyBorder="1" applyAlignment="1">
      <alignment vertical="center"/>
    </xf>
    <xf numFmtId="38" fontId="11" fillId="0" borderId="0" xfId="0" applyNumberFormat="1" applyFont="1" applyFill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11" fillId="0" borderId="22" xfId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177" fontId="0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/>
    </xf>
    <xf numFmtId="0" fontId="2" fillId="0" borderId="4" xfId="0" applyFont="1" applyFill="1" applyBorder="1"/>
    <xf numFmtId="177" fontId="14" fillId="0" borderId="0" xfId="0" applyNumberFormat="1" applyFont="1" applyFill="1" applyBorder="1" applyAlignment="1">
      <alignment horizontal="right"/>
    </xf>
    <xf numFmtId="177" fontId="14" fillId="0" borderId="0" xfId="0" applyNumberFormat="1" applyFont="1" applyFill="1" applyAlignment="1">
      <alignment horizontal="right"/>
    </xf>
    <xf numFmtId="0" fontId="12" fillId="0" borderId="4" xfId="0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distributed"/>
    </xf>
    <xf numFmtId="177" fontId="0" fillId="0" borderId="0" xfId="0" applyNumberFormat="1" applyFont="1" applyFill="1" applyBorder="1"/>
    <xf numFmtId="0" fontId="11" fillId="0" borderId="0" xfId="0" applyFont="1" applyFill="1" applyBorder="1"/>
    <xf numFmtId="177" fontId="14" fillId="0" borderId="0" xfId="0" applyNumberFormat="1" applyFont="1" applyFill="1"/>
    <xf numFmtId="3" fontId="0" fillId="0" borderId="0" xfId="0" applyNumberFormat="1" applyFont="1" applyFill="1" applyBorder="1"/>
    <xf numFmtId="38" fontId="0" fillId="0" borderId="0" xfId="1" applyFont="1" applyFill="1" applyBorder="1"/>
    <xf numFmtId="177" fontId="14" fillId="0" borderId="0" xfId="0" applyNumberFormat="1" applyFont="1" applyFill="1" applyBorder="1"/>
    <xf numFmtId="3" fontId="14" fillId="0" borderId="0" xfId="0" applyNumberFormat="1" applyFont="1" applyFill="1" applyBorder="1"/>
    <xf numFmtId="177" fontId="2" fillId="0" borderId="0" xfId="0" applyNumberFormat="1" applyFont="1" applyFill="1" applyAlignment="1">
      <alignment horizontal="right" vertical="center"/>
    </xf>
    <xf numFmtId="0" fontId="0" fillId="0" borderId="4" xfId="0" applyFont="1" applyFill="1" applyBorder="1"/>
    <xf numFmtId="0" fontId="14" fillId="0" borderId="4" xfId="0" applyFont="1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2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top" textRotation="255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distributed" textRotation="255" wrapText="1"/>
    </xf>
    <xf numFmtId="0" fontId="2" fillId="0" borderId="0" xfId="0" applyFont="1" applyFill="1" applyBorder="1" applyAlignment="1">
      <alignment horizontal="center" vertical="distributed" textRotation="255"/>
    </xf>
    <xf numFmtId="0" fontId="11" fillId="0" borderId="7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/>
    </xf>
    <xf numFmtId="0" fontId="0" fillId="0" borderId="0" xfId="0" applyFont="1" applyFill="1" applyAlignment="1">
      <alignment horizontal="right"/>
    </xf>
    <xf numFmtId="3" fontId="0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wrapText="1"/>
    </xf>
    <xf numFmtId="3" fontId="14" fillId="0" borderId="0" xfId="0" applyNumberFormat="1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distributed" textRotation="255" justifyLastLine="1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0" borderId="9" xfId="0" applyFont="1" applyFill="1" applyBorder="1" applyAlignment="1">
      <alignment horizontal="center" vertical="center"/>
    </xf>
    <xf numFmtId="190" fontId="10" fillId="0" borderId="0" xfId="0" applyNumberFormat="1" applyFont="1" applyFill="1"/>
    <xf numFmtId="189" fontId="10" fillId="0" borderId="0" xfId="0" applyNumberFormat="1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176" fontId="15" fillId="0" borderId="6" xfId="0" applyNumberFormat="1" applyFont="1" applyFill="1" applyBorder="1" applyAlignment="1">
      <alignment horizontal="right" vertical="center"/>
    </xf>
    <xf numFmtId="176" fontId="15" fillId="0" borderId="24" xfId="0" applyNumberFormat="1" applyFont="1" applyFill="1" applyBorder="1" applyAlignment="1">
      <alignment horizontal="right" vertical="center"/>
    </xf>
    <xf numFmtId="197" fontId="6" fillId="0" borderId="0" xfId="3" applyNumberFormat="1" applyFont="1" applyFill="1" applyAlignment="1">
      <alignment horizontal="right"/>
    </xf>
    <xf numFmtId="38" fontId="2" fillId="0" borderId="0" xfId="0" applyNumberFormat="1" applyFont="1" applyFill="1" applyBorder="1" applyAlignment="1">
      <alignment horizontal="right"/>
    </xf>
    <xf numFmtId="190" fontId="2" fillId="0" borderId="0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Alignment="1">
      <alignment horizontal="right"/>
    </xf>
    <xf numFmtId="190" fontId="2" fillId="0" borderId="0" xfId="0" applyNumberFormat="1" applyFont="1" applyFill="1"/>
    <xf numFmtId="189" fontId="2" fillId="0" borderId="0" xfId="0" applyNumberFormat="1" applyFont="1" applyFill="1"/>
    <xf numFmtId="0" fontId="19" fillId="0" borderId="0" xfId="0" applyFont="1" applyFill="1"/>
    <xf numFmtId="0" fontId="2" fillId="0" borderId="0" xfId="0" applyFont="1" applyFill="1" applyAlignment="1">
      <alignment horizontal="left" vertical="center"/>
    </xf>
    <xf numFmtId="0" fontId="0" fillId="0" borderId="6" xfId="0" applyFont="1" applyFill="1" applyBorder="1" applyAlignment="1">
      <alignment horizontal="right"/>
    </xf>
    <xf numFmtId="3" fontId="0" fillId="0" borderId="6" xfId="0" applyNumberFormat="1" applyFont="1" applyFill="1" applyBorder="1"/>
    <xf numFmtId="176" fontId="14" fillId="0" borderId="6" xfId="0" applyNumberFormat="1" applyFont="1" applyFill="1" applyBorder="1" applyAlignment="1">
      <alignment horizontal="right" vertical="center"/>
    </xf>
    <xf numFmtId="176" fontId="14" fillId="0" borderId="24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justifyLastLine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distributed"/>
    </xf>
    <xf numFmtId="0" fontId="10" fillId="0" borderId="0" xfId="0" applyFont="1" applyFill="1" applyAlignment="1">
      <alignment horizontal="left"/>
    </xf>
    <xf numFmtId="0" fontId="20" fillId="0" borderId="6" xfId="0" applyFont="1" applyFill="1" applyBorder="1" applyAlignment="1">
      <alignment horizontal="right"/>
    </xf>
    <xf numFmtId="0" fontId="19" fillId="0" borderId="6" xfId="0" applyFont="1" applyFill="1" applyBorder="1" applyAlignment="1">
      <alignment horizontal="right"/>
    </xf>
    <xf numFmtId="0" fontId="20" fillId="0" borderId="5" xfId="0" applyFont="1" applyFill="1" applyBorder="1"/>
    <xf numFmtId="0" fontId="20" fillId="0" borderId="6" xfId="0" applyFont="1" applyFill="1" applyBorder="1" applyAlignment="1">
      <alignment horizontal="distributed"/>
    </xf>
    <xf numFmtId="176" fontId="14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justifyLastLine="1"/>
    </xf>
    <xf numFmtId="3" fontId="21" fillId="0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19" fillId="0" borderId="6" xfId="0" applyFont="1" applyFill="1" applyBorder="1" applyAlignment="1">
      <alignment horizontal="distributed"/>
    </xf>
    <xf numFmtId="176" fontId="14" fillId="0" borderId="0" xfId="0" applyNumberFormat="1" applyFont="1" applyFill="1"/>
    <xf numFmtId="0" fontId="2" fillId="0" borderId="8" xfId="0" applyFont="1" applyFill="1" applyBorder="1" applyAlignment="1">
      <alignment horizontal="distributed" vertical="center" wrapText="1" justifyLastLine="1"/>
    </xf>
    <xf numFmtId="0" fontId="0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38" fontId="14" fillId="0" borderId="23" xfId="0" applyNumberFormat="1" applyFont="1" applyFill="1" applyBorder="1" applyAlignment="1">
      <alignment vertical="center"/>
    </xf>
    <xf numFmtId="199" fontId="14" fillId="0" borderId="22" xfId="0" applyNumberFormat="1" applyFont="1" applyFill="1" applyBorder="1" applyAlignment="1">
      <alignment vertical="center"/>
    </xf>
    <xf numFmtId="38" fontId="14" fillId="0" borderId="22" xfId="1" applyFont="1" applyFill="1" applyBorder="1" applyAlignment="1">
      <alignment vertical="center"/>
    </xf>
    <xf numFmtId="38" fontId="0" fillId="0" borderId="16" xfId="1" applyFont="1" applyFill="1" applyBorder="1" applyAlignment="1">
      <alignment vertical="center"/>
    </xf>
    <xf numFmtId="199" fontId="0" fillId="0" borderId="0" xfId="0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99" fontId="2" fillId="0" borderId="0" xfId="0" applyNumberFormat="1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199" fontId="0" fillId="0" borderId="0" xfId="0" applyNumberFormat="1" applyFont="1" applyFill="1" applyBorder="1" applyAlignment="1">
      <alignment horizontal="right" vertical="center"/>
    </xf>
    <xf numFmtId="38" fontId="24" fillId="0" borderId="16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38" fontId="24" fillId="0" borderId="14" xfId="1" applyFont="1" applyFill="1" applyBorder="1" applyAlignment="1">
      <alignment vertical="center"/>
    </xf>
    <xf numFmtId="199" fontId="0" fillId="0" borderId="10" xfId="0" applyNumberFormat="1" applyFont="1" applyFill="1" applyBorder="1" applyAlignment="1">
      <alignment vertical="center"/>
    </xf>
    <xf numFmtId="38" fontId="24" fillId="0" borderId="10" xfId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97" fontId="9" fillId="0" borderId="0" xfId="3" applyNumberFormat="1" applyFont="1" applyFill="1" applyAlignment="1">
      <alignment horizontal="right"/>
    </xf>
    <xf numFmtId="196" fontId="9" fillId="0" borderId="0" xfId="3" applyNumberFormat="1" applyFont="1" applyFill="1" applyAlignment="1">
      <alignment horizontal="right"/>
    </xf>
    <xf numFmtId="195" fontId="9" fillId="0" borderId="0" xfId="1" applyNumberFormat="1" applyFont="1" applyFill="1" applyAlignment="1">
      <alignment horizontal="right"/>
    </xf>
    <xf numFmtId="38" fontId="9" fillId="0" borderId="0" xfId="1" applyFont="1" applyFill="1" applyAlignment="1">
      <alignment horizontal="right"/>
    </xf>
    <xf numFmtId="197" fontId="9" fillId="0" borderId="0" xfId="3" applyNumberFormat="1" applyFont="1" applyFill="1" applyBorder="1" applyAlignment="1">
      <alignment horizontal="right"/>
    </xf>
    <xf numFmtId="196" fontId="9" fillId="0" borderId="0" xfId="3" applyNumberFormat="1" applyFont="1" applyFill="1" applyBorder="1" applyAlignment="1">
      <alignment horizontal="right"/>
    </xf>
    <xf numFmtId="195" fontId="9" fillId="0" borderId="0" xfId="1" applyNumberFormat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189" fontId="14" fillId="0" borderId="0" xfId="0" applyNumberFormat="1" applyFont="1" applyFill="1" applyBorder="1" applyAlignment="1">
      <alignment horizontal="right" vertical="center" shrinkToFit="1"/>
    </xf>
    <xf numFmtId="176" fontId="14" fillId="0" borderId="0" xfId="0" applyNumberFormat="1" applyFont="1" applyFill="1" applyAlignment="1">
      <alignment vertical="center"/>
    </xf>
    <xf numFmtId="184" fontId="14" fillId="0" borderId="0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Fill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99" fontId="2" fillId="0" borderId="0" xfId="0" applyNumberFormat="1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199" fontId="2" fillId="0" borderId="4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distributed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Alignment="1">
      <alignment horizontal="distributed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16" fillId="0" borderId="0" xfId="0" applyFont="1" applyFill="1" applyAlignment="1">
      <alignment horizontal="center" vertical="center"/>
    </xf>
    <xf numFmtId="38" fontId="15" fillId="0" borderId="0" xfId="0" applyNumberFormat="1" applyFont="1" applyFill="1" applyAlignment="1">
      <alignment horizontal="center" vertical="center"/>
    </xf>
    <xf numFmtId="38" fontId="0" fillId="0" borderId="0" xfId="1" applyFont="1" applyFill="1"/>
    <xf numFmtId="38" fontId="0" fillId="0" borderId="0" xfId="1" applyFont="1" applyFill="1" applyAlignment="1">
      <alignment horizontal="right"/>
    </xf>
    <xf numFmtId="38" fontId="15" fillId="0" borderId="0" xfId="1" applyFont="1" applyFill="1"/>
    <xf numFmtId="0" fontId="16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2" fillId="0" borderId="11" xfId="0" applyFont="1" applyFill="1" applyBorder="1"/>
    <xf numFmtId="0" fontId="2" fillId="0" borderId="21" xfId="0" applyFont="1" applyFill="1" applyBorder="1" applyAlignment="1">
      <alignment horizontal="center"/>
    </xf>
    <xf numFmtId="194" fontId="12" fillId="0" borderId="0" xfId="0" applyNumberFormat="1" applyFont="1" applyFill="1" applyBorder="1" applyAlignment="1">
      <alignment horizontal="center" vertical="center"/>
    </xf>
    <xf numFmtId="182" fontId="14" fillId="0" borderId="0" xfId="0" applyNumberFormat="1" applyFont="1" applyFill="1" applyBorder="1" applyAlignment="1">
      <alignment horizontal="right" vertical="center" shrinkToFit="1"/>
    </xf>
    <xf numFmtId="182" fontId="14" fillId="0" borderId="0" xfId="0" applyNumberFormat="1" applyFont="1" applyFill="1" applyBorder="1" applyAlignment="1">
      <alignment horizontal="right" vertical="center"/>
    </xf>
    <xf numFmtId="193" fontId="12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right" vertical="center"/>
    </xf>
    <xf numFmtId="192" fontId="0" fillId="0" borderId="0" xfId="0" applyNumberFormat="1" applyFont="1" applyFill="1" applyAlignment="1">
      <alignment horizontal="right"/>
    </xf>
    <xf numFmtId="192" fontId="0" fillId="0" borderId="0" xfId="0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distributed" vertical="center"/>
    </xf>
    <xf numFmtId="38" fontId="0" fillId="0" borderId="0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distributed"/>
    </xf>
    <xf numFmtId="0" fontId="2" fillId="0" borderId="12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wrapText="1"/>
    </xf>
    <xf numFmtId="182" fontId="10" fillId="0" borderId="0" xfId="0" applyNumberFormat="1" applyFont="1" applyFill="1" applyAlignment="1">
      <alignment horizontal="right"/>
    </xf>
    <xf numFmtId="0" fontId="2" fillId="0" borderId="5" xfId="0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Border="1"/>
    <xf numFmtId="0" fontId="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12" fillId="0" borderId="0" xfId="0" applyFont="1" applyFill="1" applyBorder="1" applyAlignment="1">
      <alignment vertical="center"/>
    </xf>
    <xf numFmtId="181" fontId="14" fillId="0" borderId="16" xfId="0" applyNumberFormat="1" applyFont="1" applyFill="1" applyBorder="1" applyAlignment="1">
      <alignment horizontal="right" vertical="center"/>
    </xf>
    <xf numFmtId="181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189" fontId="14" fillId="0" borderId="16" xfId="1" applyNumberFormat="1" applyFont="1" applyFill="1" applyBorder="1" applyAlignment="1">
      <alignment horizontal="right" vertical="center"/>
    </xf>
    <xf numFmtId="189" fontId="14" fillId="0" borderId="0" xfId="1" applyNumberFormat="1" applyFont="1" applyFill="1" applyBorder="1" applyAlignment="1">
      <alignment horizontal="right" vertical="center"/>
    </xf>
    <xf numFmtId="189" fontId="14" fillId="0" borderId="0" xfId="1" applyNumberFormat="1" applyFont="1" applyFill="1" applyAlignment="1">
      <alignment horizontal="right" vertical="center"/>
    </xf>
    <xf numFmtId="189" fontId="26" fillId="0" borderId="16" xfId="1" applyNumberFormat="1" applyFont="1" applyFill="1" applyBorder="1" applyAlignment="1">
      <alignment horizontal="center" vertical="center"/>
    </xf>
    <xf numFmtId="189" fontId="26" fillId="0" borderId="0" xfId="1" applyNumberFormat="1" applyFont="1" applyFill="1" applyBorder="1" applyAlignment="1">
      <alignment horizontal="center" vertical="center"/>
    </xf>
    <xf numFmtId="181" fontId="0" fillId="0" borderId="16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distributed" vertical="center" shrinkToFit="1" readingOrder="1"/>
    </xf>
    <xf numFmtId="0" fontId="0" fillId="0" borderId="6" xfId="0" applyFont="1" applyFill="1" applyBorder="1" applyAlignment="1">
      <alignment vertical="center"/>
    </xf>
    <xf numFmtId="3" fontId="0" fillId="0" borderId="24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distributed" vertical="center"/>
    </xf>
    <xf numFmtId="0" fontId="27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8" xfId="0" applyNumberFormat="1" applyFont="1" applyFill="1" applyBorder="1" applyAlignment="1">
      <alignment horizontal="distributed" vertical="center" justifyLastLine="1"/>
    </xf>
    <xf numFmtId="177" fontId="2" fillId="0" borderId="7" xfId="0" applyNumberFormat="1" applyFont="1" applyFill="1" applyBorder="1" applyAlignment="1">
      <alignment horizontal="distributed" vertical="center" justifyLastLine="1"/>
    </xf>
    <xf numFmtId="177" fontId="2" fillId="0" borderId="0" xfId="0" applyNumberFormat="1" applyFont="1" applyFill="1" applyBorder="1" applyAlignment="1">
      <alignment horizontal="center" vertical="center"/>
    </xf>
    <xf numFmtId="177" fontId="14" fillId="0" borderId="16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distributed" vertical="center"/>
    </xf>
    <xf numFmtId="177" fontId="0" fillId="0" borderId="16" xfId="0" applyNumberFormat="1" applyFont="1" applyFill="1" applyBorder="1" applyAlignment="1">
      <alignment vertical="center"/>
    </xf>
    <xf numFmtId="0" fontId="28" fillId="0" borderId="16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177" fontId="0" fillId="0" borderId="16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distributed" vertical="center" shrinkToFit="1"/>
    </xf>
    <xf numFmtId="177" fontId="0" fillId="0" borderId="0" xfId="0" applyNumberFormat="1" applyFont="1" applyFill="1" applyAlignment="1">
      <alignment horizontal="right" vertical="center"/>
    </xf>
    <xf numFmtId="49" fontId="10" fillId="0" borderId="6" xfId="0" applyNumberFormat="1" applyFont="1" applyFill="1" applyBorder="1" applyAlignment="1">
      <alignment horizontal="right" vertical="center"/>
    </xf>
    <xf numFmtId="49" fontId="11" fillId="0" borderId="6" xfId="0" applyNumberFormat="1" applyFont="1" applyFill="1" applyBorder="1" applyAlignment="1">
      <alignment horizontal="right" vertical="center"/>
    </xf>
    <xf numFmtId="49" fontId="10" fillId="0" borderId="24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Alignment="1"/>
    <xf numFmtId="179" fontId="10" fillId="0" borderId="0" xfId="0" applyNumberFormat="1" applyFont="1" applyFill="1" applyAlignment="1"/>
    <xf numFmtId="0" fontId="29" fillId="0" borderId="0" xfId="0" applyFont="1" applyFill="1"/>
    <xf numFmtId="182" fontId="15" fillId="0" borderId="0" xfId="0" applyNumberFormat="1" applyFont="1" applyFill="1"/>
    <xf numFmtId="0" fontId="16" fillId="0" borderId="0" xfId="0" applyFont="1" applyFill="1" applyAlignment="1"/>
    <xf numFmtId="183" fontId="10" fillId="0" borderId="0" xfId="0" applyNumberFormat="1" applyFont="1" applyFill="1" applyAlignment="1">
      <alignment vertical="top"/>
    </xf>
    <xf numFmtId="183" fontId="15" fillId="0" borderId="0" xfId="0" applyNumberFormat="1" applyFont="1" applyFill="1" applyAlignment="1">
      <alignment vertical="top"/>
    </xf>
    <xf numFmtId="186" fontId="10" fillId="0" borderId="0" xfId="0" applyNumberFormat="1" applyFont="1" applyFill="1" applyBorder="1" applyAlignment="1">
      <alignment horizontal="right" vertical="center" shrinkToFit="1"/>
    </xf>
    <xf numFmtId="177" fontId="15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2" fillId="0" borderId="11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distributed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3" fontId="15" fillId="0" borderId="0" xfId="0" applyNumberFormat="1" applyFont="1" applyFill="1" applyAlignment="1">
      <alignment vertical="center"/>
    </xf>
    <xf numFmtId="191" fontId="10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/>
    </xf>
    <xf numFmtId="0" fontId="13" fillId="0" borderId="2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3" fontId="10" fillId="0" borderId="0" xfId="0" applyNumberFormat="1" applyFont="1" applyFill="1" applyBorder="1" applyAlignment="1">
      <alignment vertical="center"/>
    </xf>
    <xf numFmtId="0" fontId="11" fillId="0" borderId="6" xfId="0" applyFont="1" applyFill="1" applyBorder="1"/>
    <xf numFmtId="0" fontId="11" fillId="0" borderId="5" xfId="0" applyFont="1" applyFill="1" applyBorder="1"/>
    <xf numFmtId="177" fontId="4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distributed" vertical="center" justifyLastLine="1"/>
    </xf>
    <xf numFmtId="0" fontId="25" fillId="0" borderId="4" xfId="0" applyFont="1" applyFill="1" applyBorder="1" applyAlignment="1">
      <alignment horizontal="right" vertical="center"/>
    </xf>
    <xf numFmtId="38" fontId="7" fillId="0" borderId="0" xfId="0" applyNumberFormat="1" applyFont="1" applyFill="1"/>
    <xf numFmtId="177" fontId="7" fillId="0" borderId="0" xfId="0" applyNumberFormat="1" applyFont="1" applyFill="1" applyBorder="1"/>
    <xf numFmtId="0" fontId="8" fillId="0" borderId="0" xfId="0" applyFont="1" applyFill="1" applyBorder="1"/>
    <xf numFmtId="38" fontId="7" fillId="0" borderId="0" xfId="0" applyNumberFormat="1" applyFont="1" applyFill="1" applyBorder="1"/>
    <xf numFmtId="0" fontId="6" fillId="0" borderId="4" xfId="0" applyFont="1" applyFill="1" applyBorder="1" applyAlignment="1">
      <alignment horizontal="distributed" vertical="center"/>
    </xf>
    <xf numFmtId="38" fontId="9" fillId="0" borderId="0" xfId="0" applyNumberFormat="1" applyFont="1" applyFill="1" applyBorder="1"/>
    <xf numFmtId="177" fontId="9" fillId="0" borderId="0" xfId="0" applyNumberFormat="1" applyFont="1" applyFill="1" applyBorder="1"/>
    <xf numFmtId="38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 applyAlignment="1">
      <alignment horizontal="right" wrapText="1"/>
    </xf>
    <xf numFmtId="38" fontId="9" fillId="0" borderId="0" xfId="1" applyNumberFormat="1" applyFont="1" applyFill="1" applyBorder="1" applyAlignment="1"/>
    <xf numFmtId="0" fontId="6" fillId="0" borderId="5" xfId="0" applyFont="1" applyFill="1" applyBorder="1" applyAlignment="1">
      <alignment horizontal="distributed" vertical="center"/>
    </xf>
    <xf numFmtId="38" fontId="9" fillId="0" borderId="6" xfId="0" applyNumberFormat="1" applyFont="1" applyFill="1" applyBorder="1"/>
    <xf numFmtId="177" fontId="9" fillId="0" borderId="6" xfId="0" applyNumberFormat="1" applyFont="1" applyFill="1" applyBorder="1" applyAlignment="1">
      <alignment horizontal="right"/>
    </xf>
    <xf numFmtId="38" fontId="0" fillId="0" borderId="0" xfId="0" applyNumberFormat="1" applyFont="1" applyFill="1"/>
    <xf numFmtId="177" fontId="2" fillId="0" borderId="2" xfId="0" applyNumberFormat="1" applyFont="1" applyFill="1" applyBorder="1" applyAlignment="1">
      <alignment horizontal="distributed" vertical="center" wrapText="1" justifyLastLine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11" fillId="0" borderId="6" xfId="0" applyFont="1" applyFill="1" applyBorder="1" applyAlignment="1">
      <alignment horizontal="right"/>
    </xf>
    <xf numFmtId="177" fontId="11" fillId="0" borderId="6" xfId="0" applyNumberFormat="1" applyFont="1" applyFill="1" applyBorder="1"/>
    <xf numFmtId="183" fontId="0" fillId="0" borderId="0" xfId="0" applyNumberFormat="1" applyFont="1" applyFill="1"/>
    <xf numFmtId="183" fontId="2" fillId="0" borderId="0" xfId="0" applyNumberFormat="1" applyFont="1" applyFill="1"/>
    <xf numFmtId="177" fontId="0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183" fontId="0" fillId="0" borderId="6" xfId="0" applyNumberFormat="1" applyFont="1" applyFill="1" applyBorder="1"/>
    <xf numFmtId="183" fontId="2" fillId="0" borderId="6" xfId="0" applyNumberFormat="1" applyFont="1" applyFill="1" applyBorder="1"/>
    <xf numFmtId="183" fontId="2" fillId="0" borderId="0" xfId="0" applyNumberFormat="1" applyFont="1" applyFill="1" applyAlignment="1">
      <alignment horizontal="right"/>
    </xf>
    <xf numFmtId="177" fontId="15" fillId="0" borderId="0" xfId="0" applyNumberFormat="1" applyFont="1" applyFill="1"/>
    <xf numFmtId="0" fontId="2" fillId="0" borderId="0" xfId="0" applyFont="1" applyFill="1" applyBorder="1" applyAlignment="1">
      <alignment horizontal="distributed"/>
    </xf>
    <xf numFmtId="0" fontId="2" fillId="0" borderId="0" xfId="2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distributed" textRotation="255" justifyLastLine="1"/>
    </xf>
    <xf numFmtId="0" fontId="2" fillId="0" borderId="15" xfId="0" applyFont="1" applyFill="1" applyBorder="1" applyAlignment="1">
      <alignment horizontal="center" vertical="distributed" textRotation="255" justifyLastLine="1"/>
    </xf>
    <xf numFmtId="0" fontId="2" fillId="0" borderId="18" xfId="0" applyFont="1" applyFill="1" applyBorder="1" applyAlignment="1">
      <alignment horizontal="center" vertical="distributed" textRotation="255" wrapText="1" justifyLastLine="1"/>
    </xf>
    <xf numFmtId="0" fontId="2" fillId="0" borderId="15" xfId="0" applyFont="1" applyFill="1" applyBorder="1" applyAlignment="1">
      <alignment horizontal="center" vertical="distributed" textRotation="255" wrapText="1" justifyLastLine="1"/>
    </xf>
    <xf numFmtId="0" fontId="2" fillId="0" borderId="25" xfId="0" applyFont="1" applyFill="1" applyBorder="1" applyAlignment="1">
      <alignment horizontal="center" vertical="center"/>
    </xf>
    <xf numFmtId="199" fontId="2" fillId="0" borderId="0" xfId="0" applyNumberFormat="1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199" fontId="2" fillId="0" borderId="10" xfId="0" applyNumberFormat="1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199" fontId="2" fillId="0" borderId="4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distributed" vertical="center"/>
    </xf>
    <xf numFmtId="199" fontId="12" fillId="0" borderId="22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justifyLastLine="1"/>
    </xf>
    <xf numFmtId="0" fontId="2" fillId="0" borderId="1" xfId="0" applyFont="1" applyFill="1" applyBorder="1" applyAlignment="1">
      <alignment horizontal="distributed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0" xfId="2" applyFont="1" applyFill="1" applyBorder="1" applyAlignment="1">
      <alignment horizontal="distributed" vertical="center" shrinkToFit="1"/>
    </xf>
    <xf numFmtId="177" fontId="2" fillId="0" borderId="3" xfId="0" applyNumberFormat="1" applyFont="1" applyFill="1" applyBorder="1" applyAlignment="1">
      <alignment horizontal="distributed" vertical="center" justifyLastLine="1"/>
    </xf>
    <xf numFmtId="177" fontId="2" fillId="0" borderId="21" xfId="0" applyNumberFormat="1" applyFont="1" applyFill="1" applyBorder="1" applyAlignment="1">
      <alignment horizontal="distributed" vertical="center" justifyLastLine="1"/>
    </xf>
    <xf numFmtId="177" fontId="2" fillId="0" borderId="1" xfId="0" applyNumberFormat="1" applyFont="1" applyFill="1" applyBorder="1" applyAlignment="1">
      <alignment horizontal="distributed" vertical="center" justifyLastLine="1"/>
    </xf>
    <xf numFmtId="0" fontId="4" fillId="0" borderId="0" xfId="3" applyFont="1" applyFill="1" applyBorder="1" applyAlignment="1">
      <alignment shrinkToFit="1"/>
    </xf>
    <xf numFmtId="0" fontId="4" fillId="0" borderId="4" xfId="3" applyFont="1" applyFill="1" applyBorder="1" applyAlignment="1">
      <alignment shrinkToFit="1"/>
    </xf>
    <xf numFmtId="0" fontId="4" fillId="0" borderId="0" xfId="3" applyFont="1" applyFill="1" applyBorder="1" applyAlignment="1">
      <alignment wrapText="1" shrinkToFit="1"/>
    </xf>
    <xf numFmtId="0" fontId="4" fillId="0" borderId="4" xfId="3" applyFont="1" applyFill="1" applyBorder="1" applyAlignment="1">
      <alignment wrapText="1" shrinkToFit="1"/>
    </xf>
    <xf numFmtId="0" fontId="2" fillId="0" borderId="0" xfId="3" applyFont="1" applyFill="1" applyBorder="1" applyAlignment="1">
      <alignment wrapText="1" shrinkToFit="1"/>
    </xf>
    <xf numFmtId="0" fontId="2" fillId="0" borderId="4" xfId="3" applyFont="1" applyFill="1" applyBorder="1" applyAlignment="1">
      <alignment wrapText="1" shrinkToFit="1"/>
    </xf>
    <xf numFmtId="0" fontId="0" fillId="0" borderId="4" xfId="0" applyFont="1" applyFill="1" applyBorder="1" applyAlignment="1">
      <alignment shrinkToFit="1"/>
    </xf>
    <xf numFmtId="0" fontId="18" fillId="0" borderId="0" xfId="3" applyFont="1" applyFill="1" applyBorder="1" applyAlignment="1">
      <alignment wrapText="1" shrinkToFit="1"/>
    </xf>
    <xf numFmtId="0" fontId="18" fillId="0" borderId="4" xfId="3" applyFont="1" applyFill="1" applyBorder="1" applyAlignment="1">
      <alignment wrapText="1" shrinkToFit="1"/>
    </xf>
    <xf numFmtId="0" fontId="4" fillId="0" borderId="0" xfId="3" applyFont="1" applyFill="1" applyBorder="1" applyAlignment="1">
      <alignment horizontal="left" shrinkToFit="1"/>
    </xf>
    <xf numFmtId="0" fontId="4" fillId="0" borderId="4" xfId="3" applyFont="1" applyFill="1" applyBorder="1" applyAlignment="1">
      <alignment horizontal="left" shrinkToFit="1"/>
    </xf>
    <xf numFmtId="189" fontId="2" fillId="0" borderId="2" xfId="0" applyNumberFormat="1" applyFont="1" applyFill="1" applyBorder="1" applyAlignment="1">
      <alignment horizontal="center" vertical="center" wrapText="1"/>
    </xf>
    <xf numFmtId="189" fontId="2" fillId="0" borderId="8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justifyLastLine="1"/>
    </xf>
    <xf numFmtId="190" fontId="2" fillId="0" borderId="2" xfId="0" applyNumberFormat="1" applyFont="1" applyFill="1" applyBorder="1" applyAlignment="1">
      <alignment horizontal="center" vertical="center" wrapText="1"/>
    </xf>
    <xf numFmtId="190" fontId="2" fillId="0" borderId="8" xfId="0" applyNumberFormat="1" applyFont="1" applyFill="1" applyBorder="1" applyAlignment="1">
      <alignment horizontal="center" vertical="center" wrapText="1"/>
    </xf>
    <xf numFmtId="38" fontId="2" fillId="0" borderId="19" xfId="0" applyNumberFormat="1" applyFont="1" applyFill="1" applyBorder="1" applyAlignment="1">
      <alignment horizontal="distributed" vertical="center" justifyLastLine="1"/>
    </xf>
    <xf numFmtId="38" fontId="2" fillId="0" borderId="14" xfId="0" applyNumberFormat="1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177" fontId="2" fillId="0" borderId="20" xfId="0" applyNumberFormat="1" applyFont="1" applyFill="1" applyBorder="1" applyAlignment="1">
      <alignment horizontal="distributed" vertical="center" justifyLastLine="1"/>
    </xf>
    <xf numFmtId="177" fontId="2" fillId="0" borderId="15" xfId="0" applyNumberFormat="1" applyFont="1" applyFill="1" applyBorder="1" applyAlignment="1">
      <alignment horizontal="distributed" vertical="center" justifyLastLine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177" fontId="2" fillId="0" borderId="2" xfId="0" applyNumberFormat="1" applyFont="1" applyFill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177" fontId="2" fillId="0" borderId="1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85" fontId="2" fillId="0" borderId="18" xfId="0" applyNumberFormat="1" applyFont="1" applyFill="1" applyBorder="1" applyAlignment="1">
      <alignment horizontal="distributed" vertical="center" wrapText="1" justifyLastLine="1"/>
    </xf>
    <xf numFmtId="185" fontId="2" fillId="0" borderId="15" xfId="0" applyNumberFormat="1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justifyLastLine="1"/>
    </xf>
    <xf numFmtId="0" fontId="2" fillId="0" borderId="0" xfId="0" applyFont="1" applyFill="1" applyBorder="1" applyAlignment="1">
      <alignment horizontal="distributed" vertical="distributed"/>
    </xf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distributed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98" fontId="2" fillId="0" borderId="3" xfId="4" applyFont="1" applyFill="1" applyBorder="1" applyAlignment="1">
      <alignment horizontal="distributed" vertical="center" justifyLastLine="1"/>
    </xf>
    <xf numFmtId="198" fontId="2" fillId="0" borderId="1" xfId="4" applyFont="1" applyFill="1" applyBorder="1" applyAlignment="1">
      <alignment horizontal="distributed" vertical="center" justifyLastLine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>
      <alignment horizontal="distributed" vertical="center" wrapText="1" justifyLastLine="1"/>
    </xf>
  </cellXfs>
  <cellStyles count="5">
    <cellStyle name="桁区切り" xfId="1" builtinId="6"/>
    <cellStyle name="通貨 2" xfId="4"/>
    <cellStyle name="標準" xfId="0" builtinId="0"/>
    <cellStyle name="標準 10" xfId="3"/>
    <cellStyle name="標準_月報(H18.7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57150</xdr:rowOff>
    </xdr:from>
    <xdr:to>
      <xdr:col>1</xdr:col>
      <xdr:colOff>104775</xdr:colOff>
      <xdr:row>6</xdr:row>
      <xdr:rowOff>76200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61975" y="5905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8</xdr:row>
      <xdr:rowOff>57150</xdr:rowOff>
    </xdr:from>
    <xdr:to>
      <xdr:col>1</xdr:col>
      <xdr:colOff>104775</xdr:colOff>
      <xdr:row>10</xdr:row>
      <xdr:rowOff>76200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561975" y="11239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12</xdr:row>
      <xdr:rowOff>57150</xdr:rowOff>
    </xdr:from>
    <xdr:to>
      <xdr:col>1</xdr:col>
      <xdr:colOff>104775</xdr:colOff>
      <xdr:row>14</xdr:row>
      <xdr:rowOff>76200</xdr:rowOff>
    </xdr:to>
    <xdr:sp macro="" textlink="">
      <xdr:nvSpPr>
        <xdr:cNvPr id="4" name="AutoShape 23"/>
        <xdr:cNvSpPr>
          <a:spLocks/>
        </xdr:cNvSpPr>
      </xdr:nvSpPr>
      <xdr:spPr bwMode="auto">
        <a:xfrm>
          <a:off x="561975" y="16573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16</xdr:row>
      <xdr:rowOff>57150</xdr:rowOff>
    </xdr:from>
    <xdr:to>
      <xdr:col>1</xdr:col>
      <xdr:colOff>104775</xdr:colOff>
      <xdr:row>18</xdr:row>
      <xdr:rowOff>76200</xdr:rowOff>
    </xdr:to>
    <xdr:sp macro="" textlink="">
      <xdr:nvSpPr>
        <xdr:cNvPr id="5" name="AutoShape 24"/>
        <xdr:cNvSpPr>
          <a:spLocks/>
        </xdr:cNvSpPr>
      </xdr:nvSpPr>
      <xdr:spPr bwMode="auto">
        <a:xfrm>
          <a:off x="561975" y="21907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24</xdr:row>
      <xdr:rowOff>66675</xdr:rowOff>
    </xdr:from>
    <xdr:to>
      <xdr:col>1</xdr:col>
      <xdr:colOff>104775</xdr:colOff>
      <xdr:row>26</xdr:row>
      <xdr:rowOff>85725</xdr:rowOff>
    </xdr:to>
    <xdr:sp macro="" textlink="">
      <xdr:nvSpPr>
        <xdr:cNvPr id="6" name="AutoShape 26"/>
        <xdr:cNvSpPr>
          <a:spLocks/>
        </xdr:cNvSpPr>
      </xdr:nvSpPr>
      <xdr:spPr bwMode="auto">
        <a:xfrm>
          <a:off x="561975" y="3267075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20</xdr:row>
      <xdr:rowOff>57150</xdr:rowOff>
    </xdr:from>
    <xdr:to>
      <xdr:col>1</xdr:col>
      <xdr:colOff>104775</xdr:colOff>
      <xdr:row>22</xdr:row>
      <xdr:rowOff>76200</xdr:rowOff>
    </xdr:to>
    <xdr:sp macro="" textlink="">
      <xdr:nvSpPr>
        <xdr:cNvPr id="7" name="AutoShape 34"/>
        <xdr:cNvSpPr>
          <a:spLocks/>
        </xdr:cNvSpPr>
      </xdr:nvSpPr>
      <xdr:spPr bwMode="auto">
        <a:xfrm>
          <a:off x="561975" y="27241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57150</xdr:rowOff>
    </xdr:from>
    <xdr:to>
      <xdr:col>1</xdr:col>
      <xdr:colOff>104775</xdr:colOff>
      <xdr:row>30</xdr:row>
      <xdr:rowOff>76200</xdr:rowOff>
    </xdr:to>
    <xdr:sp macro="" textlink="">
      <xdr:nvSpPr>
        <xdr:cNvPr id="8" name="AutoShape 36"/>
        <xdr:cNvSpPr>
          <a:spLocks/>
        </xdr:cNvSpPr>
      </xdr:nvSpPr>
      <xdr:spPr bwMode="auto">
        <a:xfrm>
          <a:off x="561975" y="379095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69850</xdr:colOff>
      <xdr:row>29</xdr:row>
      <xdr:rowOff>19050</xdr:rowOff>
    </xdr:from>
    <xdr:to>
      <xdr:col>0</xdr:col>
      <xdr:colOff>98425</xdr:colOff>
      <xdr:row>30</xdr:row>
      <xdr:rowOff>104775</xdr:rowOff>
    </xdr:to>
    <xdr:sp macro="" textlink="">
      <xdr:nvSpPr>
        <xdr:cNvPr id="9" name="AutoShape 37"/>
        <xdr:cNvSpPr>
          <a:spLocks/>
        </xdr:cNvSpPr>
      </xdr:nvSpPr>
      <xdr:spPr bwMode="auto">
        <a:xfrm>
          <a:off x="69850" y="3886200"/>
          <a:ext cx="28575" cy="219075"/>
        </a:xfrm>
        <a:prstGeom prst="leftBracket">
          <a:avLst>
            <a:gd name="adj" fmla="val 36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527050</xdr:colOff>
      <xdr:row>29</xdr:row>
      <xdr:rowOff>19050</xdr:rowOff>
    </xdr:from>
    <xdr:to>
      <xdr:col>0</xdr:col>
      <xdr:colOff>555625</xdr:colOff>
      <xdr:row>30</xdr:row>
      <xdr:rowOff>104775</xdr:rowOff>
    </xdr:to>
    <xdr:sp macro="" textlink="">
      <xdr:nvSpPr>
        <xdr:cNvPr id="10" name="AutoShape 38"/>
        <xdr:cNvSpPr>
          <a:spLocks/>
        </xdr:cNvSpPr>
      </xdr:nvSpPr>
      <xdr:spPr bwMode="auto">
        <a:xfrm flipH="1">
          <a:off x="527050" y="3886200"/>
          <a:ext cx="9525" cy="219075"/>
        </a:xfrm>
        <a:prstGeom prst="leftBracket">
          <a:avLst>
            <a:gd name="adj" fmla="val 36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53</xdr:row>
      <xdr:rowOff>57150</xdr:rowOff>
    </xdr:from>
    <xdr:to>
      <xdr:col>1</xdr:col>
      <xdr:colOff>104775</xdr:colOff>
      <xdr:row>55</xdr:row>
      <xdr:rowOff>76200</xdr:rowOff>
    </xdr:to>
    <xdr:sp macro="" textlink="">
      <xdr:nvSpPr>
        <xdr:cNvPr id="11" name="AutoShape 15"/>
        <xdr:cNvSpPr>
          <a:spLocks/>
        </xdr:cNvSpPr>
      </xdr:nvSpPr>
      <xdr:spPr bwMode="auto">
        <a:xfrm>
          <a:off x="561975" y="71247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37</xdr:row>
      <xdr:rowOff>57150</xdr:rowOff>
    </xdr:from>
    <xdr:to>
      <xdr:col>1</xdr:col>
      <xdr:colOff>104775</xdr:colOff>
      <xdr:row>39</xdr:row>
      <xdr:rowOff>76200</xdr:rowOff>
    </xdr:to>
    <xdr:sp macro="" textlink="">
      <xdr:nvSpPr>
        <xdr:cNvPr id="12" name="AutoShape 16"/>
        <xdr:cNvSpPr>
          <a:spLocks/>
        </xdr:cNvSpPr>
      </xdr:nvSpPr>
      <xdr:spPr bwMode="auto">
        <a:xfrm>
          <a:off x="561975" y="49911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49</xdr:row>
      <xdr:rowOff>57150</xdr:rowOff>
    </xdr:from>
    <xdr:to>
      <xdr:col>1</xdr:col>
      <xdr:colOff>104775</xdr:colOff>
      <xdr:row>51</xdr:row>
      <xdr:rowOff>76200</xdr:rowOff>
    </xdr:to>
    <xdr:sp macro="" textlink="">
      <xdr:nvSpPr>
        <xdr:cNvPr id="13" name="AutoShape 19"/>
        <xdr:cNvSpPr>
          <a:spLocks/>
        </xdr:cNvSpPr>
      </xdr:nvSpPr>
      <xdr:spPr bwMode="auto">
        <a:xfrm>
          <a:off x="561975" y="65913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45</xdr:row>
      <xdr:rowOff>57150</xdr:rowOff>
    </xdr:from>
    <xdr:to>
      <xdr:col>1</xdr:col>
      <xdr:colOff>104775</xdr:colOff>
      <xdr:row>47</xdr:row>
      <xdr:rowOff>76200</xdr:rowOff>
    </xdr:to>
    <xdr:sp macro="" textlink="">
      <xdr:nvSpPr>
        <xdr:cNvPr id="14" name="AutoShape 23"/>
        <xdr:cNvSpPr>
          <a:spLocks/>
        </xdr:cNvSpPr>
      </xdr:nvSpPr>
      <xdr:spPr bwMode="auto">
        <a:xfrm>
          <a:off x="561975" y="60579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41</xdr:row>
      <xdr:rowOff>57150</xdr:rowOff>
    </xdr:from>
    <xdr:to>
      <xdr:col>1</xdr:col>
      <xdr:colOff>104775</xdr:colOff>
      <xdr:row>43</xdr:row>
      <xdr:rowOff>76200</xdr:rowOff>
    </xdr:to>
    <xdr:sp macro="" textlink="">
      <xdr:nvSpPr>
        <xdr:cNvPr id="15" name="AutoShape 3"/>
        <xdr:cNvSpPr>
          <a:spLocks/>
        </xdr:cNvSpPr>
      </xdr:nvSpPr>
      <xdr:spPr bwMode="auto">
        <a:xfrm>
          <a:off x="561975" y="5524500"/>
          <a:ext cx="76200" cy="285750"/>
        </a:xfrm>
        <a:prstGeom prst="leftBrace">
          <a:avLst>
            <a:gd name="adj1" fmla="val 2848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7"/>
  <sheetViews>
    <sheetView tabSelected="1" zoomScaleNormal="100" zoomScaleSheetLayoutView="172" workbookViewId="0"/>
  </sheetViews>
  <sheetFormatPr defaultColWidth="9.33203125" defaultRowHeight="9.75" x14ac:dyDescent="0.15"/>
  <cols>
    <col min="1" max="1" width="1.1640625" style="2" customWidth="1"/>
    <col min="2" max="2" width="29.83203125" style="67" customWidth="1"/>
    <col min="3" max="3" width="1.1640625" style="1" customWidth="1"/>
    <col min="4" max="4" width="14.33203125" style="65" customWidth="1"/>
    <col min="5" max="6" width="10.83203125" style="65" customWidth="1"/>
    <col min="7" max="7" width="14.33203125" style="65" customWidth="1"/>
    <col min="8" max="9" width="10.83203125" style="65" customWidth="1"/>
    <col min="10" max="10" width="6.6640625" style="1" customWidth="1"/>
    <col min="11" max="16384" width="9.33203125" style="1"/>
  </cols>
  <sheetData>
    <row r="1" spans="1:10" ht="5.25" customHeight="1" x14ac:dyDescent="0.15"/>
    <row r="2" spans="1:10" s="2" customFormat="1" ht="12" customHeight="1" thickBot="1" x14ac:dyDescent="0.2">
      <c r="A2" s="6"/>
      <c r="B2" s="332" t="s">
        <v>187</v>
      </c>
      <c r="C2" s="6"/>
      <c r="D2" s="59"/>
      <c r="E2" s="59"/>
      <c r="F2" s="59"/>
      <c r="G2" s="59"/>
      <c r="H2" s="59"/>
      <c r="I2" s="166" t="s">
        <v>261</v>
      </c>
      <c r="J2" s="333"/>
    </row>
    <row r="3" spans="1:10" s="178" customFormat="1" ht="4.5" customHeight="1" thickTop="1" x14ac:dyDescent="0.15">
      <c r="A3" s="466" t="s">
        <v>260</v>
      </c>
      <c r="B3" s="466"/>
      <c r="C3" s="334"/>
      <c r="D3" s="469" t="s">
        <v>259</v>
      </c>
      <c r="E3" s="469"/>
      <c r="F3" s="470"/>
      <c r="G3" s="335"/>
      <c r="H3" s="335"/>
      <c r="I3" s="335"/>
    </row>
    <row r="4" spans="1:10" s="38" customFormat="1" ht="11.25" customHeight="1" x14ac:dyDescent="0.15">
      <c r="A4" s="467"/>
      <c r="B4" s="467"/>
      <c r="C4" s="314"/>
      <c r="D4" s="471"/>
      <c r="E4" s="471"/>
      <c r="F4" s="471"/>
      <c r="G4" s="471" t="s">
        <v>258</v>
      </c>
      <c r="H4" s="471"/>
      <c r="I4" s="472"/>
    </row>
    <row r="5" spans="1:10" s="38" customFormat="1" ht="10.5" x14ac:dyDescent="0.15">
      <c r="A5" s="468"/>
      <c r="B5" s="468"/>
      <c r="C5" s="304"/>
      <c r="D5" s="312" t="s">
        <v>193</v>
      </c>
      <c r="E5" s="312" t="s">
        <v>257</v>
      </c>
      <c r="F5" s="312" t="s">
        <v>256</v>
      </c>
      <c r="G5" s="312" t="s">
        <v>193</v>
      </c>
      <c r="H5" s="312" t="s">
        <v>257</v>
      </c>
      <c r="I5" s="302" t="s">
        <v>256</v>
      </c>
    </row>
    <row r="6" spans="1:10" s="38" customFormat="1" ht="5.25" customHeight="1" x14ac:dyDescent="0.15">
      <c r="A6" s="292"/>
      <c r="B6" s="292"/>
      <c r="C6" s="314"/>
      <c r="D6" s="319"/>
      <c r="E6" s="319"/>
      <c r="F6" s="319"/>
      <c r="G6" s="292"/>
      <c r="H6" s="292"/>
      <c r="I6" s="292"/>
    </row>
    <row r="7" spans="1:10" s="56" customFormat="1" ht="11.1" customHeight="1" x14ac:dyDescent="0.15">
      <c r="A7" s="176"/>
      <c r="B7" s="336" t="s">
        <v>255</v>
      </c>
      <c r="C7" s="186"/>
      <c r="D7" s="337">
        <v>3030151</v>
      </c>
      <c r="E7" s="337">
        <v>1628553</v>
      </c>
      <c r="F7" s="337">
        <v>1401598</v>
      </c>
      <c r="G7" s="338">
        <v>1063553</v>
      </c>
      <c r="H7" s="338">
        <v>302152</v>
      </c>
      <c r="I7" s="338">
        <v>761401</v>
      </c>
    </row>
    <row r="8" spans="1:10" s="56" customFormat="1" ht="9.75" customHeight="1" x14ac:dyDescent="0.15">
      <c r="A8" s="176"/>
      <c r="B8" s="339" t="s">
        <v>254</v>
      </c>
      <c r="C8" s="186"/>
      <c r="D8" s="337">
        <v>3016143</v>
      </c>
      <c r="E8" s="337">
        <v>1570414</v>
      </c>
      <c r="F8" s="337">
        <v>1445729</v>
      </c>
      <c r="G8" s="338">
        <v>1089792</v>
      </c>
      <c r="H8" s="338">
        <v>294981</v>
      </c>
      <c r="I8" s="338">
        <v>794811</v>
      </c>
    </row>
    <row r="9" spans="1:10" s="56" customFormat="1" ht="9.75" customHeight="1" x14ac:dyDescent="0.15">
      <c r="A9" s="176"/>
      <c r="B9" s="339" t="s">
        <v>253</v>
      </c>
      <c r="C9" s="186"/>
      <c r="D9" s="337">
        <v>2988872</v>
      </c>
      <c r="E9" s="337">
        <v>1599585</v>
      </c>
      <c r="F9" s="337">
        <v>1389287</v>
      </c>
      <c r="G9" s="337">
        <v>1095278</v>
      </c>
      <c r="H9" s="338">
        <v>321314</v>
      </c>
      <c r="I9" s="338">
        <v>773964</v>
      </c>
    </row>
    <row r="10" spans="1:10" ht="7.5" customHeight="1" x14ac:dyDescent="0.15">
      <c r="A10" s="316"/>
      <c r="B10" s="316"/>
      <c r="C10" s="185"/>
      <c r="D10" s="338"/>
      <c r="E10" s="338"/>
      <c r="F10" s="338"/>
      <c r="G10" s="338"/>
      <c r="H10" s="338"/>
      <c r="I10" s="338"/>
    </row>
    <row r="11" spans="1:10" ht="10.5" customHeight="1" x14ac:dyDescent="0.15">
      <c r="A11" s="464" t="s">
        <v>252</v>
      </c>
      <c r="B11" s="464"/>
      <c r="C11" s="185"/>
      <c r="D11" s="340" t="s">
        <v>251</v>
      </c>
      <c r="E11" s="340" t="s">
        <v>689</v>
      </c>
      <c r="F11" s="340" t="s">
        <v>689</v>
      </c>
      <c r="G11" s="340" t="s">
        <v>251</v>
      </c>
      <c r="H11" s="340" t="s">
        <v>689</v>
      </c>
      <c r="I11" s="340" t="s">
        <v>689</v>
      </c>
    </row>
    <row r="12" spans="1:10" ht="10.5" customHeight="1" x14ac:dyDescent="0.15">
      <c r="A12" s="464" t="s">
        <v>179</v>
      </c>
      <c r="B12" s="464"/>
      <c r="C12" s="185"/>
      <c r="D12" s="341">
        <v>130921</v>
      </c>
      <c r="E12" s="342">
        <v>105096</v>
      </c>
      <c r="F12" s="343">
        <v>25825</v>
      </c>
      <c r="G12" s="341">
        <v>8490</v>
      </c>
      <c r="H12" s="341">
        <v>3107</v>
      </c>
      <c r="I12" s="341">
        <v>5383</v>
      </c>
    </row>
    <row r="13" spans="1:10" ht="10.5" customHeight="1" x14ac:dyDescent="0.15">
      <c r="A13" s="464" t="s">
        <v>177</v>
      </c>
      <c r="B13" s="464"/>
      <c r="C13" s="185"/>
      <c r="D13" s="341">
        <v>414854</v>
      </c>
      <c r="E13" s="342">
        <v>305640</v>
      </c>
      <c r="F13" s="343">
        <v>109215</v>
      </c>
      <c r="G13" s="341">
        <v>58143</v>
      </c>
      <c r="H13" s="341">
        <v>13399</v>
      </c>
      <c r="I13" s="341">
        <v>44744</v>
      </c>
    </row>
    <row r="14" spans="1:10" ht="10.5" customHeight="1" x14ac:dyDescent="0.15">
      <c r="A14" s="464" t="s">
        <v>151</v>
      </c>
      <c r="B14" s="464"/>
      <c r="C14" s="185"/>
      <c r="D14" s="341">
        <v>8151</v>
      </c>
      <c r="E14" s="342">
        <v>7141</v>
      </c>
      <c r="F14" s="343">
        <v>1010</v>
      </c>
      <c r="G14" s="341">
        <v>587</v>
      </c>
      <c r="H14" s="341">
        <v>405</v>
      </c>
      <c r="I14" s="341">
        <v>182</v>
      </c>
    </row>
    <row r="15" spans="1:10" ht="10.5" customHeight="1" x14ac:dyDescent="0.15">
      <c r="A15" s="465" t="s">
        <v>250</v>
      </c>
      <c r="B15" s="465"/>
      <c r="C15" s="185"/>
      <c r="D15" s="341">
        <v>97695</v>
      </c>
      <c r="E15" s="343">
        <v>73083</v>
      </c>
      <c r="F15" s="343">
        <v>24611</v>
      </c>
      <c r="G15" s="341">
        <v>4830</v>
      </c>
      <c r="H15" s="341">
        <v>817</v>
      </c>
      <c r="I15" s="341">
        <v>4013</v>
      </c>
    </row>
    <row r="16" spans="1:10" ht="10.5" customHeight="1" x14ac:dyDescent="0.15">
      <c r="A16" s="465" t="s">
        <v>249</v>
      </c>
      <c r="B16" s="465"/>
      <c r="C16" s="185"/>
      <c r="D16" s="341">
        <v>189588</v>
      </c>
      <c r="E16" s="343">
        <v>155486</v>
      </c>
      <c r="F16" s="343">
        <v>34104</v>
      </c>
      <c r="G16" s="341">
        <v>34780</v>
      </c>
      <c r="H16" s="341">
        <v>17838</v>
      </c>
      <c r="I16" s="341">
        <v>16942</v>
      </c>
    </row>
    <row r="17" spans="1:9" ht="10.5" customHeight="1" x14ac:dyDescent="0.15">
      <c r="A17" s="465" t="s">
        <v>248</v>
      </c>
      <c r="B17" s="465"/>
      <c r="C17" s="185"/>
      <c r="D17" s="341">
        <v>557996</v>
      </c>
      <c r="E17" s="343">
        <v>260431</v>
      </c>
      <c r="F17" s="343">
        <v>297564</v>
      </c>
      <c r="G17" s="341">
        <v>308748</v>
      </c>
      <c r="H17" s="341">
        <v>89647</v>
      </c>
      <c r="I17" s="341">
        <v>219101</v>
      </c>
    </row>
    <row r="18" spans="1:9" ht="10.5" customHeight="1" x14ac:dyDescent="0.15">
      <c r="A18" s="465" t="s">
        <v>247</v>
      </c>
      <c r="B18" s="465"/>
      <c r="C18" s="185"/>
      <c r="D18" s="341">
        <v>55859</v>
      </c>
      <c r="E18" s="343">
        <v>19464</v>
      </c>
      <c r="F18" s="343">
        <v>36396</v>
      </c>
      <c r="G18" s="341">
        <v>9866</v>
      </c>
      <c r="H18" s="341">
        <v>310</v>
      </c>
      <c r="I18" s="341">
        <v>9556</v>
      </c>
    </row>
    <row r="19" spans="1:9" ht="10.5" customHeight="1" x14ac:dyDescent="0.15">
      <c r="A19" s="465" t="s">
        <v>246</v>
      </c>
      <c r="B19" s="465"/>
      <c r="C19" s="185"/>
      <c r="D19" s="341">
        <v>42028</v>
      </c>
      <c r="E19" s="343">
        <v>26345</v>
      </c>
      <c r="F19" s="343">
        <v>15682</v>
      </c>
      <c r="G19" s="341">
        <v>7992</v>
      </c>
      <c r="H19" s="341">
        <v>3337</v>
      </c>
      <c r="I19" s="341">
        <v>4655</v>
      </c>
    </row>
    <row r="20" spans="1:9" ht="10.5" customHeight="1" x14ac:dyDescent="0.15">
      <c r="A20" s="465" t="s">
        <v>245</v>
      </c>
      <c r="B20" s="465"/>
      <c r="C20" s="185"/>
      <c r="D20" s="341">
        <v>142009</v>
      </c>
      <c r="E20" s="343">
        <v>107390</v>
      </c>
      <c r="F20" s="343">
        <v>34618</v>
      </c>
      <c r="G20" s="341">
        <v>9413</v>
      </c>
      <c r="H20" s="341">
        <v>2904</v>
      </c>
      <c r="I20" s="341">
        <v>6509</v>
      </c>
    </row>
    <row r="21" spans="1:9" ht="10.5" customHeight="1" x14ac:dyDescent="0.15">
      <c r="A21" s="465" t="s">
        <v>244</v>
      </c>
      <c r="B21" s="465"/>
      <c r="C21" s="185"/>
      <c r="D21" s="341">
        <v>243069</v>
      </c>
      <c r="E21" s="343">
        <v>87216</v>
      </c>
      <c r="F21" s="343">
        <v>155854</v>
      </c>
      <c r="G21" s="341">
        <v>201329</v>
      </c>
      <c r="H21" s="341">
        <v>60812</v>
      </c>
      <c r="I21" s="341">
        <v>140517</v>
      </c>
    </row>
    <row r="22" spans="1:9" ht="10.5" customHeight="1" x14ac:dyDescent="0.15">
      <c r="A22" s="465" t="s">
        <v>243</v>
      </c>
      <c r="B22" s="465"/>
      <c r="C22" s="185"/>
      <c r="D22" s="341">
        <v>97829</v>
      </c>
      <c r="E22" s="343">
        <v>42523</v>
      </c>
      <c r="F22" s="343">
        <v>55306</v>
      </c>
      <c r="G22" s="341">
        <v>53298</v>
      </c>
      <c r="H22" s="341">
        <v>17302</v>
      </c>
      <c r="I22" s="341">
        <v>35996</v>
      </c>
    </row>
    <row r="23" spans="1:9" ht="10.5" customHeight="1" x14ac:dyDescent="0.15">
      <c r="A23" s="465" t="s">
        <v>242</v>
      </c>
      <c r="B23" s="465"/>
      <c r="C23" s="185"/>
      <c r="D23" s="341">
        <v>210236</v>
      </c>
      <c r="E23" s="343">
        <v>105540</v>
      </c>
      <c r="F23" s="343">
        <v>104698</v>
      </c>
      <c r="G23" s="341">
        <v>84253</v>
      </c>
      <c r="H23" s="341">
        <v>39828</v>
      </c>
      <c r="I23" s="341">
        <v>44425</v>
      </c>
    </row>
    <row r="24" spans="1:9" ht="10.5" customHeight="1" x14ac:dyDescent="0.15">
      <c r="A24" s="465" t="s">
        <v>241</v>
      </c>
      <c r="B24" s="465"/>
      <c r="C24" s="185"/>
      <c r="D24" s="341">
        <v>480442</v>
      </c>
      <c r="E24" s="343">
        <v>114788</v>
      </c>
      <c r="F24" s="343">
        <v>366654</v>
      </c>
      <c r="G24" s="341">
        <v>216024</v>
      </c>
      <c r="H24" s="341">
        <v>37320</v>
      </c>
      <c r="I24" s="341">
        <v>178704</v>
      </c>
    </row>
    <row r="25" spans="1:9" ht="10.5" customHeight="1" x14ac:dyDescent="0.15">
      <c r="A25" s="465" t="s">
        <v>240</v>
      </c>
      <c r="B25" s="465"/>
      <c r="C25" s="185"/>
      <c r="D25" s="341">
        <v>19758</v>
      </c>
      <c r="E25" s="343">
        <v>11279</v>
      </c>
      <c r="F25" s="343">
        <v>8479</v>
      </c>
      <c r="G25" s="341">
        <v>3359</v>
      </c>
      <c r="H25" s="341">
        <v>828</v>
      </c>
      <c r="I25" s="341">
        <v>2531</v>
      </c>
    </row>
    <row r="26" spans="1:9" ht="10.5" customHeight="1" x14ac:dyDescent="0.15">
      <c r="A26" s="465" t="s">
        <v>239</v>
      </c>
      <c r="B26" s="465"/>
      <c r="C26" s="185"/>
      <c r="D26" s="341">
        <v>298435</v>
      </c>
      <c r="E26" s="343">
        <v>178163</v>
      </c>
      <c r="F26" s="343">
        <v>120272</v>
      </c>
      <c r="G26" s="341">
        <v>94166</v>
      </c>
      <c r="H26" s="341">
        <v>33461</v>
      </c>
      <c r="I26" s="341">
        <v>60705</v>
      </c>
    </row>
    <row r="27" spans="1:9" ht="10.5" customHeight="1" x14ac:dyDescent="0.15">
      <c r="A27" s="344"/>
      <c r="B27" s="344"/>
      <c r="C27" s="185"/>
      <c r="D27" s="341"/>
      <c r="E27" s="343"/>
      <c r="F27" s="343"/>
      <c r="G27" s="341"/>
      <c r="H27" s="341"/>
      <c r="I27" s="341"/>
    </row>
    <row r="28" spans="1:9" ht="10.5" customHeight="1" x14ac:dyDescent="0.15">
      <c r="A28" s="464" t="s">
        <v>238</v>
      </c>
      <c r="B28" s="464"/>
      <c r="C28" s="185"/>
      <c r="D28" s="341"/>
      <c r="E28" s="343"/>
      <c r="F28" s="343"/>
      <c r="G28" s="341"/>
      <c r="H28" s="341"/>
      <c r="I28" s="341"/>
    </row>
    <row r="29" spans="1:9" ht="8.4499999999999993" customHeight="1" x14ac:dyDescent="0.15">
      <c r="A29" s="41"/>
      <c r="B29" s="344" t="s">
        <v>237</v>
      </c>
      <c r="C29" s="185"/>
      <c r="D29" s="341">
        <v>57909</v>
      </c>
      <c r="E29" s="343">
        <v>29727</v>
      </c>
      <c r="F29" s="343">
        <v>28183</v>
      </c>
      <c r="G29" s="341">
        <v>21733</v>
      </c>
      <c r="H29" s="341">
        <v>4586</v>
      </c>
      <c r="I29" s="341">
        <v>17147</v>
      </c>
    </row>
    <row r="30" spans="1:9" ht="10.5" customHeight="1" x14ac:dyDescent="0.15">
      <c r="A30" s="41"/>
      <c r="B30" s="344" t="s">
        <v>236</v>
      </c>
      <c r="C30" s="185"/>
      <c r="D30" s="341">
        <v>3655</v>
      </c>
      <c r="E30" s="343">
        <v>1425</v>
      </c>
      <c r="F30" s="343">
        <v>2229</v>
      </c>
      <c r="G30" s="341">
        <v>954</v>
      </c>
      <c r="H30" s="341">
        <v>24</v>
      </c>
      <c r="I30" s="341">
        <v>930</v>
      </c>
    </row>
    <row r="31" spans="1:9" ht="10.5" customHeight="1" x14ac:dyDescent="0.15">
      <c r="A31" s="41"/>
      <c r="B31" s="344" t="s">
        <v>235</v>
      </c>
      <c r="C31" s="185"/>
      <c r="D31" s="341">
        <v>2170</v>
      </c>
      <c r="E31" s="343">
        <v>1572</v>
      </c>
      <c r="F31" s="343">
        <v>597</v>
      </c>
      <c r="G31" s="341">
        <v>330</v>
      </c>
      <c r="H31" s="341">
        <v>79</v>
      </c>
      <c r="I31" s="341">
        <v>251</v>
      </c>
    </row>
    <row r="32" spans="1:9" ht="10.5" customHeight="1" x14ac:dyDescent="0.15">
      <c r="A32" s="41"/>
      <c r="B32" s="344" t="s">
        <v>234</v>
      </c>
      <c r="C32" s="185"/>
      <c r="D32" s="341">
        <v>5484</v>
      </c>
      <c r="E32" s="343">
        <v>4095</v>
      </c>
      <c r="F32" s="343">
        <v>1389</v>
      </c>
      <c r="G32" s="341">
        <v>519</v>
      </c>
      <c r="H32" s="341">
        <v>243</v>
      </c>
      <c r="I32" s="341">
        <v>276</v>
      </c>
    </row>
    <row r="33" spans="1:9" ht="10.5" customHeight="1" x14ac:dyDescent="0.15">
      <c r="A33" s="41"/>
      <c r="B33" s="344" t="s">
        <v>233</v>
      </c>
      <c r="C33" s="185"/>
      <c r="D33" s="341">
        <v>12617</v>
      </c>
      <c r="E33" s="343">
        <v>6226</v>
      </c>
      <c r="F33" s="343">
        <v>6392</v>
      </c>
      <c r="G33" s="341">
        <v>5543</v>
      </c>
      <c r="H33" s="341">
        <v>718</v>
      </c>
      <c r="I33" s="341">
        <v>4825</v>
      </c>
    </row>
    <row r="34" spans="1:9" ht="8.4499999999999993" customHeight="1" x14ac:dyDescent="0.15">
      <c r="A34" s="41"/>
      <c r="B34" s="344" t="s">
        <v>232</v>
      </c>
      <c r="C34" s="185"/>
      <c r="D34" s="341">
        <v>32332</v>
      </c>
      <c r="E34" s="343">
        <v>26485</v>
      </c>
      <c r="F34" s="343">
        <v>5847</v>
      </c>
      <c r="G34" s="341">
        <v>1822</v>
      </c>
      <c r="H34" s="341">
        <v>515</v>
      </c>
      <c r="I34" s="341">
        <v>1307</v>
      </c>
    </row>
    <row r="35" spans="1:9" ht="10.5" customHeight="1" x14ac:dyDescent="0.15">
      <c r="A35" s="41"/>
      <c r="B35" s="344" t="s">
        <v>231</v>
      </c>
      <c r="C35" s="185"/>
      <c r="D35" s="341">
        <v>13691</v>
      </c>
      <c r="E35" s="343">
        <v>10230</v>
      </c>
      <c r="F35" s="343">
        <v>3462</v>
      </c>
      <c r="G35" s="341">
        <v>1378</v>
      </c>
      <c r="H35" s="341">
        <v>517</v>
      </c>
      <c r="I35" s="341">
        <v>861</v>
      </c>
    </row>
    <row r="36" spans="1:9" ht="10.5" customHeight="1" x14ac:dyDescent="0.15">
      <c r="A36" s="41"/>
      <c r="B36" s="344" t="s">
        <v>230</v>
      </c>
      <c r="C36" s="185"/>
      <c r="D36" s="341">
        <v>3729</v>
      </c>
      <c r="E36" s="343">
        <v>3093</v>
      </c>
      <c r="F36" s="343">
        <v>637</v>
      </c>
      <c r="G36" s="341">
        <v>263</v>
      </c>
      <c r="H36" s="341">
        <v>56</v>
      </c>
      <c r="I36" s="341">
        <v>207</v>
      </c>
    </row>
    <row r="37" spans="1:9" ht="10.5" customHeight="1" x14ac:dyDescent="0.15">
      <c r="A37" s="41"/>
      <c r="B37" s="344" t="s">
        <v>229</v>
      </c>
      <c r="C37" s="185"/>
      <c r="D37" s="341">
        <v>5057</v>
      </c>
      <c r="E37" s="343">
        <v>4146</v>
      </c>
      <c r="F37" s="343">
        <v>910</v>
      </c>
      <c r="G37" s="341">
        <v>334</v>
      </c>
      <c r="H37" s="341">
        <v>256</v>
      </c>
      <c r="I37" s="341">
        <v>78</v>
      </c>
    </row>
    <row r="38" spans="1:9" ht="10.5" customHeight="1" x14ac:dyDescent="0.15">
      <c r="A38" s="41"/>
      <c r="B38" s="344" t="s">
        <v>228</v>
      </c>
      <c r="C38" s="185"/>
      <c r="D38" s="341">
        <v>7663</v>
      </c>
      <c r="E38" s="343">
        <v>7037</v>
      </c>
      <c r="F38" s="343">
        <v>627</v>
      </c>
      <c r="G38" s="341">
        <v>190</v>
      </c>
      <c r="H38" s="341">
        <v>47</v>
      </c>
      <c r="I38" s="341">
        <v>143</v>
      </c>
    </row>
    <row r="39" spans="1:9" ht="10.5" customHeight="1" x14ac:dyDescent="0.15">
      <c r="A39" s="41"/>
      <c r="B39" s="344" t="s">
        <v>227</v>
      </c>
      <c r="C39" s="185"/>
      <c r="D39" s="341">
        <v>6826</v>
      </c>
      <c r="E39" s="343">
        <v>4425</v>
      </c>
      <c r="F39" s="343">
        <v>2401</v>
      </c>
      <c r="G39" s="341">
        <v>974</v>
      </c>
      <c r="H39" s="341">
        <v>74</v>
      </c>
      <c r="I39" s="341">
        <v>900</v>
      </c>
    </row>
    <row r="40" spans="1:9" ht="8.4499999999999993" customHeight="1" x14ac:dyDescent="0.15">
      <c r="A40" s="41"/>
      <c r="B40" s="344" t="s">
        <v>226</v>
      </c>
      <c r="C40" s="185"/>
      <c r="D40" s="341">
        <v>33604</v>
      </c>
      <c r="E40" s="343">
        <v>25857</v>
      </c>
      <c r="F40" s="343">
        <v>7746</v>
      </c>
      <c r="G40" s="341">
        <v>3196</v>
      </c>
      <c r="H40" s="341">
        <v>827</v>
      </c>
      <c r="I40" s="341">
        <v>2369</v>
      </c>
    </row>
    <row r="41" spans="1:9" ht="10.5" customHeight="1" x14ac:dyDescent="0.15">
      <c r="A41" s="41"/>
      <c r="B41" s="344" t="s">
        <v>225</v>
      </c>
      <c r="C41" s="185"/>
      <c r="D41" s="341">
        <v>23493</v>
      </c>
      <c r="E41" s="343">
        <v>19081</v>
      </c>
      <c r="F41" s="343">
        <v>4411</v>
      </c>
      <c r="G41" s="341">
        <v>1294</v>
      </c>
      <c r="H41" s="341">
        <v>170</v>
      </c>
      <c r="I41" s="341">
        <v>1124</v>
      </c>
    </row>
    <row r="42" spans="1:9" ht="10.5" customHeight="1" x14ac:dyDescent="0.15">
      <c r="A42" s="41"/>
      <c r="B42" s="344" t="s">
        <v>224</v>
      </c>
      <c r="C42" s="185"/>
      <c r="D42" s="341">
        <v>30633</v>
      </c>
      <c r="E42" s="343">
        <v>26515</v>
      </c>
      <c r="F42" s="343">
        <v>4119</v>
      </c>
      <c r="G42" s="341">
        <v>2924</v>
      </c>
      <c r="H42" s="341">
        <v>1640</v>
      </c>
      <c r="I42" s="341">
        <v>1284</v>
      </c>
    </row>
    <row r="43" spans="1:9" ht="10.5" customHeight="1" x14ac:dyDescent="0.15">
      <c r="A43" s="41"/>
      <c r="B43" s="344" t="s">
        <v>223</v>
      </c>
      <c r="C43" s="185"/>
      <c r="D43" s="341">
        <v>20244</v>
      </c>
      <c r="E43" s="343">
        <v>16491</v>
      </c>
      <c r="F43" s="343">
        <v>3753</v>
      </c>
      <c r="G43" s="341">
        <v>1499</v>
      </c>
      <c r="H43" s="341">
        <v>802</v>
      </c>
      <c r="I43" s="341">
        <v>697</v>
      </c>
    </row>
    <row r="44" spans="1:9" ht="10.5" customHeight="1" x14ac:dyDescent="0.15">
      <c r="A44" s="41"/>
      <c r="B44" s="344" t="s">
        <v>222</v>
      </c>
      <c r="C44" s="185"/>
      <c r="D44" s="341">
        <v>21633</v>
      </c>
      <c r="E44" s="343">
        <v>14932</v>
      </c>
      <c r="F44" s="343">
        <v>6701</v>
      </c>
      <c r="G44" s="341">
        <v>3406</v>
      </c>
      <c r="H44" s="341">
        <v>60</v>
      </c>
      <c r="I44" s="341">
        <v>3346</v>
      </c>
    </row>
    <row r="45" spans="1:9" ht="10.5" customHeight="1" x14ac:dyDescent="0.15">
      <c r="A45" s="41"/>
      <c r="B45" s="344" t="s">
        <v>221</v>
      </c>
      <c r="C45" s="185"/>
      <c r="D45" s="341">
        <v>26049</v>
      </c>
      <c r="E45" s="343">
        <v>19123</v>
      </c>
      <c r="F45" s="343">
        <v>6926</v>
      </c>
      <c r="G45" s="341">
        <v>3271</v>
      </c>
      <c r="H45" s="341">
        <v>652</v>
      </c>
      <c r="I45" s="341">
        <v>2619</v>
      </c>
    </row>
    <row r="46" spans="1:9" ht="10.5" customHeight="1" x14ac:dyDescent="0.15">
      <c r="A46" s="41"/>
      <c r="B46" s="344" t="s">
        <v>220</v>
      </c>
      <c r="C46" s="185"/>
      <c r="D46" s="341">
        <v>39360</v>
      </c>
      <c r="E46" s="343">
        <v>32799</v>
      </c>
      <c r="F46" s="343">
        <v>6559</v>
      </c>
      <c r="G46" s="341">
        <v>1512</v>
      </c>
      <c r="H46" s="341">
        <v>249</v>
      </c>
      <c r="I46" s="341">
        <v>1263</v>
      </c>
    </row>
    <row r="47" spans="1:9" ht="10.5" customHeight="1" x14ac:dyDescent="0.15">
      <c r="A47" s="41"/>
      <c r="B47" s="344" t="s">
        <v>219</v>
      </c>
      <c r="C47" s="185"/>
      <c r="D47" s="341">
        <v>58835</v>
      </c>
      <c r="E47" s="343">
        <v>46362</v>
      </c>
      <c r="F47" s="343">
        <v>12473</v>
      </c>
      <c r="G47" s="341">
        <v>3720</v>
      </c>
      <c r="H47" s="341">
        <v>989</v>
      </c>
      <c r="I47" s="341">
        <v>2731</v>
      </c>
    </row>
    <row r="48" spans="1:9" ht="10.5" customHeight="1" x14ac:dyDescent="0.15">
      <c r="A48" s="41"/>
      <c r="B48" s="316" t="s">
        <v>218</v>
      </c>
      <c r="C48" s="185"/>
      <c r="D48" s="341">
        <v>9872</v>
      </c>
      <c r="E48" s="343">
        <v>6017</v>
      </c>
      <c r="F48" s="343">
        <v>3855</v>
      </c>
      <c r="G48" s="341">
        <v>3285</v>
      </c>
      <c r="H48" s="341">
        <v>897</v>
      </c>
      <c r="I48" s="341">
        <v>2388</v>
      </c>
    </row>
    <row r="49" spans="1:9" ht="3" customHeight="1" x14ac:dyDescent="0.15">
      <c r="A49" s="41"/>
      <c r="B49" s="316"/>
      <c r="C49" s="185"/>
      <c r="D49" s="341"/>
      <c r="E49" s="343"/>
      <c r="F49" s="343"/>
      <c r="G49" s="341"/>
      <c r="H49" s="341"/>
      <c r="I49" s="341"/>
    </row>
    <row r="50" spans="1:9" ht="10.5" customHeight="1" x14ac:dyDescent="0.15">
      <c r="A50" s="464" t="s">
        <v>217</v>
      </c>
      <c r="B50" s="464"/>
      <c r="C50" s="185"/>
      <c r="D50" s="341"/>
      <c r="E50" s="343"/>
      <c r="F50" s="343"/>
      <c r="G50" s="341"/>
      <c r="H50" s="341"/>
      <c r="I50" s="341"/>
    </row>
    <row r="51" spans="1:9" ht="10.5" customHeight="1" x14ac:dyDescent="0.15">
      <c r="A51" s="41"/>
      <c r="B51" s="344" t="s">
        <v>216</v>
      </c>
      <c r="C51" s="185"/>
      <c r="D51" s="341">
        <v>204111</v>
      </c>
      <c r="E51" s="343">
        <v>53033</v>
      </c>
      <c r="F51" s="343">
        <v>151078</v>
      </c>
      <c r="G51" s="341">
        <v>84118</v>
      </c>
      <c r="H51" s="341">
        <v>19141</v>
      </c>
      <c r="I51" s="341">
        <v>64977</v>
      </c>
    </row>
    <row r="52" spans="1:9" ht="1.5" customHeight="1" x14ac:dyDescent="0.15">
      <c r="A52" s="41"/>
      <c r="B52" s="344"/>
      <c r="C52" s="185"/>
      <c r="D52" s="345"/>
      <c r="E52" s="345"/>
      <c r="F52" s="345"/>
      <c r="G52" s="345"/>
      <c r="H52" s="345"/>
      <c r="I52" s="345"/>
    </row>
    <row r="53" spans="1:9" ht="3" customHeight="1" thickBot="1" x14ac:dyDescent="0.2">
      <c r="A53" s="10"/>
      <c r="B53" s="346"/>
      <c r="C53" s="11"/>
      <c r="D53" s="236"/>
      <c r="E53" s="236"/>
      <c r="F53" s="236"/>
      <c r="G53" s="236"/>
      <c r="H53" s="236"/>
      <c r="I53" s="236"/>
    </row>
    <row r="54" spans="1:9" s="2" customFormat="1" ht="11.25" thickTop="1" x14ac:dyDescent="0.15">
      <c r="A54" s="347" t="s">
        <v>215</v>
      </c>
      <c r="B54" s="347"/>
      <c r="C54" s="347"/>
      <c r="D54" s="347"/>
      <c r="E54" s="347"/>
      <c r="F54" s="347"/>
      <c r="G54" s="347"/>
      <c r="H54" s="347"/>
      <c r="I54" s="347"/>
    </row>
    <row r="55" spans="1:9" ht="10.5" x14ac:dyDescent="0.15">
      <c r="A55" s="348" t="s">
        <v>214</v>
      </c>
      <c r="B55" s="349"/>
      <c r="C55" s="349"/>
      <c r="D55" s="349"/>
      <c r="E55" s="349"/>
      <c r="F55" s="349"/>
      <c r="G55" s="349"/>
      <c r="H55" s="349"/>
      <c r="I55" s="349"/>
    </row>
    <row r="56" spans="1:9" ht="10.5" x14ac:dyDescent="0.15">
      <c r="A56" s="348" t="s">
        <v>213</v>
      </c>
      <c r="D56" s="350"/>
    </row>
    <row r="57" spans="1:9" x14ac:dyDescent="0.15">
      <c r="D57" s="350"/>
    </row>
  </sheetData>
  <mergeCells count="21">
    <mergeCell ref="D3:F4"/>
    <mergeCell ref="G4:I4"/>
    <mergeCell ref="A11:B11"/>
    <mergeCell ref="A12:B12"/>
    <mergeCell ref="A50:B50"/>
    <mergeCell ref="A20:B20"/>
    <mergeCell ref="A21:B21"/>
    <mergeCell ref="A22:B22"/>
    <mergeCell ref="A23:B23"/>
    <mergeCell ref="A24:B24"/>
    <mergeCell ref="A25:B25"/>
    <mergeCell ref="A17:B17"/>
    <mergeCell ref="A18:B18"/>
    <mergeCell ref="A26:B26"/>
    <mergeCell ref="A28:B28"/>
    <mergeCell ref="A19:B19"/>
    <mergeCell ref="A13:B13"/>
    <mergeCell ref="A14:B14"/>
    <mergeCell ref="A15:B15"/>
    <mergeCell ref="A16:B16"/>
    <mergeCell ref="A3:B5"/>
  </mergeCells>
  <phoneticPr fontId="3"/>
  <printOptions horizontalCentered="1"/>
  <pageMargins left="0.62992125984251968" right="0.6692913385826772" top="0.78740157480314965" bottom="0.78740157480314965" header="0.31496062992125984" footer="0.31496062992125984"/>
  <pageSetup paperSize="9" scale="120" orientation="portrait" cellComments="asDisplayed" r:id="rId1"/>
  <headerFooter alignWithMargins="0">
    <oddHeader>&amp;L&amp;9産業別月平均常用労働者数&amp;R&amp;9&amp;F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339"/>
  <sheetViews>
    <sheetView zoomScaleNormal="100" zoomScaleSheetLayoutView="100" workbookViewId="0"/>
  </sheetViews>
  <sheetFormatPr defaultColWidth="9.1640625" defaultRowHeight="9.75" x14ac:dyDescent="0.15"/>
  <cols>
    <col min="1" max="1" width="56.33203125" style="67" customWidth="1"/>
    <col min="2" max="2" width="2.1640625" style="2" customWidth="1"/>
    <col min="3" max="3" width="9.1640625" style="43" bestFit="1" customWidth="1"/>
    <col min="4" max="4" width="9.1640625" style="130" bestFit="1" customWidth="1"/>
    <col min="5" max="5" width="9.1640625" style="222" bestFit="1" customWidth="1"/>
    <col min="6" max="6" width="7.5" style="222" bestFit="1" customWidth="1"/>
    <col min="7" max="7" width="12.6640625" style="43" bestFit="1" customWidth="1"/>
    <col min="8" max="8" width="11.5" style="43" bestFit="1" customWidth="1"/>
    <col min="9" max="9" width="12.6640625" style="221" bestFit="1" customWidth="1"/>
    <col min="10" max="10" width="11.5" style="138" bestFit="1" customWidth="1"/>
    <col min="11" max="16384" width="9.1640625" style="1"/>
  </cols>
  <sheetData>
    <row r="1" spans="1:10" s="2" customFormat="1" ht="15.75" customHeight="1" thickBot="1" x14ac:dyDescent="0.2">
      <c r="A1" s="167"/>
      <c r="B1" s="6"/>
      <c r="C1" s="47"/>
      <c r="D1" s="47"/>
      <c r="E1" s="233"/>
      <c r="F1" s="233"/>
      <c r="G1" s="47"/>
      <c r="H1" s="47"/>
      <c r="I1" s="232"/>
      <c r="J1" s="231" t="s">
        <v>625</v>
      </c>
    </row>
    <row r="2" spans="1:10" s="38" customFormat="1" ht="21.75" customHeight="1" thickTop="1" x14ac:dyDescent="0.15">
      <c r="A2" s="466" t="s">
        <v>624</v>
      </c>
      <c r="B2" s="537"/>
      <c r="C2" s="539" t="s">
        <v>623</v>
      </c>
      <c r="D2" s="541" t="s">
        <v>622</v>
      </c>
      <c r="E2" s="529" t="s">
        <v>621</v>
      </c>
      <c r="F2" s="529" t="s">
        <v>620</v>
      </c>
      <c r="G2" s="531" t="s">
        <v>619</v>
      </c>
      <c r="H2" s="532"/>
      <c r="I2" s="533" t="s">
        <v>618</v>
      </c>
      <c r="J2" s="535" t="s">
        <v>617</v>
      </c>
    </row>
    <row r="3" spans="1:10" s="38" customFormat="1" ht="20.25" customHeight="1" x14ac:dyDescent="0.15">
      <c r="A3" s="468"/>
      <c r="B3" s="538"/>
      <c r="C3" s="540"/>
      <c r="D3" s="542"/>
      <c r="E3" s="530"/>
      <c r="F3" s="530"/>
      <c r="G3" s="313"/>
      <c r="H3" s="230" t="s">
        <v>616</v>
      </c>
      <c r="I3" s="534"/>
      <c r="J3" s="536"/>
    </row>
    <row r="4" spans="1:10" s="97" customFormat="1" ht="10.5" x14ac:dyDescent="0.15">
      <c r="A4" s="35"/>
      <c r="B4" s="36"/>
      <c r="C4" s="59" t="s">
        <v>615</v>
      </c>
      <c r="D4" s="34" t="s">
        <v>614</v>
      </c>
      <c r="E4" s="228" t="s">
        <v>613</v>
      </c>
      <c r="F4" s="228" t="s">
        <v>613</v>
      </c>
      <c r="G4" s="35" t="s">
        <v>612</v>
      </c>
      <c r="H4" s="34" t="s">
        <v>612</v>
      </c>
      <c r="I4" s="229" t="s">
        <v>612</v>
      </c>
      <c r="J4" s="228" t="s">
        <v>611</v>
      </c>
    </row>
    <row r="5" spans="1:10" ht="25.5" customHeight="1" x14ac:dyDescent="0.15">
      <c r="A5" s="520" t="s">
        <v>694</v>
      </c>
      <c r="B5" s="521"/>
      <c r="C5" s="279">
        <v>50.7</v>
      </c>
      <c r="D5" s="279">
        <v>21</v>
      </c>
      <c r="E5" s="280">
        <v>167</v>
      </c>
      <c r="F5" s="280">
        <v>2</v>
      </c>
      <c r="G5" s="281">
        <v>563.70000000000005</v>
      </c>
      <c r="H5" s="281">
        <v>558</v>
      </c>
      <c r="I5" s="281">
        <v>2133.1</v>
      </c>
      <c r="J5" s="282">
        <v>10684</v>
      </c>
    </row>
    <row r="6" spans="1:10" ht="15" customHeight="1" x14ac:dyDescent="0.15">
      <c r="A6" s="518" t="s">
        <v>560</v>
      </c>
      <c r="B6" s="519"/>
      <c r="C6" s="279">
        <v>41.1</v>
      </c>
      <c r="D6" s="279">
        <v>14.6</v>
      </c>
      <c r="E6" s="280">
        <v>163</v>
      </c>
      <c r="F6" s="280">
        <v>11</v>
      </c>
      <c r="G6" s="281">
        <v>476.7</v>
      </c>
      <c r="H6" s="281">
        <v>441.8</v>
      </c>
      <c r="I6" s="281">
        <v>1947.7</v>
      </c>
      <c r="J6" s="282">
        <v>2433</v>
      </c>
    </row>
    <row r="7" spans="1:10" ht="22.5" customHeight="1" x14ac:dyDescent="0.15">
      <c r="A7" s="522" t="s">
        <v>690</v>
      </c>
      <c r="B7" s="523"/>
      <c r="C7" s="279">
        <v>45.4</v>
      </c>
      <c r="D7" s="279">
        <v>17.3</v>
      </c>
      <c r="E7" s="280">
        <v>166</v>
      </c>
      <c r="F7" s="280">
        <v>15</v>
      </c>
      <c r="G7" s="281">
        <v>453.6</v>
      </c>
      <c r="H7" s="281">
        <v>412.1</v>
      </c>
      <c r="I7" s="281">
        <v>1777.3</v>
      </c>
      <c r="J7" s="282">
        <v>4185</v>
      </c>
    </row>
    <row r="8" spans="1:10" ht="15" customHeight="1" x14ac:dyDescent="0.15">
      <c r="A8" s="518" t="s">
        <v>559</v>
      </c>
      <c r="B8" s="519"/>
      <c r="C8" s="279">
        <v>43.6</v>
      </c>
      <c r="D8" s="279">
        <v>15.2</v>
      </c>
      <c r="E8" s="280">
        <v>163</v>
      </c>
      <c r="F8" s="280">
        <v>18</v>
      </c>
      <c r="G8" s="281">
        <v>437.5</v>
      </c>
      <c r="H8" s="281">
        <v>388.6</v>
      </c>
      <c r="I8" s="281">
        <v>1469.9</v>
      </c>
      <c r="J8" s="282">
        <v>3528</v>
      </c>
    </row>
    <row r="9" spans="1:10" ht="15" customHeight="1" x14ac:dyDescent="0.15">
      <c r="A9" s="518" t="s">
        <v>558</v>
      </c>
      <c r="B9" s="519"/>
      <c r="C9" s="279">
        <v>43.6</v>
      </c>
      <c r="D9" s="279">
        <v>15.8</v>
      </c>
      <c r="E9" s="280">
        <v>171</v>
      </c>
      <c r="F9" s="280">
        <v>21</v>
      </c>
      <c r="G9" s="281">
        <v>469.2</v>
      </c>
      <c r="H9" s="281">
        <v>409.5</v>
      </c>
      <c r="I9" s="281">
        <v>1626.4</v>
      </c>
      <c r="J9" s="282">
        <v>2161</v>
      </c>
    </row>
    <row r="10" spans="1:10" ht="15" customHeight="1" x14ac:dyDescent="0.15">
      <c r="A10" s="518" t="s">
        <v>610</v>
      </c>
      <c r="B10" s="519"/>
      <c r="C10" s="279">
        <v>43.9</v>
      </c>
      <c r="D10" s="279">
        <v>13.3</v>
      </c>
      <c r="E10" s="280">
        <v>174</v>
      </c>
      <c r="F10" s="280">
        <v>13</v>
      </c>
      <c r="G10" s="281">
        <v>385.8</v>
      </c>
      <c r="H10" s="281">
        <v>355.5</v>
      </c>
      <c r="I10" s="281">
        <v>1152.0999999999999</v>
      </c>
      <c r="J10" s="282">
        <v>127</v>
      </c>
    </row>
    <row r="11" spans="1:10" ht="15" customHeight="1" x14ac:dyDescent="0.15">
      <c r="A11" s="518" t="s">
        <v>557</v>
      </c>
      <c r="B11" s="519"/>
      <c r="C11" s="279">
        <v>40</v>
      </c>
      <c r="D11" s="279">
        <v>14.8</v>
      </c>
      <c r="E11" s="280">
        <v>164</v>
      </c>
      <c r="F11" s="280">
        <v>11</v>
      </c>
      <c r="G11" s="281">
        <v>387.5</v>
      </c>
      <c r="H11" s="281">
        <v>359</v>
      </c>
      <c r="I11" s="281">
        <v>1548.6</v>
      </c>
      <c r="J11" s="282">
        <v>783</v>
      </c>
    </row>
    <row r="12" spans="1:10" ht="15" customHeight="1" x14ac:dyDescent="0.15">
      <c r="A12" s="518" t="s">
        <v>556</v>
      </c>
      <c r="B12" s="519"/>
      <c r="C12" s="279">
        <v>45.1</v>
      </c>
      <c r="D12" s="279">
        <v>16</v>
      </c>
      <c r="E12" s="280">
        <v>170</v>
      </c>
      <c r="F12" s="280">
        <v>20</v>
      </c>
      <c r="G12" s="281">
        <v>468</v>
      </c>
      <c r="H12" s="281">
        <v>414.9</v>
      </c>
      <c r="I12" s="281">
        <v>1697.9</v>
      </c>
      <c r="J12" s="282">
        <v>1591</v>
      </c>
    </row>
    <row r="13" spans="1:10" ht="15" customHeight="1" x14ac:dyDescent="0.15">
      <c r="A13" s="518" t="s">
        <v>555</v>
      </c>
      <c r="B13" s="519"/>
      <c r="C13" s="279">
        <v>39.5</v>
      </c>
      <c r="D13" s="279">
        <v>10.8</v>
      </c>
      <c r="E13" s="280">
        <v>166</v>
      </c>
      <c r="F13" s="280">
        <v>16</v>
      </c>
      <c r="G13" s="281">
        <v>385</v>
      </c>
      <c r="H13" s="281">
        <v>349</v>
      </c>
      <c r="I13" s="281">
        <v>1165.5999999999999</v>
      </c>
      <c r="J13" s="282">
        <v>1148</v>
      </c>
    </row>
    <row r="14" spans="1:10" ht="15" customHeight="1" x14ac:dyDescent="0.15">
      <c r="A14" s="518" t="s">
        <v>609</v>
      </c>
      <c r="B14" s="519"/>
      <c r="C14" s="279">
        <v>42.1</v>
      </c>
      <c r="D14" s="279">
        <v>13.8</v>
      </c>
      <c r="E14" s="280">
        <v>166</v>
      </c>
      <c r="F14" s="280">
        <v>23</v>
      </c>
      <c r="G14" s="281">
        <v>356.3</v>
      </c>
      <c r="H14" s="281">
        <v>306.7</v>
      </c>
      <c r="I14" s="281">
        <v>949</v>
      </c>
      <c r="J14" s="282">
        <v>159</v>
      </c>
    </row>
    <row r="15" spans="1:10" ht="15" customHeight="1" x14ac:dyDescent="0.15">
      <c r="A15" s="518" t="s">
        <v>554</v>
      </c>
      <c r="B15" s="519"/>
      <c r="C15" s="279">
        <v>42.5</v>
      </c>
      <c r="D15" s="279">
        <v>16.399999999999999</v>
      </c>
      <c r="E15" s="280">
        <v>160</v>
      </c>
      <c r="F15" s="280">
        <v>8</v>
      </c>
      <c r="G15" s="281">
        <v>535.6</v>
      </c>
      <c r="H15" s="281">
        <v>514</v>
      </c>
      <c r="I15" s="281">
        <v>3382.1</v>
      </c>
      <c r="J15" s="282">
        <v>1307</v>
      </c>
    </row>
    <row r="16" spans="1:10" ht="15" customHeight="1" x14ac:dyDescent="0.15">
      <c r="A16" s="518" t="s">
        <v>553</v>
      </c>
      <c r="B16" s="519"/>
      <c r="C16" s="279">
        <v>37.799999999999997</v>
      </c>
      <c r="D16" s="279">
        <v>12.4</v>
      </c>
      <c r="E16" s="280">
        <v>164</v>
      </c>
      <c r="F16" s="280">
        <v>15</v>
      </c>
      <c r="G16" s="281">
        <v>356.8</v>
      </c>
      <c r="H16" s="281">
        <v>322.8</v>
      </c>
      <c r="I16" s="281">
        <v>1245.0999999999999</v>
      </c>
      <c r="J16" s="282">
        <v>4583</v>
      </c>
    </row>
    <row r="17" spans="1:10" ht="15" customHeight="1" x14ac:dyDescent="0.15">
      <c r="A17" s="518" t="s">
        <v>552</v>
      </c>
      <c r="B17" s="519"/>
      <c r="C17" s="279">
        <v>43</v>
      </c>
      <c r="D17" s="279">
        <v>14.9</v>
      </c>
      <c r="E17" s="280">
        <v>160</v>
      </c>
      <c r="F17" s="280">
        <v>14</v>
      </c>
      <c r="G17" s="281">
        <v>384.3</v>
      </c>
      <c r="H17" s="281">
        <v>344.4</v>
      </c>
      <c r="I17" s="281">
        <v>1187.5999999999999</v>
      </c>
      <c r="J17" s="282">
        <v>1168</v>
      </c>
    </row>
    <row r="18" spans="1:10" ht="15" customHeight="1" x14ac:dyDescent="0.15">
      <c r="A18" s="518" t="s">
        <v>551</v>
      </c>
      <c r="B18" s="519"/>
      <c r="C18" s="279">
        <v>43.9</v>
      </c>
      <c r="D18" s="279">
        <v>13.5</v>
      </c>
      <c r="E18" s="280">
        <v>162</v>
      </c>
      <c r="F18" s="280">
        <v>13</v>
      </c>
      <c r="G18" s="281">
        <v>384.9</v>
      </c>
      <c r="H18" s="281">
        <v>347.7</v>
      </c>
      <c r="I18" s="281">
        <v>1374.1</v>
      </c>
      <c r="J18" s="282">
        <v>583</v>
      </c>
    </row>
    <row r="19" spans="1:10" ht="15" customHeight="1" x14ac:dyDescent="0.15">
      <c r="A19" s="518" t="s">
        <v>550</v>
      </c>
      <c r="B19" s="519"/>
      <c r="C19" s="279">
        <v>43.6</v>
      </c>
      <c r="D19" s="279">
        <v>8.3000000000000007</v>
      </c>
      <c r="E19" s="280">
        <v>159</v>
      </c>
      <c r="F19" s="280">
        <v>15</v>
      </c>
      <c r="G19" s="281">
        <v>999.4</v>
      </c>
      <c r="H19" s="281">
        <v>893.9</v>
      </c>
      <c r="I19" s="281">
        <v>1298.2</v>
      </c>
      <c r="J19" s="282">
        <v>897</v>
      </c>
    </row>
    <row r="20" spans="1:10" ht="15" customHeight="1" x14ac:dyDescent="0.15">
      <c r="A20" s="518" t="s">
        <v>608</v>
      </c>
      <c r="B20" s="519"/>
      <c r="C20" s="279">
        <v>35.200000000000003</v>
      </c>
      <c r="D20" s="279">
        <v>6</v>
      </c>
      <c r="E20" s="280">
        <v>167</v>
      </c>
      <c r="F20" s="280">
        <v>1</v>
      </c>
      <c r="G20" s="281">
        <v>459.5</v>
      </c>
      <c r="H20" s="281">
        <v>454.7</v>
      </c>
      <c r="I20" s="281">
        <v>87.5</v>
      </c>
      <c r="J20" s="282">
        <v>322</v>
      </c>
    </row>
    <row r="21" spans="1:10" ht="15" customHeight="1" x14ac:dyDescent="0.15">
      <c r="A21" s="518" t="s">
        <v>607</v>
      </c>
      <c r="B21" s="519"/>
      <c r="C21" s="279">
        <v>34.1</v>
      </c>
      <c r="D21" s="279">
        <v>4.7</v>
      </c>
      <c r="E21" s="280">
        <v>194</v>
      </c>
      <c r="F21" s="280">
        <v>15</v>
      </c>
      <c r="G21" s="281">
        <v>403.9</v>
      </c>
      <c r="H21" s="281">
        <v>377.2</v>
      </c>
      <c r="I21" s="281">
        <v>595.29999999999995</v>
      </c>
      <c r="J21" s="282">
        <v>29</v>
      </c>
    </row>
    <row r="22" spans="1:10" ht="15" customHeight="1" x14ac:dyDescent="0.15">
      <c r="A22" s="518" t="s">
        <v>549</v>
      </c>
      <c r="B22" s="519"/>
      <c r="C22" s="279">
        <v>43.6</v>
      </c>
      <c r="D22" s="279">
        <v>10.3</v>
      </c>
      <c r="E22" s="280">
        <v>159</v>
      </c>
      <c r="F22" s="280">
        <v>9</v>
      </c>
      <c r="G22" s="281">
        <v>414.9</v>
      </c>
      <c r="H22" s="281">
        <v>389.9</v>
      </c>
      <c r="I22" s="281">
        <v>1018.7</v>
      </c>
      <c r="J22" s="282">
        <v>1039</v>
      </c>
    </row>
    <row r="23" spans="1:10" ht="15" customHeight="1" x14ac:dyDescent="0.15">
      <c r="A23" s="518" t="s">
        <v>606</v>
      </c>
      <c r="B23" s="519"/>
      <c r="C23" s="279">
        <v>37.9</v>
      </c>
      <c r="D23" s="279">
        <v>8.9</v>
      </c>
      <c r="E23" s="280">
        <v>148</v>
      </c>
      <c r="F23" s="280">
        <v>10</v>
      </c>
      <c r="G23" s="281">
        <v>362.6</v>
      </c>
      <c r="H23" s="281">
        <v>324</v>
      </c>
      <c r="I23" s="281">
        <v>1120.7</v>
      </c>
      <c r="J23" s="282">
        <v>162</v>
      </c>
    </row>
    <row r="24" spans="1:10" ht="15" customHeight="1" x14ac:dyDescent="0.15">
      <c r="A24" s="518" t="s">
        <v>548</v>
      </c>
      <c r="B24" s="519"/>
      <c r="C24" s="279">
        <v>33.4</v>
      </c>
      <c r="D24" s="279">
        <v>3.4</v>
      </c>
      <c r="E24" s="280">
        <v>157</v>
      </c>
      <c r="F24" s="280">
        <v>4</v>
      </c>
      <c r="G24" s="281">
        <v>368.6</v>
      </c>
      <c r="H24" s="281">
        <v>305.7</v>
      </c>
      <c r="I24" s="281">
        <v>799.8</v>
      </c>
      <c r="J24" s="282">
        <v>44</v>
      </c>
    </row>
    <row r="25" spans="1:10" ht="15" customHeight="1" x14ac:dyDescent="0.15">
      <c r="A25" s="518" t="s">
        <v>547</v>
      </c>
      <c r="B25" s="519"/>
      <c r="C25" s="279">
        <v>40.9</v>
      </c>
      <c r="D25" s="279">
        <v>7.6</v>
      </c>
      <c r="E25" s="280">
        <v>157</v>
      </c>
      <c r="F25" s="280">
        <v>6</v>
      </c>
      <c r="G25" s="281">
        <v>364.3</v>
      </c>
      <c r="H25" s="281">
        <v>327.60000000000002</v>
      </c>
      <c r="I25" s="281">
        <v>780.4</v>
      </c>
      <c r="J25" s="282">
        <v>4710</v>
      </c>
    </row>
    <row r="26" spans="1:10" ht="15" customHeight="1" x14ac:dyDescent="0.15">
      <c r="A26" s="518" t="s">
        <v>546</v>
      </c>
      <c r="B26" s="519"/>
      <c r="C26" s="279">
        <v>52.8</v>
      </c>
      <c r="D26" s="279">
        <v>10.1</v>
      </c>
      <c r="E26" s="280">
        <v>154</v>
      </c>
      <c r="F26" s="280">
        <v>7</v>
      </c>
      <c r="G26" s="281">
        <v>317.7</v>
      </c>
      <c r="H26" s="281">
        <v>291.10000000000002</v>
      </c>
      <c r="I26" s="281">
        <v>583.5</v>
      </c>
      <c r="J26" s="282">
        <v>408</v>
      </c>
    </row>
    <row r="27" spans="1:10" ht="15" customHeight="1" x14ac:dyDescent="0.15">
      <c r="A27" s="518" t="s">
        <v>545</v>
      </c>
      <c r="B27" s="519"/>
      <c r="C27" s="279">
        <v>40.5</v>
      </c>
      <c r="D27" s="279">
        <v>13.5</v>
      </c>
      <c r="E27" s="280">
        <v>156</v>
      </c>
      <c r="F27" s="280">
        <v>12</v>
      </c>
      <c r="G27" s="281">
        <v>396.7</v>
      </c>
      <c r="H27" s="281">
        <v>353.4</v>
      </c>
      <c r="I27" s="281">
        <v>858.5</v>
      </c>
      <c r="J27" s="282">
        <v>311</v>
      </c>
    </row>
    <row r="28" spans="1:10" ht="15" customHeight="1" x14ac:dyDescent="0.15">
      <c r="A28" s="518" t="s">
        <v>605</v>
      </c>
      <c r="B28" s="519"/>
      <c r="C28" s="279">
        <v>43.2</v>
      </c>
      <c r="D28" s="279">
        <v>14.8</v>
      </c>
      <c r="E28" s="280">
        <v>156</v>
      </c>
      <c r="F28" s="280">
        <v>10</v>
      </c>
      <c r="G28" s="281">
        <v>367.6</v>
      </c>
      <c r="H28" s="281">
        <v>333.9</v>
      </c>
      <c r="I28" s="281">
        <v>1010.1</v>
      </c>
      <c r="J28" s="282">
        <v>382</v>
      </c>
    </row>
    <row r="29" spans="1:10" ht="13.5" customHeight="1" x14ac:dyDescent="0.15">
      <c r="A29" s="518" t="s">
        <v>544</v>
      </c>
      <c r="B29" s="519"/>
      <c r="C29" s="279">
        <v>35.9</v>
      </c>
      <c r="D29" s="279">
        <v>8.1</v>
      </c>
      <c r="E29" s="280">
        <v>157</v>
      </c>
      <c r="F29" s="280">
        <v>6</v>
      </c>
      <c r="G29" s="281">
        <v>323.2</v>
      </c>
      <c r="H29" s="281">
        <v>311.60000000000002</v>
      </c>
      <c r="I29" s="281">
        <v>723.3</v>
      </c>
      <c r="J29" s="282">
        <v>1028</v>
      </c>
    </row>
    <row r="30" spans="1:10" ht="15" customHeight="1" x14ac:dyDescent="0.15">
      <c r="A30" s="518" t="s">
        <v>543</v>
      </c>
      <c r="B30" s="519"/>
      <c r="C30" s="279">
        <v>38.9</v>
      </c>
      <c r="D30" s="279">
        <v>8.8000000000000007</v>
      </c>
      <c r="E30" s="280">
        <v>162</v>
      </c>
      <c r="F30" s="280">
        <v>5</v>
      </c>
      <c r="G30" s="281">
        <v>311.8</v>
      </c>
      <c r="H30" s="281">
        <v>300.5</v>
      </c>
      <c r="I30" s="281">
        <v>701</v>
      </c>
      <c r="J30" s="282">
        <v>324</v>
      </c>
    </row>
    <row r="31" spans="1:10" ht="15" customHeight="1" x14ac:dyDescent="0.15">
      <c r="A31" s="518" t="s">
        <v>604</v>
      </c>
      <c r="B31" s="519"/>
      <c r="C31" s="279">
        <v>46.4</v>
      </c>
      <c r="D31" s="279">
        <v>10.9</v>
      </c>
      <c r="E31" s="280">
        <v>159</v>
      </c>
      <c r="F31" s="280">
        <v>3</v>
      </c>
      <c r="G31" s="281">
        <v>370.2</v>
      </c>
      <c r="H31" s="281">
        <v>361.4</v>
      </c>
      <c r="I31" s="281">
        <v>325.60000000000002</v>
      </c>
      <c r="J31" s="282">
        <v>38</v>
      </c>
    </row>
    <row r="32" spans="1:10" ht="15" customHeight="1" x14ac:dyDescent="0.15">
      <c r="A32" s="518" t="s">
        <v>603</v>
      </c>
      <c r="B32" s="519"/>
      <c r="C32" s="279">
        <v>38.1</v>
      </c>
      <c r="D32" s="279">
        <v>8.6999999999999993</v>
      </c>
      <c r="E32" s="280">
        <v>159</v>
      </c>
      <c r="F32" s="280">
        <v>7</v>
      </c>
      <c r="G32" s="281">
        <v>278.7</v>
      </c>
      <c r="H32" s="281">
        <v>266.10000000000002</v>
      </c>
      <c r="I32" s="281">
        <v>608.79999999999995</v>
      </c>
      <c r="J32" s="282">
        <v>597</v>
      </c>
    </row>
    <row r="33" spans="1:10" ht="15" customHeight="1" x14ac:dyDescent="0.15">
      <c r="A33" s="518" t="s">
        <v>542</v>
      </c>
      <c r="B33" s="519"/>
      <c r="C33" s="279">
        <v>40.700000000000003</v>
      </c>
      <c r="D33" s="279">
        <v>6.5</v>
      </c>
      <c r="E33" s="280">
        <v>155</v>
      </c>
      <c r="F33" s="280">
        <v>17</v>
      </c>
      <c r="G33" s="281">
        <v>292.7</v>
      </c>
      <c r="H33" s="281">
        <v>256.8</v>
      </c>
      <c r="I33" s="281">
        <v>441.8</v>
      </c>
      <c r="J33" s="282">
        <v>524</v>
      </c>
    </row>
    <row r="34" spans="1:10" ht="15" customHeight="1" x14ac:dyDescent="0.15">
      <c r="A34" s="518" t="s">
        <v>541</v>
      </c>
      <c r="B34" s="519"/>
      <c r="C34" s="279">
        <v>35.799999999999997</v>
      </c>
      <c r="D34" s="279">
        <v>6.8</v>
      </c>
      <c r="E34" s="280">
        <v>162</v>
      </c>
      <c r="F34" s="280">
        <v>4</v>
      </c>
      <c r="G34" s="281">
        <v>269.3</v>
      </c>
      <c r="H34" s="281">
        <v>261.3</v>
      </c>
      <c r="I34" s="281">
        <v>681</v>
      </c>
      <c r="J34" s="282">
        <v>1627</v>
      </c>
    </row>
    <row r="35" spans="1:10" ht="15" customHeight="1" x14ac:dyDescent="0.15">
      <c r="A35" s="518" t="s">
        <v>540</v>
      </c>
      <c r="B35" s="519"/>
      <c r="C35" s="279">
        <v>51.9</v>
      </c>
      <c r="D35" s="279">
        <v>8</v>
      </c>
      <c r="E35" s="280">
        <v>162</v>
      </c>
      <c r="F35" s="280">
        <v>7</v>
      </c>
      <c r="G35" s="281">
        <v>315.2</v>
      </c>
      <c r="H35" s="281">
        <v>298.8</v>
      </c>
      <c r="I35" s="281">
        <v>720.2</v>
      </c>
      <c r="J35" s="282">
        <v>356</v>
      </c>
    </row>
    <row r="36" spans="1:10" ht="15" customHeight="1" x14ac:dyDescent="0.15">
      <c r="A36" s="518" t="s">
        <v>539</v>
      </c>
      <c r="B36" s="519"/>
      <c r="C36" s="279">
        <v>46.1</v>
      </c>
      <c r="D36" s="279">
        <v>8.5</v>
      </c>
      <c r="E36" s="280">
        <v>160</v>
      </c>
      <c r="F36" s="280">
        <v>5</v>
      </c>
      <c r="G36" s="281">
        <v>293.7</v>
      </c>
      <c r="H36" s="281">
        <v>281.10000000000002</v>
      </c>
      <c r="I36" s="281">
        <v>726.8</v>
      </c>
      <c r="J36" s="282">
        <v>1468</v>
      </c>
    </row>
    <row r="37" spans="1:10" ht="15" customHeight="1" x14ac:dyDescent="0.15">
      <c r="A37" s="518" t="s">
        <v>602</v>
      </c>
      <c r="B37" s="519"/>
      <c r="C37" s="279">
        <v>48.2</v>
      </c>
      <c r="D37" s="279">
        <v>13.1</v>
      </c>
      <c r="E37" s="280">
        <v>162</v>
      </c>
      <c r="F37" s="280">
        <v>6</v>
      </c>
      <c r="G37" s="281">
        <v>530.4</v>
      </c>
      <c r="H37" s="281">
        <v>516.4</v>
      </c>
      <c r="I37" s="281">
        <v>924.5</v>
      </c>
      <c r="J37" s="282">
        <v>93</v>
      </c>
    </row>
    <row r="38" spans="1:10" ht="15" customHeight="1" x14ac:dyDescent="0.15">
      <c r="A38" s="518" t="s">
        <v>538</v>
      </c>
      <c r="B38" s="519"/>
      <c r="C38" s="279">
        <v>45.9</v>
      </c>
      <c r="D38" s="279">
        <v>9.4</v>
      </c>
      <c r="E38" s="280">
        <v>185</v>
      </c>
      <c r="F38" s="280">
        <v>4</v>
      </c>
      <c r="G38" s="281">
        <v>478.4</v>
      </c>
      <c r="H38" s="281">
        <v>460</v>
      </c>
      <c r="I38" s="281">
        <v>656.8</v>
      </c>
      <c r="J38" s="282">
        <v>32</v>
      </c>
    </row>
    <row r="39" spans="1:10" ht="15" customHeight="1" x14ac:dyDescent="0.15">
      <c r="A39" s="520" t="s">
        <v>537</v>
      </c>
      <c r="B39" s="521"/>
      <c r="C39" s="279">
        <v>43.4</v>
      </c>
      <c r="D39" s="279">
        <v>15.6</v>
      </c>
      <c r="E39" s="280">
        <v>152</v>
      </c>
      <c r="F39" s="280">
        <v>6</v>
      </c>
      <c r="G39" s="281">
        <v>387.7</v>
      </c>
      <c r="H39" s="281">
        <v>370.6</v>
      </c>
      <c r="I39" s="281">
        <v>1248.7</v>
      </c>
      <c r="J39" s="282">
        <v>51</v>
      </c>
    </row>
    <row r="40" spans="1:10" ht="15" customHeight="1" x14ac:dyDescent="0.15">
      <c r="A40" s="518" t="s">
        <v>601</v>
      </c>
      <c r="B40" s="519"/>
      <c r="C40" s="279">
        <v>33.799999999999997</v>
      </c>
      <c r="D40" s="279">
        <v>7.9</v>
      </c>
      <c r="E40" s="280">
        <v>171</v>
      </c>
      <c r="F40" s="280">
        <v>2</v>
      </c>
      <c r="G40" s="281">
        <v>278.60000000000002</v>
      </c>
      <c r="H40" s="281">
        <v>273.60000000000002</v>
      </c>
      <c r="I40" s="281">
        <v>827.9</v>
      </c>
      <c r="J40" s="282">
        <v>1049</v>
      </c>
    </row>
    <row r="41" spans="1:10" ht="15" customHeight="1" x14ac:dyDescent="0.15">
      <c r="A41" s="518" t="s">
        <v>600</v>
      </c>
      <c r="B41" s="519"/>
      <c r="C41" s="279">
        <v>41.8</v>
      </c>
      <c r="D41" s="279">
        <v>13.3</v>
      </c>
      <c r="E41" s="280">
        <v>175</v>
      </c>
      <c r="F41" s="280">
        <v>2</v>
      </c>
      <c r="G41" s="281">
        <v>488.3</v>
      </c>
      <c r="H41" s="281">
        <v>479</v>
      </c>
      <c r="I41" s="281">
        <v>1787.9</v>
      </c>
      <c r="J41" s="282">
        <v>289</v>
      </c>
    </row>
    <row r="42" spans="1:10" ht="15" customHeight="1" x14ac:dyDescent="0.15">
      <c r="A42" s="518" t="s">
        <v>536</v>
      </c>
      <c r="B42" s="519"/>
      <c r="C42" s="279">
        <v>40.9</v>
      </c>
      <c r="D42" s="279">
        <v>14.1</v>
      </c>
      <c r="E42" s="280">
        <v>172</v>
      </c>
      <c r="F42" s="280">
        <v>8</v>
      </c>
      <c r="G42" s="281">
        <v>439.2</v>
      </c>
      <c r="H42" s="281">
        <v>416.9</v>
      </c>
      <c r="I42" s="281">
        <v>1619.6</v>
      </c>
      <c r="J42" s="282">
        <v>459</v>
      </c>
    </row>
    <row r="43" spans="1:10" ht="15" customHeight="1" x14ac:dyDescent="0.15">
      <c r="A43" s="518" t="s">
        <v>535</v>
      </c>
      <c r="B43" s="519"/>
      <c r="C43" s="279">
        <v>57.5</v>
      </c>
      <c r="D43" s="279">
        <v>16.3</v>
      </c>
      <c r="E43" s="280">
        <v>162</v>
      </c>
      <c r="F43" s="280">
        <v>0</v>
      </c>
      <c r="G43" s="281">
        <v>691.8</v>
      </c>
      <c r="H43" s="281">
        <v>691.8</v>
      </c>
      <c r="I43" s="281">
        <v>3176.7</v>
      </c>
      <c r="J43" s="282">
        <v>315</v>
      </c>
    </row>
    <row r="44" spans="1:10" ht="15" customHeight="1" x14ac:dyDescent="0.15">
      <c r="A44" s="518" t="s">
        <v>534</v>
      </c>
      <c r="B44" s="519"/>
      <c r="C44" s="279">
        <v>49.9</v>
      </c>
      <c r="D44" s="279">
        <v>9.4</v>
      </c>
      <c r="E44" s="280">
        <v>159</v>
      </c>
      <c r="F44" s="280">
        <v>0</v>
      </c>
      <c r="G44" s="281">
        <v>575.6</v>
      </c>
      <c r="H44" s="281">
        <v>574.79999999999995</v>
      </c>
      <c r="I44" s="281">
        <v>2401.6999999999998</v>
      </c>
      <c r="J44" s="282">
        <v>167</v>
      </c>
    </row>
    <row r="45" spans="1:10" ht="15" customHeight="1" x14ac:dyDescent="0.15">
      <c r="A45" s="518" t="s">
        <v>533</v>
      </c>
      <c r="B45" s="519"/>
      <c r="C45" s="279">
        <v>41</v>
      </c>
      <c r="D45" s="279">
        <v>6.7</v>
      </c>
      <c r="E45" s="280">
        <v>165</v>
      </c>
      <c r="F45" s="280">
        <v>3</v>
      </c>
      <c r="G45" s="281">
        <v>500.8</v>
      </c>
      <c r="H45" s="281">
        <v>494.7</v>
      </c>
      <c r="I45" s="281">
        <v>1353</v>
      </c>
      <c r="J45" s="282">
        <v>246</v>
      </c>
    </row>
    <row r="46" spans="1:10" ht="15" customHeight="1" x14ac:dyDescent="0.15">
      <c r="A46" s="518" t="s">
        <v>532</v>
      </c>
      <c r="B46" s="519"/>
      <c r="C46" s="279">
        <v>45.3</v>
      </c>
      <c r="D46" s="279">
        <v>10.8</v>
      </c>
      <c r="E46" s="280">
        <v>163</v>
      </c>
      <c r="F46" s="280">
        <v>12</v>
      </c>
      <c r="G46" s="281">
        <v>406.3</v>
      </c>
      <c r="H46" s="281">
        <v>381</v>
      </c>
      <c r="I46" s="281">
        <v>728.5</v>
      </c>
      <c r="J46" s="282">
        <v>562</v>
      </c>
    </row>
    <row r="47" spans="1:10" ht="15" customHeight="1" x14ac:dyDescent="0.15">
      <c r="A47" s="527" t="s">
        <v>599</v>
      </c>
      <c r="B47" s="528"/>
      <c r="C47" s="279">
        <v>47.1</v>
      </c>
      <c r="D47" s="279">
        <v>15.8</v>
      </c>
      <c r="E47" s="280">
        <v>171</v>
      </c>
      <c r="F47" s="280">
        <v>0</v>
      </c>
      <c r="G47" s="281">
        <v>364.6</v>
      </c>
      <c r="H47" s="281">
        <v>362.6</v>
      </c>
      <c r="I47" s="281">
        <v>723.8</v>
      </c>
      <c r="J47" s="282">
        <v>107</v>
      </c>
    </row>
    <row r="48" spans="1:10" ht="15" customHeight="1" x14ac:dyDescent="0.15">
      <c r="A48" s="527" t="s">
        <v>531</v>
      </c>
      <c r="B48" s="528"/>
      <c r="C48" s="279">
        <v>46</v>
      </c>
      <c r="D48" s="279">
        <v>16.899999999999999</v>
      </c>
      <c r="E48" s="280">
        <v>162</v>
      </c>
      <c r="F48" s="280">
        <v>16</v>
      </c>
      <c r="G48" s="281">
        <v>369.5</v>
      </c>
      <c r="H48" s="281">
        <v>338.9</v>
      </c>
      <c r="I48" s="281">
        <v>626.29999999999995</v>
      </c>
      <c r="J48" s="282">
        <v>29</v>
      </c>
    </row>
    <row r="49" spans="1:10" ht="15" customHeight="1" x14ac:dyDescent="0.15">
      <c r="A49" s="518" t="s">
        <v>598</v>
      </c>
      <c r="B49" s="519"/>
      <c r="C49" s="279">
        <v>36.299999999999997</v>
      </c>
      <c r="D49" s="279">
        <v>5.3</v>
      </c>
      <c r="E49" s="280">
        <v>157</v>
      </c>
      <c r="F49" s="280">
        <v>0</v>
      </c>
      <c r="G49" s="281">
        <v>281.8</v>
      </c>
      <c r="H49" s="281">
        <v>281.8</v>
      </c>
      <c r="I49" s="281">
        <v>11.8</v>
      </c>
      <c r="J49" s="282">
        <v>2</v>
      </c>
    </row>
    <row r="50" spans="1:10" ht="15" customHeight="1" x14ac:dyDescent="0.15">
      <c r="A50" s="518" t="s">
        <v>530</v>
      </c>
      <c r="B50" s="519"/>
      <c r="C50" s="279">
        <v>40.6</v>
      </c>
      <c r="D50" s="279">
        <v>7.9</v>
      </c>
      <c r="E50" s="280">
        <v>170</v>
      </c>
      <c r="F50" s="280">
        <v>6</v>
      </c>
      <c r="G50" s="281">
        <v>344.7</v>
      </c>
      <c r="H50" s="281">
        <v>331.6</v>
      </c>
      <c r="I50" s="281">
        <v>543.29999999999995</v>
      </c>
      <c r="J50" s="282">
        <v>244</v>
      </c>
    </row>
    <row r="51" spans="1:10" ht="13.5" x14ac:dyDescent="0.15">
      <c r="A51" s="518" t="s">
        <v>597</v>
      </c>
      <c r="B51" s="519"/>
      <c r="C51" s="279">
        <v>45.9</v>
      </c>
      <c r="D51" s="279">
        <v>16.600000000000001</v>
      </c>
      <c r="E51" s="280">
        <v>157</v>
      </c>
      <c r="F51" s="280">
        <v>56</v>
      </c>
      <c r="G51" s="281">
        <v>501.3</v>
      </c>
      <c r="H51" s="281">
        <v>352.1</v>
      </c>
      <c r="I51" s="281">
        <v>1206.7</v>
      </c>
      <c r="J51" s="282">
        <v>28</v>
      </c>
    </row>
    <row r="52" spans="1:10" ht="13.5" x14ac:dyDescent="0.15">
      <c r="A52" s="518" t="s">
        <v>529</v>
      </c>
      <c r="B52" s="519"/>
      <c r="C52" s="279">
        <v>36.5</v>
      </c>
      <c r="D52" s="279">
        <v>7.4</v>
      </c>
      <c r="E52" s="280">
        <v>176</v>
      </c>
      <c r="F52" s="280">
        <v>2</v>
      </c>
      <c r="G52" s="281">
        <v>355.1</v>
      </c>
      <c r="H52" s="281">
        <v>349.5</v>
      </c>
      <c r="I52" s="281">
        <v>610.79999999999995</v>
      </c>
      <c r="J52" s="282">
        <v>491</v>
      </c>
    </row>
    <row r="53" spans="1:10" ht="13.5" x14ac:dyDescent="0.15">
      <c r="A53" s="518" t="s">
        <v>528</v>
      </c>
      <c r="B53" s="524"/>
      <c r="C53" s="279">
        <v>45.6</v>
      </c>
      <c r="D53" s="279">
        <v>12.9</v>
      </c>
      <c r="E53" s="280">
        <v>153</v>
      </c>
      <c r="F53" s="280">
        <v>11</v>
      </c>
      <c r="G53" s="281">
        <v>448.2</v>
      </c>
      <c r="H53" s="281">
        <v>416</v>
      </c>
      <c r="I53" s="281">
        <v>1202.0999999999999</v>
      </c>
      <c r="J53" s="282">
        <v>709</v>
      </c>
    </row>
    <row r="54" spans="1:10" ht="13.5" x14ac:dyDescent="0.15">
      <c r="A54" s="518" t="s">
        <v>527</v>
      </c>
      <c r="B54" s="519"/>
      <c r="C54" s="279">
        <v>43.4</v>
      </c>
      <c r="D54" s="279">
        <v>12.1</v>
      </c>
      <c r="E54" s="280">
        <v>162</v>
      </c>
      <c r="F54" s="280">
        <v>13</v>
      </c>
      <c r="G54" s="281">
        <v>326</v>
      </c>
      <c r="H54" s="281">
        <v>299.3</v>
      </c>
      <c r="I54" s="281">
        <v>907.3</v>
      </c>
      <c r="J54" s="282">
        <v>3837</v>
      </c>
    </row>
    <row r="55" spans="1:10" ht="13.5" x14ac:dyDescent="0.15">
      <c r="A55" s="527" t="s">
        <v>526</v>
      </c>
      <c r="B55" s="528"/>
      <c r="C55" s="279">
        <v>43.8</v>
      </c>
      <c r="D55" s="279">
        <v>15.6</v>
      </c>
      <c r="E55" s="280">
        <v>161</v>
      </c>
      <c r="F55" s="280">
        <v>12</v>
      </c>
      <c r="G55" s="281">
        <v>433.5</v>
      </c>
      <c r="H55" s="281">
        <v>396.2</v>
      </c>
      <c r="I55" s="281">
        <v>1674.5</v>
      </c>
      <c r="J55" s="282">
        <v>1389</v>
      </c>
    </row>
    <row r="56" spans="1:10" ht="13.5" x14ac:dyDescent="0.15">
      <c r="A56" s="527" t="s">
        <v>525</v>
      </c>
      <c r="B56" s="528"/>
      <c r="C56" s="279">
        <v>45.1</v>
      </c>
      <c r="D56" s="279">
        <v>8.9</v>
      </c>
      <c r="E56" s="280">
        <v>163</v>
      </c>
      <c r="F56" s="280">
        <v>10</v>
      </c>
      <c r="G56" s="281">
        <v>283.39999999999998</v>
      </c>
      <c r="H56" s="281">
        <v>262.7</v>
      </c>
      <c r="I56" s="281">
        <v>537.29999999999995</v>
      </c>
      <c r="J56" s="282">
        <v>424</v>
      </c>
    </row>
    <row r="57" spans="1:10" ht="13.5" x14ac:dyDescent="0.15">
      <c r="A57" s="527" t="s">
        <v>596</v>
      </c>
      <c r="B57" s="528"/>
      <c r="C57" s="279">
        <v>42.4</v>
      </c>
      <c r="D57" s="279">
        <v>10.9</v>
      </c>
      <c r="E57" s="280">
        <v>166</v>
      </c>
      <c r="F57" s="280">
        <v>11</v>
      </c>
      <c r="G57" s="281">
        <v>346.2</v>
      </c>
      <c r="H57" s="281">
        <v>318.5</v>
      </c>
      <c r="I57" s="281">
        <v>1254.3</v>
      </c>
      <c r="J57" s="282">
        <v>65</v>
      </c>
    </row>
    <row r="58" spans="1:10" ht="13.5" x14ac:dyDescent="0.15">
      <c r="A58" s="527" t="s">
        <v>524</v>
      </c>
      <c r="B58" s="528"/>
      <c r="C58" s="279">
        <v>45.5</v>
      </c>
      <c r="D58" s="279">
        <v>7.8</v>
      </c>
      <c r="E58" s="280">
        <v>158</v>
      </c>
      <c r="F58" s="280">
        <v>14</v>
      </c>
      <c r="G58" s="281">
        <v>286.5</v>
      </c>
      <c r="H58" s="281">
        <v>257.8</v>
      </c>
      <c r="I58" s="281">
        <v>334.7</v>
      </c>
      <c r="J58" s="282">
        <v>753</v>
      </c>
    </row>
    <row r="59" spans="1:10" ht="13.5" x14ac:dyDescent="0.15">
      <c r="A59" s="527" t="s">
        <v>523</v>
      </c>
      <c r="B59" s="528"/>
      <c r="C59" s="279">
        <v>44.4</v>
      </c>
      <c r="D59" s="279">
        <v>11.9</v>
      </c>
      <c r="E59" s="280">
        <v>162</v>
      </c>
      <c r="F59" s="280">
        <v>11</v>
      </c>
      <c r="G59" s="281">
        <v>334.4</v>
      </c>
      <c r="H59" s="281">
        <v>308.39999999999998</v>
      </c>
      <c r="I59" s="281">
        <v>944.5</v>
      </c>
      <c r="J59" s="282">
        <v>4942</v>
      </c>
    </row>
    <row r="60" spans="1:10" ht="13.5" x14ac:dyDescent="0.15">
      <c r="A60" s="527" t="s">
        <v>522</v>
      </c>
      <c r="B60" s="528"/>
      <c r="C60" s="279">
        <v>44.3</v>
      </c>
      <c r="D60" s="279">
        <v>13.3</v>
      </c>
      <c r="E60" s="280">
        <v>157</v>
      </c>
      <c r="F60" s="280">
        <v>9</v>
      </c>
      <c r="G60" s="281">
        <v>325</v>
      </c>
      <c r="H60" s="281">
        <v>301.60000000000002</v>
      </c>
      <c r="I60" s="281">
        <v>812.9</v>
      </c>
      <c r="J60" s="282">
        <v>3993</v>
      </c>
    </row>
    <row r="61" spans="1:10" ht="13.5" x14ac:dyDescent="0.15">
      <c r="A61" s="527" t="s">
        <v>521</v>
      </c>
      <c r="B61" s="528"/>
      <c r="C61" s="279">
        <v>43.6</v>
      </c>
      <c r="D61" s="279">
        <v>12.7</v>
      </c>
      <c r="E61" s="280">
        <v>162</v>
      </c>
      <c r="F61" s="280">
        <v>8</v>
      </c>
      <c r="G61" s="281">
        <v>345.4</v>
      </c>
      <c r="H61" s="281">
        <v>325.5</v>
      </c>
      <c r="I61" s="281">
        <v>1052.0999999999999</v>
      </c>
      <c r="J61" s="282">
        <v>2349</v>
      </c>
    </row>
    <row r="62" spans="1:10" ht="13.5" x14ac:dyDescent="0.15">
      <c r="A62" s="527" t="s">
        <v>520</v>
      </c>
      <c r="B62" s="528"/>
      <c r="C62" s="279">
        <v>46.7</v>
      </c>
      <c r="D62" s="279">
        <v>16.7</v>
      </c>
      <c r="E62" s="280">
        <v>164</v>
      </c>
      <c r="F62" s="280">
        <v>11</v>
      </c>
      <c r="G62" s="281">
        <v>355.2</v>
      </c>
      <c r="H62" s="281">
        <v>326.10000000000002</v>
      </c>
      <c r="I62" s="281">
        <v>1118</v>
      </c>
      <c r="J62" s="282">
        <v>2441</v>
      </c>
    </row>
    <row r="63" spans="1:10" ht="13.5" x14ac:dyDescent="0.15">
      <c r="A63" s="527" t="s">
        <v>519</v>
      </c>
      <c r="B63" s="528"/>
      <c r="C63" s="279">
        <v>42.7</v>
      </c>
      <c r="D63" s="279">
        <v>11</v>
      </c>
      <c r="E63" s="280">
        <v>163</v>
      </c>
      <c r="F63" s="280">
        <v>8</v>
      </c>
      <c r="G63" s="281">
        <v>321.7</v>
      </c>
      <c r="H63" s="281">
        <v>302.8</v>
      </c>
      <c r="I63" s="281">
        <v>937.1</v>
      </c>
      <c r="J63" s="282">
        <v>3841</v>
      </c>
    </row>
    <row r="64" spans="1:10" ht="13.5" x14ac:dyDescent="0.15">
      <c r="A64" s="527" t="s">
        <v>595</v>
      </c>
      <c r="B64" s="528"/>
      <c r="C64" s="279">
        <v>49.5</v>
      </c>
      <c r="D64" s="279">
        <v>12.9</v>
      </c>
      <c r="E64" s="280">
        <v>175</v>
      </c>
      <c r="F64" s="280">
        <v>0</v>
      </c>
      <c r="G64" s="281">
        <v>306.5</v>
      </c>
      <c r="H64" s="281">
        <v>304.60000000000002</v>
      </c>
      <c r="I64" s="281">
        <v>334.3</v>
      </c>
      <c r="J64" s="282">
        <v>57</v>
      </c>
    </row>
    <row r="65" spans="1:10" ht="13.5" x14ac:dyDescent="0.15">
      <c r="A65" s="527" t="s">
        <v>518</v>
      </c>
      <c r="B65" s="528"/>
      <c r="C65" s="279">
        <v>45.3</v>
      </c>
      <c r="D65" s="279">
        <v>13.5</v>
      </c>
      <c r="E65" s="280">
        <v>167</v>
      </c>
      <c r="F65" s="280">
        <v>15</v>
      </c>
      <c r="G65" s="281">
        <v>345.7</v>
      </c>
      <c r="H65" s="281">
        <v>302.39999999999998</v>
      </c>
      <c r="I65" s="281">
        <v>734</v>
      </c>
      <c r="J65" s="282">
        <v>1346</v>
      </c>
    </row>
    <row r="66" spans="1:10" ht="13.5" x14ac:dyDescent="0.15">
      <c r="A66" s="527" t="s">
        <v>517</v>
      </c>
      <c r="B66" s="528"/>
      <c r="C66" s="279">
        <v>46.3</v>
      </c>
      <c r="D66" s="279">
        <v>13.9</v>
      </c>
      <c r="E66" s="280">
        <v>161</v>
      </c>
      <c r="F66" s="280">
        <v>7</v>
      </c>
      <c r="G66" s="281">
        <v>286.7</v>
      </c>
      <c r="H66" s="281">
        <v>269.60000000000002</v>
      </c>
      <c r="I66" s="281">
        <v>944.5</v>
      </c>
      <c r="J66" s="282">
        <v>181</v>
      </c>
    </row>
    <row r="67" spans="1:10" ht="13.5" x14ac:dyDescent="0.15">
      <c r="A67" s="527" t="s">
        <v>516</v>
      </c>
      <c r="B67" s="528"/>
      <c r="C67" s="279">
        <v>42</v>
      </c>
      <c r="D67" s="279">
        <v>10.1</v>
      </c>
      <c r="E67" s="280">
        <v>164</v>
      </c>
      <c r="F67" s="280">
        <v>7</v>
      </c>
      <c r="G67" s="281">
        <v>268.7</v>
      </c>
      <c r="H67" s="281">
        <v>253</v>
      </c>
      <c r="I67" s="281">
        <v>397.6</v>
      </c>
      <c r="J67" s="282">
        <v>7532</v>
      </c>
    </row>
    <row r="68" spans="1:10" ht="13.5" x14ac:dyDescent="0.15">
      <c r="A68" s="527" t="s">
        <v>515</v>
      </c>
      <c r="B68" s="528"/>
      <c r="C68" s="279">
        <v>42.8</v>
      </c>
      <c r="D68" s="279">
        <v>16</v>
      </c>
      <c r="E68" s="280">
        <v>169</v>
      </c>
      <c r="F68" s="280">
        <v>13</v>
      </c>
      <c r="G68" s="281">
        <v>389.4</v>
      </c>
      <c r="H68" s="281">
        <v>352.8</v>
      </c>
      <c r="I68" s="281">
        <v>1239.8</v>
      </c>
      <c r="J68" s="282">
        <v>308</v>
      </c>
    </row>
    <row r="69" spans="1:10" ht="13.5" x14ac:dyDescent="0.15">
      <c r="A69" s="527" t="s">
        <v>514</v>
      </c>
      <c r="B69" s="528"/>
      <c r="C69" s="279">
        <v>38.9</v>
      </c>
      <c r="D69" s="279">
        <v>6.4</v>
      </c>
      <c r="E69" s="280">
        <v>164</v>
      </c>
      <c r="F69" s="280">
        <v>17</v>
      </c>
      <c r="G69" s="281">
        <v>382.2</v>
      </c>
      <c r="H69" s="281">
        <v>344.6</v>
      </c>
      <c r="I69" s="281">
        <v>847.2</v>
      </c>
      <c r="J69" s="282">
        <v>394</v>
      </c>
    </row>
    <row r="70" spans="1:10" ht="13.5" x14ac:dyDescent="0.15">
      <c r="A70" s="527" t="s">
        <v>513</v>
      </c>
      <c r="B70" s="528"/>
      <c r="C70" s="279">
        <v>42.1</v>
      </c>
      <c r="D70" s="279">
        <v>17.899999999999999</v>
      </c>
      <c r="E70" s="280">
        <v>165</v>
      </c>
      <c r="F70" s="280">
        <v>16</v>
      </c>
      <c r="G70" s="281">
        <v>412.3</v>
      </c>
      <c r="H70" s="281">
        <v>377.1</v>
      </c>
      <c r="I70" s="281">
        <v>1060.5999999999999</v>
      </c>
      <c r="J70" s="282">
        <v>478</v>
      </c>
    </row>
    <row r="71" spans="1:10" ht="15" customHeight="1" x14ac:dyDescent="0.15">
      <c r="A71" s="522" t="s">
        <v>512</v>
      </c>
      <c r="B71" s="524"/>
      <c r="C71" s="279">
        <v>43.7</v>
      </c>
      <c r="D71" s="279">
        <v>13.5</v>
      </c>
      <c r="E71" s="280">
        <v>165</v>
      </c>
      <c r="F71" s="280">
        <v>8</v>
      </c>
      <c r="G71" s="281">
        <v>392.7</v>
      </c>
      <c r="H71" s="281">
        <v>370.1</v>
      </c>
      <c r="I71" s="281">
        <v>1360.5</v>
      </c>
      <c r="J71" s="282">
        <v>1665</v>
      </c>
    </row>
    <row r="72" spans="1:10" ht="13.5" x14ac:dyDescent="0.15">
      <c r="A72" s="518" t="s">
        <v>511</v>
      </c>
      <c r="B72" s="519"/>
      <c r="C72" s="279">
        <v>36.9</v>
      </c>
      <c r="D72" s="279">
        <v>12.1</v>
      </c>
      <c r="E72" s="280">
        <v>157</v>
      </c>
      <c r="F72" s="280">
        <v>18</v>
      </c>
      <c r="G72" s="281">
        <v>357.8</v>
      </c>
      <c r="H72" s="281">
        <v>315</v>
      </c>
      <c r="I72" s="281">
        <v>1300.9000000000001</v>
      </c>
      <c r="J72" s="282">
        <v>765</v>
      </c>
    </row>
    <row r="73" spans="1:10" ht="13.5" x14ac:dyDescent="0.15">
      <c r="A73" s="518" t="s">
        <v>510</v>
      </c>
      <c r="B73" s="519"/>
      <c r="C73" s="279">
        <v>48</v>
      </c>
      <c r="D73" s="279">
        <v>11.5</v>
      </c>
      <c r="E73" s="280">
        <v>150</v>
      </c>
      <c r="F73" s="280">
        <v>0</v>
      </c>
      <c r="G73" s="281">
        <v>337.6</v>
      </c>
      <c r="H73" s="281">
        <v>337</v>
      </c>
      <c r="I73" s="281">
        <v>700.6</v>
      </c>
      <c r="J73" s="282">
        <v>1292</v>
      </c>
    </row>
    <row r="74" spans="1:10" ht="13.5" x14ac:dyDescent="0.15">
      <c r="A74" s="518" t="s">
        <v>509</v>
      </c>
      <c r="B74" s="519"/>
      <c r="C74" s="279">
        <v>40</v>
      </c>
      <c r="D74" s="279">
        <v>12.4</v>
      </c>
      <c r="E74" s="280">
        <v>165</v>
      </c>
      <c r="F74" s="280">
        <v>12</v>
      </c>
      <c r="G74" s="281">
        <v>385.2</v>
      </c>
      <c r="H74" s="281">
        <v>356.9</v>
      </c>
      <c r="I74" s="281">
        <v>1300</v>
      </c>
      <c r="J74" s="282">
        <v>5318</v>
      </c>
    </row>
    <row r="75" spans="1:10" ht="13.5" x14ac:dyDescent="0.15">
      <c r="A75" s="518" t="s">
        <v>508</v>
      </c>
      <c r="B75" s="519"/>
      <c r="C75" s="279">
        <v>44.6</v>
      </c>
      <c r="D75" s="279">
        <v>7.2</v>
      </c>
      <c r="E75" s="280">
        <v>161</v>
      </c>
      <c r="F75" s="280">
        <v>5</v>
      </c>
      <c r="G75" s="281">
        <v>283.10000000000002</v>
      </c>
      <c r="H75" s="281">
        <v>265</v>
      </c>
      <c r="I75" s="281">
        <v>510.4</v>
      </c>
      <c r="J75" s="282">
        <v>5691</v>
      </c>
    </row>
    <row r="76" spans="1:10" ht="13.5" x14ac:dyDescent="0.15">
      <c r="A76" s="518" t="s">
        <v>507</v>
      </c>
      <c r="B76" s="519"/>
      <c r="C76" s="279">
        <v>48.1</v>
      </c>
      <c r="D76" s="279">
        <v>7.1</v>
      </c>
      <c r="E76" s="280">
        <v>158</v>
      </c>
      <c r="F76" s="280">
        <v>6</v>
      </c>
      <c r="G76" s="281">
        <v>300.89999999999998</v>
      </c>
      <c r="H76" s="281">
        <v>288.7</v>
      </c>
      <c r="I76" s="281">
        <v>352.7</v>
      </c>
      <c r="J76" s="282">
        <v>393</v>
      </c>
    </row>
    <row r="77" spans="1:10" ht="13.5" customHeight="1" x14ac:dyDescent="0.15">
      <c r="A77" s="520" t="s">
        <v>691</v>
      </c>
      <c r="B77" s="519"/>
      <c r="C77" s="279">
        <v>45.5</v>
      </c>
      <c r="D77" s="279">
        <v>8.1999999999999993</v>
      </c>
      <c r="E77" s="280">
        <v>150</v>
      </c>
      <c r="F77" s="280">
        <v>5</v>
      </c>
      <c r="G77" s="281">
        <v>236.7</v>
      </c>
      <c r="H77" s="281">
        <v>207.1</v>
      </c>
      <c r="I77" s="281">
        <v>375</v>
      </c>
      <c r="J77" s="282">
        <v>835</v>
      </c>
    </row>
    <row r="78" spans="1:10" ht="13.5" customHeight="1" x14ac:dyDescent="0.15">
      <c r="A78" s="520" t="s">
        <v>594</v>
      </c>
      <c r="B78" s="521"/>
      <c r="C78" s="279">
        <v>34</v>
      </c>
      <c r="D78" s="279">
        <v>5.3</v>
      </c>
      <c r="E78" s="280">
        <v>168</v>
      </c>
      <c r="F78" s="280">
        <v>8</v>
      </c>
      <c r="G78" s="281">
        <v>251.1</v>
      </c>
      <c r="H78" s="281">
        <v>237.2</v>
      </c>
      <c r="I78" s="281">
        <v>347.6</v>
      </c>
      <c r="J78" s="282">
        <v>249</v>
      </c>
    </row>
    <row r="79" spans="1:10" ht="13.5" x14ac:dyDescent="0.15">
      <c r="A79" s="518" t="s">
        <v>506</v>
      </c>
      <c r="B79" s="519"/>
      <c r="C79" s="279">
        <v>27.9</v>
      </c>
      <c r="D79" s="279">
        <v>5</v>
      </c>
      <c r="E79" s="280">
        <v>173</v>
      </c>
      <c r="F79" s="280">
        <v>1</v>
      </c>
      <c r="G79" s="281">
        <v>240.2</v>
      </c>
      <c r="H79" s="281">
        <v>237.4</v>
      </c>
      <c r="I79" s="281">
        <v>45.7</v>
      </c>
      <c r="J79" s="282">
        <v>695</v>
      </c>
    </row>
    <row r="80" spans="1:10" ht="13.5" customHeight="1" x14ac:dyDescent="0.15">
      <c r="A80" s="520" t="s">
        <v>593</v>
      </c>
      <c r="B80" s="521"/>
      <c r="C80" s="279">
        <v>34.5</v>
      </c>
      <c r="D80" s="279">
        <v>5.4</v>
      </c>
      <c r="E80" s="280">
        <v>178</v>
      </c>
      <c r="F80" s="280">
        <v>5</v>
      </c>
      <c r="G80" s="281">
        <v>248.2</v>
      </c>
      <c r="H80" s="281">
        <v>239.9</v>
      </c>
      <c r="I80" s="281">
        <v>104</v>
      </c>
      <c r="J80" s="282">
        <v>129</v>
      </c>
    </row>
    <row r="81" spans="1:10" ht="13.5" x14ac:dyDescent="0.15">
      <c r="A81" s="518" t="s">
        <v>505</v>
      </c>
      <c r="B81" s="519"/>
      <c r="C81" s="279">
        <v>44.1</v>
      </c>
      <c r="D81" s="279">
        <v>9.6</v>
      </c>
      <c r="E81" s="280">
        <v>155</v>
      </c>
      <c r="F81" s="280">
        <v>4</v>
      </c>
      <c r="G81" s="281">
        <v>232</v>
      </c>
      <c r="H81" s="281">
        <v>224.6</v>
      </c>
      <c r="I81" s="281">
        <v>306.3</v>
      </c>
      <c r="J81" s="282">
        <v>113</v>
      </c>
    </row>
    <row r="82" spans="1:10" ht="13.5" x14ac:dyDescent="0.15">
      <c r="A82" s="518" t="s">
        <v>504</v>
      </c>
      <c r="B82" s="519"/>
      <c r="C82" s="279">
        <v>43</v>
      </c>
      <c r="D82" s="279">
        <v>8.8000000000000007</v>
      </c>
      <c r="E82" s="280">
        <v>166</v>
      </c>
      <c r="F82" s="280">
        <v>9</v>
      </c>
      <c r="G82" s="281">
        <v>274.2</v>
      </c>
      <c r="H82" s="281">
        <v>256</v>
      </c>
      <c r="I82" s="281">
        <v>260.3</v>
      </c>
      <c r="J82" s="282">
        <v>2353</v>
      </c>
    </row>
    <row r="83" spans="1:10" ht="13.5" x14ac:dyDescent="0.15">
      <c r="A83" s="518" t="s">
        <v>503</v>
      </c>
      <c r="B83" s="519"/>
      <c r="C83" s="279">
        <v>39.200000000000003</v>
      </c>
      <c r="D83" s="279">
        <v>9.1999999999999993</v>
      </c>
      <c r="E83" s="280">
        <v>161</v>
      </c>
      <c r="F83" s="280">
        <v>9</v>
      </c>
      <c r="G83" s="281">
        <v>256</v>
      </c>
      <c r="H83" s="281">
        <v>237.9</v>
      </c>
      <c r="I83" s="281">
        <v>261.10000000000002</v>
      </c>
      <c r="J83" s="282">
        <v>999</v>
      </c>
    </row>
    <row r="84" spans="1:10" ht="13.5" x14ac:dyDescent="0.15">
      <c r="A84" s="518" t="s">
        <v>592</v>
      </c>
      <c r="B84" s="519"/>
      <c r="C84" s="279" t="s">
        <v>369</v>
      </c>
      <c r="D84" s="279" t="s">
        <v>369</v>
      </c>
      <c r="E84" s="280" t="s">
        <v>369</v>
      </c>
      <c r="F84" s="280" t="s">
        <v>369</v>
      </c>
      <c r="G84" s="281" t="s">
        <v>369</v>
      </c>
      <c r="H84" s="281" t="s">
        <v>369</v>
      </c>
      <c r="I84" s="281" t="s">
        <v>369</v>
      </c>
      <c r="J84" s="282" t="s">
        <v>369</v>
      </c>
    </row>
    <row r="85" spans="1:10" ht="13.5" x14ac:dyDescent="0.15">
      <c r="A85" s="518" t="s">
        <v>502</v>
      </c>
      <c r="B85" s="519"/>
      <c r="C85" s="279">
        <v>38.6</v>
      </c>
      <c r="D85" s="279">
        <v>8</v>
      </c>
      <c r="E85" s="280">
        <v>166</v>
      </c>
      <c r="F85" s="280">
        <v>9</v>
      </c>
      <c r="G85" s="281">
        <v>286.8</v>
      </c>
      <c r="H85" s="281">
        <v>268.5</v>
      </c>
      <c r="I85" s="281">
        <v>250</v>
      </c>
      <c r="J85" s="282">
        <v>494</v>
      </c>
    </row>
    <row r="86" spans="1:10" ht="13.5" x14ac:dyDescent="0.15">
      <c r="A86" s="518" t="s">
        <v>501</v>
      </c>
      <c r="B86" s="519"/>
      <c r="C86" s="279">
        <v>37.200000000000003</v>
      </c>
      <c r="D86" s="279">
        <v>9.1</v>
      </c>
      <c r="E86" s="280">
        <v>165</v>
      </c>
      <c r="F86" s="280">
        <v>4</v>
      </c>
      <c r="G86" s="281">
        <v>285.10000000000002</v>
      </c>
      <c r="H86" s="281">
        <v>274.5</v>
      </c>
      <c r="I86" s="281">
        <v>338.6</v>
      </c>
      <c r="J86" s="282">
        <v>1100</v>
      </c>
    </row>
    <row r="87" spans="1:10" ht="13.5" x14ac:dyDescent="0.15">
      <c r="A87" s="518" t="s">
        <v>500</v>
      </c>
      <c r="B87" s="519"/>
      <c r="C87" s="279">
        <v>60.2</v>
      </c>
      <c r="D87" s="279">
        <v>11.4</v>
      </c>
      <c r="E87" s="280">
        <v>165</v>
      </c>
      <c r="F87" s="280">
        <v>12</v>
      </c>
      <c r="G87" s="281">
        <v>245.6</v>
      </c>
      <c r="H87" s="281">
        <v>223.9</v>
      </c>
      <c r="I87" s="281">
        <v>373.2</v>
      </c>
      <c r="J87" s="282">
        <v>394</v>
      </c>
    </row>
    <row r="88" spans="1:10" ht="13.5" x14ac:dyDescent="0.15">
      <c r="A88" s="518" t="s">
        <v>499</v>
      </c>
      <c r="B88" s="519"/>
      <c r="C88" s="279">
        <v>43.6</v>
      </c>
      <c r="D88" s="279">
        <v>9.4</v>
      </c>
      <c r="E88" s="280">
        <v>163</v>
      </c>
      <c r="F88" s="280">
        <v>8</v>
      </c>
      <c r="G88" s="281">
        <v>283.5</v>
      </c>
      <c r="H88" s="281">
        <v>266</v>
      </c>
      <c r="I88" s="281">
        <v>379.4</v>
      </c>
      <c r="J88" s="282">
        <v>915</v>
      </c>
    </row>
    <row r="89" spans="1:10" ht="13.5" x14ac:dyDescent="0.15">
      <c r="A89" s="518" t="s">
        <v>498</v>
      </c>
      <c r="B89" s="519"/>
      <c r="C89" s="279">
        <v>51</v>
      </c>
      <c r="D89" s="279">
        <v>9</v>
      </c>
      <c r="E89" s="280">
        <v>174</v>
      </c>
      <c r="F89" s="280">
        <v>27</v>
      </c>
      <c r="G89" s="281">
        <v>295.39999999999998</v>
      </c>
      <c r="H89" s="281">
        <v>237.5</v>
      </c>
      <c r="I89" s="281">
        <v>383.1</v>
      </c>
      <c r="J89" s="282">
        <v>743</v>
      </c>
    </row>
    <row r="90" spans="1:10" ht="13.5" x14ac:dyDescent="0.15">
      <c r="A90" s="518" t="s">
        <v>497</v>
      </c>
      <c r="B90" s="519"/>
      <c r="C90" s="279">
        <v>51.6</v>
      </c>
      <c r="D90" s="279">
        <v>15.8</v>
      </c>
      <c r="E90" s="280">
        <v>152</v>
      </c>
      <c r="F90" s="280">
        <v>6</v>
      </c>
      <c r="G90" s="281">
        <v>309.7</v>
      </c>
      <c r="H90" s="281">
        <v>281.2</v>
      </c>
      <c r="I90" s="281">
        <v>701.9</v>
      </c>
      <c r="J90" s="282">
        <v>349</v>
      </c>
    </row>
    <row r="91" spans="1:10" ht="13.5" x14ac:dyDescent="0.15">
      <c r="A91" s="518" t="s">
        <v>465</v>
      </c>
      <c r="B91" s="519"/>
      <c r="C91" s="279">
        <v>50.5</v>
      </c>
      <c r="D91" s="279">
        <v>10.5</v>
      </c>
      <c r="E91" s="280">
        <v>165</v>
      </c>
      <c r="F91" s="280">
        <v>10</v>
      </c>
      <c r="G91" s="281">
        <v>338.4</v>
      </c>
      <c r="H91" s="281">
        <v>315.89999999999998</v>
      </c>
      <c r="I91" s="281">
        <v>512.6</v>
      </c>
      <c r="J91" s="282">
        <v>170</v>
      </c>
    </row>
    <row r="92" spans="1:10" ht="13.5" x14ac:dyDescent="0.15">
      <c r="A92" s="518" t="s">
        <v>591</v>
      </c>
      <c r="B92" s="519"/>
      <c r="C92" s="279">
        <v>42.9</v>
      </c>
      <c r="D92" s="279">
        <v>16</v>
      </c>
      <c r="E92" s="280">
        <v>162</v>
      </c>
      <c r="F92" s="280">
        <v>19</v>
      </c>
      <c r="G92" s="281">
        <v>361.9</v>
      </c>
      <c r="H92" s="281">
        <v>297.7</v>
      </c>
      <c r="I92" s="281">
        <v>1014.2</v>
      </c>
      <c r="J92" s="282">
        <v>556</v>
      </c>
    </row>
    <row r="93" spans="1:10" ht="13.5" x14ac:dyDescent="0.15">
      <c r="A93" s="518" t="s">
        <v>590</v>
      </c>
      <c r="B93" s="519"/>
      <c r="C93" s="279">
        <v>43.7</v>
      </c>
      <c r="D93" s="279">
        <v>17.7</v>
      </c>
      <c r="E93" s="280">
        <v>162</v>
      </c>
      <c r="F93" s="280">
        <v>25</v>
      </c>
      <c r="G93" s="281">
        <v>363.2</v>
      </c>
      <c r="H93" s="281">
        <v>309.39999999999998</v>
      </c>
      <c r="I93" s="281">
        <v>869.2</v>
      </c>
      <c r="J93" s="282">
        <v>124</v>
      </c>
    </row>
    <row r="94" spans="1:10" ht="13.5" x14ac:dyDescent="0.15">
      <c r="A94" s="518" t="s">
        <v>496</v>
      </c>
      <c r="B94" s="519"/>
      <c r="C94" s="279">
        <v>42.1</v>
      </c>
      <c r="D94" s="279">
        <v>14.4</v>
      </c>
      <c r="E94" s="280">
        <v>171</v>
      </c>
      <c r="F94" s="280">
        <v>22</v>
      </c>
      <c r="G94" s="281">
        <v>335.2</v>
      </c>
      <c r="H94" s="281">
        <v>287.89999999999998</v>
      </c>
      <c r="I94" s="281">
        <v>732.2</v>
      </c>
      <c r="J94" s="282">
        <v>917</v>
      </c>
    </row>
    <row r="95" spans="1:10" ht="13.5" x14ac:dyDescent="0.15">
      <c r="A95" s="518" t="s">
        <v>495</v>
      </c>
      <c r="B95" s="519"/>
      <c r="C95" s="279">
        <v>39.799999999999997</v>
      </c>
      <c r="D95" s="279">
        <v>12.8</v>
      </c>
      <c r="E95" s="280">
        <v>171</v>
      </c>
      <c r="F95" s="280">
        <v>15</v>
      </c>
      <c r="G95" s="281">
        <v>283.60000000000002</v>
      </c>
      <c r="H95" s="281">
        <v>255</v>
      </c>
      <c r="I95" s="281">
        <v>578</v>
      </c>
      <c r="J95" s="282">
        <v>308</v>
      </c>
    </row>
    <row r="96" spans="1:10" ht="13.5" x14ac:dyDescent="0.15">
      <c r="A96" s="518" t="s">
        <v>589</v>
      </c>
      <c r="B96" s="519"/>
      <c r="C96" s="279">
        <v>28.1</v>
      </c>
      <c r="D96" s="279">
        <v>7.3</v>
      </c>
      <c r="E96" s="280">
        <v>163</v>
      </c>
      <c r="F96" s="280">
        <v>27</v>
      </c>
      <c r="G96" s="281">
        <v>298</v>
      </c>
      <c r="H96" s="281">
        <v>240.4</v>
      </c>
      <c r="I96" s="281">
        <v>642.70000000000005</v>
      </c>
      <c r="J96" s="282">
        <v>59</v>
      </c>
    </row>
    <row r="97" spans="1:11" ht="13.5" x14ac:dyDescent="0.15">
      <c r="A97" s="518" t="s">
        <v>588</v>
      </c>
      <c r="B97" s="519"/>
      <c r="C97" s="279">
        <v>42.5</v>
      </c>
      <c r="D97" s="279">
        <v>13.9</v>
      </c>
      <c r="E97" s="280">
        <v>171</v>
      </c>
      <c r="F97" s="280">
        <v>17</v>
      </c>
      <c r="G97" s="281">
        <v>304.10000000000002</v>
      </c>
      <c r="H97" s="281">
        <v>270</v>
      </c>
      <c r="I97" s="281">
        <v>468.2</v>
      </c>
      <c r="J97" s="282">
        <v>186</v>
      </c>
    </row>
    <row r="98" spans="1:11" ht="13.5" x14ac:dyDescent="0.15">
      <c r="A98" s="518" t="s">
        <v>587</v>
      </c>
      <c r="B98" s="519"/>
      <c r="C98" s="279">
        <v>41.2</v>
      </c>
      <c r="D98" s="279">
        <v>12.5</v>
      </c>
      <c r="E98" s="280">
        <v>172</v>
      </c>
      <c r="F98" s="280">
        <v>21</v>
      </c>
      <c r="G98" s="281">
        <v>314.89999999999998</v>
      </c>
      <c r="H98" s="281">
        <v>274.10000000000002</v>
      </c>
      <c r="I98" s="281">
        <v>661.8</v>
      </c>
      <c r="J98" s="282">
        <v>336</v>
      </c>
    </row>
    <row r="99" spans="1:11" ht="13.5" x14ac:dyDescent="0.15">
      <c r="A99" s="518" t="s">
        <v>586</v>
      </c>
      <c r="B99" s="519"/>
      <c r="C99" s="279">
        <v>45.6</v>
      </c>
      <c r="D99" s="279">
        <v>13.4</v>
      </c>
      <c r="E99" s="280">
        <v>175</v>
      </c>
      <c r="F99" s="280">
        <v>40</v>
      </c>
      <c r="G99" s="281">
        <v>357.3</v>
      </c>
      <c r="H99" s="281">
        <v>277.8</v>
      </c>
      <c r="I99" s="281">
        <v>526.29999999999995</v>
      </c>
      <c r="J99" s="282">
        <v>537</v>
      </c>
    </row>
    <row r="100" spans="1:11" ht="13.5" customHeight="1" x14ac:dyDescent="0.15">
      <c r="A100" s="520" t="s">
        <v>494</v>
      </c>
      <c r="B100" s="521"/>
      <c r="C100" s="283">
        <v>42.2</v>
      </c>
      <c r="D100" s="283">
        <v>12.7</v>
      </c>
      <c r="E100" s="284">
        <v>163</v>
      </c>
      <c r="F100" s="284">
        <v>21</v>
      </c>
      <c r="G100" s="285">
        <v>366.7</v>
      </c>
      <c r="H100" s="285">
        <v>290.10000000000002</v>
      </c>
      <c r="I100" s="285">
        <v>865.5</v>
      </c>
      <c r="J100" s="286">
        <v>950</v>
      </c>
    </row>
    <row r="101" spans="1:11" ht="13.5" x14ac:dyDescent="0.15">
      <c r="A101" s="518" t="s">
        <v>493</v>
      </c>
      <c r="B101" s="519"/>
      <c r="C101" s="279">
        <v>39.299999999999997</v>
      </c>
      <c r="D101" s="279">
        <v>15.7</v>
      </c>
      <c r="E101" s="280">
        <v>150</v>
      </c>
      <c r="F101" s="280">
        <v>13</v>
      </c>
      <c r="G101" s="281">
        <v>395.2</v>
      </c>
      <c r="H101" s="281">
        <v>336.4</v>
      </c>
      <c r="I101" s="281">
        <v>1482.4</v>
      </c>
      <c r="J101" s="282">
        <v>1023</v>
      </c>
    </row>
    <row r="102" spans="1:11" ht="13.5" x14ac:dyDescent="0.15">
      <c r="A102" s="518" t="s">
        <v>585</v>
      </c>
      <c r="B102" s="519"/>
      <c r="C102" s="279">
        <v>47</v>
      </c>
      <c r="D102" s="279">
        <v>14.5</v>
      </c>
      <c r="E102" s="280">
        <v>163</v>
      </c>
      <c r="F102" s="280">
        <v>17</v>
      </c>
      <c r="G102" s="281">
        <v>319.10000000000002</v>
      </c>
      <c r="H102" s="281">
        <v>273.89999999999998</v>
      </c>
      <c r="I102" s="281">
        <v>750.2</v>
      </c>
      <c r="J102" s="282">
        <v>384</v>
      </c>
    </row>
    <row r="103" spans="1:11" ht="13.5" x14ac:dyDescent="0.15">
      <c r="A103" s="518" t="s">
        <v>492</v>
      </c>
      <c r="B103" s="519"/>
      <c r="C103" s="279">
        <v>43.6</v>
      </c>
      <c r="D103" s="279">
        <v>9.3000000000000007</v>
      </c>
      <c r="E103" s="280">
        <v>157</v>
      </c>
      <c r="F103" s="280">
        <v>20</v>
      </c>
      <c r="G103" s="281">
        <v>259.7</v>
      </c>
      <c r="H103" s="281">
        <v>223.4</v>
      </c>
      <c r="I103" s="281">
        <v>336.1</v>
      </c>
      <c r="J103" s="282">
        <v>3511</v>
      </c>
      <c r="K103" s="227"/>
    </row>
    <row r="104" spans="1:11" ht="13.5" x14ac:dyDescent="0.15">
      <c r="A104" s="518" t="s">
        <v>491</v>
      </c>
      <c r="B104" s="519"/>
      <c r="C104" s="279">
        <v>49.5</v>
      </c>
      <c r="D104" s="279">
        <v>8.8000000000000007</v>
      </c>
      <c r="E104" s="280">
        <v>172</v>
      </c>
      <c r="F104" s="280">
        <v>4</v>
      </c>
      <c r="G104" s="281">
        <v>240.6</v>
      </c>
      <c r="H104" s="281">
        <v>233.6</v>
      </c>
      <c r="I104" s="281">
        <v>134.4</v>
      </c>
      <c r="J104" s="282">
        <v>72</v>
      </c>
      <c r="K104" s="227"/>
    </row>
    <row r="105" spans="1:11" ht="13.5" customHeight="1" x14ac:dyDescent="0.15">
      <c r="A105" s="518" t="s">
        <v>490</v>
      </c>
      <c r="B105" s="519"/>
      <c r="C105" s="279">
        <v>42</v>
      </c>
      <c r="D105" s="279">
        <v>11.9</v>
      </c>
      <c r="E105" s="280">
        <v>162</v>
      </c>
      <c r="F105" s="280">
        <v>16</v>
      </c>
      <c r="G105" s="281">
        <v>299</v>
      </c>
      <c r="H105" s="281">
        <v>264.5</v>
      </c>
      <c r="I105" s="281">
        <v>570.9</v>
      </c>
      <c r="J105" s="282">
        <v>509</v>
      </c>
      <c r="K105" s="227"/>
    </row>
    <row r="106" spans="1:11" ht="13.5" x14ac:dyDescent="0.15">
      <c r="A106" s="518" t="s">
        <v>489</v>
      </c>
      <c r="B106" s="519"/>
      <c r="C106" s="279">
        <v>42.4</v>
      </c>
      <c r="D106" s="279">
        <v>13.2</v>
      </c>
      <c r="E106" s="280">
        <v>172</v>
      </c>
      <c r="F106" s="280">
        <v>14</v>
      </c>
      <c r="G106" s="281">
        <v>301.5</v>
      </c>
      <c r="H106" s="281">
        <v>269.5</v>
      </c>
      <c r="I106" s="281">
        <v>260.39999999999998</v>
      </c>
      <c r="J106" s="282">
        <v>379</v>
      </c>
      <c r="K106" s="227"/>
    </row>
    <row r="107" spans="1:11" ht="13.5" x14ac:dyDescent="0.15">
      <c r="A107" s="518" t="s">
        <v>488</v>
      </c>
      <c r="B107" s="519"/>
      <c r="C107" s="279">
        <v>44.7</v>
      </c>
      <c r="D107" s="279">
        <v>13.5</v>
      </c>
      <c r="E107" s="280">
        <v>172</v>
      </c>
      <c r="F107" s="280">
        <v>14</v>
      </c>
      <c r="G107" s="281">
        <v>327.5</v>
      </c>
      <c r="H107" s="281">
        <v>281.2</v>
      </c>
      <c r="I107" s="281">
        <v>776.6</v>
      </c>
      <c r="J107" s="282">
        <v>549</v>
      </c>
      <c r="K107" s="227"/>
    </row>
    <row r="108" spans="1:11" ht="13.5" customHeight="1" x14ac:dyDescent="0.15">
      <c r="A108" s="522" t="s">
        <v>487</v>
      </c>
      <c r="B108" s="523"/>
      <c r="C108" s="279">
        <v>41.8</v>
      </c>
      <c r="D108" s="279">
        <v>12.8</v>
      </c>
      <c r="E108" s="280">
        <v>158</v>
      </c>
      <c r="F108" s="280">
        <v>13</v>
      </c>
      <c r="G108" s="281">
        <v>329.7</v>
      </c>
      <c r="H108" s="281">
        <v>295.2</v>
      </c>
      <c r="I108" s="281">
        <v>876.9</v>
      </c>
      <c r="J108" s="282">
        <v>913</v>
      </c>
      <c r="K108" s="227"/>
    </row>
    <row r="109" spans="1:11" ht="13.5" customHeight="1" x14ac:dyDescent="0.15">
      <c r="A109" s="520" t="s">
        <v>486</v>
      </c>
      <c r="B109" s="521"/>
      <c r="C109" s="279">
        <v>42.8</v>
      </c>
      <c r="D109" s="279">
        <v>13.6</v>
      </c>
      <c r="E109" s="280">
        <v>167</v>
      </c>
      <c r="F109" s="280">
        <v>16</v>
      </c>
      <c r="G109" s="281">
        <v>373.6</v>
      </c>
      <c r="H109" s="281">
        <v>334.1</v>
      </c>
      <c r="I109" s="281">
        <v>909.2</v>
      </c>
      <c r="J109" s="282">
        <v>950</v>
      </c>
      <c r="K109" s="227"/>
    </row>
    <row r="110" spans="1:11" ht="13.5" x14ac:dyDescent="0.15">
      <c r="A110" s="518" t="s">
        <v>485</v>
      </c>
      <c r="B110" s="519"/>
      <c r="C110" s="279">
        <v>43.5</v>
      </c>
      <c r="D110" s="279">
        <v>13</v>
      </c>
      <c r="E110" s="280">
        <v>161</v>
      </c>
      <c r="F110" s="280">
        <v>18</v>
      </c>
      <c r="G110" s="281">
        <v>306.3</v>
      </c>
      <c r="H110" s="281">
        <v>264.89999999999998</v>
      </c>
      <c r="I110" s="281">
        <v>673.5</v>
      </c>
      <c r="J110" s="282">
        <v>1861</v>
      </c>
      <c r="K110" s="227"/>
    </row>
    <row r="111" spans="1:11" ht="13.5" x14ac:dyDescent="0.15">
      <c r="A111" s="518" t="s">
        <v>484</v>
      </c>
      <c r="B111" s="519"/>
      <c r="C111" s="279">
        <v>42.8</v>
      </c>
      <c r="D111" s="279">
        <v>8.4</v>
      </c>
      <c r="E111" s="280">
        <v>169</v>
      </c>
      <c r="F111" s="280">
        <v>23</v>
      </c>
      <c r="G111" s="281">
        <v>322.60000000000002</v>
      </c>
      <c r="H111" s="281">
        <v>267.5</v>
      </c>
      <c r="I111" s="281">
        <v>442.1</v>
      </c>
      <c r="J111" s="282">
        <v>1258</v>
      </c>
      <c r="K111" s="227"/>
    </row>
    <row r="112" spans="1:11" ht="13.5" x14ac:dyDescent="0.15">
      <c r="A112" s="518" t="s">
        <v>483</v>
      </c>
      <c r="B112" s="519"/>
      <c r="C112" s="279">
        <v>44.6</v>
      </c>
      <c r="D112" s="279">
        <v>10.9</v>
      </c>
      <c r="E112" s="280">
        <v>165</v>
      </c>
      <c r="F112" s="280">
        <v>10</v>
      </c>
      <c r="G112" s="281">
        <v>288.89999999999998</v>
      </c>
      <c r="H112" s="281">
        <v>266.89999999999998</v>
      </c>
      <c r="I112" s="281">
        <v>438</v>
      </c>
      <c r="J112" s="282">
        <v>359</v>
      </c>
      <c r="K112" s="227"/>
    </row>
    <row r="113" spans="1:11" ht="22.5" customHeight="1" x14ac:dyDescent="0.15">
      <c r="A113" s="522" t="s">
        <v>692</v>
      </c>
      <c r="B113" s="523"/>
      <c r="C113" s="279">
        <v>43.4</v>
      </c>
      <c r="D113" s="279">
        <v>13.9</v>
      </c>
      <c r="E113" s="280">
        <v>165</v>
      </c>
      <c r="F113" s="280">
        <v>17</v>
      </c>
      <c r="G113" s="281">
        <v>350.9</v>
      </c>
      <c r="H113" s="281">
        <v>305.7</v>
      </c>
      <c r="I113" s="281">
        <v>1087.9000000000001</v>
      </c>
      <c r="J113" s="282">
        <v>648</v>
      </c>
      <c r="K113" s="227"/>
    </row>
    <row r="114" spans="1:11" ht="13.5" x14ac:dyDescent="0.15">
      <c r="A114" s="518" t="s">
        <v>584</v>
      </c>
      <c r="B114" s="519"/>
      <c r="C114" s="279">
        <v>41.1</v>
      </c>
      <c r="D114" s="279">
        <v>14</v>
      </c>
      <c r="E114" s="280">
        <v>168</v>
      </c>
      <c r="F114" s="280">
        <v>16</v>
      </c>
      <c r="G114" s="281">
        <v>342.3</v>
      </c>
      <c r="H114" s="281">
        <v>307.89999999999998</v>
      </c>
      <c r="I114" s="281">
        <v>785.7</v>
      </c>
      <c r="J114" s="282">
        <v>1258</v>
      </c>
      <c r="K114" s="227"/>
    </row>
    <row r="115" spans="1:11" ht="13.5" x14ac:dyDescent="0.15">
      <c r="A115" s="518" t="s">
        <v>583</v>
      </c>
      <c r="B115" s="519"/>
      <c r="C115" s="279">
        <v>43.9</v>
      </c>
      <c r="D115" s="279">
        <v>10.8</v>
      </c>
      <c r="E115" s="280">
        <v>166</v>
      </c>
      <c r="F115" s="280">
        <v>23</v>
      </c>
      <c r="G115" s="281">
        <v>376.2</v>
      </c>
      <c r="H115" s="281">
        <v>316.5</v>
      </c>
      <c r="I115" s="281">
        <v>1445.7</v>
      </c>
      <c r="J115" s="282">
        <v>420</v>
      </c>
      <c r="K115" s="227"/>
    </row>
    <row r="116" spans="1:11" ht="13.5" x14ac:dyDescent="0.15">
      <c r="A116" s="518" t="s">
        <v>482</v>
      </c>
      <c r="B116" s="519"/>
      <c r="C116" s="279">
        <v>45.4</v>
      </c>
      <c r="D116" s="279">
        <v>16.399999999999999</v>
      </c>
      <c r="E116" s="280">
        <v>170</v>
      </c>
      <c r="F116" s="280">
        <v>26</v>
      </c>
      <c r="G116" s="281">
        <v>365.8</v>
      </c>
      <c r="H116" s="281">
        <v>305.3</v>
      </c>
      <c r="I116" s="281">
        <v>672.8</v>
      </c>
      <c r="J116" s="282">
        <v>487</v>
      </c>
      <c r="K116" s="227"/>
    </row>
    <row r="117" spans="1:11" ht="13.5" x14ac:dyDescent="0.15">
      <c r="A117" s="518" t="s">
        <v>481</v>
      </c>
      <c r="B117" s="519"/>
      <c r="C117" s="279">
        <v>44.5</v>
      </c>
      <c r="D117" s="279">
        <v>14.2</v>
      </c>
      <c r="E117" s="280">
        <v>159</v>
      </c>
      <c r="F117" s="280">
        <v>8</v>
      </c>
      <c r="G117" s="281">
        <v>299.5</v>
      </c>
      <c r="H117" s="281">
        <v>276.8</v>
      </c>
      <c r="I117" s="281">
        <v>738.1</v>
      </c>
      <c r="J117" s="282">
        <v>318</v>
      </c>
      <c r="K117" s="227"/>
    </row>
    <row r="118" spans="1:11" ht="13.5" x14ac:dyDescent="0.15">
      <c r="A118" s="518" t="s">
        <v>480</v>
      </c>
      <c r="B118" s="519"/>
      <c r="C118" s="279">
        <v>43.2</v>
      </c>
      <c r="D118" s="279">
        <v>11.8</v>
      </c>
      <c r="E118" s="280">
        <v>167</v>
      </c>
      <c r="F118" s="280">
        <v>15</v>
      </c>
      <c r="G118" s="281">
        <v>324.89999999999998</v>
      </c>
      <c r="H118" s="281">
        <v>290.39999999999998</v>
      </c>
      <c r="I118" s="281">
        <v>806</v>
      </c>
      <c r="J118" s="282">
        <v>1280</v>
      </c>
    </row>
    <row r="119" spans="1:11" ht="13.5" x14ac:dyDescent="0.15">
      <c r="A119" s="518" t="s">
        <v>582</v>
      </c>
      <c r="B119" s="519"/>
      <c r="C119" s="279">
        <v>48.3</v>
      </c>
      <c r="D119" s="279">
        <v>8.3000000000000007</v>
      </c>
      <c r="E119" s="280">
        <v>162</v>
      </c>
      <c r="F119" s="280">
        <v>52</v>
      </c>
      <c r="G119" s="281">
        <v>367.3</v>
      </c>
      <c r="H119" s="281">
        <v>269.39999999999998</v>
      </c>
      <c r="I119" s="281">
        <v>401.7</v>
      </c>
      <c r="J119" s="282">
        <v>293</v>
      </c>
    </row>
    <row r="120" spans="1:11" ht="13.5" customHeight="1" x14ac:dyDescent="0.15">
      <c r="A120" s="520" t="s">
        <v>479</v>
      </c>
      <c r="B120" s="521"/>
      <c r="C120" s="279">
        <v>44.6</v>
      </c>
      <c r="D120" s="279">
        <v>9.4</v>
      </c>
      <c r="E120" s="280">
        <v>165</v>
      </c>
      <c r="F120" s="280">
        <v>21</v>
      </c>
      <c r="G120" s="281">
        <v>335.5</v>
      </c>
      <c r="H120" s="281">
        <v>286.39999999999998</v>
      </c>
      <c r="I120" s="281">
        <v>626.20000000000005</v>
      </c>
      <c r="J120" s="282">
        <v>419</v>
      </c>
    </row>
    <row r="121" spans="1:11" ht="13.5" x14ac:dyDescent="0.15">
      <c r="A121" s="518" t="s">
        <v>581</v>
      </c>
      <c r="B121" s="519"/>
      <c r="C121" s="279">
        <v>41.6</v>
      </c>
      <c r="D121" s="279">
        <v>20.9</v>
      </c>
      <c r="E121" s="280">
        <v>143</v>
      </c>
      <c r="F121" s="280">
        <v>22</v>
      </c>
      <c r="G121" s="281">
        <v>449.1</v>
      </c>
      <c r="H121" s="281">
        <v>299.7</v>
      </c>
      <c r="I121" s="281">
        <v>1689.2</v>
      </c>
      <c r="J121" s="282">
        <v>661</v>
      </c>
    </row>
    <row r="122" spans="1:11" ht="13.5" x14ac:dyDescent="0.15">
      <c r="A122" s="518" t="s">
        <v>580</v>
      </c>
      <c r="B122" s="519"/>
      <c r="C122" s="279">
        <v>52.6</v>
      </c>
      <c r="D122" s="279">
        <v>13.7</v>
      </c>
      <c r="E122" s="280">
        <v>155</v>
      </c>
      <c r="F122" s="280">
        <v>39</v>
      </c>
      <c r="G122" s="281">
        <v>356.9</v>
      </c>
      <c r="H122" s="281">
        <v>277.10000000000002</v>
      </c>
      <c r="I122" s="281">
        <v>1004.4</v>
      </c>
      <c r="J122" s="282">
        <v>992</v>
      </c>
    </row>
    <row r="123" spans="1:11" ht="13.5" x14ac:dyDescent="0.15">
      <c r="A123" s="518" t="s">
        <v>579</v>
      </c>
      <c r="B123" s="519"/>
      <c r="C123" s="279">
        <v>56.8</v>
      </c>
      <c r="D123" s="279">
        <v>10.199999999999999</v>
      </c>
      <c r="E123" s="280">
        <v>165</v>
      </c>
      <c r="F123" s="280">
        <v>26</v>
      </c>
      <c r="G123" s="281">
        <v>261.3</v>
      </c>
      <c r="H123" s="281">
        <v>209.7</v>
      </c>
      <c r="I123" s="281">
        <v>162.5</v>
      </c>
      <c r="J123" s="282">
        <v>785</v>
      </c>
    </row>
    <row r="124" spans="1:11" ht="13.5" customHeight="1" x14ac:dyDescent="0.15">
      <c r="A124" s="525" t="s">
        <v>578</v>
      </c>
      <c r="B124" s="526"/>
      <c r="C124" s="279">
        <v>64.099999999999994</v>
      </c>
      <c r="D124" s="279">
        <v>9.9</v>
      </c>
      <c r="E124" s="280">
        <v>154</v>
      </c>
      <c r="F124" s="280">
        <v>12</v>
      </c>
      <c r="G124" s="281">
        <v>247</v>
      </c>
      <c r="H124" s="281">
        <v>226.4</v>
      </c>
      <c r="I124" s="281">
        <v>253.8</v>
      </c>
      <c r="J124" s="282">
        <v>102</v>
      </c>
    </row>
    <row r="125" spans="1:11" ht="13.5" x14ac:dyDescent="0.15">
      <c r="A125" s="518" t="s">
        <v>478</v>
      </c>
      <c r="B125" s="519"/>
      <c r="C125" s="279">
        <v>49.4</v>
      </c>
      <c r="D125" s="279">
        <v>12.2</v>
      </c>
      <c r="E125" s="280">
        <v>174</v>
      </c>
      <c r="F125" s="280">
        <v>51</v>
      </c>
      <c r="G125" s="281">
        <v>380.2</v>
      </c>
      <c r="H125" s="281">
        <v>292.3</v>
      </c>
      <c r="I125" s="281">
        <v>287</v>
      </c>
      <c r="J125" s="282">
        <v>1410</v>
      </c>
    </row>
    <row r="126" spans="1:11" ht="13.5" customHeight="1" x14ac:dyDescent="0.15">
      <c r="A126" s="520" t="s">
        <v>477</v>
      </c>
      <c r="B126" s="521"/>
      <c r="C126" s="279">
        <v>48.4</v>
      </c>
      <c r="D126" s="279">
        <v>10</v>
      </c>
      <c r="E126" s="280">
        <v>173</v>
      </c>
      <c r="F126" s="280">
        <v>44</v>
      </c>
      <c r="G126" s="281">
        <v>358.6</v>
      </c>
      <c r="H126" s="281">
        <v>283.8</v>
      </c>
      <c r="I126" s="281">
        <v>512.1</v>
      </c>
      <c r="J126" s="282">
        <v>5292</v>
      </c>
    </row>
    <row r="127" spans="1:11" ht="13.5" x14ac:dyDescent="0.15">
      <c r="A127" s="518" t="s">
        <v>577</v>
      </c>
      <c r="B127" s="519"/>
      <c r="C127" s="279">
        <v>46.1</v>
      </c>
      <c r="D127" s="279">
        <v>12.1</v>
      </c>
      <c r="E127" s="280">
        <v>165</v>
      </c>
      <c r="F127" s="280">
        <v>18</v>
      </c>
      <c r="G127" s="281">
        <v>338.8</v>
      </c>
      <c r="H127" s="281">
        <v>295.7</v>
      </c>
      <c r="I127" s="281">
        <v>561.9</v>
      </c>
      <c r="J127" s="282">
        <v>216</v>
      </c>
    </row>
    <row r="128" spans="1:11" ht="13.5" x14ac:dyDescent="0.15">
      <c r="A128" s="518" t="s">
        <v>576</v>
      </c>
      <c r="B128" s="519"/>
      <c r="C128" s="279">
        <v>49.4</v>
      </c>
      <c r="D128" s="279">
        <v>6.9</v>
      </c>
      <c r="E128" s="280">
        <v>158</v>
      </c>
      <c r="F128" s="280">
        <v>2</v>
      </c>
      <c r="G128" s="281">
        <v>339.3</v>
      </c>
      <c r="H128" s="281">
        <v>335.1</v>
      </c>
      <c r="I128" s="281">
        <v>468.7</v>
      </c>
      <c r="J128" s="282">
        <v>110</v>
      </c>
    </row>
    <row r="129" spans="1:10" ht="13.5" x14ac:dyDescent="0.15">
      <c r="A129" s="518" t="s">
        <v>575</v>
      </c>
      <c r="B129" s="519"/>
      <c r="C129" s="279" t="s">
        <v>369</v>
      </c>
      <c r="D129" s="279" t="s">
        <v>369</v>
      </c>
      <c r="E129" s="280" t="s">
        <v>369</v>
      </c>
      <c r="F129" s="280" t="s">
        <v>369</v>
      </c>
      <c r="G129" s="281" t="s">
        <v>369</v>
      </c>
      <c r="H129" s="281" t="s">
        <v>369</v>
      </c>
      <c r="I129" s="281" t="s">
        <v>369</v>
      </c>
      <c r="J129" s="282" t="s">
        <v>369</v>
      </c>
    </row>
    <row r="130" spans="1:10" ht="13.5" x14ac:dyDescent="0.15">
      <c r="A130" s="518" t="s">
        <v>574</v>
      </c>
      <c r="B130" s="519"/>
      <c r="C130" s="279" t="s">
        <v>369</v>
      </c>
      <c r="D130" s="279" t="s">
        <v>369</v>
      </c>
      <c r="E130" s="280" t="s">
        <v>369</v>
      </c>
      <c r="F130" s="280" t="s">
        <v>369</v>
      </c>
      <c r="G130" s="281" t="s">
        <v>369</v>
      </c>
      <c r="H130" s="281" t="s">
        <v>369</v>
      </c>
      <c r="I130" s="281" t="s">
        <v>369</v>
      </c>
      <c r="J130" s="282" t="s">
        <v>369</v>
      </c>
    </row>
    <row r="131" spans="1:10" ht="13.5" x14ac:dyDescent="0.15">
      <c r="A131" s="518" t="s">
        <v>573</v>
      </c>
      <c r="B131" s="519"/>
      <c r="C131" s="279">
        <v>47.5</v>
      </c>
      <c r="D131" s="279">
        <v>10.6</v>
      </c>
      <c r="E131" s="280">
        <v>163</v>
      </c>
      <c r="F131" s="280">
        <v>18</v>
      </c>
      <c r="G131" s="281">
        <v>322.8</v>
      </c>
      <c r="H131" s="281">
        <v>273.60000000000002</v>
      </c>
      <c r="I131" s="281">
        <v>401</v>
      </c>
      <c r="J131" s="282">
        <v>341</v>
      </c>
    </row>
    <row r="132" spans="1:10" ht="13.5" x14ac:dyDescent="0.15">
      <c r="A132" s="518" t="s">
        <v>572</v>
      </c>
      <c r="B132" s="519"/>
      <c r="C132" s="279">
        <v>48.8</v>
      </c>
      <c r="D132" s="279">
        <v>20.5</v>
      </c>
      <c r="E132" s="280">
        <v>168</v>
      </c>
      <c r="F132" s="280">
        <v>29</v>
      </c>
      <c r="G132" s="281">
        <v>461.3</v>
      </c>
      <c r="H132" s="281">
        <v>350.8</v>
      </c>
      <c r="I132" s="281">
        <v>2016.4</v>
      </c>
      <c r="J132" s="282">
        <v>46</v>
      </c>
    </row>
    <row r="133" spans="1:10" ht="13.5" x14ac:dyDescent="0.15">
      <c r="A133" s="518" t="s">
        <v>571</v>
      </c>
      <c r="B133" s="519"/>
      <c r="C133" s="279">
        <v>49.9</v>
      </c>
      <c r="D133" s="279">
        <v>13.5</v>
      </c>
      <c r="E133" s="280">
        <v>171</v>
      </c>
      <c r="F133" s="280">
        <v>24</v>
      </c>
      <c r="G133" s="281">
        <v>479.6</v>
      </c>
      <c r="H133" s="281">
        <v>407.5</v>
      </c>
      <c r="I133" s="281">
        <v>497.2</v>
      </c>
      <c r="J133" s="282">
        <v>138</v>
      </c>
    </row>
    <row r="134" spans="1:10" ht="13.5" x14ac:dyDescent="0.15">
      <c r="A134" s="520" t="s">
        <v>570</v>
      </c>
      <c r="B134" s="519"/>
      <c r="C134" s="279">
        <v>52.1</v>
      </c>
      <c r="D134" s="279">
        <v>20.8</v>
      </c>
      <c r="E134" s="280">
        <v>163</v>
      </c>
      <c r="F134" s="280">
        <v>8</v>
      </c>
      <c r="G134" s="281">
        <v>421.4</v>
      </c>
      <c r="H134" s="281">
        <v>394.3</v>
      </c>
      <c r="I134" s="281">
        <v>465.8</v>
      </c>
      <c r="J134" s="282">
        <v>106</v>
      </c>
    </row>
    <row r="135" spans="1:10" ht="13.5" x14ac:dyDescent="0.15">
      <c r="A135" s="518" t="s">
        <v>569</v>
      </c>
      <c r="B135" s="519"/>
      <c r="C135" s="279">
        <v>45.5</v>
      </c>
      <c r="D135" s="279">
        <v>9.8000000000000007</v>
      </c>
      <c r="E135" s="280">
        <v>169</v>
      </c>
      <c r="F135" s="280">
        <v>21</v>
      </c>
      <c r="G135" s="281">
        <v>325.7</v>
      </c>
      <c r="H135" s="281">
        <v>279.7</v>
      </c>
      <c r="I135" s="281">
        <v>1089.2</v>
      </c>
      <c r="J135" s="282">
        <v>1490</v>
      </c>
    </row>
    <row r="136" spans="1:10" ht="13.5" x14ac:dyDescent="0.15">
      <c r="A136" s="518" t="s">
        <v>568</v>
      </c>
      <c r="B136" s="519"/>
      <c r="C136" s="279">
        <v>39.700000000000003</v>
      </c>
      <c r="D136" s="279">
        <v>6.9</v>
      </c>
      <c r="E136" s="280">
        <v>199</v>
      </c>
      <c r="F136" s="280">
        <v>2</v>
      </c>
      <c r="G136" s="281">
        <v>336.7</v>
      </c>
      <c r="H136" s="281">
        <v>332.2</v>
      </c>
      <c r="I136" s="281">
        <v>116.3</v>
      </c>
      <c r="J136" s="282">
        <v>650</v>
      </c>
    </row>
    <row r="137" spans="1:10" ht="13.5" x14ac:dyDescent="0.15">
      <c r="A137" s="518" t="s">
        <v>567</v>
      </c>
      <c r="B137" s="519"/>
      <c r="C137" s="279">
        <v>53.5</v>
      </c>
      <c r="D137" s="279">
        <v>3.5</v>
      </c>
      <c r="E137" s="280">
        <v>184</v>
      </c>
      <c r="F137" s="280">
        <v>0</v>
      </c>
      <c r="G137" s="281">
        <v>370</v>
      </c>
      <c r="H137" s="281">
        <v>370</v>
      </c>
      <c r="I137" s="281">
        <v>658.8</v>
      </c>
      <c r="J137" s="282">
        <v>1</v>
      </c>
    </row>
    <row r="138" spans="1:10" ht="13.5" x14ac:dyDescent="0.15">
      <c r="A138" s="518" t="s">
        <v>566</v>
      </c>
      <c r="B138" s="519"/>
      <c r="C138" s="279">
        <v>41.1</v>
      </c>
      <c r="D138" s="279">
        <v>11.4</v>
      </c>
      <c r="E138" s="280">
        <v>185</v>
      </c>
      <c r="F138" s="280">
        <v>13</v>
      </c>
      <c r="G138" s="281">
        <v>369.2</v>
      </c>
      <c r="H138" s="281">
        <v>330.1</v>
      </c>
      <c r="I138" s="281">
        <v>535.6</v>
      </c>
      <c r="J138" s="282">
        <v>717</v>
      </c>
    </row>
    <row r="139" spans="1:10" ht="13.5" x14ac:dyDescent="0.15">
      <c r="A139" s="518" t="s">
        <v>565</v>
      </c>
      <c r="B139" s="519"/>
      <c r="C139" s="279">
        <v>48.4</v>
      </c>
      <c r="D139" s="279">
        <v>9.9</v>
      </c>
      <c r="E139" s="280">
        <v>165</v>
      </c>
      <c r="F139" s="280">
        <v>12</v>
      </c>
      <c r="G139" s="281">
        <v>329.7</v>
      </c>
      <c r="H139" s="281">
        <v>303.2</v>
      </c>
      <c r="I139" s="281">
        <v>488.1</v>
      </c>
      <c r="J139" s="282">
        <v>241</v>
      </c>
    </row>
    <row r="140" spans="1:10" ht="13.5" x14ac:dyDescent="0.15">
      <c r="A140" s="518" t="s">
        <v>564</v>
      </c>
      <c r="B140" s="519"/>
      <c r="C140" s="279">
        <v>45</v>
      </c>
      <c r="D140" s="279">
        <v>13.2</v>
      </c>
      <c r="E140" s="280">
        <v>168</v>
      </c>
      <c r="F140" s="280">
        <v>17</v>
      </c>
      <c r="G140" s="281">
        <v>394.6</v>
      </c>
      <c r="H140" s="281">
        <v>350.2</v>
      </c>
      <c r="I140" s="281">
        <v>613.5</v>
      </c>
      <c r="J140" s="282">
        <v>1556</v>
      </c>
    </row>
    <row r="141" spans="1:10" ht="13.5" x14ac:dyDescent="0.15">
      <c r="A141" s="518" t="s">
        <v>563</v>
      </c>
      <c r="B141" s="519"/>
      <c r="C141" s="279">
        <v>47.2</v>
      </c>
      <c r="D141" s="279">
        <v>12.6</v>
      </c>
      <c r="E141" s="280">
        <v>182</v>
      </c>
      <c r="F141" s="280">
        <v>11</v>
      </c>
      <c r="G141" s="281">
        <v>407.4</v>
      </c>
      <c r="H141" s="281">
        <v>383.1</v>
      </c>
      <c r="I141" s="281">
        <v>1231.2</v>
      </c>
      <c r="J141" s="282">
        <v>744</v>
      </c>
    </row>
    <row r="142" spans="1:10" ht="13.5" x14ac:dyDescent="0.15">
      <c r="A142" s="518" t="s">
        <v>562</v>
      </c>
      <c r="B142" s="519"/>
      <c r="C142" s="279">
        <v>53.9</v>
      </c>
      <c r="D142" s="279">
        <v>12.2</v>
      </c>
      <c r="E142" s="280">
        <v>193</v>
      </c>
      <c r="F142" s="280">
        <v>26</v>
      </c>
      <c r="G142" s="281">
        <v>372.7</v>
      </c>
      <c r="H142" s="281">
        <v>311</v>
      </c>
      <c r="I142" s="281">
        <v>86.3</v>
      </c>
      <c r="J142" s="282">
        <v>5</v>
      </c>
    </row>
    <row r="143" spans="1:10" ht="13.5" x14ac:dyDescent="0.15">
      <c r="A143" s="518" t="s">
        <v>561</v>
      </c>
      <c r="B143" s="519"/>
      <c r="C143" s="279">
        <v>46.6</v>
      </c>
      <c r="D143" s="279">
        <v>7.2</v>
      </c>
      <c r="E143" s="280">
        <v>164</v>
      </c>
      <c r="F143" s="280">
        <v>14</v>
      </c>
      <c r="G143" s="281">
        <v>322.89999999999998</v>
      </c>
      <c r="H143" s="281">
        <v>282.39999999999998</v>
      </c>
      <c r="I143" s="281">
        <v>359</v>
      </c>
      <c r="J143" s="282">
        <v>155</v>
      </c>
    </row>
    <row r="144" spans="1:10" ht="13.5" x14ac:dyDescent="0.15">
      <c r="A144" s="518" t="s">
        <v>476</v>
      </c>
      <c r="B144" s="519"/>
      <c r="C144" s="279">
        <v>44.2</v>
      </c>
      <c r="D144" s="279">
        <v>10.199999999999999</v>
      </c>
      <c r="E144" s="280">
        <v>167</v>
      </c>
      <c r="F144" s="280">
        <v>16</v>
      </c>
      <c r="G144" s="281">
        <v>304.2</v>
      </c>
      <c r="H144" s="281">
        <v>273</v>
      </c>
      <c r="I144" s="281">
        <v>489.5</v>
      </c>
      <c r="J144" s="282">
        <v>2992</v>
      </c>
    </row>
    <row r="145" spans="1:10" ht="13.5" x14ac:dyDescent="0.15">
      <c r="A145" s="518" t="s">
        <v>475</v>
      </c>
      <c r="B145" s="519"/>
      <c r="C145" s="279">
        <v>53.8</v>
      </c>
      <c r="D145" s="279">
        <v>8.1999999999999993</v>
      </c>
      <c r="E145" s="280">
        <v>161</v>
      </c>
      <c r="F145" s="280">
        <v>6</v>
      </c>
      <c r="G145" s="281">
        <v>242.6</v>
      </c>
      <c r="H145" s="281">
        <v>230.2</v>
      </c>
      <c r="I145" s="281">
        <v>191.5</v>
      </c>
      <c r="J145" s="282">
        <v>826</v>
      </c>
    </row>
    <row r="146" spans="1:10" ht="13.5" customHeight="1" x14ac:dyDescent="0.15">
      <c r="A146" s="520" t="s">
        <v>474</v>
      </c>
      <c r="B146" s="521"/>
      <c r="C146" s="279">
        <v>49.3</v>
      </c>
      <c r="D146" s="279">
        <v>9.1999999999999993</v>
      </c>
      <c r="E146" s="280">
        <v>167</v>
      </c>
      <c r="F146" s="280">
        <v>7</v>
      </c>
      <c r="G146" s="281">
        <v>285.10000000000002</v>
      </c>
      <c r="H146" s="281">
        <v>266.5</v>
      </c>
      <c r="I146" s="281">
        <v>543.9</v>
      </c>
      <c r="J146" s="282">
        <v>714</v>
      </c>
    </row>
    <row r="147" spans="1:10" ht="13.5" x14ac:dyDescent="0.15">
      <c r="A147" s="518" t="s">
        <v>473</v>
      </c>
      <c r="B147" s="519"/>
      <c r="C147" s="279">
        <v>46.8</v>
      </c>
      <c r="D147" s="279">
        <v>10.6</v>
      </c>
      <c r="E147" s="280">
        <v>163</v>
      </c>
      <c r="F147" s="280">
        <v>8</v>
      </c>
      <c r="G147" s="281">
        <v>238.3</v>
      </c>
      <c r="H147" s="281">
        <v>222.1</v>
      </c>
      <c r="I147" s="281">
        <v>219.7</v>
      </c>
      <c r="J147" s="282">
        <v>212</v>
      </c>
    </row>
    <row r="148" spans="1:10" ht="13.5" customHeight="1" x14ac:dyDescent="0.15">
      <c r="A148" s="520" t="s">
        <v>472</v>
      </c>
      <c r="B148" s="521"/>
      <c r="C148" s="279">
        <v>48.1</v>
      </c>
      <c r="D148" s="279">
        <v>9.9</v>
      </c>
      <c r="E148" s="280">
        <v>165</v>
      </c>
      <c r="F148" s="280">
        <v>11</v>
      </c>
      <c r="G148" s="281">
        <v>252.9</v>
      </c>
      <c r="H148" s="281">
        <v>234.3</v>
      </c>
      <c r="I148" s="281">
        <v>200.6</v>
      </c>
      <c r="J148" s="282">
        <v>1055</v>
      </c>
    </row>
    <row r="149" spans="1:10" s="223" customFormat="1" ht="15" customHeight="1" x14ac:dyDescent="0.15">
      <c r="A149" s="518" t="s">
        <v>471</v>
      </c>
      <c r="B149" s="519"/>
      <c r="C149" s="283">
        <v>43.4</v>
      </c>
      <c r="D149" s="283">
        <v>14.5</v>
      </c>
      <c r="E149" s="284">
        <v>145</v>
      </c>
      <c r="F149" s="284">
        <v>14</v>
      </c>
      <c r="G149" s="285">
        <v>488.3</v>
      </c>
      <c r="H149" s="285">
        <v>446.5</v>
      </c>
      <c r="I149" s="285">
        <v>1735.8</v>
      </c>
      <c r="J149" s="286">
        <v>4286</v>
      </c>
    </row>
    <row r="150" spans="1:10" ht="26.25" customHeight="1" x14ac:dyDescent="0.15">
      <c r="A150" s="520" t="s">
        <v>695</v>
      </c>
      <c r="B150" s="519"/>
      <c r="C150" s="279">
        <v>50.8</v>
      </c>
      <c r="D150" s="279">
        <v>21.6</v>
      </c>
      <c r="E150" s="280">
        <v>168</v>
      </c>
      <c r="F150" s="280">
        <v>1</v>
      </c>
      <c r="G150" s="281">
        <v>572</v>
      </c>
      <c r="H150" s="281">
        <v>566.5</v>
      </c>
      <c r="I150" s="281">
        <v>2212.6</v>
      </c>
      <c r="J150" s="282">
        <v>9630</v>
      </c>
    </row>
    <row r="151" spans="1:10" ht="13.5" x14ac:dyDescent="0.15">
      <c r="A151" s="518" t="s">
        <v>560</v>
      </c>
      <c r="B151" s="519"/>
      <c r="C151" s="279">
        <v>41.5</v>
      </c>
      <c r="D151" s="279">
        <v>14.9</v>
      </c>
      <c r="E151" s="280">
        <v>163</v>
      </c>
      <c r="F151" s="280">
        <v>11</v>
      </c>
      <c r="G151" s="281">
        <v>491.7</v>
      </c>
      <c r="H151" s="281">
        <v>455.8</v>
      </c>
      <c r="I151" s="281">
        <v>2030.9</v>
      </c>
      <c r="J151" s="282">
        <v>2021</v>
      </c>
    </row>
    <row r="152" spans="1:10" ht="22.5" customHeight="1" x14ac:dyDescent="0.15">
      <c r="A152" s="522" t="s">
        <v>690</v>
      </c>
      <c r="B152" s="523"/>
      <c r="C152" s="279">
        <v>45.9</v>
      </c>
      <c r="D152" s="279">
        <v>17.2</v>
      </c>
      <c r="E152" s="280">
        <v>166</v>
      </c>
      <c r="F152" s="280">
        <v>15</v>
      </c>
      <c r="G152" s="281">
        <v>460.9</v>
      </c>
      <c r="H152" s="281">
        <v>418.7</v>
      </c>
      <c r="I152" s="281">
        <v>1800.1</v>
      </c>
      <c r="J152" s="282">
        <v>3854</v>
      </c>
    </row>
    <row r="153" spans="1:10" ht="13.5" x14ac:dyDescent="0.15">
      <c r="A153" s="518" t="s">
        <v>559</v>
      </c>
      <c r="B153" s="519"/>
      <c r="C153" s="279">
        <v>44</v>
      </c>
      <c r="D153" s="279">
        <v>15.6</v>
      </c>
      <c r="E153" s="280">
        <v>164</v>
      </c>
      <c r="F153" s="280">
        <v>18</v>
      </c>
      <c r="G153" s="281">
        <v>449.9</v>
      </c>
      <c r="H153" s="281">
        <v>398.5</v>
      </c>
      <c r="I153" s="281">
        <v>1549</v>
      </c>
      <c r="J153" s="282">
        <v>3150</v>
      </c>
    </row>
    <row r="154" spans="1:10" ht="13.5" x14ac:dyDescent="0.15">
      <c r="A154" s="518" t="s">
        <v>558</v>
      </c>
      <c r="B154" s="519"/>
      <c r="C154" s="279">
        <v>43.7</v>
      </c>
      <c r="D154" s="279">
        <v>16.100000000000001</v>
      </c>
      <c r="E154" s="280">
        <v>171</v>
      </c>
      <c r="F154" s="280">
        <v>22</v>
      </c>
      <c r="G154" s="281">
        <v>480.5</v>
      </c>
      <c r="H154" s="281">
        <v>418.7</v>
      </c>
      <c r="I154" s="281">
        <v>1679.5</v>
      </c>
      <c r="J154" s="282">
        <v>1914</v>
      </c>
    </row>
    <row r="155" spans="1:10" ht="13.5" x14ac:dyDescent="0.15">
      <c r="A155" s="518" t="s">
        <v>557</v>
      </c>
      <c r="B155" s="519"/>
      <c r="C155" s="279">
        <v>40.299999999999997</v>
      </c>
      <c r="D155" s="279">
        <v>14.9</v>
      </c>
      <c r="E155" s="280">
        <v>164</v>
      </c>
      <c r="F155" s="280">
        <v>11</v>
      </c>
      <c r="G155" s="281">
        <v>402.9</v>
      </c>
      <c r="H155" s="281">
        <v>373.1</v>
      </c>
      <c r="I155" s="281">
        <v>1605.4</v>
      </c>
      <c r="J155" s="282">
        <v>643</v>
      </c>
    </row>
    <row r="156" spans="1:10" ht="13.5" x14ac:dyDescent="0.15">
      <c r="A156" s="518" t="s">
        <v>556</v>
      </c>
      <c r="B156" s="519"/>
      <c r="C156" s="279">
        <v>46.3</v>
      </c>
      <c r="D156" s="279">
        <v>17.100000000000001</v>
      </c>
      <c r="E156" s="280">
        <v>171</v>
      </c>
      <c r="F156" s="280">
        <v>19</v>
      </c>
      <c r="G156" s="281">
        <v>484.2</v>
      </c>
      <c r="H156" s="281">
        <v>430.8</v>
      </c>
      <c r="I156" s="281">
        <v>1766.4</v>
      </c>
      <c r="J156" s="282">
        <v>1408</v>
      </c>
    </row>
    <row r="157" spans="1:10" ht="13.5" x14ac:dyDescent="0.15">
      <c r="A157" s="518" t="s">
        <v>555</v>
      </c>
      <c r="B157" s="519"/>
      <c r="C157" s="279">
        <v>38.799999999999997</v>
      </c>
      <c r="D157" s="279">
        <v>11</v>
      </c>
      <c r="E157" s="280">
        <v>166</v>
      </c>
      <c r="F157" s="280">
        <v>16</v>
      </c>
      <c r="G157" s="281">
        <v>388.7</v>
      </c>
      <c r="H157" s="281">
        <v>353</v>
      </c>
      <c r="I157" s="281">
        <v>1188.0999999999999</v>
      </c>
      <c r="J157" s="282">
        <v>1062</v>
      </c>
    </row>
    <row r="158" spans="1:10" ht="13.5" x14ac:dyDescent="0.15">
      <c r="A158" s="518" t="s">
        <v>554</v>
      </c>
      <c r="B158" s="519"/>
      <c r="C158" s="279">
        <v>43.2</v>
      </c>
      <c r="D158" s="279">
        <v>17.100000000000001</v>
      </c>
      <c r="E158" s="280">
        <v>160</v>
      </c>
      <c r="F158" s="280">
        <v>8</v>
      </c>
      <c r="G158" s="281">
        <v>551.5</v>
      </c>
      <c r="H158" s="281">
        <v>528.6</v>
      </c>
      <c r="I158" s="281">
        <v>3548.7</v>
      </c>
      <c r="J158" s="282">
        <v>1129</v>
      </c>
    </row>
    <row r="159" spans="1:10" ht="13.5" x14ac:dyDescent="0.15">
      <c r="A159" s="518" t="s">
        <v>553</v>
      </c>
      <c r="B159" s="519"/>
      <c r="C159" s="279">
        <v>38.799999999999997</v>
      </c>
      <c r="D159" s="279">
        <v>13.1</v>
      </c>
      <c r="E159" s="280">
        <v>164</v>
      </c>
      <c r="F159" s="280">
        <v>16</v>
      </c>
      <c r="G159" s="281">
        <v>364.9</v>
      </c>
      <c r="H159" s="281">
        <v>328.6</v>
      </c>
      <c r="I159" s="281">
        <v>1292.9000000000001</v>
      </c>
      <c r="J159" s="282">
        <v>3653</v>
      </c>
    </row>
    <row r="160" spans="1:10" ht="13.5" x14ac:dyDescent="0.15">
      <c r="A160" s="518" t="s">
        <v>552</v>
      </c>
      <c r="B160" s="519"/>
      <c r="C160" s="279">
        <v>43.4</v>
      </c>
      <c r="D160" s="279">
        <v>15.8</v>
      </c>
      <c r="E160" s="280">
        <v>161</v>
      </c>
      <c r="F160" s="280">
        <v>15</v>
      </c>
      <c r="G160" s="281">
        <v>404.6</v>
      </c>
      <c r="H160" s="281">
        <v>359.7</v>
      </c>
      <c r="I160" s="281">
        <v>1269.7</v>
      </c>
      <c r="J160" s="282">
        <v>962</v>
      </c>
    </row>
    <row r="161" spans="1:10" ht="13.5" x14ac:dyDescent="0.15">
      <c r="A161" s="518" t="s">
        <v>551</v>
      </c>
      <c r="B161" s="519"/>
      <c r="C161" s="279">
        <v>44.5</v>
      </c>
      <c r="D161" s="279">
        <v>13.5</v>
      </c>
      <c r="E161" s="280">
        <v>162</v>
      </c>
      <c r="F161" s="280">
        <v>14</v>
      </c>
      <c r="G161" s="281">
        <v>405.6</v>
      </c>
      <c r="H161" s="281">
        <v>364.4</v>
      </c>
      <c r="I161" s="281">
        <v>1488.5</v>
      </c>
      <c r="J161" s="282">
        <v>480</v>
      </c>
    </row>
    <row r="162" spans="1:10" ht="13.5" x14ac:dyDescent="0.15">
      <c r="A162" s="518" t="s">
        <v>550</v>
      </c>
      <c r="B162" s="519"/>
      <c r="C162" s="279">
        <v>45.5</v>
      </c>
      <c r="D162" s="279">
        <v>9.1</v>
      </c>
      <c r="E162" s="280">
        <v>161</v>
      </c>
      <c r="F162" s="280">
        <v>15</v>
      </c>
      <c r="G162" s="281">
        <v>1041.5999999999999</v>
      </c>
      <c r="H162" s="281">
        <v>926.1</v>
      </c>
      <c r="I162" s="281">
        <v>1467.2</v>
      </c>
      <c r="J162" s="282">
        <v>665</v>
      </c>
    </row>
    <row r="163" spans="1:10" ht="13.5" x14ac:dyDescent="0.15">
      <c r="A163" s="518" t="s">
        <v>549</v>
      </c>
      <c r="B163" s="519"/>
      <c r="C163" s="279">
        <v>44.9</v>
      </c>
      <c r="D163" s="279">
        <v>10.5</v>
      </c>
      <c r="E163" s="280">
        <v>162</v>
      </c>
      <c r="F163" s="280">
        <v>5</v>
      </c>
      <c r="G163" s="281">
        <v>451.9</v>
      </c>
      <c r="H163" s="281">
        <v>437.7</v>
      </c>
      <c r="I163" s="281">
        <v>919.4</v>
      </c>
      <c r="J163" s="282">
        <v>373</v>
      </c>
    </row>
    <row r="164" spans="1:10" ht="13.5" x14ac:dyDescent="0.15">
      <c r="A164" s="518" t="s">
        <v>548</v>
      </c>
      <c r="B164" s="519"/>
      <c r="C164" s="279" t="s">
        <v>369</v>
      </c>
      <c r="D164" s="279" t="s">
        <v>369</v>
      </c>
      <c r="E164" s="280" t="s">
        <v>369</v>
      </c>
      <c r="F164" s="280" t="s">
        <v>369</v>
      </c>
      <c r="G164" s="281" t="s">
        <v>369</v>
      </c>
      <c r="H164" s="281" t="s">
        <v>369</v>
      </c>
      <c r="I164" s="281" t="s">
        <v>369</v>
      </c>
      <c r="J164" s="282" t="s">
        <v>369</v>
      </c>
    </row>
    <row r="165" spans="1:10" ht="13.5" x14ac:dyDescent="0.15">
      <c r="A165" s="518" t="s">
        <v>547</v>
      </c>
      <c r="B165" s="519"/>
      <c r="C165" s="279">
        <v>40.700000000000003</v>
      </c>
      <c r="D165" s="279">
        <v>7</v>
      </c>
      <c r="E165" s="280">
        <v>154</v>
      </c>
      <c r="F165" s="280">
        <v>5</v>
      </c>
      <c r="G165" s="281">
        <v>357.8</v>
      </c>
      <c r="H165" s="281">
        <v>312.39999999999998</v>
      </c>
      <c r="I165" s="281">
        <v>845.2</v>
      </c>
      <c r="J165" s="282">
        <v>414</v>
      </c>
    </row>
    <row r="166" spans="1:10" ht="14.25" customHeight="1" x14ac:dyDescent="0.15">
      <c r="A166" s="518" t="s">
        <v>546</v>
      </c>
      <c r="B166" s="519"/>
      <c r="C166" s="279">
        <v>49.7</v>
      </c>
      <c r="D166" s="279">
        <v>21.2</v>
      </c>
      <c r="E166" s="280">
        <v>146</v>
      </c>
      <c r="F166" s="280">
        <v>0</v>
      </c>
      <c r="G166" s="281">
        <v>342.2</v>
      </c>
      <c r="H166" s="281">
        <v>336.4</v>
      </c>
      <c r="I166" s="281">
        <v>1110.0999999999999</v>
      </c>
      <c r="J166" s="282">
        <v>35</v>
      </c>
    </row>
    <row r="167" spans="1:10" ht="13.5" x14ac:dyDescent="0.15">
      <c r="A167" s="518" t="s">
        <v>545</v>
      </c>
      <c r="B167" s="519"/>
      <c r="C167" s="279">
        <v>44.8</v>
      </c>
      <c r="D167" s="279">
        <v>16.7</v>
      </c>
      <c r="E167" s="280">
        <v>154</v>
      </c>
      <c r="F167" s="280">
        <v>14</v>
      </c>
      <c r="G167" s="281">
        <v>426.4</v>
      </c>
      <c r="H167" s="281">
        <v>375.5</v>
      </c>
      <c r="I167" s="281">
        <v>1036.7</v>
      </c>
      <c r="J167" s="282">
        <v>215</v>
      </c>
    </row>
    <row r="168" spans="1:10" ht="13.5" customHeight="1" x14ac:dyDescent="0.15">
      <c r="A168" s="520" t="s">
        <v>544</v>
      </c>
      <c r="B168" s="521"/>
      <c r="C168" s="279">
        <v>37.9</v>
      </c>
      <c r="D168" s="279">
        <v>8.5</v>
      </c>
      <c r="E168" s="280">
        <v>158</v>
      </c>
      <c r="F168" s="280">
        <v>7</v>
      </c>
      <c r="G168" s="281">
        <v>342.6</v>
      </c>
      <c r="H168" s="281">
        <v>328.9</v>
      </c>
      <c r="I168" s="281">
        <v>781.1</v>
      </c>
      <c r="J168" s="282">
        <v>553</v>
      </c>
    </row>
    <row r="169" spans="1:10" ht="13.5" x14ac:dyDescent="0.15">
      <c r="A169" s="518" t="s">
        <v>543</v>
      </c>
      <c r="B169" s="519"/>
      <c r="C169" s="279" t="s">
        <v>369</v>
      </c>
      <c r="D169" s="279" t="s">
        <v>369</v>
      </c>
      <c r="E169" s="280" t="s">
        <v>369</v>
      </c>
      <c r="F169" s="280" t="s">
        <v>369</v>
      </c>
      <c r="G169" s="281" t="s">
        <v>369</v>
      </c>
      <c r="H169" s="281" t="s">
        <v>369</v>
      </c>
      <c r="I169" s="281" t="s">
        <v>369</v>
      </c>
      <c r="J169" s="282" t="s">
        <v>369</v>
      </c>
    </row>
    <row r="170" spans="1:10" ht="13.5" x14ac:dyDescent="0.15">
      <c r="A170" s="518" t="s">
        <v>542</v>
      </c>
      <c r="B170" s="519"/>
      <c r="C170" s="279">
        <v>40.299999999999997</v>
      </c>
      <c r="D170" s="279">
        <v>6.3</v>
      </c>
      <c r="E170" s="280">
        <v>155</v>
      </c>
      <c r="F170" s="280">
        <v>21</v>
      </c>
      <c r="G170" s="281">
        <v>297.3</v>
      </c>
      <c r="H170" s="281">
        <v>255.1</v>
      </c>
      <c r="I170" s="281">
        <v>423.1</v>
      </c>
      <c r="J170" s="282">
        <v>411</v>
      </c>
    </row>
    <row r="171" spans="1:10" ht="13.5" x14ac:dyDescent="0.15">
      <c r="A171" s="518" t="s">
        <v>541</v>
      </c>
      <c r="B171" s="519"/>
      <c r="C171" s="279">
        <v>32.6</v>
      </c>
      <c r="D171" s="279">
        <v>6.2</v>
      </c>
      <c r="E171" s="280">
        <v>165</v>
      </c>
      <c r="F171" s="280">
        <v>3</v>
      </c>
      <c r="G171" s="281">
        <v>278.10000000000002</v>
      </c>
      <c r="H171" s="281">
        <v>271.5</v>
      </c>
      <c r="I171" s="281">
        <v>627.4</v>
      </c>
      <c r="J171" s="282">
        <v>94</v>
      </c>
    </row>
    <row r="172" spans="1:10" ht="13.5" x14ac:dyDescent="0.15">
      <c r="A172" s="518" t="s">
        <v>540</v>
      </c>
      <c r="B172" s="519"/>
      <c r="C172" s="279">
        <v>47.9</v>
      </c>
      <c r="D172" s="279">
        <v>7.5</v>
      </c>
      <c r="E172" s="280">
        <v>157</v>
      </c>
      <c r="F172" s="280">
        <v>5</v>
      </c>
      <c r="G172" s="281">
        <v>340</v>
      </c>
      <c r="H172" s="281">
        <v>326.3</v>
      </c>
      <c r="I172" s="281">
        <v>981.4</v>
      </c>
      <c r="J172" s="282">
        <v>98</v>
      </c>
    </row>
    <row r="173" spans="1:10" ht="13.5" x14ac:dyDescent="0.15">
      <c r="A173" s="518" t="s">
        <v>539</v>
      </c>
      <c r="B173" s="519"/>
      <c r="C173" s="279">
        <v>45.9</v>
      </c>
      <c r="D173" s="279">
        <v>9.3000000000000007</v>
      </c>
      <c r="E173" s="280">
        <v>162</v>
      </c>
      <c r="F173" s="280">
        <v>5</v>
      </c>
      <c r="G173" s="281">
        <v>315.7</v>
      </c>
      <c r="H173" s="281">
        <v>300.60000000000002</v>
      </c>
      <c r="I173" s="281">
        <v>777.6</v>
      </c>
      <c r="J173" s="282">
        <v>556</v>
      </c>
    </row>
    <row r="174" spans="1:10" ht="13.5" x14ac:dyDescent="0.15">
      <c r="A174" s="518" t="s">
        <v>538</v>
      </c>
      <c r="B174" s="519"/>
      <c r="C174" s="279">
        <v>46</v>
      </c>
      <c r="D174" s="279">
        <v>11.3</v>
      </c>
      <c r="E174" s="280">
        <v>175</v>
      </c>
      <c r="F174" s="280">
        <v>8</v>
      </c>
      <c r="G174" s="281">
        <v>555.1</v>
      </c>
      <c r="H174" s="281">
        <v>518.9</v>
      </c>
      <c r="I174" s="281">
        <v>817.2</v>
      </c>
      <c r="J174" s="282">
        <v>16</v>
      </c>
    </row>
    <row r="175" spans="1:10" ht="13.5" customHeight="1" x14ac:dyDescent="0.15">
      <c r="A175" s="520" t="s">
        <v>537</v>
      </c>
      <c r="B175" s="521"/>
      <c r="C175" s="279">
        <v>44.5</v>
      </c>
      <c r="D175" s="279">
        <v>16.100000000000001</v>
      </c>
      <c r="E175" s="280">
        <v>152</v>
      </c>
      <c r="F175" s="280">
        <v>6</v>
      </c>
      <c r="G175" s="281">
        <v>407</v>
      </c>
      <c r="H175" s="281">
        <v>387</v>
      </c>
      <c r="I175" s="281">
        <v>1239.2</v>
      </c>
      <c r="J175" s="282">
        <v>42</v>
      </c>
    </row>
    <row r="176" spans="1:10" ht="13.5" x14ac:dyDescent="0.15">
      <c r="A176" s="518" t="s">
        <v>536</v>
      </c>
      <c r="B176" s="519"/>
      <c r="C176" s="279">
        <v>41.6</v>
      </c>
      <c r="D176" s="279">
        <v>14.6</v>
      </c>
      <c r="E176" s="280">
        <v>170</v>
      </c>
      <c r="F176" s="280">
        <v>11</v>
      </c>
      <c r="G176" s="281">
        <v>449.6</v>
      </c>
      <c r="H176" s="281">
        <v>419.3</v>
      </c>
      <c r="I176" s="281">
        <v>1674.5</v>
      </c>
      <c r="J176" s="282">
        <v>277</v>
      </c>
    </row>
    <row r="177" spans="1:10" ht="13.5" customHeight="1" x14ac:dyDescent="0.15">
      <c r="A177" s="518" t="s">
        <v>535</v>
      </c>
      <c r="B177" s="519"/>
      <c r="C177" s="279">
        <v>57.8</v>
      </c>
      <c r="D177" s="279">
        <v>17.5</v>
      </c>
      <c r="E177" s="280">
        <v>162</v>
      </c>
      <c r="F177" s="280">
        <v>0</v>
      </c>
      <c r="G177" s="281">
        <v>695.5</v>
      </c>
      <c r="H177" s="281">
        <v>695.5</v>
      </c>
      <c r="I177" s="281">
        <v>3297.2</v>
      </c>
      <c r="J177" s="282">
        <v>240</v>
      </c>
    </row>
    <row r="178" spans="1:10" ht="13.5" x14ac:dyDescent="0.15">
      <c r="A178" s="518" t="s">
        <v>534</v>
      </c>
      <c r="B178" s="519"/>
      <c r="C178" s="279">
        <v>49</v>
      </c>
      <c r="D178" s="279">
        <v>9.8000000000000007</v>
      </c>
      <c r="E178" s="280">
        <v>161</v>
      </c>
      <c r="F178" s="280">
        <v>0</v>
      </c>
      <c r="G178" s="281">
        <v>592.9</v>
      </c>
      <c r="H178" s="281">
        <v>591.70000000000005</v>
      </c>
      <c r="I178" s="281">
        <v>2674.4</v>
      </c>
      <c r="J178" s="282">
        <v>113</v>
      </c>
    </row>
    <row r="179" spans="1:10" ht="13.5" x14ac:dyDescent="0.15">
      <c r="A179" s="518" t="s">
        <v>533</v>
      </c>
      <c r="B179" s="519"/>
      <c r="C179" s="279">
        <v>40.700000000000003</v>
      </c>
      <c r="D179" s="279">
        <v>7.6</v>
      </c>
      <c r="E179" s="280">
        <v>165</v>
      </c>
      <c r="F179" s="280">
        <v>4</v>
      </c>
      <c r="G179" s="281">
        <v>526.4</v>
      </c>
      <c r="H179" s="281">
        <v>519.1</v>
      </c>
      <c r="I179" s="281">
        <v>1450.1</v>
      </c>
      <c r="J179" s="282">
        <v>181</v>
      </c>
    </row>
    <row r="180" spans="1:10" ht="13.5" x14ac:dyDescent="0.15">
      <c r="A180" s="518" t="s">
        <v>532</v>
      </c>
      <c r="B180" s="519"/>
      <c r="C180" s="279">
        <v>46.7</v>
      </c>
      <c r="D180" s="279">
        <v>11.8</v>
      </c>
      <c r="E180" s="280">
        <v>163</v>
      </c>
      <c r="F180" s="280">
        <v>15</v>
      </c>
      <c r="G180" s="281">
        <v>398.4</v>
      </c>
      <c r="H180" s="281">
        <v>366.6</v>
      </c>
      <c r="I180" s="281">
        <v>753</v>
      </c>
      <c r="J180" s="282">
        <v>370</v>
      </c>
    </row>
    <row r="181" spans="1:10" ht="13.5" x14ac:dyDescent="0.15">
      <c r="A181" s="518" t="s">
        <v>531</v>
      </c>
      <c r="B181" s="519"/>
      <c r="C181" s="279">
        <v>48.2</v>
      </c>
      <c r="D181" s="279">
        <v>17.600000000000001</v>
      </c>
      <c r="E181" s="280">
        <v>163</v>
      </c>
      <c r="F181" s="280">
        <v>15</v>
      </c>
      <c r="G181" s="281">
        <v>370.2</v>
      </c>
      <c r="H181" s="281">
        <v>341.4</v>
      </c>
      <c r="I181" s="281">
        <v>563.6</v>
      </c>
      <c r="J181" s="282">
        <v>21</v>
      </c>
    </row>
    <row r="182" spans="1:10" ht="13.5" x14ac:dyDescent="0.15">
      <c r="A182" s="518" t="s">
        <v>530</v>
      </c>
      <c r="B182" s="519"/>
      <c r="C182" s="279">
        <v>38.700000000000003</v>
      </c>
      <c r="D182" s="279">
        <v>6.1</v>
      </c>
      <c r="E182" s="280">
        <v>175</v>
      </c>
      <c r="F182" s="280">
        <v>10</v>
      </c>
      <c r="G182" s="281">
        <v>329.7</v>
      </c>
      <c r="H182" s="281">
        <v>308.7</v>
      </c>
      <c r="I182" s="281">
        <v>549.70000000000005</v>
      </c>
      <c r="J182" s="282">
        <v>92</v>
      </c>
    </row>
    <row r="183" spans="1:10" s="2" customFormat="1" ht="13.5" x14ac:dyDescent="0.15">
      <c r="A183" s="518" t="s">
        <v>529</v>
      </c>
      <c r="B183" s="519"/>
      <c r="C183" s="279">
        <v>37</v>
      </c>
      <c r="D183" s="279">
        <v>8</v>
      </c>
      <c r="E183" s="280">
        <v>180</v>
      </c>
      <c r="F183" s="280">
        <v>3</v>
      </c>
      <c r="G183" s="281">
        <v>387.9</v>
      </c>
      <c r="H183" s="281">
        <v>381.3</v>
      </c>
      <c r="I183" s="281">
        <v>598.9</v>
      </c>
      <c r="J183" s="282">
        <v>353</v>
      </c>
    </row>
    <row r="184" spans="1:10" ht="13.5" x14ac:dyDescent="0.15">
      <c r="A184" s="518" t="s">
        <v>528</v>
      </c>
      <c r="B184" s="519"/>
      <c r="C184" s="279">
        <v>47.5</v>
      </c>
      <c r="D184" s="279">
        <v>13.9</v>
      </c>
      <c r="E184" s="280">
        <v>153</v>
      </c>
      <c r="F184" s="280">
        <v>12</v>
      </c>
      <c r="G184" s="281">
        <v>483.8</v>
      </c>
      <c r="H184" s="281">
        <v>450.1</v>
      </c>
      <c r="I184" s="281">
        <v>1235</v>
      </c>
      <c r="J184" s="282">
        <v>515</v>
      </c>
    </row>
    <row r="185" spans="1:10" ht="13.5" x14ac:dyDescent="0.15">
      <c r="A185" s="518" t="s">
        <v>527</v>
      </c>
      <c r="B185" s="519"/>
      <c r="C185" s="279">
        <v>45.3</v>
      </c>
      <c r="D185" s="279">
        <v>14.2</v>
      </c>
      <c r="E185" s="280">
        <v>166</v>
      </c>
      <c r="F185" s="280">
        <v>18</v>
      </c>
      <c r="G185" s="281">
        <v>388</v>
      </c>
      <c r="H185" s="281">
        <v>350.6</v>
      </c>
      <c r="I185" s="281">
        <v>1018.7</v>
      </c>
      <c r="J185" s="282">
        <v>1368</v>
      </c>
    </row>
    <row r="186" spans="1:10" ht="13.5" x14ac:dyDescent="0.15">
      <c r="A186" s="518" t="s">
        <v>526</v>
      </c>
      <c r="B186" s="519"/>
      <c r="C186" s="279">
        <v>46.6</v>
      </c>
      <c r="D186" s="279">
        <v>17.8</v>
      </c>
      <c r="E186" s="280">
        <v>161</v>
      </c>
      <c r="F186" s="280">
        <v>13</v>
      </c>
      <c r="G186" s="281">
        <v>476.9</v>
      </c>
      <c r="H186" s="281">
        <v>434.8</v>
      </c>
      <c r="I186" s="281">
        <v>2002.1</v>
      </c>
      <c r="J186" s="282">
        <v>864</v>
      </c>
    </row>
    <row r="187" spans="1:10" ht="13.5" x14ac:dyDescent="0.15">
      <c r="A187" s="518" t="s">
        <v>525</v>
      </c>
      <c r="B187" s="519"/>
      <c r="C187" s="279">
        <v>43.8</v>
      </c>
      <c r="D187" s="279">
        <v>14.9</v>
      </c>
      <c r="E187" s="280">
        <v>178</v>
      </c>
      <c r="F187" s="280">
        <v>27</v>
      </c>
      <c r="G187" s="281">
        <v>414.4</v>
      </c>
      <c r="H187" s="281">
        <v>343.1</v>
      </c>
      <c r="I187" s="281">
        <v>1317.7</v>
      </c>
      <c r="J187" s="282">
        <v>46</v>
      </c>
    </row>
    <row r="188" spans="1:10" ht="13.5" x14ac:dyDescent="0.15">
      <c r="A188" s="518" t="s">
        <v>524</v>
      </c>
      <c r="B188" s="519"/>
      <c r="C188" s="279">
        <v>44.8</v>
      </c>
      <c r="D188" s="279">
        <v>8.6999999999999993</v>
      </c>
      <c r="E188" s="280">
        <v>161</v>
      </c>
      <c r="F188" s="280">
        <v>20</v>
      </c>
      <c r="G188" s="281">
        <v>323.60000000000002</v>
      </c>
      <c r="H188" s="281">
        <v>279.2</v>
      </c>
      <c r="I188" s="281">
        <v>441.7</v>
      </c>
      <c r="J188" s="282">
        <v>232</v>
      </c>
    </row>
    <row r="189" spans="1:10" ht="13.5" x14ac:dyDescent="0.15">
      <c r="A189" s="518" t="s">
        <v>523</v>
      </c>
      <c r="B189" s="519"/>
      <c r="C189" s="279">
        <v>44.4</v>
      </c>
      <c r="D189" s="279">
        <v>13</v>
      </c>
      <c r="E189" s="280">
        <v>164</v>
      </c>
      <c r="F189" s="280">
        <v>15</v>
      </c>
      <c r="G189" s="281">
        <v>397.1</v>
      </c>
      <c r="H189" s="281">
        <v>358.8</v>
      </c>
      <c r="I189" s="281">
        <v>1293</v>
      </c>
      <c r="J189" s="282">
        <v>2115</v>
      </c>
    </row>
    <row r="190" spans="1:10" ht="13.5" x14ac:dyDescent="0.15">
      <c r="A190" s="518" t="s">
        <v>522</v>
      </c>
      <c r="B190" s="519"/>
      <c r="C190" s="279">
        <v>48.5</v>
      </c>
      <c r="D190" s="279">
        <v>18.7</v>
      </c>
      <c r="E190" s="280">
        <v>159</v>
      </c>
      <c r="F190" s="280">
        <v>10</v>
      </c>
      <c r="G190" s="281">
        <v>418.5</v>
      </c>
      <c r="H190" s="281">
        <v>385.8</v>
      </c>
      <c r="I190" s="281">
        <v>1060.3</v>
      </c>
      <c r="J190" s="282">
        <v>1411</v>
      </c>
    </row>
    <row r="191" spans="1:10" ht="13.5" x14ac:dyDescent="0.15">
      <c r="A191" s="518" t="s">
        <v>521</v>
      </c>
      <c r="B191" s="519"/>
      <c r="C191" s="279">
        <v>44</v>
      </c>
      <c r="D191" s="279">
        <v>15.5</v>
      </c>
      <c r="E191" s="280">
        <v>165</v>
      </c>
      <c r="F191" s="280">
        <v>9</v>
      </c>
      <c r="G191" s="281">
        <v>426.5</v>
      </c>
      <c r="H191" s="281">
        <v>400.8</v>
      </c>
      <c r="I191" s="281">
        <v>1530.5</v>
      </c>
      <c r="J191" s="282">
        <v>753</v>
      </c>
    </row>
    <row r="192" spans="1:10" ht="13.5" x14ac:dyDescent="0.15">
      <c r="A192" s="518" t="s">
        <v>520</v>
      </c>
      <c r="B192" s="519"/>
      <c r="C192" s="279">
        <v>48.2</v>
      </c>
      <c r="D192" s="279">
        <v>19.100000000000001</v>
      </c>
      <c r="E192" s="280">
        <v>165</v>
      </c>
      <c r="F192" s="280">
        <v>12</v>
      </c>
      <c r="G192" s="281">
        <v>389.3</v>
      </c>
      <c r="H192" s="281">
        <v>356.4</v>
      </c>
      <c r="I192" s="281">
        <v>1272.3</v>
      </c>
      <c r="J192" s="282">
        <v>1667</v>
      </c>
    </row>
    <row r="193" spans="1:10" ht="13.5" customHeight="1" x14ac:dyDescent="0.15">
      <c r="A193" s="518" t="s">
        <v>519</v>
      </c>
      <c r="B193" s="519"/>
      <c r="C193" s="279">
        <v>46.1</v>
      </c>
      <c r="D193" s="279">
        <v>12.7</v>
      </c>
      <c r="E193" s="280">
        <v>162</v>
      </c>
      <c r="F193" s="280">
        <v>8</v>
      </c>
      <c r="G193" s="281">
        <v>386.3</v>
      </c>
      <c r="H193" s="281">
        <v>366.4</v>
      </c>
      <c r="I193" s="281">
        <v>1212.8</v>
      </c>
      <c r="J193" s="282">
        <v>1697</v>
      </c>
    </row>
    <row r="194" spans="1:10" ht="13.5" x14ac:dyDescent="0.15">
      <c r="A194" s="518" t="s">
        <v>518</v>
      </c>
      <c r="B194" s="519"/>
      <c r="C194" s="279">
        <v>45.9</v>
      </c>
      <c r="D194" s="279">
        <v>14.5</v>
      </c>
      <c r="E194" s="280">
        <v>168</v>
      </c>
      <c r="F194" s="280">
        <v>16</v>
      </c>
      <c r="G194" s="281">
        <v>364.1</v>
      </c>
      <c r="H194" s="281">
        <v>315.5</v>
      </c>
      <c r="I194" s="281">
        <v>785.7</v>
      </c>
      <c r="J194" s="282">
        <v>1150</v>
      </c>
    </row>
    <row r="195" spans="1:10" ht="13.5" x14ac:dyDescent="0.15">
      <c r="A195" s="518" t="s">
        <v>517</v>
      </c>
      <c r="B195" s="519"/>
      <c r="C195" s="279">
        <v>43.5</v>
      </c>
      <c r="D195" s="279">
        <v>15.8</v>
      </c>
      <c r="E195" s="280">
        <v>153</v>
      </c>
      <c r="F195" s="280">
        <v>22</v>
      </c>
      <c r="G195" s="281">
        <v>344.5</v>
      </c>
      <c r="H195" s="281">
        <v>292.5</v>
      </c>
      <c r="I195" s="281">
        <v>973.3</v>
      </c>
      <c r="J195" s="282">
        <v>43</v>
      </c>
    </row>
    <row r="196" spans="1:10" ht="13.5" x14ac:dyDescent="0.15">
      <c r="A196" s="518" t="s">
        <v>516</v>
      </c>
      <c r="B196" s="519"/>
      <c r="C196" s="279">
        <v>40</v>
      </c>
      <c r="D196" s="279">
        <v>11.2</v>
      </c>
      <c r="E196" s="280">
        <v>170</v>
      </c>
      <c r="F196" s="280">
        <v>10</v>
      </c>
      <c r="G196" s="281">
        <v>312</v>
      </c>
      <c r="H196" s="281">
        <v>290</v>
      </c>
      <c r="I196" s="281">
        <v>594.20000000000005</v>
      </c>
      <c r="J196" s="282">
        <v>3702</v>
      </c>
    </row>
    <row r="197" spans="1:10" ht="13.5" x14ac:dyDescent="0.15">
      <c r="A197" s="518" t="s">
        <v>515</v>
      </c>
      <c r="B197" s="519"/>
      <c r="C197" s="279">
        <v>44.1</v>
      </c>
      <c r="D197" s="279">
        <v>16.5</v>
      </c>
      <c r="E197" s="280">
        <v>170</v>
      </c>
      <c r="F197" s="280">
        <v>14</v>
      </c>
      <c r="G197" s="281">
        <v>401.7</v>
      </c>
      <c r="H197" s="281">
        <v>362.7</v>
      </c>
      <c r="I197" s="281">
        <v>1271.5</v>
      </c>
      <c r="J197" s="282">
        <v>269</v>
      </c>
    </row>
    <row r="198" spans="1:10" ht="13.5" x14ac:dyDescent="0.15">
      <c r="A198" s="518" t="s">
        <v>514</v>
      </c>
      <c r="B198" s="519"/>
      <c r="C198" s="279">
        <v>38.200000000000003</v>
      </c>
      <c r="D198" s="279">
        <v>8</v>
      </c>
      <c r="E198" s="280">
        <v>159</v>
      </c>
      <c r="F198" s="280">
        <v>25</v>
      </c>
      <c r="G198" s="281">
        <v>452.8</v>
      </c>
      <c r="H198" s="281">
        <v>399.8</v>
      </c>
      <c r="I198" s="281">
        <v>1164.0999999999999</v>
      </c>
      <c r="J198" s="282">
        <v>269</v>
      </c>
    </row>
    <row r="199" spans="1:10" ht="13.5" customHeight="1" x14ac:dyDescent="0.15">
      <c r="A199" s="520" t="s">
        <v>513</v>
      </c>
      <c r="B199" s="521"/>
      <c r="C199" s="279">
        <v>42.2</v>
      </c>
      <c r="D199" s="279">
        <v>18</v>
      </c>
      <c r="E199" s="280">
        <v>165</v>
      </c>
      <c r="F199" s="280">
        <v>16</v>
      </c>
      <c r="G199" s="281">
        <v>416.1</v>
      </c>
      <c r="H199" s="281">
        <v>380.8</v>
      </c>
      <c r="I199" s="281">
        <v>1065.2</v>
      </c>
      <c r="J199" s="282">
        <v>465</v>
      </c>
    </row>
    <row r="200" spans="1:10" ht="13.5" customHeight="1" x14ac:dyDescent="0.15">
      <c r="A200" s="522" t="s">
        <v>512</v>
      </c>
      <c r="B200" s="523"/>
      <c r="C200" s="279">
        <v>44.2</v>
      </c>
      <c r="D200" s="279">
        <v>14.2</v>
      </c>
      <c r="E200" s="280">
        <v>165</v>
      </c>
      <c r="F200" s="280">
        <v>8</v>
      </c>
      <c r="G200" s="281">
        <v>397.3</v>
      </c>
      <c r="H200" s="281">
        <v>374.7</v>
      </c>
      <c r="I200" s="281">
        <v>1403.5</v>
      </c>
      <c r="J200" s="282">
        <v>1476</v>
      </c>
    </row>
    <row r="201" spans="1:10" ht="13.5" x14ac:dyDescent="0.15">
      <c r="A201" s="518" t="s">
        <v>511</v>
      </c>
      <c r="B201" s="519"/>
      <c r="C201" s="279">
        <v>37.1</v>
      </c>
      <c r="D201" s="279">
        <v>12.8</v>
      </c>
      <c r="E201" s="280">
        <v>159</v>
      </c>
      <c r="F201" s="280">
        <v>20</v>
      </c>
      <c r="G201" s="281">
        <v>387.3</v>
      </c>
      <c r="H201" s="281">
        <v>340.2</v>
      </c>
      <c r="I201" s="281">
        <v>1469.7</v>
      </c>
      <c r="J201" s="282">
        <v>427</v>
      </c>
    </row>
    <row r="202" spans="1:10" ht="13.5" x14ac:dyDescent="0.15">
      <c r="A202" s="518" t="s">
        <v>510</v>
      </c>
      <c r="B202" s="519"/>
      <c r="C202" s="279">
        <v>47.8</v>
      </c>
      <c r="D202" s="279">
        <v>11.5</v>
      </c>
      <c r="E202" s="280">
        <v>151</v>
      </c>
      <c r="F202" s="280">
        <v>1</v>
      </c>
      <c r="G202" s="281">
        <v>640.4</v>
      </c>
      <c r="H202" s="281">
        <v>638.1</v>
      </c>
      <c r="I202" s="281">
        <v>1071.4000000000001</v>
      </c>
      <c r="J202" s="282">
        <v>185</v>
      </c>
    </row>
    <row r="203" spans="1:10" ht="13.5" x14ac:dyDescent="0.15">
      <c r="A203" s="518" t="s">
        <v>509</v>
      </c>
      <c r="B203" s="519"/>
      <c r="C203" s="279">
        <v>41.3</v>
      </c>
      <c r="D203" s="279">
        <v>13.4</v>
      </c>
      <c r="E203" s="280">
        <v>165</v>
      </c>
      <c r="F203" s="280">
        <v>13</v>
      </c>
      <c r="G203" s="281">
        <v>397</v>
      </c>
      <c r="H203" s="281">
        <v>366.6</v>
      </c>
      <c r="I203" s="281">
        <v>1336.6</v>
      </c>
      <c r="J203" s="282">
        <v>4401</v>
      </c>
    </row>
    <row r="204" spans="1:10" ht="13.5" x14ac:dyDescent="0.15">
      <c r="A204" s="518" t="s">
        <v>508</v>
      </c>
      <c r="B204" s="519"/>
      <c r="C204" s="279">
        <v>42</v>
      </c>
      <c r="D204" s="279">
        <v>6.9</v>
      </c>
      <c r="E204" s="280">
        <v>163</v>
      </c>
      <c r="F204" s="280">
        <v>6</v>
      </c>
      <c r="G204" s="281">
        <v>314.89999999999998</v>
      </c>
      <c r="H204" s="281">
        <v>294</v>
      </c>
      <c r="I204" s="281">
        <v>565.1</v>
      </c>
      <c r="J204" s="282">
        <v>2354</v>
      </c>
    </row>
    <row r="205" spans="1:10" ht="13.5" x14ac:dyDescent="0.15">
      <c r="A205" s="518" t="s">
        <v>507</v>
      </c>
      <c r="B205" s="519"/>
      <c r="C205" s="279">
        <v>41.1</v>
      </c>
      <c r="D205" s="279">
        <v>7.2</v>
      </c>
      <c r="E205" s="280">
        <v>159</v>
      </c>
      <c r="F205" s="280">
        <v>7</v>
      </c>
      <c r="G205" s="281">
        <v>313</v>
      </c>
      <c r="H205" s="281">
        <v>290.5</v>
      </c>
      <c r="I205" s="281">
        <v>513.5</v>
      </c>
      <c r="J205" s="282">
        <v>74</v>
      </c>
    </row>
    <row r="206" spans="1:10" ht="13.5" customHeight="1" x14ac:dyDescent="0.15">
      <c r="A206" s="520" t="s">
        <v>691</v>
      </c>
      <c r="B206" s="519"/>
      <c r="C206" s="279">
        <v>32.799999999999997</v>
      </c>
      <c r="D206" s="279">
        <v>7.3</v>
      </c>
      <c r="E206" s="280">
        <v>154</v>
      </c>
      <c r="F206" s="280">
        <v>3</v>
      </c>
      <c r="G206" s="281">
        <v>241.6</v>
      </c>
      <c r="H206" s="281">
        <v>197.1</v>
      </c>
      <c r="I206" s="281">
        <v>358.7</v>
      </c>
      <c r="J206" s="282">
        <v>132</v>
      </c>
    </row>
    <row r="207" spans="1:10" ht="13.5" x14ac:dyDescent="0.15">
      <c r="A207" s="518" t="s">
        <v>506</v>
      </c>
      <c r="B207" s="519"/>
      <c r="C207" s="279">
        <v>30.4</v>
      </c>
      <c r="D207" s="279">
        <v>6.6</v>
      </c>
      <c r="E207" s="280">
        <v>174</v>
      </c>
      <c r="F207" s="280">
        <v>2</v>
      </c>
      <c r="G207" s="281">
        <v>261.10000000000002</v>
      </c>
      <c r="H207" s="281">
        <v>256.10000000000002</v>
      </c>
      <c r="I207" s="281">
        <v>52.7</v>
      </c>
      <c r="J207" s="282">
        <v>276</v>
      </c>
    </row>
    <row r="208" spans="1:10" ht="13.5" x14ac:dyDescent="0.15">
      <c r="A208" s="518" t="s">
        <v>505</v>
      </c>
      <c r="B208" s="519"/>
      <c r="C208" s="279">
        <v>44.9</v>
      </c>
      <c r="D208" s="279">
        <v>14.3</v>
      </c>
      <c r="E208" s="280">
        <v>169</v>
      </c>
      <c r="F208" s="280">
        <v>8</v>
      </c>
      <c r="G208" s="281">
        <v>284.2</v>
      </c>
      <c r="H208" s="281">
        <v>270.10000000000002</v>
      </c>
      <c r="I208" s="281">
        <v>586.1</v>
      </c>
      <c r="J208" s="282">
        <v>55</v>
      </c>
    </row>
    <row r="209" spans="1:10" ht="13.5" x14ac:dyDescent="0.15">
      <c r="A209" s="518" t="s">
        <v>504</v>
      </c>
      <c r="B209" s="519"/>
      <c r="C209" s="279">
        <v>41.9</v>
      </c>
      <c r="D209" s="279">
        <v>9.3000000000000007</v>
      </c>
      <c r="E209" s="280">
        <v>170</v>
      </c>
      <c r="F209" s="280">
        <v>11</v>
      </c>
      <c r="G209" s="281">
        <v>312.39999999999998</v>
      </c>
      <c r="H209" s="281">
        <v>289.7</v>
      </c>
      <c r="I209" s="281">
        <v>277.10000000000002</v>
      </c>
      <c r="J209" s="282">
        <v>1405</v>
      </c>
    </row>
    <row r="210" spans="1:10" ht="13.5" x14ac:dyDescent="0.15">
      <c r="A210" s="518" t="s">
        <v>503</v>
      </c>
      <c r="B210" s="519"/>
      <c r="C210" s="279">
        <v>39.700000000000003</v>
      </c>
      <c r="D210" s="279">
        <v>10.8</v>
      </c>
      <c r="E210" s="280">
        <v>165</v>
      </c>
      <c r="F210" s="280">
        <v>10</v>
      </c>
      <c r="G210" s="281">
        <v>286.8</v>
      </c>
      <c r="H210" s="281">
        <v>265.60000000000002</v>
      </c>
      <c r="I210" s="281">
        <v>329.3</v>
      </c>
      <c r="J210" s="282">
        <v>540</v>
      </c>
    </row>
    <row r="211" spans="1:10" ht="13.5" x14ac:dyDescent="0.15">
      <c r="A211" s="518" t="s">
        <v>502</v>
      </c>
      <c r="B211" s="519"/>
      <c r="C211" s="279">
        <v>39.1</v>
      </c>
      <c r="D211" s="279">
        <v>9</v>
      </c>
      <c r="E211" s="280">
        <v>170</v>
      </c>
      <c r="F211" s="280">
        <v>10</v>
      </c>
      <c r="G211" s="281">
        <v>326.89999999999998</v>
      </c>
      <c r="H211" s="281">
        <v>305.5</v>
      </c>
      <c r="I211" s="281">
        <v>303.3</v>
      </c>
      <c r="J211" s="282">
        <v>296</v>
      </c>
    </row>
    <row r="212" spans="1:10" ht="13.5" x14ac:dyDescent="0.15">
      <c r="A212" s="518" t="s">
        <v>501</v>
      </c>
      <c r="B212" s="519"/>
      <c r="C212" s="279">
        <v>38.5</v>
      </c>
      <c r="D212" s="279">
        <v>10.1</v>
      </c>
      <c r="E212" s="280">
        <v>169</v>
      </c>
      <c r="F212" s="280">
        <v>5</v>
      </c>
      <c r="G212" s="281">
        <v>314.60000000000002</v>
      </c>
      <c r="H212" s="281">
        <v>301.10000000000002</v>
      </c>
      <c r="I212" s="281">
        <v>419.8</v>
      </c>
      <c r="J212" s="282">
        <v>660</v>
      </c>
    </row>
    <row r="213" spans="1:10" ht="13.5" x14ac:dyDescent="0.15">
      <c r="A213" s="518" t="s">
        <v>500</v>
      </c>
      <c r="B213" s="519"/>
      <c r="C213" s="279">
        <v>61.3</v>
      </c>
      <c r="D213" s="279">
        <v>11.1</v>
      </c>
      <c r="E213" s="280">
        <v>164</v>
      </c>
      <c r="F213" s="280">
        <v>12</v>
      </c>
      <c r="G213" s="281">
        <v>250.3</v>
      </c>
      <c r="H213" s="281">
        <v>227</v>
      </c>
      <c r="I213" s="281">
        <v>402</v>
      </c>
      <c r="J213" s="282">
        <v>309</v>
      </c>
    </row>
    <row r="214" spans="1:10" ht="13.5" x14ac:dyDescent="0.15">
      <c r="A214" s="518" t="s">
        <v>499</v>
      </c>
      <c r="B214" s="519"/>
      <c r="C214" s="279">
        <v>44.1</v>
      </c>
      <c r="D214" s="279">
        <v>11.5</v>
      </c>
      <c r="E214" s="280">
        <v>165</v>
      </c>
      <c r="F214" s="280">
        <v>8</v>
      </c>
      <c r="G214" s="281">
        <v>325.60000000000002</v>
      </c>
      <c r="H214" s="281">
        <v>304.2</v>
      </c>
      <c r="I214" s="281">
        <v>604.70000000000005</v>
      </c>
      <c r="J214" s="282">
        <v>428</v>
      </c>
    </row>
    <row r="215" spans="1:10" ht="13.5" x14ac:dyDescent="0.15">
      <c r="A215" s="518" t="s">
        <v>498</v>
      </c>
      <c r="B215" s="519"/>
      <c r="C215" s="279">
        <v>51.4</v>
      </c>
      <c r="D215" s="279">
        <v>9.3000000000000007</v>
      </c>
      <c r="E215" s="280">
        <v>174</v>
      </c>
      <c r="F215" s="280">
        <v>28</v>
      </c>
      <c r="G215" s="281">
        <v>298.2</v>
      </c>
      <c r="H215" s="281">
        <v>238.7</v>
      </c>
      <c r="I215" s="281">
        <v>403.9</v>
      </c>
      <c r="J215" s="282">
        <v>705</v>
      </c>
    </row>
    <row r="216" spans="1:10" ht="13.5" x14ac:dyDescent="0.15">
      <c r="A216" s="518" t="s">
        <v>497</v>
      </c>
      <c r="B216" s="519"/>
      <c r="C216" s="279">
        <v>51.3</v>
      </c>
      <c r="D216" s="279">
        <v>15.9</v>
      </c>
      <c r="E216" s="280">
        <v>152</v>
      </c>
      <c r="F216" s="280">
        <v>6</v>
      </c>
      <c r="G216" s="281">
        <v>311.39999999999998</v>
      </c>
      <c r="H216" s="281">
        <v>282.60000000000002</v>
      </c>
      <c r="I216" s="281">
        <v>710.7</v>
      </c>
      <c r="J216" s="282">
        <v>345</v>
      </c>
    </row>
    <row r="217" spans="1:10" ht="13.5" x14ac:dyDescent="0.15">
      <c r="A217" s="518" t="s">
        <v>465</v>
      </c>
      <c r="B217" s="519"/>
      <c r="C217" s="279">
        <v>51</v>
      </c>
      <c r="D217" s="279">
        <v>10.199999999999999</v>
      </c>
      <c r="E217" s="280">
        <v>165</v>
      </c>
      <c r="F217" s="280">
        <v>11</v>
      </c>
      <c r="G217" s="281">
        <v>343.1</v>
      </c>
      <c r="H217" s="281">
        <v>319.8</v>
      </c>
      <c r="I217" s="281">
        <v>489.8</v>
      </c>
      <c r="J217" s="282">
        <v>160</v>
      </c>
    </row>
    <row r="218" spans="1:10" ht="13.5" x14ac:dyDescent="0.15">
      <c r="A218" s="518" t="s">
        <v>496</v>
      </c>
      <c r="B218" s="519"/>
      <c r="C218" s="279">
        <v>42.1</v>
      </c>
      <c r="D218" s="279">
        <v>14.4</v>
      </c>
      <c r="E218" s="280">
        <v>171</v>
      </c>
      <c r="F218" s="280">
        <v>22</v>
      </c>
      <c r="G218" s="281">
        <v>336.1</v>
      </c>
      <c r="H218" s="281">
        <v>288.10000000000002</v>
      </c>
      <c r="I218" s="281">
        <v>734.1</v>
      </c>
      <c r="J218" s="282">
        <v>905</v>
      </c>
    </row>
    <row r="219" spans="1:10" ht="13.5" x14ac:dyDescent="0.15">
      <c r="A219" s="518" t="s">
        <v>495</v>
      </c>
      <c r="B219" s="519"/>
      <c r="C219" s="279">
        <v>39.799999999999997</v>
      </c>
      <c r="D219" s="279">
        <v>12.8</v>
      </c>
      <c r="E219" s="280">
        <v>171</v>
      </c>
      <c r="F219" s="280">
        <v>15</v>
      </c>
      <c r="G219" s="281">
        <v>283.60000000000002</v>
      </c>
      <c r="H219" s="281">
        <v>255</v>
      </c>
      <c r="I219" s="281">
        <v>578</v>
      </c>
      <c r="J219" s="282">
        <v>308</v>
      </c>
    </row>
    <row r="220" spans="1:10" ht="13.5" customHeight="1" x14ac:dyDescent="0.15">
      <c r="A220" s="520" t="s">
        <v>494</v>
      </c>
      <c r="B220" s="521"/>
      <c r="C220" s="279">
        <v>41.8</v>
      </c>
      <c r="D220" s="279">
        <v>12.3</v>
      </c>
      <c r="E220" s="280">
        <v>163</v>
      </c>
      <c r="F220" s="280">
        <v>22</v>
      </c>
      <c r="G220" s="281">
        <v>373.9</v>
      </c>
      <c r="H220" s="281">
        <v>293.39999999999998</v>
      </c>
      <c r="I220" s="281">
        <v>876.2</v>
      </c>
      <c r="J220" s="282">
        <v>884</v>
      </c>
    </row>
    <row r="221" spans="1:10" ht="13.5" x14ac:dyDescent="0.15">
      <c r="A221" s="518" t="s">
        <v>493</v>
      </c>
      <c r="B221" s="519"/>
      <c r="C221" s="279">
        <v>39.4</v>
      </c>
      <c r="D221" s="279">
        <v>15.8</v>
      </c>
      <c r="E221" s="280">
        <v>150</v>
      </c>
      <c r="F221" s="280">
        <v>13</v>
      </c>
      <c r="G221" s="281">
        <v>399.1</v>
      </c>
      <c r="H221" s="281">
        <v>338</v>
      </c>
      <c r="I221" s="281">
        <v>1502</v>
      </c>
      <c r="J221" s="282">
        <v>969</v>
      </c>
    </row>
    <row r="222" spans="1:10" ht="13.5" x14ac:dyDescent="0.15">
      <c r="A222" s="518" t="s">
        <v>492</v>
      </c>
      <c r="B222" s="519"/>
      <c r="C222" s="279">
        <v>41.3</v>
      </c>
      <c r="D222" s="279">
        <v>10.6</v>
      </c>
      <c r="E222" s="280">
        <v>160</v>
      </c>
      <c r="F222" s="280">
        <v>21</v>
      </c>
      <c r="G222" s="281">
        <v>289.7</v>
      </c>
      <c r="H222" s="281">
        <v>246.1</v>
      </c>
      <c r="I222" s="281">
        <v>462.9</v>
      </c>
      <c r="J222" s="282">
        <v>1927</v>
      </c>
    </row>
    <row r="223" spans="1:10" ht="13.5" x14ac:dyDescent="0.15">
      <c r="A223" s="518" t="s">
        <v>491</v>
      </c>
      <c r="B223" s="519"/>
      <c r="C223" s="279">
        <v>48.1</v>
      </c>
      <c r="D223" s="279">
        <v>6.3</v>
      </c>
      <c r="E223" s="280">
        <v>173</v>
      </c>
      <c r="F223" s="280">
        <v>4</v>
      </c>
      <c r="G223" s="281">
        <v>249.4</v>
      </c>
      <c r="H223" s="281">
        <v>238.9</v>
      </c>
      <c r="I223" s="281">
        <v>182.5</v>
      </c>
      <c r="J223" s="282">
        <v>32</v>
      </c>
    </row>
    <row r="224" spans="1:10" ht="13.5" x14ac:dyDescent="0.15">
      <c r="A224" s="518" t="s">
        <v>490</v>
      </c>
      <c r="B224" s="519"/>
      <c r="C224" s="279">
        <v>42.3</v>
      </c>
      <c r="D224" s="279">
        <v>12.3</v>
      </c>
      <c r="E224" s="280">
        <v>161</v>
      </c>
      <c r="F224" s="280">
        <v>17</v>
      </c>
      <c r="G224" s="281">
        <v>308.7</v>
      </c>
      <c r="H224" s="281">
        <v>272.2</v>
      </c>
      <c r="I224" s="281">
        <v>596.9</v>
      </c>
      <c r="J224" s="282">
        <v>427</v>
      </c>
    </row>
    <row r="225" spans="1:10" ht="13.5" x14ac:dyDescent="0.15">
      <c r="A225" s="518" t="s">
        <v>489</v>
      </c>
      <c r="B225" s="519"/>
      <c r="C225" s="279">
        <v>42.9</v>
      </c>
      <c r="D225" s="279">
        <v>14.3</v>
      </c>
      <c r="E225" s="280">
        <v>172</v>
      </c>
      <c r="F225" s="280">
        <v>17</v>
      </c>
      <c r="G225" s="281">
        <v>318.89999999999998</v>
      </c>
      <c r="H225" s="281">
        <v>280.3</v>
      </c>
      <c r="I225" s="281">
        <v>241.7</v>
      </c>
      <c r="J225" s="282">
        <v>296</v>
      </c>
    </row>
    <row r="226" spans="1:10" ht="13.5" x14ac:dyDescent="0.15">
      <c r="A226" s="518" t="s">
        <v>488</v>
      </c>
      <c r="B226" s="519"/>
      <c r="C226" s="279">
        <v>44.3</v>
      </c>
      <c r="D226" s="279">
        <v>14.5</v>
      </c>
      <c r="E226" s="280">
        <v>172</v>
      </c>
      <c r="F226" s="280">
        <v>15</v>
      </c>
      <c r="G226" s="281">
        <v>335.4</v>
      </c>
      <c r="H226" s="281">
        <v>284.89999999999998</v>
      </c>
      <c r="I226" s="281">
        <v>829.7</v>
      </c>
      <c r="J226" s="282">
        <v>477</v>
      </c>
    </row>
    <row r="227" spans="1:10" ht="13.5" customHeight="1" x14ac:dyDescent="0.15">
      <c r="A227" s="522" t="s">
        <v>487</v>
      </c>
      <c r="B227" s="523"/>
      <c r="C227" s="279">
        <v>42.1</v>
      </c>
      <c r="D227" s="279">
        <v>13.4</v>
      </c>
      <c r="E227" s="280">
        <v>158</v>
      </c>
      <c r="F227" s="280">
        <v>14</v>
      </c>
      <c r="G227" s="281">
        <v>341.6</v>
      </c>
      <c r="H227" s="281">
        <v>305.39999999999998</v>
      </c>
      <c r="I227" s="281">
        <v>951.5</v>
      </c>
      <c r="J227" s="282">
        <v>800</v>
      </c>
    </row>
    <row r="228" spans="1:10" ht="13.5" customHeight="1" x14ac:dyDescent="0.15">
      <c r="A228" s="520" t="s">
        <v>486</v>
      </c>
      <c r="B228" s="521"/>
      <c r="C228" s="279">
        <v>42.7</v>
      </c>
      <c r="D228" s="279">
        <v>13.9</v>
      </c>
      <c r="E228" s="280">
        <v>167</v>
      </c>
      <c r="F228" s="280">
        <v>16</v>
      </c>
      <c r="G228" s="281">
        <v>382.5</v>
      </c>
      <c r="H228" s="281">
        <v>341.2</v>
      </c>
      <c r="I228" s="281">
        <v>948.5</v>
      </c>
      <c r="J228" s="282">
        <v>868</v>
      </c>
    </row>
    <row r="229" spans="1:10" ht="13.5" x14ac:dyDescent="0.15">
      <c r="A229" s="518" t="s">
        <v>485</v>
      </c>
      <c r="B229" s="519"/>
      <c r="C229" s="279">
        <v>43.4</v>
      </c>
      <c r="D229" s="279">
        <v>13.7</v>
      </c>
      <c r="E229" s="280">
        <v>162</v>
      </c>
      <c r="F229" s="280">
        <v>19</v>
      </c>
      <c r="G229" s="281">
        <v>323.7</v>
      </c>
      <c r="H229" s="281">
        <v>278.5</v>
      </c>
      <c r="I229" s="281">
        <v>769.2</v>
      </c>
      <c r="J229" s="282">
        <v>1535</v>
      </c>
    </row>
    <row r="230" spans="1:10" ht="13.5" x14ac:dyDescent="0.15">
      <c r="A230" s="518" t="s">
        <v>484</v>
      </c>
      <c r="B230" s="519"/>
      <c r="C230" s="279">
        <v>42.6</v>
      </c>
      <c r="D230" s="279">
        <v>8.6999999999999993</v>
      </c>
      <c r="E230" s="280">
        <v>170</v>
      </c>
      <c r="F230" s="280">
        <v>24</v>
      </c>
      <c r="G230" s="281">
        <v>331.3</v>
      </c>
      <c r="H230" s="281">
        <v>273.39999999999998</v>
      </c>
      <c r="I230" s="281">
        <v>478.6</v>
      </c>
      <c r="J230" s="282">
        <v>1153</v>
      </c>
    </row>
    <row r="231" spans="1:10" ht="13.5" x14ac:dyDescent="0.15">
      <c r="A231" s="518" t="s">
        <v>483</v>
      </c>
      <c r="B231" s="519"/>
      <c r="C231" s="279">
        <v>44.8</v>
      </c>
      <c r="D231" s="279">
        <v>14</v>
      </c>
      <c r="E231" s="280">
        <v>166</v>
      </c>
      <c r="F231" s="280">
        <v>12</v>
      </c>
      <c r="G231" s="281">
        <v>309.3</v>
      </c>
      <c r="H231" s="281">
        <v>282.5</v>
      </c>
      <c r="I231" s="281">
        <v>511.4</v>
      </c>
      <c r="J231" s="282">
        <v>243</v>
      </c>
    </row>
    <row r="232" spans="1:10" ht="13.5" x14ac:dyDescent="0.15">
      <c r="A232" s="518" t="s">
        <v>482</v>
      </c>
      <c r="B232" s="519"/>
      <c r="C232" s="279">
        <v>45.9</v>
      </c>
      <c r="D232" s="279">
        <v>16.5</v>
      </c>
      <c r="E232" s="280">
        <v>170</v>
      </c>
      <c r="F232" s="280">
        <v>29</v>
      </c>
      <c r="G232" s="281">
        <v>375.8</v>
      </c>
      <c r="H232" s="281">
        <v>309.60000000000002</v>
      </c>
      <c r="I232" s="281">
        <v>682</v>
      </c>
      <c r="J232" s="282">
        <v>426</v>
      </c>
    </row>
    <row r="233" spans="1:10" ht="13.5" x14ac:dyDescent="0.15">
      <c r="A233" s="518" t="s">
        <v>481</v>
      </c>
      <c r="B233" s="519"/>
      <c r="C233" s="279">
        <v>45.4</v>
      </c>
      <c r="D233" s="279">
        <v>17</v>
      </c>
      <c r="E233" s="280">
        <v>156</v>
      </c>
      <c r="F233" s="280">
        <v>7</v>
      </c>
      <c r="G233" s="281">
        <v>331.1</v>
      </c>
      <c r="H233" s="281">
        <v>304.60000000000002</v>
      </c>
      <c r="I233" s="281">
        <v>911.7</v>
      </c>
      <c r="J233" s="282">
        <v>144</v>
      </c>
    </row>
    <row r="234" spans="1:10" ht="13.5" x14ac:dyDescent="0.15">
      <c r="A234" s="518" t="s">
        <v>480</v>
      </c>
      <c r="B234" s="519"/>
      <c r="C234" s="279">
        <v>42.8</v>
      </c>
      <c r="D234" s="279">
        <v>11.9</v>
      </c>
      <c r="E234" s="280">
        <v>167</v>
      </c>
      <c r="F234" s="280">
        <v>16</v>
      </c>
      <c r="G234" s="281">
        <v>337.3</v>
      </c>
      <c r="H234" s="281">
        <v>300.3</v>
      </c>
      <c r="I234" s="281">
        <v>883.5</v>
      </c>
      <c r="J234" s="282">
        <v>1142</v>
      </c>
    </row>
    <row r="235" spans="1:10" ht="13.5" customHeight="1" x14ac:dyDescent="0.15">
      <c r="A235" s="520" t="s">
        <v>479</v>
      </c>
      <c r="B235" s="521"/>
      <c r="C235" s="279">
        <v>43.2</v>
      </c>
      <c r="D235" s="279">
        <v>9.9</v>
      </c>
      <c r="E235" s="280">
        <v>166</v>
      </c>
      <c r="F235" s="280">
        <v>25</v>
      </c>
      <c r="G235" s="281">
        <v>345</v>
      </c>
      <c r="H235" s="281">
        <v>287.2</v>
      </c>
      <c r="I235" s="281">
        <v>783.6</v>
      </c>
      <c r="J235" s="282">
        <v>265</v>
      </c>
    </row>
    <row r="236" spans="1:10" ht="13.5" x14ac:dyDescent="0.15">
      <c r="A236" s="518" t="s">
        <v>478</v>
      </c>
      <c r="B236" s="519"/>
      <c r="C236" s="279">
        <v>49.5</v>
      </c>
      <c r="D236" s="279">
        <v>12.6</v>
      </c>
      <c r="E236" s="280">
        <v>174</v>
      </c>
      <c r="F236" s="280">
        <v>51</v>
      </c>
      <c r="G236" s="281">
        <v>381.5</v>
      </c>
      <c r="H236" s="281">
        <v>295</v>
      </c>
      <c r="I236" s="281">
        <v>289.7</v>
      </c>
      <c r="J236" s="282">
        <v>1349</v>
      </c>
    </row>
    <row r="237" spans="1:10" ht="13.5" customHeight="1" x14ac:dyDescent="0.15">
      <c r="A237" s="520" t="s">
        <v>477</v>
      </c>
      <c r="B237" s="521"/>
      <c r="C237" s="279">
        <v>48.1</v>
      </c>
      <c r="D237" s="279">
        <v>10.199999999999999</v>
      </c>
      <c r="E237" s="280">
        <v>173</v>
      </c>
      <c r="F237" s="280">
        <v>44</v>
      </c>
      <c r="G237" s="281">
        <v>363.4</v>
      </c>
      <c r="H237" s="281">
        <v>287.2</v>
      </c>
      <c r="I237" s="281">
        <v>525.6</v>
      </c>
      <c r="J237" s="282">
        <v>5123</v>
      </c>
    </row>
    <row r="238" spans="1:10" ht="13.5" customHeight="1" x14ac:dyDescent="0.15">
      <c r="A238" s="518" t="s">
        <v>476</v>
      </c>
      <c r="B238" s="519"/>
      <c r="C238" s="279">
        <v>44.7</v>
      </c>
      <c r="D238" s="279">
        <v>10.7</v>
      </c>
      <c r="E238" s="280">
        <v>167</v>
      </c>
      <c r="F238" s="280">
        <v>17</v>
      </c>
      <c r="G238" s="281">
        <v>314.2</v>
      </c>
      <c r="H238" s="281">
        <v>280.7</v>
      </c>
      <c r="I238" s="281">
        <v>535.79999999999995</v>
      </c>
      <c r="J238" s="282">
        <v>2588</v>
      </c>
    </row>
    <row r="239" spans="1:10" ht="13.5" x14ac:dyDescent="0.15">
      <c r="A239" s="518" t="s">
        <v>475</v>
      </c>
      <c r="B239" s="519"/>
      <c r="C239" s="279">
        <v>52.5</v>
      </c>
      <c r="D239" s="279">
        <v>8.9</v>
      </c>
      <c r="E239" s="280">
        <v>163</v>
      </c>
      <c r="F239" s="280">
        <v>8</v>
      </c>
      <c r="G239" s="281">
        <v>258.89999999999998</v>
      </c>
      <c r="H239" s="281">
        <v>243.6</v>
      </c>
      <c r="I239" s="281">
        <v>222.7</v>
      </c>
      <c r="J239" s="282">
        <v>530</v>
      </c>
    </row>
    <row r="240" spans="1:10" ht="13.5" customHeight="1" x14ac:dyDescent="0.15">
      <c r="A240" s="520" t="s">
        <v>474</v>
      </c>
      <c r="B240" s="521"/>
      <c r="C240" s="279">
        <v>49.3</v>
      </c>
      <c r="D240" s="279">
        <v>9.4</v>
      </c>
      <c r="E240" s="280">
        <v>167</v>
      </c>
      <c r="F240" s="280">
        <v>8</v>
      </c>
      <c r="G240" s="281">
        <v>292.10000000000002</v>
      </c>
      <c r="H240" s="281">
        <v>271.60000000000002</v>
      </c>
      <c r="I240" s="281">
        <v>532.6</v>
      </c>
      <c r="J240" s="282">
        <v>634</v>
      </c>
    </row>
    <row r="241" spans="1:10" ht="13.5" x14ac:dyDescent="0.15">
      <c r="A241" s="518" t="s">
        <v>473</v>
      </c>
      <c r="B241" s="519"/>
      <c r="C241" s="279">
        <v>47.4</v>
      </c>
      <c r="D241" s="279">
        <v>10.7</v>
      </c>
      <c r="E241" s="280">
        <v>165</v>
      </c>
      <c r="F241" s="280">
        <v>10</v>
      </c>
      <c r="G241" s="281">
        <v>289.8</v>
      </c>
      <c r="H241" s="281">
        <v>262.7</v>
      </c>
      <c r="I241" s="281">
        <v>348</v>
      </c>
      <c r="J241" s="282">
        <v>83</v>
      </c>
    </row>
    <row r="242" spans="1:10" ht="13.5" customHeight="1" x14ac:dyDescent="0.15">
      <c r="A242" s="520" t="s">
        <v>472</v>
      </c>
      <c r="B242" s="521"/>
      <c r="C242" s="279">
        <v>48.5</v>
      </c>
      <c r="D242" s="279">
        <v>10.199999999999999</v>
      </c>
      <c r="E242" s="280">
        <v>166</v>
      </c>
      <c r="F242" s="280">
        <v>11</v>
      </c>
      <c r="G242" s="281">
        <v>265.8</v>
      </c>
      <c r="H242" s="281">
        <v>244.9</v>
      </c>
      <c r="I242" s="281">
        <v>245.5</v>
      </c>
      <c r="J242" s="282">
        <v>826</v>
      </c>
    </row>
    <row r="243" spans="1:10" ht="13.5" x14ac:dyDescent="0.15">
      <c r="A243" s="518" t="s">
        <v>471</v>
      </c>
      <c r="B243" s="519"/>
      <c r="C243" s="279">
        <v>44.5</v>
      </c>
      <c r="D243" s="279">
        <v>16.5</v>
      </c>
      <c r="E243" s="280">
        <v>143</v>
      </c>
      <c r="F243" s="280">
        <v>15</v>
      </c>
      <c r="G243" s="281">
        <v>537</v>
      </c>
      <c r="H243" s="281">
        <v>489.1</v>
      </c>
      <c r="I243" s="281">
        <v>2001.4</v>
      </c>
      <c r="J243" s="282">
        <v>3194</v>
      </c>
    </row>
    <row r="244" spans="1:10" ht="27.75" customHeight="1" x14ac:dyDescent="0.15">
      <c r="A244" s="520" t="s">
        <v>693</v>
      </c>
      <c r="B244" s="524"/>
      <c r="C244" s="279">
        <v>49.4</v>
      </c>
      <c r="D244" s="279">
        <v>16.100000000000001</v>
      </c>
      <c r="E244" s="280">
        <v>165</v>
      </c>
      <c r="F244" s="280">
        <v>3</v>
      </c>
      <c r="G244" s="281">
        <v>488.8</v>
      </c>
      <c r="H244" s="281">
        <v>480.1</v>
      </c>
      <c r="I244" s="281">
        <v>1407</v>
      </c>
      <c r="J244" s="282">
        <v>1054</v>
      </c>
    </row>
    <row r="245" spans="1:10" ht="13.5" x14ac:dyDescent="0.15">
      <c r="A245" s="518" t="s">
        <v>560</v>
      </c>
      <c r="B245" s="524"/>
      <c r="C245" s="279">
        <v>39.200000000000003</v>
      </c>
      <c r="D245" s="279">
        <v>13.5</v>
      </c>
      <c r="E245" s="280">
        <v>160</v>
      </c>
      <c r="F245" s="280">
        <v>11</v>
      </c>
      <c r="G245" s="281">
        <v>403.3</v>
      </c>
      <c r="H245" s="281">
        <v>373.4</v>
      </c>
      <c r="I245" s="281">
        <v>1540.4</v>
      </c>
      <c r="J245" s="282">
        <v>413</v>
      </c>
    </row>
    <row r="246" spans="1:10" ht="22.5" customHeight="1" x14ac:dyDescent="0.15">
      <c r="A246" s="522" t="s">
        <v>690</v>
      </c>
      <c r="B246" s="523"/>
      <c r="C246" s="279">
        <v>40.6</v>
      </c>
      <c r="D246" s="279">
        <v>17.8</v>
      </c>
      <c r="E246" s="280">
        <v>165</v>
      </c>
      <c r="F246" s="280">
        <v>14</v>
      </c>
      <c r="G246" s="281">
        <v>368.9</v>
      </c>
      <c r="H246" s="281">
        <v>335.4</v>
      </c>
      <c r="I246" s="281">
        <v>1512.1</v>
      </c>
      <c r="J246" s="282">
        <v>331</v>
      </c>
    </row>
    <row r="247" spans="1:10" ht="13.5" x14ac:dyDescent="0.15">
      <c r="A247" s="518" t="s">
        <v>559</v>
      </c>
      <c r="B247" s="524"/>
      <c r="C247" s="279">
        <v>40.6</v>
      </c>
      <c r="D247" s="279">
        <v>11.5</v>
      </c>
      <c r="E247" s="280">
        <v>159</v>
      </c>
      <c r="F247" s="280">
        <v>13</v>
      </c>
      <c r="G247" s="281">
        <v>334.1</v>
      </c>
      <c r="H247" s="281">
        <v>305.7</v>
      </c>
      <c r="I247" s="281">
        <v>809.1</v>
      </c>
      <c r="J247" s="282">
        <v>377</v>
      </c>
    </row>
    <row r="248" spans="1:10" ht="13.5" x14ac:dyDescent="0.15">
      <c r="A248" s="518" t="s">
        <v>558</v>
      </c>
      <c r="B248" s="524"/>
      <c r="C248" s="279">
        <v>42.6</v>
      </c>
      <c r="D248" s="279">
        <v>13.3</v>
      </c>
      <c r="E248" s="280">
        <v>171</v>
      </c>
      <c r="F248" s="280">
        <v>16</v>
      </c>
      <c r="G248" s="281">
        <v>382.2</v>
      </c>
      <c r="H248" s="281">
        <v>338.4</v>
      </c>
      <c r="I248" s="281">
        <v>1214.0999999999999</v>
      </c>
      <c r="J248" s="282">
        <v>247</v>
      </c>
    </row>
    <row r="249" spans="1:10" ht="13.5" x14ac:dyDescent="0.15">
      <c r="A249" s="518" t="s">
        <v>557</v>
      </c>
      <c r="B249" s="524"/>
      <c r="C249" s="279">
        <v>38.6</v>
      </c>
      <c r="D249" s="279">
        <v>13.9</v>
      </c>
      <c r="E249" s="280">
        <v>165</v>
      </c>
      <c r="F249" s="280">
        <v>10</v>
      </c>
      <c r="G249" s="281">
        <v>316.7</v>
      </c>
      <c r="H249" s="281">
        <v>294.2</v>
      </c>
      <c r="I249" s="281">
        <v>1287.0999999999999</v>
      </c>
      <c r="J249" s="282">
        <v>140</v>
      </c>
    </row>
    <row r="250" spans="1:10" ht="13.5" x14ac:dyDescent="0.15">
      <c r="A250" s="518" t="s">
        <v>556</v>
      </c>
      <c r="B250" s="524"/>
      <c r="C250" s="279">
        <v>35.700000000000003</v>
      </c>
      <c r="D250" s="279">
        <v>7.5</v>
      </c>
      <c r="E250" s="280">
        <v>162</v>
      </c>
      <c r="F250" s="280">
        <v>26</v>
      </c>
      <c r="G250" s="281">
        <v>343.3</v>
      </c>
      <c r="H250" s="281">
        <v>292.2</v>
      </c>
      <c r="I250" s="281">
        <v>1170.7</v>
      </c>
      <c r="J250" s="282">
        <v>183</v>
      </c>
    </row>
    <row r="251" spans="1:10" ht="13.5" x14ac:dyDescent="0.15">
      <c r="A251" s="518" t="s">
        <v>555</v>
      </c>
      <c r="B251" s="524"/>
      <c r="C251" s="279">
        <v>48.5</v>
      </c>
      <c r="D251" s="279">
        <v>8.1</v>
      </c>
      <c r="E251" s="280">
        <v>171</v>
      </c>
      <c r="F251" s="280">
        <v>21</v>
      </c>
      <c r="G251" s="281">
        <v>339.9</v>
      </c>
      <c r="H251" s="281">
        <v>300.5</v>
      </c>
      <c r="I251" s="281">
        <v>886.6</v>
      </c>
      <c r="J251" s="282">
        <v>86</v>
      </c>
    </row>
    <row r="252" spans="1:10" ht="13.5" x14ac:dyDescent="0.15">
      <c r="A252" s="518" t="s">
        <v>554</v>
      </c>
      <c r="B252" s="524"/>
      <c r="C252" s="279">
        <v>38.299999999999997</v>
      </c>
      <c r="D252" s="279">
        <v>12</v>
      </c>
      <c r="E252" s="280">
        <v>164</v>
      </c>
      <c r="F252" s="280">
        <v>5</v>
      </c>
      <c r="G252" s="281">
        <v>434.4</v>
      </c>
      <c r="H252" s="281">
        <v>421.4</v>
      </c>
      <c r="I252" s="281">
        <v>2324.3000000000002</v>
      </c>
      <c r="J252" s="282">
        <v>178</v>
      </c>
    </row>
    <row r="253" spans="1:10" ht="13.5" x14ac:dyDescent="0.15">
      <c r="A253" s="518" t="s">
        <v>553</v>
      </c>
      <c r="B253" s="524"/>
      <c r="C253" s="279">
        <v>34</v>
      </c>
      <c r="D253" s="279">
        <v>9.6999999999999993</v>
      </c>
      <c r="E253" s="280">
        <v>163</v>
      </c>
      <c r="F253" s="280">
        <v>12</v>
      </c>
      <c r="G253" s="281">
        <v>324.8</v>
      </c>
      <c r="H253" s="281">
        <v>299.8</v>
      </c>
      <c r="I253" s="281">
        <v>1057</v>
      </c>
      <c r="J253" s="282">
        <v>930</v>
      </c>
    </row>
    <row r="254" spans="1:10" ht="13.5" x14ac:dyDescent="0.15">
      <c r="A254" s="518" t="s">
        <v>552</v>
      </c>
      <c r="B254" s="524"/>
      <c r="C254" s="279">
        <v>41.1</v>
      </c>
      <c r="D254" s="279">
        <v>10.5</v>
      </c>
      <c r="E254" s="280">
        <v>156</v>
      </c>
      <c r="F254" s="280">
        <v>9</v>
      </c>
      <c r="G254" s="281">
        <v>289.8</v>
      </c>
      <c r="H254" s="281">
        <v>272.7</v>
      </c>
      <c r="I254" s="281">
        <v>804</v>
      </c>
      <c r="J254" s="282">
        <v>206</v>
      </c>
    </row>
    <row r="255" spans="1:10" ht="13.5" x14ac:dyDescent="0.15">
      <c r="A255" s="518" t="s">
        <v>551</v>
      </c>
      <c r="B255" s="524"/>
      <c r="C255" s="279">
        <v>40.700000000000003</v>
      </c>
      <c r="D255" s="279">
        <v>13.3</v>
      </c>
      <c r="E255" s="280">
        <v>164</v>
      </c>
      <c r="F255" s="280">
        <v>9</v>
      </c>
      <c r="G255" s="281">
        <v>288.2</v>
      </c>
      <c r="H255" s="281">
        <v>270</v>
      </c>
      <c r="I255" s="281">
        <v>842</v>
      </c>
      <c r="J255" s="282">
        <v>103</v>
      </c>
    </row>
    <row r="256" spans="1:10" ht="13.5" x14ac:dyDescent="0.15">
      <c r="A256" s="518" t="s">
        <v>550</v>
      </c>
      <c r="B256" s="524"/>
      <c r="C256" s="279">
        <v>38.1</v>
      </c>
      <c r="D256" s="279">
        <v>5.9</v>
      </c>
      <c r="E256" s="280">
        <v>154</v>
      </c>
      <c r="F256" s="280">
        <v>13</v>
      </c>
      <c r="G256" s="281">
        <v>878.4</v>
      </c>
      <c r="H256" s="281">
        <v>801.5</v>
      </c>
      <c r="I256" s="281">
        <v>813.8</v>
      </c>
      <c r="J256" s="282">
        <v>232</v>
      </c>
    </row>
    <row r="257" spans="1:10" ht="13.5" x14ac:dyDescent="0.15">
      <c r="A257" s="518" t="s">
        <v>549</v>
      </c>
      <c r="B257" s="524"/>
      <c r="C257" s="279">
        <v>42.9</v>
      </c>
      <c r="D257" s="279">
        <v>10.199999999999999</v>
      </c>
      <c r="E257" s="280">
        <v>157</v>
      </c>
      <c r="F257" s="280">
        <v>11</v>
      </c>
      <c r="G257" s="281">
        <v>394.1</v>
      </c>
      <c r="H257" s="281">
        <v>363.2</v>
      </c>
      <c r="I257" s="281">
        <v>1074.3</v>
      </c>
      <c r="J257" s="282">
        <v>666</v>
      </c>
    </row>
    <row r="258" spans="1:10" ht="13.5" x14ac:dyDescent="0.15">
      <c r="A258" s="518" t="s">
        <v>548</v>
      </c>
      <c r="B258" s="524"/>
      <c r="C258" s="279">
        <v>33.4</v>
      </c>
      <c r="D258" s="279">
        <v>3.4</v>
      </c>
      <c r="E258" s="280">
        <v>157</v>
      </c>
      <c r="F258" s="280">
        <v>4</v>
      </c>
      <c r="G258" s="281">
        <v>368.6</v>
      </c>
      <c r="H258" s="281">
        <v>305.7</v>
      </c>
      <c r="I258" s="281">
        <v>799.8</v>
      </c>
      <c r="J258" s="282">
        <v>44</v>
      </c>
    </row>
    <row r="259" spans="1:10" ht="13.5" x14ac:dyDescent="0.15">
      <c r="A259" s="518" t="s">
        <v>547</v>
      </c>
      <c r="B259" s="524"/>
      <c r="C259" s="279">
        <v>40.9</v>
      </c>
      <c r="D259" s="279">
        <v>7.6</v>
      </c>
      <c r="E259" s="280">
        <v>157</v>
      </c>
      <c r="F259" s="280">
        <v>7</v>
      </c>
      <c r="G259" s="281">
        <v>364.9</v>
      </c>
      <c r="H259" s="281">
        <v>329</v>
      </c>
      <c r="I259" s="281">
        <v>774.1</v>
      </c>
      <c r="J259" s="282">
        <v>4296</v>
      </c>
    </row>
    <row r="260" spans="1:10" ht="13.5" x14ac:dyDescent="0.15">
      <c r="A260" s="518" t="s">
        <v>546</v>
      </c>
      <c r="B260" s="524"/>
      <c r="C260" s="279">
        <v>53</v>
      </c>
      <c r="D260" s="279">
        <v>9.1</v>
      </c>
      <c r="E260" s="280">
        <v>155</v>
      </c>
      <c r="F260" s="280">
        <v>7</v>
      </c>
      <c r="G260" s="281">
        <v>315.39999999999998</v>
      </c>
      <c r="H260" s="281">
        <v>286.8</v>
      </c>
      <c r="I260" s="281">
        <v>533.79999999999995</v>
      </c>
      <c r="J260" s="282">
        <v>373</v>
      </c>
    </row>
    <row r="261" spans="1:10" ht="13.5" customHeight="1" x14ac:dyDescent="0.15">
      <c r="A261" s="518" t="s">
        <v>545</v>
      </c>
      <c r="B261" s="524"/>
      <c r="C261" s="279">
        <v>30.9</v>
      </c>
      <c r="D261" s="279">
        <v>6.4</v>
      </c>
      <c r="E261" s="280">
        <v>161</v>
      </c>
      <c r="F261" s="280">
        <v>8</v>
      </c>
      <c r="G261" s="281">
        <v>330.5</v>
      </c>
      <c r="H261" s="281">
        <v>304.10000000000002</v>
      </c>
      <c r="I261" s="281">
        <v>461.6</v>
      </c>
      <c r="J261" s="282">
        <v>96</v>
      </c>
    </row>
    <row r="262" spans="1:10" ht="13.5" customHeight="1" x14ac:dyDescent="0.15">
      <c r="A262" s="520" t="s">
        <v>544</v>
      </c>
      <c r="B262" s="521"/>
      <c r="C262" s="279">
        <v>33.6</v>
      </c>
      <c r="D262" s="279">
        <v>7.6</v>
      </c>
      <c r="E262" s="280">
        <v>156</v>
      </c>
      <c r="F262" s="280">
        <v>5</v>
      </c>
      <c r="G262" s="281">
        <v>300.8</v>
      </c>
      <c r="H262" s="281">
        <v>291.5</v>
      </c>
      <c r="I262" s="281">
        <v>656.1</v>
      </c>
      <c r="J262" s="282">
        <v>475</v>
      </c>
    </row>
    <row r="263" spans="1:10" ht="13.5" x14ac:dyDescent="0.15">
      <c r="A263" s="518" t="s">
        <v>543</v>
      </c>
      <c r="B263" s="524"/>
      <c r="C263" s="279">
        <v>38.9</v>
      </c>
      <c r="D263" s="279">
        <v>8.8000000000000007</v>
      </c>
      <c r="E263" s="280">
        <v>162</v>
      </c>
      <c r="F263" s="280">
        <v>5</v>
      </c>
      <c r="G263" s="281">
        <v>311.8</v>
      </c>
      <c r="H263" s="281">
        <v>300.5</v>
      </c>
      <c r="I263" s="281">
        <v>701</v>
      </c>
      <c r="J263" s="282">
        <v>324</v>
      </c>
    </row>
    <row r="264" spans="1:10" ht="13.5" x14ac:dyDescent="0.15">
      <c r="A264" s="518" t="s">
        <v>542</v>
      </c>
      <c r="B264" s="524"/>
      <c r="C264" s="279">
        <v>42.3</v>
      </c>
      <c r="D264" s="279">
        <v>7.1</v>
      </c>
      <c r="E264" s="280">
        <v>157</v>
      </c>
      <c r="F264" s="280">
        <v>3</v>
      </c>
      <c r="G264" s="281">
        <v>276.10000000000002</v>
      </c>
      <c r="H264" s="281">
        <v>262.89999999999998</v>
      </c>
      <c r="I264" s="281">
        <v>509.9</v>
      </c>
      <c r="J264" s="282">
        <v>113</v>
      </c>
    </row>
    <row r="265" spans="1:10" ht="13.5" x14ac:dyDescent="0.15">
      <c r="A265" s="518" t="s">
        <v>541</v>
      </c>
      <c r="B265" s="524"/>
      <c r="C265" s="279">
        <v>36</v>
      </c>
      <c r="D265" s="279">
        <v>6.8</v>
      </c>
      <c r="E265" s="280">
        <v>162</v>
      </c>
      <c r="F265" s="280">
        <v>4</v>
      </c>
      <c r="G265" s="281">
        <v>268.8</v>
      </c>
      <c r="H265" s="281">
        <v>260.7</v>
      </c>
      <c r="I265" s="281">
        <v>684.3</v>
      </c>
      <c r="J265" s="282">
        <v>1533</v>
      </c>
    </row>
    <row r="266" spans="1:10" ht="13.5" x14ac:dyDescent="0.15">
      <c r="A266" s="518" t="s">
        <v>540</v>
      </c>
      <c r="B266" s="524"/>
      <c r="C266" s="279">
        <v>53.4</v>
      </c>
      <c r="D266" s="279">
        <v>8.1999999999999993</v>
      </c>
      <c r="E266" s="280">
        <v>164</v>
      </c>
      <c r="F266" s="280">
        <v>8</v>
      </c>
      <c r="G266" s="281">
        <v>305.8</v>
      </c>
      <c r="H266" s="281">
        <v>288.5</v>
      </c>
      <c r="I266" s="281">
        <v>621.5</v>
      </c>
      <c r="J266" s="282">
        <v>258</v>
      </c>
    </row>
    <row r="267" spans="1:10" ht="13.5" x14ac:dyDescent="0.15">
      <c r="A267" s="518" t="s">
        <v>539</v>
      </c>
      <c r="B267" s="524"/>
      <c r="C267" s="279">
        <v>46.2</v>
      </c>
      <c r="D267" s="279">
        <v>8.1</v>
      </c>
      <c r="E267" s="280">
        <v>159</v>
      </c>
      <c r="F267" s="280">
        <v>5</v>
      </c>
      <c r="G267" s="281">
        <v>280.3</v>
      </c>
      <c r="H267" s="281">
        <v>269.10000000000002</v>
      </c>
      <c r="I267" s="281">
        <v>695.9</v>
      </c>
      <c r="J267" s="282">
        <v>912</v>
      </c>
    </row>
    <row r="268" spans="1:10" ht="13.5" x14ac:dyDescent="0.15">
      <c r="A268" s="518" t="s">
        <v>538</v>
      </c>
      <c r="B268" s="519"/>
      <c r="C268" s="279">
        <v>45.7</v>
      </c>
      <c r="D268" s="279">
        <v>7.3</v>
      </c>
      <c r="E268" s="280">
        <v>196</v>
      </c>
      <c r="F268" s="280">
        <v>0</v>
      </c>
      <c r="G268" s="281">
        <v>398.3</v>
      </c>
      <c r="H268" s="281">
        <v>398.3</v>
      </c>
      <c r="I268" s="281">
        <v>489</v>
      </c>
      <c r="J268" s="282">
        <v>16</v>
      </c>
    </row>
    <row r="269" spans="1:10" ht="13.5" x14ac:dyDescent="0.15">
      <c r="A269" s="518" t="s">
        <v>537</v>
      </c>
      <c r="B269" s="519"/>
      <c r="C269" s="279">
        <v>38.200000000000003</v>
      </c>
      <c r="D269" s="279">
        <v>13.1</v>
      </c>
      <c r="E269" s="280">
        <v>153</v>
      </c>
      <c r="F269" s="280">
        <v>2</v>
      </c>
      <c r="G269" s="281">
        <v>294.7</v>
      </c>
      <c r="H269" s="281">
        <v>291.60000000000002</v>
      </c>
      <c r="I269" s="281">
        <v>1294.4000000000001</v>
      </c>
      <c r="J269" s="282">
        <v>9</v>
      </c>
    </row>
    <row r="270" spans="1:10" ht="13.5" x14ac:dyDescent="0.15">
      <c r="A270" s="518" t="s">
        <v>536</v>
      </c>
      <c r="B270" s="519"/>
      <c r="C270" s="279">
        <v>39.9</v>
      </c>
      <c r="D270" s="279">
        <v>13.2</v>
      </c>
      <c r="E270" s="280">
        <v>175</v>
      </c>
      <c r="F270" s="280">
        <v>2</v>
      </c>
      <c r="G270" s="281">
        <v>423.4</v>
      </c>
      <c r="H270" s="281">
        <v>413.3</v>
      </c>
      <c r="I270" s="281">
        <v>1535.6</v>
      </c>
      <c r="J270" s="282">
        <v>181</v>
      </c>
    </row>
    <row r="271" spans="1:10" ht="13.5" x14ac:dyDescent="0.15">
      <c r="A271" s="518" t="s">
        <v>535</v>
      </c>
      <c r="B271" s="519"/>
      <c r="C271" s="279">
        <v>56.8</v>
      </c>
      <c r="D271" s="279">
        <v>12.2</v>
      </c>
      <c r="E271" s="280">
        <v>161</v>
      </c>
      <c r="F271" s="280">
        <v>0</v>
      </c>
      <c r="G271" s="281">
        <v>680.1</v>
      </c>
      <c r="H271" s="281">
        <v>680.1</v>
      </c>
      <c r="I271" s="281">
        <v>2792.6</v>
      </c>
      <c r="J271" s="282">
        <v>75</v>
      </c>
    </row>
    <row r="272" spans="1:10" ht="13.5" x14ac:dyDescent="0.15">
      <c r="A272" s="518" t="s">
        <v>534</v>
      </c>
      <c r="B272" s="519"/>
      <c r="C272" s="279">
        <v>51.9</v>
      </c>
      <c r="D272" s="279">
        <v>8.6</v>
      </c>
      <c r="E272" s="280">
        <v>157</v>
      </c>
      <c r="F272" s="280">
        <v>0</v>
      </c>
      <c r="G272" s="281">
        <v>539.29999999999995</v>
      </c>
      <c r="H272" s="281">
        <v>539.29999999999995</v>
      </c>
      <c r="I272" s="281">
        <v>1830.2</v>
      </c>
      <c r="J272" s="282">
        <v>54</v>
      </c>
    </row>
    <row r="273" spans="1:10" ht="13.5" x14ac:dyDescent="0.15">
      <c r="A273" s="518" t="s">
        <v>533</v>
      </c>
      <c r="B273" s="519"/>
      <c r="C273" s="279">
        <v>41.8</v>
      </c>
      <c r="D273" s="279">
        <v>4.3</v>
      </c>
      <c r="E273" s="280">
        <v>166</v>
      </c>
      <c r="F273" s="280">
        <v>2</v>
      </c>
      <c r="G273" s="281">
        <v>430.2</v>
      </c>
      <c r="H273" s="281">
        <v>427.2</v>
      </c>
      <c r="I273" s="281">
        <v>1085</v>
      </c>
      <c r="J273" s="282">
        <v>66</v>
      </c>
    </row>
    <row r="274" spans="1:10" ht="13.5" x14ac:dyDescent="0.15">
      <c r="A274" s="518" t="s">
        <v>532</v>
      </c>
      <c r="B274" s="519"/>
      <c r="C274" s="279">
        <v>42.6</v>
      </c>
      <c r="D274" s="279">
        <v>8.8000000000000007</v>
      </c>
      <c r="E274" s="280">
        <v>163</v>
      </c>
      <c r="F274" s="280">
        <v>5</v>
      </c>
      <c r="G274" s="281">
        <v>421.4</v>
      </c>
      <c r="H274" s="281">
        <v>408.8</v>
      </c>
      <c r="I274" s="281">
        <v>681.3</v>
      </c>
      <c r="J274" s="282">
        <v>192</v>
      </c>
    </row>
    <row r="275" spans="1:10" ht="13.5" x14ac:dyDescent="0.15">
      <c r="A275" s="518" t="s">
        <v>531</v>
      </c>
      <c r="B275" s="519"/>
      <c r="C275" s="279">
        <v>40.299999999999997</v>
      </c>
      <c r="D275" s="279">
        <v>15.1</v>
      </c>
      <c r="E275" s="280">
        <v>157</v>
      </c>
      <c r="F275" s="280">
        <v>20</v>
      </c>
      <c r="G275" s="281">
        <v>367.7</v>
      </c>
      <c r="H275" s="281">
        <v>332.5</v>
      </c>
      <c r="I275" s="281">
        <v>788.5</v>
      </c>
      <c r="J275" s="282">
        <v>8</v>
      </c>
    </row>
    <row r="276" spans="1:10" ht="13.5" x14ac:dyDescent="0.15">
      <c r="A276" s="518" t="s">
        <v>530</v>
      </c>
      <c r="B276" s="519"/>
      <c r="C276" s="279">
        <v>41.8</v>
      </c>
      <c r="D276" s="279">
        <v>9</v>
      </c>
      <c r="E276" s="280">
        <v>167</v>
      </c>
      <c r="F276" s="280">
        <v>4</v>
      </c>
      <c r="G276" s="281">
        <v>353.7</v>
      </c>
      <c r="H276" s="281">
        <v>345.3</v>
      </c>
      <c r="I276" s="281">
        <v>539.5</v>
      </c>
      <c r="J276" s="282">
        <v>153</v>
      </c>
    </row>
    <row r="277" spans="1:10" ht="13.5" x14ac:dyDescent="0.15">
      <c r="A277" s="518" t="s">
        <v>529</v>
      </c>
      <c r="B277" s="519"/>
      <c r="C277" s="279">
        <v>35</v>
      </c>
      <c r="D277" s="279">
        <v>5.7</v>
      </c>
      <c r="E277" s="280">
        <v>166</v>
      </c>
      <c r="F277" s="280">
        <v>2</v>
      </c>
      <c r="G277" s="281">
        <v>271.89999999999998</v>
      </c>
      <c r="H277" s="281">
        <v>268.8</v>
      </c>
      <c r="I277" s="281">
        <v>640.79999999999995</v>
      </c>
      <c r="J277" s="282">
        <v>139</v>
      </c>
    </row>
    <row r="278" spans="1:10" ht="13.5" x14ac:dyDescent="0.15">
      <c r="A278" s="518" t="s">
        <v>528</v>
      </c>
      <c r="B278" s="519"/>
      <c r="C278" s="279">
        <v>40.5</v>
      </c>
      <c r="D278" s="279">
        <v>10.1</v>
      </c>
      <c r="E278" s="280">
        <v>153</v>
      </c>
      <c r="F278" s="280">
        <v>11</v>
      </c>
      <c r="G278" s="281">
        <v>354.2</v>
      </c>
      <c r="H278" s="281">
        <v>325.7</v>
      </c>
      <c r="I278" s="281">
        <v>1115.3</v>
      </c>
      <c r="J278" s="282">
        <v>195</v>
      </c>
    </row>
    <row r="279" spans="1:10" ht="13.5" x14ac:dyDescent="0.15">
      <c r="A279" s="518" t="s">
        <v>527</v>
      </c>
      <c r="B279" s="519"/>
      <c r="C279" s="279">
        <v>42.4</v>
      </c>
      <c r="D279" s="279">
        <v>11</v>
      </c>
      <c r="E279" s="280">
        <v>160</v>
      </c>
      <c r="F279" s="280">
        <v>10</v>
      </c>
      <c r="G279" s="281">
        <v>291.7</v>
      </c>
      <c r="H279" s="281">
        <v>270.89999999999998</v>
      </c>
      <c r="I279" s="281">
        <v>845.6</v>
      </c>
      <c r="J279" s="282">
        <v>2470</v>
      </c>
    </row>
    <row r="280" spans="1:10" ht="13.5" x14ac:dyDescent="0.15">
      <c r="A280" s="518" t="s">
        <v>526</v>
      </c>
      <c r="B280" s="519"/>
      <c r="C280" s="279">
        <v>39.1</v>
      </c>
      <c r="D280" s="279">
        <v>11.9</v>
      </c>
      <c r="E280" s="280">
        <v>160</v>
      </c>
      <c r="F280" s="280">
        <v>11</v>
      </c>
      <c r="G280" s="281">
        <v>361.8</v>
      </c>
      <c r="H280" s="281">
        <v>332.7</v>
      </c>
      <c r="I280" s="281">
        <v>1134.7</v>
      </c>
      <c r="J280" s="282">
        <v>524</v>
      </c>
    </row>
    <row r="281" spans="1:10" ht="13.5" x14ac:dyDescent="0.15">
      <c r="A281" s="518" t="s">
        <v>525</v>
      </c>
      <c r="B281" s="519"/>
      <c r="C281" s="279">
        <v>45.3</v>
      </c>
      <c r="D281" s="279">
        <v>8.1999999999999993</v>
      </c>
      <c r="E281" s="280">
        <v>161</v>
      </c>
      <c r="F281" s="280">
        <v>8</v>
      </c>
      <c r="G281" s="281">
        <v>267.60000000000002</v>
      </c>
      <c r="H281" s="281">
        <v>253</v>
      </c>
      <c r="I281" s="281">
        <v>442.8</v>
      </c>
      <c r="J281" s="282">
        <v>378</v>
      </c>
    </row>
    <row r="282" spans="1:10" ht="13.5" x14ac:dyDescent="0.15">
      <c r="A282" s="518" t="s">
        <v>524</v>
      </c>
      <c r="B282" s="519"/>
      <c r="C282" s="279">
        <v>45.9</v>
      </c>
      <c r="D282" s="279">
        <v>7.4</v>
      </c>
      <c r="E282" s="280">
        <v>156</v>
      </c>
      <c r="F282" s="280">
        <v>11</v>
      </c>
      <c r="G282" s="281">
        <v>270</v>
      </c>
      <c r="H282" s="281">
        <v>248.3</v>
      </c>
      <c r="I282" s="281">
        <v>287</v>
      </c>
      <c r="J282" s="282">
        <v>521</v>
      </c>
    </row>
    <row r="283" spans="1:10" ht="13.5" x14ac:dyDescent="0.15">
      <c r="A283" s="518" t="s">
        <v>523</v>
      </c>
      <c r="B283" s="519"/>
      <c r="C283" s="279">
        <v>44.3</v>
      </c>
      <c r="D283" s="279">
        <v>11.1</v>
      </c>
      <c r="E283" s="280">
        <v>161</v>
      </c>
      <c r="F283" s="280">
        <v>8</v>
      </c>
      <c r="G283" s="281">
        <v>287.5</v>
      </c>
      <c r="H283" s="281">
        <v>270.7</v>
      </c>
      <c r="I283" s="281">
        <v>683.7</v>
      </c>
      <c r="J283" s="282">
        <v>2827</v>
      </c>
    </row>
    <row r="284" spans="1:10" ht="13.5" x14ac:dyDescent="0.15">
      <c r="A284" s="518" t="s">
        <v>522</v>
      </c>
      <c r="B284" s="519"/>
      <c r="C284" s="279">
        <v>42</v>
      </c>
      <c r="D284" s="279">
        <v>10.3</v>
      </c>
      <c r="E284" s="280">
        <v>157</v>
      </c>
      <c r="F284" s="280">
        <v>9</v>
      </c>
      <c r="G284" s="281">
        <v>274</v>
      </c>
      <c r="H284" s="281">
        <v>255.6</v>
      </c>
      <c r="I284" s="281">
        <v>677.7</v>
      </c>
      <c r="J284" s="282">
        <v>2582</v>
      </c>
    </row>
    <row r="285" spans="1:10" ht="13.5" x14ac:dyDescent="0.15">
      <c r="A285" s="518" t="s">
        <v>521</v>
      </c>
      <c r="B285" s="519"/>
      <c r="C285" s="279">
        <v>43.3</v>
      </c>
      <c r="D285" s="279">
        <v>11.4</v>
      </c>
      <c r="E285" s="280">
        <v>161</v>
      </c>
      <c r="F285" s="280">
        <v>7</v>
      </c>
      <c r="G285" s="281">
        <v>307.2</v>
      </c>
      <c r="H285" s="281">
        <v>290</v>
      </c>
      <c r="I285" s="281">
        <v>826.4</v>
      </c>
      <c r="J285" s="282">
        <v>1596</v>
      </c>
    </row>
    <row r="286" spans="1:10" ht="13.5" x14ac:dyDescent="0.15">
      <c r="A286" s="518" t="s">
        <v>520</v>
      </c>
      <c r="B286" s="519"/>
      <c r="C286" s="279">
        <v>43.6</v>
      </c>
      <c r="D286" s="279">
        <v>11.4</v>
      </c>
      <c r="E286" s="280">
        <v>161</v>
      </c>
      <c r="F286" s="280">
        <v>9</v>
      </c>
      <c r="G286" s="281">
        <v>281.8</v>
      </c>
      <c r="H286" s="281">
        <v>260.89999999999998</v>
      </c>
      <c r="I286" s="281">
        <v>785.9</v>
      </c>
      <c r="J286" s="282">
        <v>774</v>
      </c>
    </row>
    <row r="287" spans="1:10" ht="13.5" x14ac:dyDescent="0.15">
      <c r="A287" s="518" t="s">
        <v>519</v>
      </c>
      <c r="B287" s="519"/>
      <c r="C287" s="279">
        <v>40</v>
      </c>
      <c r="D287" s="279">
        <v>9.6</v>
      </c>
      <c r="E287" s="280">
        <v>163</v>
      </c>
      <c r="F287" s="280">
        <v>9</v>
      </c>
      <c r="G287" s="281">
        <v>270.60000000000002</v>
      </c>
      <c r="H287" s="281">
        <v>252.4</v>
      </c>
      <c r="I287" s="281">
        <v>718.9</v>
      </c>
      <c r="J287" s="282">
        <v>2143</v>
      </c>
    </row>
    <row r="288" spans="1:10" ht="13.5" x14ac:dyDescent="0.15">
      <c r="A288" s="518" t="s">
        <v>518</v>
      </c>
      <c r="B288" s="519"/>
      <c r="C288" s="279">
        <v>41.8</v>
      </c>
      <c r="D288" s="279">
        <v>8.1</v>
      </c>
      <c r="E288" s="280">
        <v>162</v>
      </c>
      <c r="F288" s="280">
        <v>5</v>
      </c>
      <c r="G288" s="281">
        <v>238.4</v>
      </c>
      <c r="H288" s="281">
        <v>225.3</v>
      </c>
      <c r="I288" s="281">
        <v>432.1</v>
      </c>
      <c r="J288" s="282">
        <v>197</v>
      </c>
    </row>
    <row r="289" spans="1:10" ht="13.5" x14ac:dyDescent="0.15">
      <c r="A289" s="518" t="s">
        <v>517</v>
      </c>
      <c r="B289" s="519"/>
      <c r="C289" s="279">
        <v>47.2</v>
      </c>
      <c r="D289" s="279">
        <v>13.2</v>
      </c>
      <c r="E289" s="280">
        <v>164</v>
      </c>
      <c r="F289" s="280">
        <v>3</v>
      </c>
      <c r="G289" s="281">
        <v>268.8</v>
      </c>
      <c r="H289" s="281">
        <v>262.5</v>
      </c>
      <c r="I289" s="281">
        <v>935.7</v>
      </c>
      <c r="J289" s="282">
        <v>138</v>
      </c>
    </row>
    <row r="290" spans="1:10" ht="13.5" x14ac:dyDescent="0.15">
      <c r="A290" s="518" t="s">
        <v>516</v>
      </c>
      <c r="B290" s="519"/>
      <c r="C290" s="279">
        <v>44.1</v>
      </c>
      <c r="D290" s="279">
        <v>8.9</v>
      </c>
      <c r="E290" s="280">
        <v>159</v>
      </c>
      <c r="F290" s="280">
        <v>5</v>
      </c>
      <c r="G290" s="281">
        <v>226.8</v>
      </c>
      <c r="H290" s="281">
        <v>217.2</v>
      </c>
      <c r="I290" s="281">
        <v>207.6</v>
      </c>
      <c r="J290" s="282">
        <v>3830</v>
      </c>
    </row>
    <row r="291" spans="1:10" ht="13.5" x14ac:dyDescent="0.15">
      <c r="A291" s="518" t="s">
        <v>515</v>
      </c>
      <c r="B291" s="519"/>
      <c r="C291" s="279">
        <v>33.9</v>
      </c>
      <c r="D291" s="279">
        <v>12</v>
      </c>
      <c r="E291" s="280">
        <v>163</v>
      </c>
      <c r="F291" s="280">
        <v>6</v>
      </c>
      <c r="G291" s="281">
        <v>304.10000000000002</v>
      </c>
      <c r="H291" s="281">
        <v>283.60000000000002</v>
      </c>
      <c r="I291" s="281">
        <v>1018.4</v>
      </c>
      <c r="J291" s="282">
        <v>39</v>
      </c>
    </row>
    <row r="292" spans="1:10" ht="13.5" x14ac:dyDescent="0.15">
      <c r="A292" s="518" t="s">
        <v>514</v>
      </c>
      <c r="B292" s="519"/>
      <c r="C292" s="279">
        <v>40.4</v>
      </c>
      <c r="D292" s="279">
        <v>2.9</v>
      </c>
      <c r="E292" s="280">
        <v>172</v>
      </c>
      <c r="F292" s="280">
        <v>2</v>
      </c>
      <c r="G292" s="281">
        <v>229.5</v>
      </c>
      <c r="H292" s="281">
        <v>225.3</v>
      </c>
      <c r="I292" s="281">
        <v>162.30000000000001</v>
      </c>
      <c r="J292" s="282">
        <v>125</v>
      </c>
    </row>
    <row r="293" spans="1:10" ht="13.5" x14ac:dyDescent="0.15">
      <c r="A293" s="520" t="s">
        <v>513</v>
      </c>
      <c r="B293" s="519"/>
      <c r="C293" s="279">
        <v>37</v>
      </c>
      <c r="D293" s="279">
        <v>13</v>
      </c>
      <c r="E293" s="280">
        <v>169</v>
      </c>
      <c r="F293" s="280">
        <v>19</v>
      </c>
      <c r="G293" s="281">
        <v>278.2</v>
      </c>
      <c r="H293" s="281">
        <v>243.8</v>
      </c>
      <c r="I293" s="281">
        <v>898.9</v>
      </c>
      <c r="J293" s="282">
        <v>13</v>
      </c>
    </row>
    <row r="294" spans="1:10" ht="13.5" customHeight="1" x14ac:dyDescent="0.15">
      <c r="A294" s="522" t="s">
        <v>512</v>
      </c>
      <c r="B294" s="523"/>
      <c r="C294" s="279">
        <v>39.700000000000003</v>
      </c>
      <c r="D294" s="279">
        <v>8.1999999999999993</v>
      </c>
      <c r="E294" s="280">
        <v>166</v>
      </c>
      <c r="F294" s="280">
        <v>9</v>
      </c>
      <c r="G294" s="281">
        <v>356.6</v>
      </c>
      <c r="H294" s="281">
        <v>334.6</v>
      </c>
      <c r="I294" s="281">
        <v>1023.3</v>
      </c>
      <c r="J294" s="282">
        <v>188</v>
      </c>
    </row>
    <row r="295" spans="1:10" ht="13.5" x14ac:dyDescent="0.15">
      <c r="A295" s="518" t="s">
        <v>511</v>
      </c>
      <c r="B295" s="519"/>
      <c r="C295" s="279">
        <v>36.6</v>
      </c>
      <c r="D295" s="279">
        <v>11.2</v>
      </c>
      <c r="E295" s="280">
        <v>155</v>
      </c>
      <c r="F295" s="280">
        <v>17</v>
      </c>
      <c r="G295" s="281">
        <v>320.5</v>
      </c>
      <c r="H295" s="281">
        <v>283.10000000000002</v>
      </c>
      <c r="I295" s="281">
        <v>1087.8</v>
      </c>
      <c r="J295" s="282">
        <v>338</v>
      </c>
    </row>
    <row r="296" spans="1:10" ht="13.5" x14ac:dyDescent="0.15">
      <c r="A296" s="518" t="s">
        <v>510</v>
      </c>
      <c r="B296" s="519"/>
      <c r="C296" s="279">
        <v>48</v>
      </c>
      <c r="D296" s="279">
        <v>11.5</v>
      </c>
      <c r="E296" s="280">
        <v>150</v>
      </c>
      <c r="F296" s="280">
        <v>0</v>
      </c>
      <c r="G296" s="281">
        <v>287</v>
      </c>
      <c r="H296" s="281">
        <v>286.8</v>
      </c>
      <c r="I296" s="281">
        <v>638.6</v>
      </c>
      <c r="J296" s="282">
        <v>1107</v>
      </c>
    </row>
    <row r="297" spans="1:10" ht="13.5" x14ac:dyDescent="0.15">
      <c r="A297" s="518" t="s">
        <v>509</v>
      </c>
      <c r="B297" s="519"/>
      <c r="C297" s="279">
        <v>33.9</v>
      </c>
      <c r="D297" s="279">
        <v>7.5</v>
      </c>
      <c r="E297" s="280">
        <v>163</v>
      </c>
      <c r="F297" s="280">
        <v>9</v>
      </c>
      <c r="G297" s="281">
        <v>328.4</v>
      </c>
      <c r="H297" s="281">
        <v>310.10000000000002</v>
      </c>
      <c r="I297" s="281">
        <v>1124.8</v>
      </c>
      <c r="J297" s="282">
        <v>917</v>
      </c>
    </row>
    <row r="298" spans="1:10" ht="13.5" x14ac:dyDescent="0.15">
      <c r="A298" s="518" t="s">
        <v>508</v>
      </c>
      <c r="B298" s="519"/>
      <c r="C298" s="279">
        <v>46.4</v>
      </c>
      <c r="D298" s="279">
        <v>7.4</v>
      </c>
      <c r="E298" s="280">
        <v>159</v>
      </c>
      <c r="F298" s="280">
        <v>5</v>
      </c>
      <c r="G298" s="281">
        <v>260.7</v>
      </c>
      <c r="H298" s="281">
        <v>244.6</v>
      </c>
      <c r="I298" s="281">
        <v>471.7</v>
      </c>
      <c r="J298" s="282">
        <v>3337</v>
      </c>
    </row>
    <row r="299" spans="1:10" ht="13.5" x14ac:dyDescent="0.15">
      <c r="A299" s="518" t="s">
        <v>507</v>
      </c>
      <c r="B299" s="519"/>
      <c r="C299" s="279">
        <v>49.7</v>
      </c>
      <c r="D299" s="279">
        <v>7.1</v>
      </c>
      <c r="E299" s="280">
        <v>158</v>
      </c>
      <c r="F299" s="280">
        <v>5</v>
      </c>
      <c r="G299" s="281">
        <v>298.10000000000002</v>
      </c>
      <c r="H299" s="281">
        <v>288.3</v>
      </c>
      <c r="I299" s="281">
        <v>315.39999999999998</v>
      </c>
      <c r="J299" s="282">
        <v>319</v>
      </c>
    </row>
    <row r="300" spans="1:10" ht="13.5" customHeight="1" x14ac:dyDescent="0.15">
      <c r="A300" s="520" t="s">
        <v>691</v>
      </c>
      <c r="B300" s="519"/>
      <c r="C300" s="279">
        <v>47.9</v>
      </c>
      <c r="D300" s="279">
        <v>8.4</v>
      </c>
      <c r="E300" s="280">
        <v>149</v>
      </c>
      <c r="F300" s="280">
        <v>6</v>
      </c>
      <c r="G300" s="281">
        <v>235.8</v>
      </c>
      <c r="H300" s="281">
        <v>208.9</v>
      </c>
      <c r="I300" s="281">
        <v>378.1</v>
      </c>
      <c r="J300" s="282">
        <v>704</v>
      </c>
    </row>
    <row r="301" spans="1:10" ht="13.5" x14ac:dyDescent="0.15">
      <c r="A301" s="518" t="s">
        <v>506</v>
      </c>
      <c r="B301" s="519"/>
      <c r="C301" s="279">
        <v>26.2</v>
      </c>
      <c r="D301" s="279">
        <v>3.9</v>
      </c>
      <c r="E301" s="280">
        <v>172</v>
      </c>
      <c r="F301" s="280">
        <v>1</v>
      </c>
      <c r="G301" s="281">
        <v>226.4</v>
      </c>
      <c r="H301" s="281">
        <v>225.1</v>
      </c>
      <c r="I301" s="281">
        <v>41.1</v>
      </c>
      <c r="J301" s="282">
        <v>420</v>
      </c>
    </row>
    <row r="302" spans="1:10" ht="13.5" x14ac:dyDescent="0.15">
      <c r="A302" s="518" t="s">
        <v>505</v>
      </c>
      <c r="B302" s="519"/>
      <c r="C302" s="279">
        <v>43.3</v>
      </c>
      <c r="D302" s="279">
        <v>5.0999999999999996</v>
      </c>
      <c r="E302" s="280">
        <v>141</v>
      </c>
      <c r="F302" s="280">
        <v>1</v>
      </c>
      <c r="G302" s="281">
        <v>182.3</v>
      </c>
      <c r="H302" s="281">
        <v>181.4</v>
      </c>
      <c r="I302" s="281">
        <v>40.200000000000003</v>
      </c>
      <c r="J302" s="282">
        <v>58</v>
      </c>
    </row>
    <row r="303" spans="1:10" ht="13.5" x14ac:dyDescent="0.15">
      <c r="A303" s="518" t="s">
        <v>504</v>
      </c>
      <c r="B303" s="519"/>
      <c r="C303" s="279">
        <v>44.6</v>
      </c>
      <c r="D303" s="279">
        <v>8.1</v>
      </c>
      <c r="E303" s="280">
        <v>161</v>
      </c>
      <c r="F303" s="280">
        <v>6</v>
      </c>
      <c r="G303" s="281">
        <v>217.6</v>
      </c>
      <c r="H303" s="281">
        <v>206</v>
      </c>
      <c r="I303" s="281">
        <v>235.5</v>
      </c>
      <c r="J303" s="282">
        <v>948</v>
      </c>
    </row>
    <row r="304" spans="1:10" ht="13.5" x14ac:dyDescent="0.15">
      <c r="A304" s="518" t="s">
        <v>503</v>
      </c>
      <c r="B304" s="519"/>
      <c r="C304" s="279">
        <v>38.700000000000003</v>
      </c>
      <c r="D304" s="279">
        <v>7.3</v>
      </c>
      <c r="E304" s="280">
        <v>156</v>
      </c>
      <c r="F304" s="280">
        <v>8</v>
      </c>
      <c r="G304" s="281">
        <v>219.8</v>
      </c>
      <c r="H304" s="281">
        <v>205.3</v>
      </c>
      <c r="I304" s="281">
        <v>180.8</v>
      </c>
      <c r="J304" s="282">
        <v>459</v>
      </c>
    </row>
    <row r="305" spans="1:10" ht="13.5" x14ac:dyDescent="0.15">
      <c r="A305" s="518" t="s">
        <v>502</v>
      </c>
      <c r="B305" s="519"/>
      <c r="C305" s="279">
        <v>37.799999999999997</v>
      </c>
      <c r="D305" s="279">
        <v>6.6</v>
      </c>
      <c r="E305" s="280">
        <v>160</v>
      </c>
      <c r="F305" s="280">
        <v>8</v>
      </c>
      <c r="G305" s="281">
        <v>226.9</v>
      </c>
      <c r="H305" s="281">
        <v>213.1</v>
      </c>
      <c r="I305" s="281">
        <v>170.2</v>
      </c>
      <c r="J305" s="282">
        <v>198</v>
      </c>
    </row>
    <row r="306" spans="1:10" ht="13.5" x14ac:dyDescent="0.15">
      <c r="A306" s="518" t="s">
        <v>501</v>
      </c>
      <c r="B306" s="519"/>
      <c r="C306" s="279">
        <v>35.299999999999997</v>
      </c>
      <c r="D306" s="279">
        <v>7.7</v>
      </c>
      <c r="E306" s="280">
        <v>161</v>
      </c>
      <c r="F306" s="280">
        <v>2</v>
      </c>
      <c r="G306" s="281">
        <v>241</v>
      </c>
      <c r="H306" s="281">
        <v>234.7</v>
      </c>
      <c r="I306" s="281">
        <v>217</v>
      </c>
      <c r="J306" s="282">
        <v>440</v>
      </c>
    </row>
    <row r="307" spans="1:10" ht="13.5" x14ac:dyDescent="0.15">
      <c r="A307" s="518" t="s">
        <v>500</v>
      </c>
      <c r="B307" s="519"/>
      <c r="C307" s="279">
        <v>55.9</v>
      </c>
      <c r="D307" s="279">
        <v>12.2</v>
      </c>
      <c r="E307" s="280">
        <v>166</v>
      </c>
      <c r="F307" s="280">
        <v>9</v>
      </c>
      <c r="G307" s="281">
        <v>228.1</v>
      </c>
      <c r="H307" s="281">
        <v>212.5</v>
      </c>
      <c r="I307" s="281">
        <v>267.5</v>
      </c>
      <c r="J307" s="282">
        <v>84</v>
      </c>
    </row>
    <row r="308" spans="1:10" ht="13.5" x14ac:dyDescent="0.15">
      <c r="A308" s="518" t="s">
        <v>499</v>
      </c>
      <c r="B308" s="519"/>
      <c r="C308" s="279">
        <v>43.2</v>
      </c>
      <c r="D308" s="279">
        <v>7.5</v>
      </c>
      <c r="E308" s="280">
        <v>162</v>
      </c>
      <c r="F308" s="280">
        <v>7</v>
      </c>
      <c r="G308" s="281">
        <v>246.6</v>
      </c>
      <c r="H308" s="281">
        <v>232.4</v>
      </c>
      <c r="I308" s="281">
        <v>181.2</v>
      </c>
      <c r="J308" s="282">
        <v>487</v>
      </c>
    </row>
    <row r="309" spans="1:10" ht="13.5" x14ac:dyDescent="0.15">
      <c r="A309" s="518" t="s">
        <v>498</v>
      </c>
      <c r="B309" s="519"/>
      <c r="C309" s="279">
        <v>43.8</v>
      </c>
      <c r="D309" s="279">
        <v>3.5</v>
      </c>
      <c r="E309" s="280">
        <v>176</v>
      </c>
      <c r="F309" s="280">
        <v>15</v>
      </c>
      <c r="G309" s="281">
        <v>243.6</v>
      </c>
      <c r="H309" s="281">
        <v>215.1</v>
      </c>
      <c r="I309" s="281">
        <v>0</v>
      </c>
      <c r="J309" s="282">
        <v>38</v>
      </c>
    </row>
    <row r="310" spans="1:10" ht="13.5" x14ac:dyDescent="0.15">
      <c r="A310" s="518" t="s">
        <v>497</v>
      </c>
      <c r="B310" s="519"/>
      <c r="C310" s="279">
        <v>73.5</v>
      </c>
      <c r="D310" s="279">
        <v>10.5</v>
      </c>
      <c r="E310" s="280">
        <v>152</v>
      </c>
      <c r="F310" s="280">
        <v>0</v>
      </c>
      <c r="G310" s="281">
        <v>171</v>
      </c>
      <c r="H310" s="281">
        <v>171</v>
      </c>
      <c r="I310" s="281">
        <v>0</v>
      </c>
      <c r="J310" s="282">
        <v>4</v>
      </c>
    </row>
    <row r="311" spans="1:10" ht="13.5" x14ac:dyDescent="0.15">
      <c r="A311" s="518" t="s">
        <v>465</v>
      </c>
      <c r="B311" s="519"/>
      <c r="C311" s="279">
        <v>42.2</v>
      </c>
      <c r="D311" s="279">
        <v>14.3</v>
      </c>
      <c r="E311" s="280">
        <v>159</v>
      </c>
      <c r="F311" s="280">
        <v>5</v>
      </c>
      <c r="G311" s="281">
        <v>265.5</v>
      </c>
      <c r="H311" s="281">
        <v>255.5</v>
      </c>
      <c r="I311" s="281">
        <v>869</v>
      </c>
      <c r="J311" s="282">
        <v>10</v>
      </c>
    </row>
    <row r="312" spans="1:10" ht="13.5" x14ac:dyDescent="0.15">
      <c r="A312" s="518" t="s">
        <v>496</v>
      </c>
      <c r="B312" s="519"/>
      <c r="C312" s="279">
        <v>40.9</v>
      </c>
      <c r="D312" s="279">
        <v>12.1</v>
      </c>
      <c r="E312" s="280">
        <v>177</v>
      </c>
      <c r="F312" s="280">
        <v>0</v>
      </c>
      <c r="G312" s="281">
        <v>271.8</v>
      </c>
      <c r="H312" s="281">
        <v>271.5</v>
      </c>
      <c r="I312" s="281">
        <v>586.4</v>
      </c>
      <c r="J312" s="282">
        <v>12</v>
      </c>
    </row>
    <row r="313" spans="1:10" ht="13.5" x14ac:dyDescent="0.15">
      <c r="A313" s="518" t="s">
        <v>495</v>
      </c>
      <c r="B313" s="519"/>
      <c r="C313" s="279" t="s">
        <v>369</v>
      </c>
      <c r="D313" s="279" t="s">
        <v>369</v>
      </c>
      <c r="E313" s="280" t="s">
        <v>369</v>
      </c>
      <c r="F313" s="280" t="s">
        <v>369</v>
      </c>
      <c r="G313" s="281" t="s">
        <v>369</v>
      </c>
      <c r="H313" s="281" t="s">
        <v>369</v>
      </c>
      <c r="I313" s="281" t="s">
        <v>369</v>
      </c>
      <c r="J313" s="282" t="s">
        <v>369</v>
      </c>
    </row>
    <row r="314" spans="1:10" ht="13.5" customHeight="1" x14ac:dyDescent="0.15">
      <c r="A314" s="520" t="s">
        <v>494</v>
      </c>
      <c r="B314" s="521"/>
      <c r="C314" s="279">
        <v>47.3</v>
      </c>
      <c r="D314" s="279">
        <v>17.100000000000001</v>
      </c>
      <c r="E314" s="280">
        <v>161</v>
      </c>
      <c r="F314" s="280">
        <v>13</v>
      </c>
      <c r="G314" s="281">
        <v>271.10000000000002</v>
      </c>
      <c r="H314" s="281">
        <v>246.2</v>
      </c>
      <c r="I314" s="281">
        <v>724</v>
      </c>
      <c r="J314" s="282">
        <v>67</v>
      </c>
    </row>
    <row r="315" spans="1:10" ht="13.5" x14ac:dyDescent="0.15">
      <c r="A315" s="518" t="s">
        <v>493</v>
      </c>
      <c r="B315" s="519"/>
      <c r="C315" s="279">
        <v>37.799999999999997</v>
      </c>
      <c r="D315" s="279">
        <v>12.6</v>
      </c>
      <c r="E315" s="280">
        <v>160</v>
      </c>
      <c r="F315" s="280">
        <v>6</v>
      </c>
      <c r="G315" s="281">
        <v>325.8</v>
      </c>
      <c r="H315" s="281">
        <v>308.2</v>
      </c>
      <c r="I315" s="281">
        <v>1128.5</v>
      </c>
      <c r="J315" s="282">
        <v>54</v>
      </c>
    </row>
    <row r="316" spans="1:10" ht="13.5" x14ac:dyDescent="0.15">
      <c r="A316" s="518" t="s">
        <v>492</v>
      </c>
      <c r="B316" s="519"/>
      <c r="C316" s="279">
        <v>46.3</v>
      </c>
      <c r="D316" s="279">
        <v>7.7</v>
      </c>
      <c r="E316" s="280">
        <v>154</v>
      </c>
      <c r="F316" s="280">
        <v>17</v>
      </c>
      <c r="G316" s="281">
        <v>223.3</v>
      </c>
      <c r="H316" s="281">
        <v>195.8</v>
      </c>
      <c r="I316" s="281">
        <v>181.8</v>
      </c>
      <c r="J316" s="282">
        <v>1584</v>
      </c>
    </row>
    <row r="317" spans="1:10" ht="13.5" x14ac:dyDescent="0.15">
      <c r="A317" s="518" t="s">
        <v>491</v>
      </c>
      <c r="B317" s="519"/>
      <c r="C317" s="279">
        <v>50.5</v>
      </c>
      <c r="D317" s="279">
        <v>10.8</v>
      </c>
      <c r="E317" s="280">
        <v>171</v>
      </c>
      <c r="F317" s="280">
        <v>3</v>
      </c>
      <c r="G317" s="281">
        <v>233.9</v>
      </c>
      <c r="H317" s="281">
        <v>229.5</v>
      </c>
      <c r="I317" s="281">
        <v>97.3</v>
      </c>
      <c r="J317" s="282">
        <v>41</v>
      </c>
    </row>
    <row r="318" spans="1:10" ht="13.5" x14ac:dyDescent="0.15">
      <c r="A318" s="518" t="s">
        <v>490</v>
      </c>
      <c r="B318" s="519"/>
      <c r="C318" s="279">
        <v>40.5</v>
      </c>
      <c r="D318" s="279">
        <v>9.6999999999999993</v>
      </c>
      <c r="E318" s="280">
        <v>167</v>
      </c>
      <c r="F318" s="280">
        <v>11</v>
      </c>
      <c r="G318" s="281">
        <v>248.7</v>
      </c>
      <c r="H318" s="281">
        <v>224</v>
      </c>
      <c r="I318" s="281">
        <v>435</v>
      </c>
      <c r="J318" s="282">
        <v>82</v>
      </c>
    </row>
    <row r="319" spans="1:10" ht="13.5" x14ac:dyDescent="0.15">
      <c r="A319" s="518" t="s">
        <v>489</v>
      </c>
      <c r="B319" s="519"/>
      <c r="C319" s="279">
        <v>40.6</v>
      </c>
      <c r="D319" s="279">
        <v>9.5</v>
      </c>
      <c r="E319" s="280">
        <v>169</v>
      </c>
      <c r="F319" s="280">
        <v>5</v>
      </c>
      <c r="G319" s="281">
        <v>240.2</v>
      </c>
      <c r="H319" s="281">
        <v>231.2</v>
      </c>
      <c r="I319" s="281">
        <v>326.3</v>
      </c>
      <c r="J319" s="282">
        <v>84</v>
      </c>
    </row>
    <row r="320" spans="1:10" ht="13.5" x14ac:dyDescent="0.15">
      <c r="A320" s="518" t="s">
        <v>488</v>
      </c>
      <c r="B320" s="519"/>
      <c r="C320" s="279">
        <v>46.8</v>
      </c>
      <c r="D320" s="279">
        <v>6.6</v>
      </c>
      <c r="E320" s="280">
        <v>178</v>
      </c>
      <c r="F320" s="280">
        <v>11</v>
      </c>
      <c r="G320" s="281">
        <v>274.3</v>
      </c>
      <c r="H320" s="281">
        <v>256.7</v>
      </c>
      <c r="I320" s="281">
        <v>421.4</v>
      </c>
      <c r="J320" s="282">
        <v>71</v>
      </c>
    </row>
    <row r="321" spans="1:10" ht="13.5" customHeight="1" x14ac:dyDescent="0.15">
      <c r="A321" s="522" t="s">
        <v>487</v>
      </c>
      <c r="B321" s="523"/>
      <c r="C321" s="279">
        <v>39.700000000000003</v>
      </c>
      <c r="D321" s="279">
        <v>8.4</v>
      </c>
      <c r="E321" s="280">
        <v>153</v>
      </c>
      <c r="F321" s="280">
        <v>12</v>
      </c>
      <c r="G321" s="281">
        <v>245.1</v>
      </c>
      <c r="H321" s="281">
        <v>222.8</v>
      </c>
      <c r="I321" s="281">
        <v>346.1</v>
      </c>
      <c r="J321" s="282">
        <v>113</v>
      </c>
    </row>
    <row r="322" spans="1:10" ht="13.5" customHeight="1" x14ac:dyDescent="0.15">
      <c r="A322" s="520" t="s">
        <v>486</v>
      </c>
      <c r="B322" s="521"/>
      <c r="C322" s="279">
        <v>44.7</v>
      </c>
      <c r="D322" s="279">
        <v>9.6999999999999993</v>
      </c>
      <c r="E322" s="280">
        <v>164</v>
      </c>
      <c r="F322" s="280">
        <v>10</v>
      </c>
      <c r="G322" s="281">
        <v>279.5</v>
      </c>
      <c r="H322" s="281">
        <v>258.60000000000002</v>
      </c>
      <c r="I322" s="281">
        <v>497.4</v>
      </c>
      <c r="J322" s="282">
        <v>83</v>
      </c>
    </row>
    <row r="323" spans="1:10" ht="13.5" x14ac:dyDescent="0.15">
      <c r="A323" s="518" t="s">
        <v>485</v>
      </c>
      <c r="B323" s="519"/>
      <c r="C323" s="279">
        <v>43.7</v>
      </c>
      <c r="D323" s="279">
        <v>9.9</v>
      </c>
      <c r="E323" s="280">
        <v>159</v>
      </c>
      <c r="F323" s="280">
        <v>15</v>
      </c>
      <c r="G323" s="281">
        <v>224.3</v>
      </c>
      <c r="H323" s="281">
        <v>200.9</v>
      </c>
      <c r="I323" s="281">
        <v>223.2</v>
      </c>
      <c r="J323" s="282">
        <v>326</v>
      </c>
    </row>
    <row r="324" spans="1:10" ht="13.5" x14ac:dyDescent="0.15">
      <c r="A324" s="518" t="s">
        <v>484</v>
      </c>
      <c r="B324" s="519"/>
      <c r="C324" s="279">
        <v>44.6</v>
      </c>
      <c r="D324" s="279">
        <v>5.6</v>
      </c>
      <c r="E324" s="280">
        <v>158</v>
      </c>
      <c r="F324" s="280">
        <v>12</v>
      </c>
      <c r="G324" s="281">
        <v>227.9</v>
      </c>
      <c r="H324" s="281">
        <v>203</v>
      </c>
      <c r="I324" s="281">
        <v>40.5</v>
      </c>
      <c r="J324" s="282">
        <v>105</v>
      </c>
    </row>
    <row r="325" spans="1:10" ht="13.5" x14ac:dyDescent="0.15">
      <c r="A325" s="518" t="s">
        <v>483</v>
      </c>
      <c r="B325" s="519"/>
      <c r="C325" s="279">
        <v>44.1</v>
      </c>
      <c r="D325" s="279">
        <v>4.2</v>
      </c>
      <c r="E325" s="280">
        <v>163</v>
      </c>
      <c r="F325" s="280">
        <v>8</v>
      </c>
      <c r="G325" s="281">
        <v>246</v>
      </c>
      <c r="H325" s="281">
        <v>234.2</v>
      </c>
      <c r="I325" s="281">
        <v>283.3</v>
      </c>
      <c r="J325" s="282">
        <v>116</v>
      </c>
    </row>
    <row r="326" spans="1:10" ht="13.5" x14ac:dyDescent="0.15">
      <c r="A326" s="518" t="s">
        <v>482</v>
      </c>
      <c r="B326" s="519"/>
      <c r="C326" s="279">
        <v>41.8</v>
      </c>
      <c r="D326" s="279">
        <v>15.5</v>
      </c>
      <c r="E326" s="280">
        <v>170</v>
      </c>
      <c r="F326" s="280">
        <v>11</v>
      </c>
      <c r="G326" s="281">
        <v>295.89999999999998</v>
      </c>
      <c r="H326" s="281">
        <v>275.8</v>
      </c>
      <c r="I326" s="281">
        <v>609.1</v>
      </c>
      <c r="J326" s="282">
        <v>61</v>
      </c>
    </row>
    <row r="327" spans="1:10" ht="13.5" x14ac:dyDescent="0.15">
      <c r="A327" s="518" t="s">
        <v>481</v>
      </c>
      <c r="B327" s="519"/>
      <c r="C327" s="279">
        <v>43.8</v>
      </c>
      <c r="D327" s="279">
        <v>11.9</v>
      </c>
      <c r="E327" s="280">
        <v>162</v>
      </c>
      <c r="F327" s="280">
        <v>8</v>
      </c>
      <c r="G327" s="281">
        <v>273.3</v>
      </c>
      <c r="H327" s="281">
        <v>253.8</v>
      </c>
      <c r="I327" s="281">
        <v>594.9</v>
      </c>
      <c r="J327" s="282">
        <v>174</v>
      </c>
    </row>
    <row r="328" spans="1:10" ht="13.5" x14ac:dyDescent="0.15">
      <c r="A328" s="518" t="s">
        <v>480</v>
      </c>
      <c r="B328" s="519"/>
      <c r="C328" s="279">
        <v>46.5</v>
      </c>
      <c r="D328" s="279">
        <v>11.1</v>
      </c>
      <c r="E328" s="280">
        <v>165</v>
      </c>
      <c r="F328" s="280">
        <v>8</v>
      </c>
      <c r="G328" s="281">
        <v>222.1</v>
      </c>
      <c r="H328" s="281">
        <v>209.2</v>
      </c>
      <c r="I328" s="281">
        <v>165.5</v>
      </c>
      <c r="J328" s="282">
        <v>138</v>
      </c>
    </row>
    <row r="329" spans="1:10" ht="13.5" x14ac:dyDescent="0.15">
      <c r="A329" s="518" t="s">
        <v>479</v>
      </c>
      <c r="B329" s="519"/>
      <c r="C329" s="279">
        <v>47.1</v>
      </c>
      <c r="D329" s="279">
        <v>8.5</v>
      </c>
      <c r="E329" s="280">
        <v>164</v>
      </c>
      <c r="F329" s="280">
        <v>16</v>
      </c>
      <c r="G329" s="281">
        <v>319.3</v>
      </c>
      <c r="H329" s="281">
        <v>285</v>
      </c>
      <c r="I329" s="281">
        <v>356.4</v>
      </c>
      <c r="J329" s="282">
        <v>154</v>
      </c>
    </row>
    <row r="330" spans="1:10" ht="13.5" x14ac:dyDescent="0.15">
      <c r="A330" s="518" t="s">
        <v>478</v>
      </c>
      <c r="B330" s="519"/>
      <c r="C330" s="279">
        <v>48.9</v>
      </c>
      <c r="D330" s="279">
        <v>4.5999999999999996</v>
      </c>
      <c r="E330" s="280">
        <v>174</v>
      </c>
      <c r="F330" s="280">
        <v>65</v>
      </c>
      <c r="G330" s="281">
        <v>349.5</v>
      </c>
      <c r="H330" s="281">
        <v>231.7</v>
      </c>
      <c r="I330" s="281">
        <v>226.8</v>
      </c>
      <c r="J330" s="282">
        <v>60</v>
      </c>
    </row>
    <row r="331" spans="1:10" ht="13.5" x14ac:dyDescent="0.15">
      <c r="A331" s="518" t="s">
        <v>477</v>
      </c>
      <c r="B331" s="519"/>
      <c r="C331" s="279">
        <v>59.9</v>
      </c>
      <c r="D331" s="279">
        <v>4.5999999999999996</v>
      </c>
      <c r="E331" s="280">
        <v>160</v>
      </c>
      <c r="F331" s="280">
        <v>16</v>
      </c>
      <c r="G331" s="281">
        <v>214.9</v>
      </c>
      <c r="H331" s="281">
        <v>180.9</v>
      </c>
      <c r="I331" s="281">
        <v>103.3</v>
      </c>
      <c r="J331" s="282">
        <v>169</v>
      </c>
    </row>
    <row r="332" spans="1:10" ht="13.5" x14ac:dyDescent="0.15">
      <c r="A332" s="518" t="s">
        <v>476</v>
      </c>
      <c r="B332" s="519"/>
      <c r="C332" s="279">
        <v>41</v>
      </c>
      <c r="D332" s="279">
        <v>6.7</v>
      </c>
      <c r="E332" s="280">
        <v>163</v>
      </c>
      <c r="F332" s="280">
        <v>11</v>
      </c>
      <c r="G332" s="281">
        <v>240.3</v>
      </c>
      <c r="H332" s="281">
        <v>223.8</v>
      </c>
      <c r="I332" s="281">
        <v>193.4</v>
      </c>
      <c r="J332" s="282">
        <v>404</v>
      </c>
    </row>
    <row r="333" spans="1:10" ht="13.5" x14ac:dyDescent="0.15">
      <c r="A333" s="518" t="s">
        <v>475</v>
      </c>
      <c r="B333" s="519"/>
      <c r="C333" s="279">
        <v>56.1</v>
      </c>
      <c r="D333" s="279">
        <v>7</v>
      </c>
      <c r="E333" s="280">
        <v>157</v>
      </c>
      <c r="F333" s="280">
        <v>5</v>
      </c>
      <c r="G333" s="281">
        <v>213.5</v>
      </c>
      <c r="H333" s="281">
        <v>206</v>
      </c>
      <c r="I333" s="281">
        <v>135.4</v>
      </c>
      <c r="J333" s="282">
        <v>295</v>
      </c>
    </row>
    <row r="334" spans="1:10" ht="13.5" customHeight="1" x14ac:dyDescent="0.15">
      <c r="A334" s="520" t="s">
        <v>474</v>
      </c>
      <c r="B334" s="521"/>
      <c r="C334" s="279">
        <v>49</v>
      </c>
      <c r="D334" s="279">
        <v>8.1999999999999993</v>
      </c>
      <c r="E334" s="280">
        <v>163</v>
      </c>
      <c r="F334" s="280">
        <v>2</v>
      </c>
      <c r="G334" s="281">
        <v>229.9</v>
      </c>
      <c r="H334" s="281">
        <v>225.9</v>
      </c>
      <c r="I334" s="281">
        <v>633.29999999999995</v>
      </c>
      <c r="J334" s="282">
        <v>80</v>
      </c>
    </row>
    <row r="335" spans="1:10" ht="13.5" x14ac:dyDescent="0.15">
      <c r="A335" s="518" t="s">
        <v>473</v>
      </c>
      <c r="B335" s="519"/>
      <c r="C335" s="279">
        <v>46.4</v>
      </c>
      <c r="D335" s="279">
        <v>10.6</v>
      </c>
      <c r="E335" s="280">
        <v>162</v>
      </c>
      <c r="F335" s="280">
        <v>6</v>
      </c>
      <c r="G335" s="281">
        <v>205.3</v>
      </c>
      <c r="H335" s="281">
        <v>196.1</v>
      </c>
      <c r="I335" s="281">
        <v>137.30000000000001</v>
      </c>
      <c r="J335" s="282">
        <v>129</v>
      </c>
    </row>
    <row r="336" spans="1:10" ht="13.5" customHeight="1" x14ac:dyDescent="0.15">
      <c r="A336" s="520" t="s">
        <v>472</v>
      </c>
      <c r="B336" s="521"/>
      <c r="C336" s="279">
        <v>46.7</v>
      </c>
      <c r="D336" s="279">
        <v>8.9</v>
      </c>
      <c r="E336" s="280">
        <v>163</v>
      </c>
      <c r="F336" s="280">
        <v>7</v>
      </c>
      <c r="G336" s="281">
        <v>206.2</v>
      </c>
      <c r="H336" s="281">
        <v>195.7</v>
      </c>
      <c r="I336" s="281">
        <v>38.5</v>
      </c>
      <c r="J336" s="282">
        <v>229</v>
      </c>
    </row>
    <row r="337" spans="1:11" ht="13.5" x14ac:dyDescent="0.15">
      <c r="A337" s="518" t="s">
        <v>471</v>
      </c>
      <c r="B337" s="519"/>
      <c r="C337" s="283">
        <v>40.4</v>
      </c>
      <c r="D337" s="283">
        <v>8.8000000000000007</v>
      </c>
      <c r="E337" s="284">
        <v>150</v>
      </c>
      <c r="F337" s="284">
        <v>9</v>
      </c>
      <c r="G337" s="285">
        <v>346.2</v>
      </c>
      <c r="H337" s="285">
        <v>321.8</v>
      </c>
      <c r="I337" s="285">
        <v>959.3</v>
      </c>
      <c r="J337" s="286">
        <v>1093</v>
      </c>
      <c r="K337" s="223"/>
    </row>
    <row r="338" spans="1:11" ht="3.75" customHeight="1" thickBot="1" x14ac:dyDescent="0.2">
      <c r="A338" s="74"/>
      <c r="B338" s="79"/>
      <c r="C338" s="226"/>
      <c r="D338" s="225"/>
      <c r="E338" s="225"/>
      <c r="F338" s="225"/>
      <c r="G338" s="225"/>
      <c r="H338" s="225"/>
      <c r="I338" s="225"/>
      <c r="J338" s="74"/>
      <c r="K338" s="224"/>
    </row>
    <row r="339" spans="1:11" ht="11.25" thickTop="1" x14ac:dyDescent="0.15">
      <c r="A339" s="48" t="s">
        <v>700</v>
      </c>
    </row>
  </sheetData>
  <mergeCells count="341">
    <mergeCell ref="F2:F3"/>
    <mergeCell ref="G2:H2"/>
    <mergeCell ref="I2:I3"/>
    <mergeCell ref="J2:J3"/>
    <mergeCell ref="A5:B5"/>
    <mergeCell ref="A6:B6"/>
    <mergeCell ref="A7:B7"/>
    <mergeCell ref="A8:B8"/>
    <mergeCell ref="A2:B3"/>
    <mergeCell ref="C2:C3"/>
    <mergeCell ref="D2:D3"/>
    <mergeCell ref="E2:E3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32:B332"/>
    <mergeCell ref="A321:B321"/>
    <mergeCell ref="A322:B322"/>
    <mergeCell ref="A323:B323"/>
    <mergeCell ref="A324:B324"/>
    <mergeCell ref="A325:B325"/>
    <mergeCell ref="A326:B326"/>
    <mergeCell ref="A333:B333"/>
    <mergeCell ref="A334:B334"/>
    <mergeCell ref="A335:B335"/>
    <mergeCell ref="A336:B336"/>
    <mergeCell ref="A337:B337"/>
    <mergeCell ref="A327:B327"/>
    <mergeCell ref="A328:B328"/>
    <mergeCell ref="A329:B329"/>
    <mergeCell ref="A330:B330"/>
    <mergeCell ref="A331:B331"/>
  </mergeCells>
  <phoneticPr fontId="3"/>
  <printOptions horizontalCentered="1"/>
  <pageMargins left="0.59055118110236227" right="0.59055118110236227" top="0.74803149606299213" bottom="0.78740157480314965" header="0.31496062992125984" footer="0.31496062992125984"/>
  <pageSetup paperSize="9" scale="87" fitToHeight="9" orientation="portrait" r:id="rId1"/>
  <headerFooter>
    <oddHeader>&amp;L職種別平均年齢、勤続年数、実労働時間数、月間給与額等&amp;R&amp;F (&amp;A)</oddHeader>
  </headerFooter>
  <rowBreaks count="3" manualBreakCount="3">
    <brk id="149" max="16383" man="1"/>
    <brk id="215" max="9" man="1"/>
    <brk id="2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32"/>
  <sheetViews>
    <sheetView zoomScaleNormal="100" workbookViewId="0"/>
  </sheetViews>
  <sheetFormatPr defaultColWidth="9.33203125" defaultRowHeight="9.75" x14ac:dyDescent="0.15"/>
  <cols>
    <col min="1" max="1" width="12.6640625" style="2" customWidth="1"/>
    <col min="2" max="2" width="1" style="1" customWidth="1"/>
    <col min="3" max="3" width="14.1640625" style="1" bestFit="1" customWidth="1"/>
    <col min="4" max="4" width="10.83203125" style="2" customWidth="1"/>
    <col min="5" max="5" width="14.1640625" style="1" bestFit="1" customWidth="1"/>
    <col min="6" max="6" width="12.6640625" style="1" bestFit="1" customWidth="1"/>
    <col min="7" max="7" width="14.1640625" style="1" bestFit="1" customWidth="1"/>
    <col min="8" max="9" width="12.6640625" style="1" bestFit="1" customWidth="1"/>
    <col min="10" max="10" width="10" style="1" bestFit="1" customWidth="1"/>
    <col min="11" max="11" width="8.83203125" style="1" bestFit="1" customWidth="1"/>
    <col min="12" max="12" width="7" style="1" customWidth="1"/>
    <col min="13" max="13" width="12" style="1" customWidth="1"/>
    <col min="14" max="16384" width="9.33203125" style="1"/>
  </cols>
  <sheetData>
    <row r="1" spans="1:14" s="2" customFormat="1" ht="15" customHeight="1" thickBot="1" x14ac:dyDescent="0.2">
      <c r="A1" s="42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35" t="s">
        <v>100</v>
      </c>
      <c r="M1" s="97"/>
      <c r="N1" s="97"/>
    </row>
    <row r="2" spans="1:14" s="37" customFormat="1" ht="11.25" customHeight="1" thickTop="1" x14ac:dyDescent="0.15">
      <c r="A2" s="546" t="s">
        <v>79</v>
      </c>
      <c r="B2" s="303"/>
      <c r="C2" s="491" t="s">
        <v>78</v>
      </c>
      <c r="D2" s="491"/>
      <c r="E2" s="548" t="s">
        <v>77</v>
      </c>
      <c r="F2" s="548"/>
      <c r="G2" s="491" t="s">
        <v>76</v>
      </c>
      <c r="H2" s="491" t="s">
        <v>75</v>
      </c>
      <c r="I2" s="491" t="s">
        <v>74</v>
      </c>
      <c r="J2" s="543" t="s">
        <v>73</v>
      </c>
      <c r="K2" s="473" t="s">
        <v>72</v>
      </c>
      <c r="L2" s="474" t="s">
        <v>71</v>
      </c>
      <c r="M2" s="38"/>
    </row>
    <row r="3" spans="1:14" s="37" customFormat="1" ht="21" x14ac:dyDescent="0.15">
      <c r="A3" s="547"/>
      <c r="B3" s="304"/>
      <c r="C3" s="39" t="s">
        <v>70</v>
      </c>
      <c r="D3" s="39" t="s">
        <v>69</v>
      </c>
      <c r="E3" s="259" t="s">
        <v>68</v>
      </c>
      <c r="F3" s="39" t="s">
        <v>67</v>
      </c>
      <c r="G3" s="482"/>
      <c r="H3" s="482"/>
      <c r="I3" s="482"/>
      <c r="J3" s="544"/>
      <c r="K3" s="544"/>
      <c r="L3" s="545"/>
      <c r="M3" s="38"/>
    </row>
    <row r="4" spans="1:14" s="2" customFormat="1" ht="10.5" x14ac:dyDescent="0.15">
      <c r="A4" s="35"/>
      <c r="B4" s="36"/>
      <c r="C4" s="35" t="s">
        <v>65</v>
      </c>
      <c r="D4" s="35" t="s">
        <v>66</v>
      </c>
      <c r="E4" s="35" t="s">
        <v>66</v>
      </c>
      <c r="F4" s="35" t="s">
        <v>66</v>
      </c>
      <c r="G4" s="35" t="s">
        <v>65</v>
      </c>
      <c r="H4" s="35" t="s">
        <v>65</v>
      </c>
      <c r="I4" s="35" t="s">
        <v>65</v>
      </c>
      <c r="J4" s="34" t="s">
        <v>64</v>
      </c>
      <c r="K4" s="34" t="s">
        <v>5</v>
      </c>
      <c r="L4" s="34" t="s">
        <v>5</v>
      </c>
    </row>
    <row r="5" spans="1:14" ht="11.1" customHeight="1" x14ac:dyDescent="0.15">
      <c r="A5" s="33" t="s">
        <v>63</v>
      </c>
      <c r="B5" s="29"/>
      <c r="C5" s="28">
        <v>155323</v>
      </c>
      <c r="D5" s="32">
        <v>60294.5</v>
      </c>
      <c r="E5" s="28">
        <v>256351</v>
      </c>
      <c r="F5" s="28">
        <v>63935.75</v>
      </c>
      <c r="G5" s="28">
        <v>218893</v>
      </c>
      <c r="H5" s="28">
        <v>27268</v>
      </c>
      <c r="I5" s="28">
        <v>23310</v>
      </c>
      <c r="J5" s="27">
        <v>1.06</v>
      </c>
      <c r="K5" s="26">
        <v>17.600000000000001</v>
      </c>
      <c r="L5" s="26">
        <v>9.1</v>
      </c>
    </row>
    <row r="6" spans="1:14" ht="11.1" customHeight="1" x14ac:dyDescent="0.15">
      <c r="A6" s="33" t="s">
        <v>62</v>
      </c>
      <c r="B6" s="29"/>
      <c r="C6" s="28">
        <v>162195</v>
      </c>
      <c r="D6" s="32">
        <v>69335.583333333328</v>
      </c>
      <c r="E6" s="28">
        <v>207597</v>
      </c>
      <c r="F6" s="28">
        <v>51303.416666666664</v>
      </c>
      <c r="G6" s="28">
        <v>199496</v>
      </c>
      <c r="H6" s="28">
        <v>20239</v>
      </c>
      <c r="I6" s="28">
        <v>17567</v>
      </c>
      <c r="J6" s="27">
        <v>0.74</v>
      </c>
      <c r="K6" s="26">
        <v>12.5</v>
      </c>
      <c r="L6" s="26">
        <v>8.5</v>
      </c>
    </row>
    <row r="7" spans="1:14" ht="11.1" customHeight="1" x14ac:dyDescent="0.15">
      <c r="A7" s="33" t="s">
        <v>61</v>
      </c>
      <c r="B7" s="29"/>
      <c r="C7" s="28">
        <f>SUM(C9:C25)</f>
        <v>157367</v>
      </c>
      <c r="D7" s="32">
        <f>SUM(D9:D25)/12</f>
        <v>72103.333333333328</v>
      </c>
      <c r="E7" s="28">
        <f>SUM(E9:E25)</f>
        <v>230238</v>
      </c>
      <c r="F7" s="28">
        <f>SUM(F9:F25)/12</f>
        <v>56197.083333333336</v>
      </c>
      <c r="G7" s="28">
        <f>SUM(G9:G25)</f>
        <v>187168</v>
      </c>
      <c r="H7" s="28">
        <f>SUM(H9:H25)</f>
        <v>21607</v>
      </c>
      <c r="I7" s="28">
        <f>SUM(I9:I25)</f>
        <v>18906</v>
      </c>
      <c r="J7" s="27">
        <f>ROUND(F7/D7,2)</f>
        <v>0.78</v>
      </c>
      <c r="K7" s="26">
        <f>ROUND(H7/C7*100,1)</f>
        <v>13.7</v>
      </c>
      <c r="L7" s="26">
        <f>ROUND(I7/E7*100,1)</f>
        <v>8.1999999999999993</v>
      </c>
      <c r="M7" s="31"/>
    </row>
    <row r="8" spans="1:14" ht="8.4499999999999993" customHeight="1" x14ac:dyDescent="0.15">
      <c r="A8" s="30"/>
      <c r="B8" s="29"/>
      <c r="C8" s="28"/>
      <c r="D8" s="28"/>
      <c r="E8" s="28"/>
      <c r="F8" s="28"/>
      <c r="G8" s="28"/>
      <c r="H8" s="28"/>
      <c r="I8" s="28"/>
      <c r="J8" s="27"/>
      <c r="K8" s="26"/>
      <c r="L8" s="26"/>
      <c r="M8" s="13"/>
    </row>
    <row r="9" spans="1:14" ht="10.5" x14ac:dyDescent="0.15">
      <c r="A9" s="300" t="s">
        <v>60</v>
      </c>
      <c r="B9" s="24"/>
      <c r="C9" s="20">
        <v>24744</v>
      </c>
      <c r="D9" s="19">
        <v>141570</v>
      </c>
      <c r="E9" s="18">
        <v>64444</v>
      </c>
      <c r="F9" s="20">
        <v>190077</v>
      </c>
      <c r="G9" s="18">
        <v>26551</v>
      </c>
      <c r="H9" s="17">
        <v>2732</v>
      </c>
      <c r="I9" s="18">
        <v>4223</v>
      </c>
      <c r="J9" s="23">
        <f>ROUND(F9/D9,3)</f>
        <v>1.343</v>
      </c>
      <c r="K9" s="15">
        <f>ROUND(H9/C9*100,1)</f>
        <v>11</v>
      </c>
      <c r="L9" s="15">
        <f>ROUND(I9/E9*100,1)</f>
        <v>6.6</v>
      </c>
      <c r="M9" s="13"/>
    </row>
    <row r="10" spans="1:14" ht="10.5" x14ac:dyDescent="0.15">
      <c r="A10" s="300" t="s">
        <v>59</v>
      </c>
      <c r="B10" s="24"/>
      <c r="C10" s="20">
        <v>9106</v>
      </c>
      <c r="D10" s="19">
        <v>52732</v>
      </c>
      <c r="E10" s="20">
        <v>12552</v>
      </c>
      <c r="F10" s="20">
        <v>37514</v>
      </c>
      <c r="G10" s="18">
        <v>12748</v>
      </c>
      <c r="H10" s="17">
        <v>1366</v>
      </c>
      <c r="I10" s="18">
        <v>940</v>
      </c>
      <c r="J10" s="23">
        <f>ROUND(F10/D10,3)</f>
        <v>0.71099999999999997</v>
      </c>
      <c r="K10" s="15">
        <f>ROUND(H10/C10*100,1)</f>
        <v>15</v>
      </c>
      <c r="L10" s="15">
        <f>ROUND(I10/E10*100,1)</f>
        <v>7.5</v>
      </c>
      <c r="M10" s="13"/>
    </row>
    <row r="11" spans="1:14" ht="10.5" x14ac:dyDescent="0.15">
      <c r="A11" s="300" t="s">
        <v>58</v>
      </c>
      <c r="B11" s="24"/>
      <c r="C11" s="20">
        <v>12317</v>
      </c>
      <c r="D11" s="19">
        <v>65838</v>
      </c>
      <c r="E11" s="20">
        <v>24660</v>
      </c>
      <c r="F11" s="20">
        <v>72402</v>
      </c>
      <c r="G11" s="18">
        <v>15351</v>
      </c>
      <c r="H11" s="17">
        <v>1757</v>
      </c>
      <c r="I11" s="18">
        <v>1881</v>
      </c>
      <c r="J11" s="23">
        <f>ROUND(F11/D11,3)</f>
        <v>1.1000000000000001</v>
      </c>
      <c r="K11" s="15">
        <f>ROUND(H11/C11*100,1)</f>
        <v>14.3</v>
      </c>
      <c r="L11" s="15">
        <f>ROUND(I11/E11*100,1)</f>
        <v>7.6</v>
      </c>
      <c r="M11" s="13"/>
    </row>
    <row r="12" spans="1:14" ht="10.5" x14ac:dyDescent="0.15">
      <c r="A12" s="300" t="s">
        <v>57</v>
      </c>
      <c r="B12" s="24"/>
      <c r="C12" s="20">
        <v>6733</v>
      </c>
      <c r="D12" s="19">
        <v>33761</v>
      </c>
      <c r="E12" s="20">
        <v>6511</v>
      </c>
      <c r="F12" s="20">
        <v>18766</v>
      </c>
      <c r="G12" s="18">
        <v>7432</v>
      </c>
      <c r="H12" s="17">
        <v>1230</v>
      </c>
      <c r="I12" s="18">
        <v>760</v>
      </c>
      <c r="J12" s="23">
        <f>ROUND(F12/D12,3)</f>
        <v>0.55600000000000005</v>
      </c>
      <c r="K12" s="15">
        <f>ROUND(H12/C12*100,1)</f>
        <v>18.3</v>
      </c>
      <c r="L12" s="15">
        <f>ROUND(I12/E12*100,1)</f>
        <v>11.7</v>
      </c>
      <c r="M12" s="13"/>
    </row>
    <row r="13" spans="1:14" ht="10.5" x14ac:dyDescent="0.15">
      <c r="A13" s="300" t="s">
        <v>56</v>
      </c>
      <c r="B13" s="24"/>
      <c r="C13" s="20">
        <v>7505</v>
      </c>
      <c r="D13" s="19">
        <v>41021</v>
      </c>
      <c r="E13" s="20">
        <v>9808</v>
      </c>
      <c r="F13" s="20">
        <v>28220</v>
      </c>
      <c r="G13" s="18">
        <v>8510</v>
      </c>
      <c r="H13" s="17">
        <v>1340</v>
      </c>
      <c r="I13" s="18">
        <v>1048</v>
      </c>
      <c r="J13" s="23">
        <f>ROUND(F13/D13,3)</f>
        <v>0.68799999999999994</v>
      </c>
      <c r="K13" s="15">
        <f>ROUND(H13/C13*100,1)</f>
        <v>17.899999999999999</v>
      </c>
      <c r="L13" s="15">
        <f>ROUND(I13/E13*100,1)</f>
        <v>10.7</v>
      </c>
      <c r="M13" s="13"/>
    </row>
    <row r="14" spans="1:14" ht="10.5" x14ac:dyDescent="0.15">
      <c r="A14" s="300"/>
      <c r="B14" s="24"/>
      <c r="C14" s="20"/>
      <c r="D14" s="19"/>
      <c r="E14" s="20"/>
      <c r="F14" s="20"/>
      <c r="G14" s="18"/>
      <c r="H14" s="17"/>
      <c r="I14" s="18"/>
      <c r="J14" s="23"/>
      <c r="K14" s="15"/>
      <c r="L14" s="15"/>
      <c r="M14" s="13"/>
    </row>
    <row r="15" spans="1:14" ht="10.5" x14ac:dyDescent="0.15">
      <c r="A15" s="300" t="s">
        <v>55</v>
      </c>
      <c r="B15" s="24"/>
      <c r="C15" s="20">
        <v>4446</v>
      </c>
      <c r="D15" s="19">
        <v>23940</v>
      </c>
      <c r="E15" s="19">
        <v>4232</v>
      </c>
      <c r="F15" s="19">
        <v>12254</v>
      </c>
      <c r="G15" s="19">
        <v>5011</v>
      </c>
      <c r="H15" s="25">
        <v>768</v>
      </c>
      <c r="I15" s="19">
        <v>658</v>
      </c>
      <c r="J15" s="23">
        <f>ROUND(F15/D15,3)</f>
        <v>0.51200000000000001</v>
      </c>
      <c r="K15" s="15">
        <f>ROUND(H15/C15*100,1)</f>
        <v>17.3</v>
      </c>
      <c r="L15" s="15">
        <f>ROUND(I15/E15*100,1)</f>
        <v>15.5</v>
      </c>
      <c r="M15" s="13"/>
    </row>
    <row r="16" spans="1:14" ht="10.5" x14ac:dyDescent="0.15">
      <c r="A16" s="300" t="s">
        <v>54</v>
      </c>
      <c r="B16" s="24"/>
      <c r="C16" s="20">
        <v>14832</v>
      </c>
      <c r="D16" s="19">
        <v>79965</v>
      </c>
      <c r="E16" s="18">
        <v>16140</v>
      </c>
      <c r="F16" s="18">
        <v>46547</v>
      </c>
      <c r="G16" s="18">
        <v>17397</v>
      </c>
      <c r="H16" s="17">
        <v>2002</v>
      </c>
      <c r="I16" s="18">
        <v>1611</v>
      </c>
      <c r="J16" s="23">
        <f>ROUND(F16/D16,3)</f>
        <v>0.58199999999999996</v>
      </c>
      <c r="K16" s="15">
        <f>ROUND(H16/C16*100,1)</f>
        <v>13.5</v>
      </c>
      <c r="L16" s="15">
        <f>ROUND(I16/E16*100,1)</f>
        <v>10</v>
      </c>
      <c r="M16" s="13"/>
    </row>
    <row r="17" spans="1:13" ht="10.5" x14ac:dyDescent="0.15">
      <c r="A17" s="300" t="s">
        <v>53</v>
      </c>
      <c r="B17" s="24"/>
      <c r="C17" s="20">
        <v>12713</v>
      </c>
      <c r="D17" s="19">
        <v>67840</v>
      </c>
      <c r="E17" s="18">
        <v>17219</v>
      </c>
      <c r="F17" s="18">
        <v>49900</v>
      </c>
      <c r="G17" s="18">
        <v>14214</v>
      </c>
      <c r="H17" s="17">
        <v>1836</v>
      </c>
      <c r="I17" s="18">
        <v>1445</v>
      </c>
      <c r="J17" s="23">
        <f>ROUND(F17/D17,3)</f>
        <v>0.73599999999999999</v>
      </c>
      <c r="K17" s="15">
        <f>ROUND(H17/C17*100,1)</f>
        <v>14.4</v>
      </c>
      <c r="L17" s="15">
        <f>ROUND(I17/E17*100,1)</f>
        <v>8.4</v>
      </c>
      <c r="M17" s="13"/>
    </row>
    <row r="18" spans="1:13" ht="10.5" x14ac:dyDescent="0.15">
      <c r="A18" s="300" t="s">
        <v>52</v>
      </c>
      <c r="B18" s="24"/>
      <c r="C18" s="20">
        <v>8800</v>
      </c>
      <c r="D18" s="19">
        <v>47756</v>
      </c>
      <c r="E18" s="18">
        <v>15801</v>
      </c>
      <c r="F18" s="18">
        <v>46182</v>
      </c>
      <c r="G18" s="18">
        <v>9548</v>
      </c>
      <c r="H18" s="17">
        <v>1498</v>
      </c>
      <c r="I18" s="18">
        <v>1538</v>
      </c>
      <c r="J18" s="23">
        <f>ROUND(F18/D18,3)</f>
        <v>0.96699999999999997</v>
      </c>
      <c r="K18" s="15">
        <f>ROUND(H18/C18*100,1)</f>
        <v>17</v>
      </c>
      <c r="L18" s="15">
        <f>ROUND(I18/E18*100,1)</f>
        <v>9.6999999999999993</v>
      </c>
      <c r="M18" s="13"/>
    </row>
    <row r="19" spans="1:13" ht="10.5" x14ac:dyDescent="0.15">
      <c r="A19" s="300" t="s">
        <v>51</v>
      </c>
      <c r="B19" s="24"/>
      <c r="C19" s="20">
        <v>4725</v>
      </c>
      <c r="D19" s="19">
        <v>24042</v>
      </c>
      <c r="E19" s="18">
        <v>5836</v>
      </c>
      <c r="F19" s="18">
        <v>17224</v>
      </c>
      <c r="G19" s="18">
        <v>4671</v>
      </c>
      <c r="H19" s="17">
        <v>819</v>
      </c>
      <c r="I19" s="18">
        <v>661</v>
      </c>
      <c r="J19" s="23">
        <f>ROUND(F19/D19,3)</f>
        <v>0.71599999999999997</v>
      </c>
      <c r="K19" s="15">
        <f>ROUND(H19/C19*100,1)</f>
        <v>17.3</v>
      </c>
      <c r="L19" s="15">
        <f>ROUND(I19/E19*100,1)</f>
        <v>11.3</v>
      </c>
      <c r="M19" s="13"/>
    </row>
    <row r="20" spans="1:13" ht="10.5" x14ac:dyDescent="0.15">
      <c r="A20" s="300"/>
      <c r="B20" s="24"/>
      <c r="C20" s="20"/>
      <c r="D20" s="19"/>
      <c r="E20" s="18"/>
      <c r="F20" s="18"/>
      <c r="G20" s="18"/>
      <c r="H20" s="17"/>
      <c r="I20" s="18"/>
      <c r="J20" s="23"/>
      <c r="K20" s="15"/>
      <c r="L20" s="15"/>
      <c r="M20" s="13"/>
    </row>
    <row r="21" spans="1:13" ht="10.5" x14ac:dyDescent="0.15">
      <c r="A21" s="300" t="s">
        <v>50</v>
      </c>
      <c r="B21" s="24"/>
      <c r="C21" s="20">
        <v>4882</v>
      </c>
      <c r="D21" s="19">
        <v>28009</v>
      </c>
      <c r="E21" s="18">
        <v>5320</v>
      </c>
      <c r="F21" s="18">
        <v>15286</v>
      </c>
      <c r="G21" s="18">
        <v>6447</v>
      </c>
      <c r="H21" s="17">
        <v>740</v>
      </c>
      <c r="I21" s="18">
        <v>695</v>
      </c>
      <c r="J21" s="23">
        <f>ROUND(F21/D21,3)</f>
        <v>0.54600000000000004</v>
      </c>
      <c r="K21" s="15">
        <f>ROUND(H21/C21*100,1)</f>
        <v>15.2</v>
      </c>
      <c r="L21" s="15">
        <f>ROUND(I21/E21*100,1)</f>
        <v>13.1</v>
      </c>
      <c r="M21" s="13"/>
    </row>
    <row r="22" spans="1:13" ht="10.5" x14ac:dyDescent="0.15">
      <c r="A22" s="300" t="s">
        <v>49</v>
      </c>
      <c r="B22" s="24"/>
      <c r="C22" s="20">
        <v>18053</v>
      </c>
      <c r="D22" s="19">
        <v>109906</v>
      </c>
      <c r="E22" s="19">
        <v>16395</v>
      </c>
      <c r="F22" s="19">
        <v>48049</v>
      </c>
      <c r="G22" s="19">
        <v>18846</v>
      </c>
      <c r="H22" s="25">
        <v>1782</v>
      </c>
      <c r="I22" s="19">
        <v>995</v>
      </c>
      <c r="J22" s="23">
        <f>ROUND(F22/D22,3)</f>
        <v>0.437</v>
      </c>
      <c r="K22" s="15">
        <f>ROUND(H22/C22*100,1)</f>
        <v>9.9</v>
      </c>
      <c r="L22" s="15">
        <f>ROUND(I22/E22*100,1)</f>
        <v>6.1</v>
      </c>
      <c r="M22" s="13"/>
    </row>
    <row r="23" spans="1:13" ht="10.5" x14ac:dyDescent="0.15">
      <c r="A23" s="300" t="s">
        <v>48</v>
      </c>
      <c r="B23" s="24"/>
      <c r="C23" s="20">
        <v>14155</v>
      </c>
      <c r="D23" s="19">
        <v>81769</v>
      </c>
      <c r="E23" s="18">
        <v>22444</v>
      </c>
      <c r="F23" s="18">
        <v>66541</v>
      </c>
      <c r="G23" s="18">
        <v>16069</v>
      </c>
      <c r="H23" s="17">
        <v>1470</v>
      </c>
      <c r="I23" s="18">
        <v>1512</v>
      </c>
      <c r="J23" s="23">
        <f>ROUND(F23/D23,3)</f>
        <v>0.81399999999999995</v>
      </c>
      <c r="K23" s="15">
        <f>ROUND(H23/C23*100,1)</f>
        <v>10.4</v>
      </c>
      <c r="L23" s="15">
        <f>ROUND(I23/E23*100,1)</f>
        <v>6.7</v>
      </c>
      <c r="M23" s="13"/>
    </row>
    <row r="24" spans="1:13" ht="10.5" x14ac:dyDescent="0.15">
      <c r="A24" s="300" t="s">
        <v>47</v>
      </c>
      <c r="B24" s="24"/>
      <c r="C24" s="20">
        <v>7737</v>
      </c>
      <c r="D24" s="19">
        <v>37229</v>
      </c>
      <c r="E24" s="18">
        <v>8876</v>
      </c>
      <c r="F24" s="18">
        <v>25403</v>
      </c>
      <c r="G24" s="18">
        <v>9412</v>
      </c>
      <c r="H24" s="17">
        <v>1264</v>
      </c>
      <c r="I24" s="18">
        <v>939</v>
      </c>
      <c r="J24" s="23">
        <f>ROUND(F24/D24,3)</f>
        <v>0.68200000000000005</v>
      </c>
      <c r="K24" s="15">
        <f>ROUND(H24/C24*100,1)</f>
        <v>16.3</v>
      </c>
      <c r="L24" s="15">
        <f>ROUND(I24/E24*100,1)</f>
        <v>10.6</v>
      </c>
      <c r="M24" s="13"/>
    </row>
    <row r="25" spans="1:13" s="12" customFormat="1" ht="9.75" customHeight="1" x14ac:dyDescent="0.15">
      <c r="A25" s="22" t="s">
        <v>46</v>
      </c>
      <c r="B25" s="21"/>
      <c r="C25" s="20">
        <v>6619</v>
      </c>
      <c r="D25" s="19">
        <v>29862</v>
      </c>
      <c r="E25" s="14">
        <v>0</v>
      </c>
      <c r="F25" s="14">
        <v>0</v>
      </c>
      <c r="G25" s="18">
        <v>14961</v>
      </c>
      <c r="H25" s="17">
        <v>1003</v>
      </c>
      <c r="I25" s="14">
        <v>0</v>
      </c>
      <c r="J25" s="16" t="s">
        <v>45</v>
      </c>
      <c r="K25" s="15">
        <f>ROUND(H25/C25*100,1)</f>
        <v>15.2</v>
      </c>
      <c r="L25" s="14" t="s">
        <v>45</v>
      </c>
      <c r="M25" s="13"/>
    </row>
    <row r="26" spans="1:13" ht="3.75" customHeight="1" thickBot="1" x14ac:dyDescent="0.2">
      <c r="A26" s="10"/>
      <c r="B26" s="11"/>
      <c r="C26" s="8"/>
      <c r="D26" s="10"/>
      <c r="E26" s="8"/>
      <c r="F26" s="8"/>
      <c r="G26" s="8"/>
      <c r="H26" s="8"/>
      <c r="I26" s="8"/>
      <c r="J26" s="9"/>
      <c r="K26" s="8"/>
      <c r="L26" s="8"/>
    </row>
    <row r="27" spans="1:13" s="2" customFormat="1" ht="12.75" customHeight="1" thickTop="1" x14ac:dyDescent="0.15">
      <c r="A27" s="6" t="s">
        <v>44</v>
      </c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</row>
    <row r="28" spans="1:13" ht="12.75" customHeight="1" x14ac:dyDescent="0.15"/>
    <row r="29" spans="1:13" x14ac:dyDescent="0.15">
      <c r="C29" s="395"/>
      <c r="D29" s="395"/>
      <c r="E29" s="395"/>
      <c r="F29" s="395"/>
      <c r="G29" s="395"/>
      <c r="H29" s="395"/>
      <c r="I29" s="395"/>
      <c r="J29" s="396"/>
      <c r="K29" s="395"/>
      <c r="L29" s="395"/>
    </row>
    <row r="30" spans="1:13" ht="10.5" x14ac:dyDescent="0.15">
      <c r="C30" s="12"/>
      <c r="D30" s="395"/>
      <c r="E30" s="191"/>
      <c r="F30" s="395"/>
    </row>
    <row r="31" spans="1:13" ht="10.5" x14ac:dyDescent="0.15">
      <c r="C31" s="355"/>
      <c r="D31" s="5"/>
      <c r="F31" s="4"/>
    </row>
    <row r="32" spans="1:13" x14ac:dyDescent="0.15">
      <c r="D32" s="3"/>
    </row>
  </sheetData>
  <mergeCells count="9">
    <mergeCell ref="J2:J3"/>
    <mergeCell ref="K2:K3"/>
    <mergeCell ref="L2:L3"/>
    <mergeCell ref="A2:A3"/>
    <mergeCell ref="C2:D2"/>
    <mergeCell ref="E2:F2"/>
    <mergeCell ref="G2:G3"/>
    <mergeCell ref="H2:H3"/>
    <mergeCell ref="I2:I3"/>
  </mergeCells>
  <phoneticPr fontId="3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&amp;L職業紹介状況&amp;R&amp;F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44"/>
  <sheetViews>
    <sheetView zoomScaleNormal="100" workbookViewId="0"/>
  </sheetViews>
  <sheetFormatPr defaultColWidth="9.33203125" defaultRowHeight="9.75" x14ac:dyDescent="0.15"/>
  <cols>
    <col min="1" max="1" width="12.6640625" style="2" customWidth="1"/>
    <col min="2" max="2" width="1" style="1" customWidth="1"/>
    <col min="3" max="6" width="11.5" style="1" bestFit="1" customWidth="1"/>
    <col min="7" max="7" width="12.83203125" style="1" bestFit="1" customWidth="1"/>
    <col min="8" max="9" width="11.5" style="1" bestFit="1" customWidth="1"/>
    <col min="10" max="10" width="11.1640625" style="1" bestFit="1" customWidth="1"/>
    <col min="11" max="12" width="8.1640625" style="43" bestFit="1" customWidth="1"/>
    <col min="13" max="13" width="15.5" style="1" customWidth="1"/>
    <col min="14" max="16384" width="9.33203125" style="1"/>
  </cols>
  <sheetData>
    <row r="1" spans="1:13" s="2" customFormat="1" ht="15" customHeight="1" thickBot="1" x14ac:dyDescent="0.2">
      <c r="A1" s="42" t="s">
        <v>85</v>
      </c>
      <c r="B1" s="6"/>
      <c r="C1" s="6"/>
      <c r="D1" s="6"/>
      <c r="E1" s="6"/>
      <c r="F1" s="6"/>
      <c r="G1" s="6"/>
      <c r="H1" s="6"/>
      <c r="I1" s="6"/>
      <c r="J1" s="6"/>
      <c r="K1" s="47"/>
      <c r="L1" s="35" t="s">
        <v>100</v>
      </c>
    </row>
    <row r="2" spans="1:13" s="37" customFormat="1" ht="11.25" customHeight="1" thickTop="1" x14ac:dyDescent="0.15">
      <c r="A2" s="546" t="s">
        <v>79</v>
      </c>
      <c r="B2" s="303"/>
      <c r="C2" s="490" t="s">
        <v>84</v>
      </c>
      <c r="D2" s="491"/>
      <c r="E2" s="491" t="s">
        <v>83</v>
      </c>
      <c r="F2" s="491"/>
      <c r="G2" s="548" t="s">
        <v>76</v>
      </c>
      <c r="H2" s="548"/>
      <c r="I2" s="548" t="s">
        <v>75</v>
      </c>
      <c r="J2" s="548"/>
      <c r="K2" s="549" t="s">
        <v>72</v>
      </c>
      <c r="L2" s="515"/>
    </row>
    <row r="3" spans="1:13" s="37" customFormat="1" ht="31.5" x14ac:dyDescent="0.15">
      <c r="A3" s="547"/>
      <c r="B3" s="304"/>
      <c r="C3" s="323" t="s">
        <v>82</v>
      </c>
      <c r="D3" s="39" t="s">
        <v>81</v>
      </c>
      <c r="E3" s="321" t="s">
        <v>82</v>
      </c>
      <c r="F3" s="39" t="s">
        <v>81</v>
      </c>
      <c r="G3" s="321" t="s">
        <v>82</v>
      </c>
      <c r="H3" s="39" t="s">
        <v>81</v>
      </c>
      <c r="I3" s="321" t="s">
        <v>82</v>
      </c>
      <c r="J3" s="39" t="s">
        <v>81</v>
      </c>
      <c r="K3" s="321" t="s">
        <v>82</v>
      </c>
      <c r="L3" s="60" t="s">
        <v>81</v>
      </c>
    </row>
    <row r="4" spans="1:13" s="2" customFormat="1" ht="10.5" x14ac:dyDescent="0.15">
      <c r="A4" s="35"/>
      <c r="B4" s="36"/>
      <c r="C4" s="59" t="s">
        <v>65</v>
      </c>
      <c r="D4" s="59" t="s">
        <v>65</v>
      </c>
      <c r="E4" s="59" t="s">
        <v>66</v>
      </c>
      <c r="F4" s="59" t="s">
        <v>66</v>
      </c>
      <c r="G4" s="59" t="s">
        <v>65</v>
      </c>
      <c r="H4" s="59" t="s">
        <v>65</v>
      </c>
      <c r="I4" s="59" t="s">
        <v>65</v>
      </c>
      <c r="J4" s="59" t="s">
        <v>65</v>
      </c>
      <c r="K4" s="58" t="s">
        <v>5</v>
      </c>
      <c r="L4" s="58" t="s">
        <v>5</v>
      </c>
    </row>
    <row r="5" spans="1:13" ht="11.25" customHeight="1" x14ac:dyDescent="0.15">
      <c r="A5" s="33" t="s">
        <v>63</v>
      </c>
      <c r="B5" s="29"/>
      <c r="C5" s="28">
        <v>75021</v>
      </c>
      <c r="D5" s="32">
        <v>37736</v>
      </c>
      <c r="E5" s="28">
        <v>29477.583333333332</v>
      </c>
      <c r="F5" s="28">
        <v>14784.583333333334</v>
      </c>
      <c r="G5" s="28">
        <v>123676</v>
      </c>
      <c r="H5" s="28">
        <v>56133</v>
      </c>
      <c r="I5" s="28">
        <v>13756</v>
      </c>
      <c r="J5" s="28">
        <v>6119</v>
      </c>
      <c r="K5" s="54">
        <v>18.336199197558017</v>
      </c>
      <c r="L5" s="54">
        <v>16.215285138859446</v>
      </c>
    </row>
    <row r="6" spans="1:13" ht="12" customHeight="1" x14ac:dyDescent="0.15">
      <c r="A6" s="33" t="s">
        <v>62</v>
      </c>
      <c r="B6" s="29"/>
      <c r="C6" s="28">
        <v>81108</v>
      </c>
      <c r="D6" s="32">
        <v>41113</v>
      </c>
      <c r="E6" s="28">
        <v>34742.333333333336</v>
      </c>
      <c r="F6" s="28">
        <v>17305.583333333332</v>
      </c>
      <c r="G6" s="28">
        <v>116377</v>
      </c>
      <c r="H6" s="28">
        <v>55739</v>
      </c>
      <c r="I6" s="28">
        <v>10679</v>
      </c>
      <c r="J6" s="28">
        <v>4850</v>
      </c>
      <c r="K6" s="54">
        <v>13.166395423386101</v>
      </c>
      <c r="L6" s="54">
        <v>11.796755284216671</v>
      </c>
    </row>
    <row r="7" spans="1:13" ht="11.25" customHeight="1" x14ac:dyDescent="0.15">
      <c r="A7" s="33" t="s">
        <v>61</v>
      </c>
      <c r="B7" s="29"/>
      <c r="C7" s="28">
        <f>SUM(C9:C25)</f>
        <v>80584</v>
      </c>
      <c r="D7" s="28">
        <f>SUM(D9:D25)</f>
        <v>41975</v>
      </c>
      <c r="E7" s="57">
        <f>SUM(E9:E25)/12</f>
        <v>37276.833333333336</v>
      </c>
      <c r="F7" s="57">
        <f>SUM(F9:F25)/12</f>
        <v>19023.833333333332</v>
      </c>
      <c r="G7" s="28">
        <f>SUM(G9:G25)</f>
        <v>113363</v>
      </c>
      <c r="H7" s="28">
        <f>SUM(H9:H25)</f>
        <v>55812</v>
      </c>
      <c r="I7" s="28">
        <f>SUM(I9:I25)</f>
        <v>11968</v>
      </c>
      <c r="J7" s="28">
        <f>SUM(J9:J25)</f>
        <v>5592</v>
      </c>
      <c r="K7" s="54">
        <f>I7/C7*100</f>
        <v>14.851583440881564</v>
      </c>
      <c r="L7" s="54">
        <f>J7/D7*100</f>
        <v>13.322215604526505</v>
      </c>
      <c r="M7" s="56"/>
    </row>
    <row r="8" spans="1:13" ht="7.5" customHeight="1" x14ac:dyDescent="0.15">
      <c r="A8" s="30"/>
      <c r="B8" s="29"/>
      <c r="C8" s="55"/>
      <c r="D8" s="55"/>
      <c r="E8" s="55"/>
      <c r="F8" s="55"/>
      <c r="G8" s="55"/>
      <c r="H8" s="55"/>
      <c r="I8" s="55"/>
      <c r="J8" s="55"/>
      <c r="K8" s="54"/>
      <c r="L8" s="52"/>
    </row>
    <row r="9" spans="1:13" ht="10.5" x14ac:dyDescent="0.15">
      <c r="A9" s="300" t="s">
        <v>60</v>
      </c>
      <c r="B9" s="24"/>
      <c r="C9" s="53">
        <v>12287</v>
      </c>
      <c r="D9" s="53">
        <v>6581</v>
      </c>
      <c r="E9" s="53">
        <v>71662</v>
      </c>
      <c r="F9" s="53">
        <v>37318</v>
      </c>
      <c r="G9" s="53">
        <v>15118</v>
      </c>
      <c r="H9" s="53">
        <v>7585</v>
      </c>
      <c r="I9" s="53">
        <v>1442</v>
      </c>
      <c r="J9" s="53">
        <v>688</v>
      </c>
      <c r="K9" s="52">
        <f t="shared" ref="K9:L13" si="0">I9/C9*100</f>
        <v>11.735981118255067</v>
      </c>
      <c r="L9" s="52">
        <f t="shared" si="0"/>
        <v>10.454338246467103</v>
      </c>
      <c r="M9" s="51"/>
    </row>
    <row r="10" spans="1:13" ht="10.5" x14ac:dyDescent="0.15">
      <c r="A10" s="300" t="s">
        <v>59</v>
      </c>
      <c r="B10" s="24"/>
      <c r="C10" s="53">
        <v>4832</v>
      </c>
      <c r="D10" s="53">
        <v>2545</v>
      </c>
      <c r="E10" s="53">
        <v>28212</v>
      </c>
      <c r="F10" s="53">
        <v>14076</v>
      </c>
      <c r="G10" s="53">
        <v>8072</v>
      </c>
      <c r="H10" s="53">
        <v>3898</v>
      </c>
      <c r="I10" s="53">
        <v>811</v>
      </c>
      <c r="J10" s="53">
        <v>361</v>
      </c>
      <c r="K10" s="52">
        <f t="shared" si="0"/>
        <v>16.783940397350992</v>
      </c>
      <c r="L10" s="52">
        <f t="shared" si="0"/>
        <v>14.18467583497053</v>
      </c>
      <c r="M10" s="51"/>
    </row>
    <row r="11" spans="1:13" ht="10.5" x14ac:dyDescent="0.15">
      <c r="A11" s="300" t="s">
        <v>58</v>
      </c>
      <c r="B11" s="24"/>
      <c r="C11" s="53">
        <v>5995</v>
      </c>
      <c r="D11" s="53">
        <v>3038</v>
      </c>
      <c r="E11" s="53">
        <v>32091</v>
      </c>
      <c r="F11" s="53">
        <v>15877</v>
      </c>
      <c r="G11" s="53">
        <v>8789</v>
      </c>
      <c r="H11" s="53">
        <v>4021</v>
      </c>
      <c r="I11" s="53">
        <v>954</v>
      </c>
      <c r="J11" s="53">
        <v>436</v>
      </c>
      <c r="K11" s="52">
        <f t="shared" si="0"/>
        <v>15.913261050875729</v>
      </c>
      <c r="L11" s="52">
        <f t="shared" si="0"/>
        <v>14.351547070441079</v>
      </c>
      <c r="M11" s="51"/>
    </row>
    <row r="12" spans="1:13" ht="10.5" x14ac:dyDescent="0.15">
      <c r="A12" s="300" t="s">
        <v>57</v>
      </c>
      <c r="B12" s="24"/>
      <c r="C12" s="53">
        <v>3509</v>
      </c>
      <c r="D12" s="53">
        <v>1823</v>
      </c>
      <c r="E12" s="53">
        <v>17555</v>
      </c>
      <c r="F12" s="53">
        <v>9005</v>
      </c>
      <c r="G12" s="53">
        <v>4404</v>
      </c>
      <c r="H12" s="53">
        <v>2066</v>
      </c>
      <c r="I12" s="53">
        <v>686</v>
      </c>
      <c r="J12" s="53">
        <v>313</v>
      </c>
      <c r="K12" s="52">
        <f t="shared" si="0"/>
        <v>19.549729267597606</v>
      </c>
      <c r="L12" s="52">
        <f t="shared" si="0"/>
        <v>17.169500822819529</v>
      </c>
      <c r="M12" s="51"/>
    </row>
    <row r="13" spans="1:13" ht="10.5" x14ac:dyDescent="0.15">
      <c r="A13" s="300" t="s">
        <v>56</v>
      </c>
      <c r="B13" s="24"/>
      <c r="C13" s="53">
        <v>3808</v>
      </c>
      <c r="D13" s="53">
        <v>2013</v>
      </c>
      <c r="E13" s="53">
        <v>20975</v>
      </c>
      <c r="F13" s="53">
        <v>10735</v>
      </c>
      <c r="G13" s="53">
        <v>4929</v>
      </c>
      <c r="H13" s="53">
        <v>2294</v>
      </c>
      <c r="I13" s="53">
        <v>745</v>
      </c>
      <c r="J13" s="53">
        <v>353</v>
      </c>
      <c r="K13" s="52">
        <f t="shared" si="0"/>
        <v>19.564075630252102</v>
      </c>
      <c r="L13" s="52">
        <f t="shared" si="0"/>
        <v>17.536015896671632</v>
      </c>
      <c r="M13" s="51"/>
    </row>
    <row r="14" spans="1:13" ht="10.5" x14ac:dyDescent="0.15">
      <c r="A14" s="300"/>
      <c r="B14" s="24"/>
      <c r="C14" s="53"/>
      <c r="D14" s="53"/>
      <c r="E14" s="53"/>
      <c r="F14" s="53"/>
      <c r="G14" s="53"/>
      <c r="H14" s="53"/>
      <c r="I14" s="53"/>
      <c r="J14" s="53"/>
      <c r="K14" s="52"/>
      <c r="L14" s="52"/>
      <c r="M14" s="51"/>
    </row>
    <row r="15" spans="1:13" ht="10.5" x14ac:dyDescent="0.15">
      <c r="A15" s="300" t="s">
        <v>55</v>
      </c>
      <c r="B15" s="24"/>
      <c r="C15" s="19">
        <v>2186</v>
      </c>
      <c r="D15" s="19">
        <v>1121</v>
      </c>
      <c r="E15" s="53">
        <v>12306</v>
      </c>
      <c r="F15" s="19">
        <v>6407</v>
      </c>
      <c r="G15" s="19">
        <v>2598</v>
      </c>
      <c r="H15" s="19">
        <v>1351</v>
      </c>
      <c r="I15" s="19">
        <v>364</v>
      </c>
      <c r="J15" s="19">
        <v>182</v>
      </c>
      <c r="K15" s="52">
        <f t="shared" ref="K15:L19" si="1">I15/C15*100</f>
        <v>16.65141811527905</v>
      </c>
      <c r="L15" s="52">
        <f t="shared" si="1"/>
        <v>16.235504014272969</v>
      </c>
      <c r="M15" s="51"/>
    </row>
    <row r="16" spans="1:13" ht="10.5" x14ac:dyDescent="0.15">
      <c r="A16" s="300" t="s">
        <v>54</v>
      </c>
      <c r="B16" s="24"/>
      <c r="C16" s="19">
        <v>8012</v>
      </c>
      <c r="D16" s="19">
        <v>4065</v>
      </c>
      <c r="E16" s="53">
        <v>43295</v>
      </c>
      <c r="F16" s="53">
        <v>21828</v>
      </c>
      <c r="G16" s="53">
        <v>11086</v>
      </c>
      <c r="H16" s="53">
        <v>5378</v>
      </c>
      <c r="I16" s="53">
        <v>1130</v>
      </c>
      <c r="J16" s="53">
        <v>469</v>
      </c>
      <c r="K16" s="52">
        <f t="shared" si="1"/>
        <v>14.103844233649527</v>
      </c>
      <c r="L16" s="52">
        <f t="shared" si="1"/>
        <v>11.537515375153752</v>
      </c>
      <c r="M16" s="51"/>
    </row>
    <row r="17" spans="1:13" ht="10.5" x14ac:dyDescent="0.15">
      <c r="A17" s="300" t="s">
        <v>53</v>
      </c>
      <c r="B17" s="24"/>
      <c r="C17" s="53">
        <v>6352</v>
      </c>
      <c r="D17" s="19">
        <v>3138</v>
      </c>
      <c r="E17" s="53">
        <v>34046</v>
      </c>
      <c r="F17" s="53">
        <v>16538</v>
      </c>
      <c r="G17" s="53">
        <v>8301</v>
      </c>
      <c r="H17" s="53">
        <v>3845</v>
      </c>
      <c r="I17" s="53">
        <v>986</v>
      </c>
      <c r="J17" s="53">
        <v>457</v>
      </c>
      <c r="K17" s="52">
        <f t="shared" si="1"/>
        <v>15.522670025188917</v>
      </c>
      <c r="L17" s="52">
        <f t="shared" si="1"/>
        <v>14.563416188655195</v>
      </c>
      <c r="M17" s="51"/>
    </row>
    <row r="18" spans="1:13" ht="10.5" x14ac:dyDescent="0.15">
      <c r="A18" s="300" t="s">
        <v>52</v>
      </c>
      <c r="B18" s="24"/>
      <c r="C18" s="53">
        <v>4383</v>
      </c>
      <c r="D18" s="19">
        <v>2179</v>
      </c>
      <c r="E18" s="53">
        <v>24292</v>
      </c>
      <c r="F18" s="53">
        <v>11688</v>
      </c>
      <c r="G18" s="53">
        <v>5302</v>
      </c>
      <c r="H18" s="53">
        <v>2359</v>
      </c>
      <c r="I18" s="53">
        <v>773</v>
      </c>
      <c r="J18" s="53">
        <v>334</v>
      </c>
      <c r="K18" s="52">
        <f t="shared" si="1"/>
        <v>17.63632215377595</v>
      </c>
      <c r="L18" s="52">
        <f t="shared" si="1"/>
        <v>15.328132170720515</v>
      </c>
      <c r="M18" s="51"/>
    </row>
    <row r="19" spans="1:13" ht="10.5" x14ac:dyDescent="0.15">
      <c r="A19" s="300" t="s">
        <v>51</v>
      </c>
      <c r="B19" s="24"/>
      <c r="C19" s="53">
        <v>2355</v>
      </c>
      <c r="D19" s="19">
        <v>1224</v>
      </c>
      <c r="E19" s="53">
        <v>12490</v>
      </c>
      <c r="F19" s="53">
        <v>6346</v>
      </c>
      <c r="G19" s="53">
        <v>2585</v>
      </c>
      <c r="H19" s="53">
        <v>1281</v>
      </c>
      <c r="I19" s="53">
        <v>425</v>
      </c>
      <c r="J19" s="53">
        <v>201</v>
      </c>
      <c r="K19" s="52">
        <f t="shared" si="1"/>
        <v>18.046709129511676</v>
      </c>
      <c r="L19" s="52">
        <f t="shared" si="1"/>
        <v>16.421568627450981</v>
      </c>
      <c r="M19" s="51"/>
    </row>
    <row r="20" spans="1:13" ht="10.5" x14ac:dyDescent="0.15">
      <c r="A20" s="300"/>
      <c r="B20" s="24"/>
      <c r="C20" s="53"/>
      <c r="D20" s="53"/>
      <c r="E20" s="53"/>
      <c r="F20" s="53"/>
      <c r="G20" s="53"/>
      <c r="H20" s="53"/>
      <c r="I20" s="53"/>
      <c r="J20" s="53"/>
      <c r="K20" s="52"/>
      <c r="L20" s="52"/>
      <c r="M20" s="51"/>
    </row>
    <row r="21" spans="1:13" ht="10.5" x14ac:dyDescent="0.15">
      <c r="A21" s="300" t="s">
        <v>50</v>
      </c>
      <c r="B21" s="24"/>
      <c r="C21" s="53">
        <v>2668</v>
      </c>
      <c r="D21" s="53">
        <v>1461</v>
      </c>
      <c r="E21" s="53">
        <v>15430</v>
      </c>
      <c r="F21" s="53">
        <v>8202</v>
      </c>
      <c r="G21" s="53">
        <v>3708</v>
      </c>
      <c r="H21" s="53">
        <v>1770</v>
      </c>
      <c r="I21" s="53">
        <v>420</v>
      </c>
      <c r="J21" s="53">
        <v>199</v>
      </c>
      <c r="K21" s="52">
        <f t="shared" ref="K21:L25" si="2">I21/C21*100</f>
        <v>15.742128935532234</v>
      </c>
      <c r="L21" s="52">
        <f t="shared" si="2"/>
        <v>13.620807665982204</v>
      </c>
      <c r="M21" s="51"/>
    </row>
    <row r="22" spans="1:13" ht="10.5" x14ac:dyDescent="0.15">
      <c r="A22" s="300" t="s">
        <v>49</v>
      </c>
      <c r="B22" s="24"/>
      <c r="C22" s="19">
        <v>8676</v>
      </c>
      <c r="D22" s="19">
        <v>4576</v>
      </c>
      <c r="E22" s="19">
        <v>53433</v>
      </c>
      <c r="F22" s="19">
        <v>27372</v>
      </c>
      <c r="G22" s="19">
        <v>11799</v>
      </c>
      <c r="H22" s="19">
        <v>6145</v>
      </c>
      <c r="I22" s="19">
        <v>1009</v>
      </c>
      <c r="J22" s="19">
        <v>507</v>
      </c>
      <c r="K22" s="52">
        <f t="shared" si="2"/>
        <v>11.629783310281235</v>
      </c>
      <c r="L22" s="52">
        <f t="shared" si="2"/>
        <v>11.079545454545455</v>
      </c>
      <c r="M22" s="51"/>
    </row>
    <row r="23" spans="1:13" ht="10.5" x14ac:dyDescent="0.15">
      <c r="A23" s="300" t="s">
        <v>48</v>
      </c>
      <c r="B23" s="24"/>
      <c r="C23" s="53">
        <v>7421</v>
      </c>
      <c r="D23" s="53">
        <v>4087</v>
      </c>
      <c r="E23" s="53">
        <v>43028</v>
      </c>
      <c r="F23" s="53">
        <v>23333</v>
      </c>
      <c r="G23" s="53">
        <v>10462</v>
      </c>
      <c r="H23" s="53">
        <v>5699</v>
      </c>
      <c r="I23" s="53">
        <v>894</v>
      </c>
      <c r="J23" s="53">
        <v>446</v>
      </c>
      <c r="K23" s="52">
        <f t="shared" si="2"/>
        <v>12.046893949602479</v>
      </c>
      <c r="L23" s="52">
        <f t="shared" si="2"/>
        <v>10.912649865426964</v>
      </c>
      <c r="M23" s="51"/>
    </row>
    <row r="24" spans="1:13" ht="10.5" x14ac:dyDescent="0.15">
      <c r="A24" s="300" t="s">
        <v>47</v>
      </c>
      <c r="B24" s="24"/>
      <c r="C24" s="19">
        <v>3992</v>
      </c>
      <c r="D24" s="53">
        <v>1993</v>
      </c>
      <c r="E24" s="53">
        <v>19572</v>
      </c>
      <c r="F24" s="53">
        <v>9718</v>
      </c>
      <c r="G24" s="53">
        <v>6014</v>
      </c>
      <c r="H24" s="53">
        <v>2984</v>
      </c>
      <c r="I24" s="53">
        <v>721</v>
      </c>
      <c r="J24" s="53">
        <v>349</v>
      </c>
      <c r="K24" s="52">
        <f t="shared" si="2"/>
        <v>18.061122244488978</v>
      </c>
      <c r="L24" s="52">
        <f t="shared" si="2"/>
        <v>17.511289513296539</v>
      </c>
      <c r="M24" s="51"/>
    </row>
    <row r="25" spans="1:13" s="12" customFormat="1" ht="9.75" customHeight="1" x14ac:dyDescent="0.15">
      <c r="A25" s="22" t="s">
        <v>46</v>
      </c>
      <c r="B25" s="21"/>
      <c r="C25" s="53">
        <v>4108</v>
      </c>
      <c r="D25" s="53">
        <v>2131</v>
      </c>
      <c r="E25" s="53">
        <v>18935</v>
      </c>
      <c r="F25" s="53">
        <v>9843</v>
      </c>
      <c r="G25" s="53">
        <v>10196</v>
      </c>
      <c r="H25" s="53">
        <v>5136</v>
      </c>
      <c r="I25" s="53">
        <v>608</v>
      </c>
      <c r="J25" s="53">
        <v>297</v>
      </c>
      <c r="K25" s="52">
        <f t="shared" si="2"/>
        <v>14.800389483933788</v>
      </c>
      <c r="L25" s="52">
        <f t="shared" si="2"/>
        <v>13.937118723603941</v>
      </c>
      <c r="M25" s="51"/>
    </row>
    <row r="26" spans="1:13" ht="4.5" customHeight="1" thickBot="1" x14ac:dyDescent="0.2">
      <c r="A26" s="10"/>
      <c r="B26" s="11"/>
      <c r="C26" s="8"/>
      <c r="D26" s="8"/>
      <c r="E26" s="8"/>
      <c r="F26" s="8"/>
      <c r="G26" s="8"/>
      <c r="H26" s="8"/>
      <c r="I26" s="8"/>
      <c r="J26" s="8"/>
      <c r="K26" s="50"/>
      <c r="L26" s="50"/>
    </row>
    <row r="27" spans="1:13" ht="3" customHeight="1" thickTop="1" x14ac:dyDescent="0.15">
      <c r="A27" s="6"/>
      <c r="B27" s="49"/>
      <c r="C27" s="49"/>
      <c r="D27" s="49"/>
      <c r="E27" s="49"/>
      <c r="F27" s="49"/>
      <c r="G27" s="49"/>
      <c r="H27" s="49"/>
      <c r="I27" s="49"/>
      <c r="J27" s="49"/>
      <c r="K27" s="48"/>
      <c r="L27" s="48"/>
    </row>
    <row r="28" spans="1:13" s="2" customFormat="1" ht="10.5" x14ac:dyDescent="0.15">
      <c r="A28" s="168" t="s">
        <v>701</v>
      </c>
      <c r="B28" s="7"/>
      <c r="C28" s="7"/>
      <c r="D28" s="7"/>
      <c r="E28" s="6"/>
      <c r="F28" s="6"/>
      <c r="G28" s="6"/>
      <c r="H28" s="6"/>
      <c r="I28" s="6"/>
      <c r="J28" s="6"/>
      <c r="K28" s="47"/>
      <c r="L28" s="47"/>
    </row>
    <row r="29" spans="1:13" ht="11.25" x14ac:dyDescent="0.15">
      <c r="A29" s="45"/>
      <c r="B29" s="56"/>
      <c r="C29" s="56"/>
      <c r="D29" s="397"/>
      <c r="E29" s="398"/>
      <c r="F29" s="44"/>
      <c r="G29" s="44"/>
    </row>
    <row r="30" spans="1:13" x14ac:dyDescent="0.15">
      <c r="A30" s="399"/>
      <c r="C30" s="46"/>
      <c r="E30" s="44"/>
      <c r="F30" s="44"/>
      <c r="G30" s="44"/>
    </row>
    <row r="31" spans="1:13" x14ac:dyDescent="0.15">
      <c r="A31" s="45"/>
      <c r="E31" s="44"/>
      <c r="F31" s="44"/>
      <c r="G31" s="44"/>
    </row>
    <row r="32" spans="1:13" ht="10.5" x14ac:dyDescent="0.15">
      <c r="C32" s="355"/>
      <c r="K32" s="1"/>
      <c r="L32" s="1"/>
    </row>
    <row r="33" spans="5:12" x14ac:dyDescent="0.15">
      <c r="E33" s="44"/>
      <c r="F33" s="44"/>
      <c r="G33" s="44"/>
    </row>
    <row r="34" spans="5:12" x14ac:dyDescent="0.15">
      <c r="E34" s="44"/>
      <c r="F34" s="44"/>
      <c r="G34" s="44"/>
    </row>
    <row r="35" spans="5:12" x14ac:dyDescent="0.15">
      <c r="E35" s="44"/>
      <c r="F35" s="44"/>
      <c r="G35" s="44"/>
    </row>
    <row r="36" spans="5:12" x14ac:dyDescent="0.15">
      <c r="K36" s="1"/>
      <c r="L36" s="1"/>
    </row>
    <row r="37" spans="5:12" x14ac:dyDescent="0.15">
      <c r="E37" s="44"/>
      <c r="F37" s="44"/>
      <c r="G37" s="44"/>
    </row>
    <row r="38" spans="5:12" x14ac:dyDescent="0.15">
      <c r="E38" s="44"/>
      <c r="F38" s="44"/>
      <c r="G38" s="44"/>
    </row>
    <row r="39" spans="5:12" x14ac:dyDescent="0.15">
      <c r="E39" s="44"/>
      <c r="F39" s="44"/>
      <c r="G39" s="44"/>
    </row>
    <row r="40" spans="5:12" x14ac:dyDescent="0.15">
      <c r="K40" s="1"/>
      <c r="L40" s="1"/>
    </row>
    <row r="41" spans="5:12" x14ac:dyDescent="0.15">
      <c r="E41" s="44"/>
      <c r="F41" s="44"/>
      <c r="G41" s="44"/>
    </row>
    <row r="42" spans="5:12" x14ac:dyDescent="0.15">
      <c r="E42" s="44"/>
      <c r="F42" s="44"/>
      <c r="G42" s="44"/>
    </row>
    <row r="43" spans="5:12" x14ac:dyDescent="0.15">
      <c r="E43" s="44"/>
      <c r="F43" s="44"/>
      <c r="G43" s="44"/>
    </row>
    <row r="44" spans="5:12" x14ac:dyDescent="0.15">
      <c r="K44" s="1"/>
      <c r="L44" s="1"/>
    </row>
  </sheetData>
  <mergeCells count="6">
    <mergeCell ref="K2:L2"/>
    <mergeCell ref="A2:A3"/>
    <mergeCell ref="C2:D2"/>
    <mergeCell ref="E2:F2"/>
    <mergeCell ref="G2:H2"/>
    <mergeCell ref="I2:J2"/>
  </mergeCells>
  <phoneticPr fontId="3"/>
  <pageMargins left="0.9055118110236221" right="0.31496062992125984" top="0.74803149606299213" bottom="0.74803149606299213" header="0.31496062992125984" footer="0.31496062992125984"/>
  <pageSetup paperSize="9" orientation="portrait" r:id="rId1"/>
  <headerFooter>
    <oddHeader>&amp;L職業紹介状況&amp;R&amp;F 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32"/>
  <sheetViews>
    <sheetView zoomScaleNormal="100" workbookViewId="0"/>
  </sheetViews>
  <sheetFormatPr defaultColWidth="9.33203125" defaultRowHeight="9.75" x14ac:dyDescent="0.15"/>
  <cols>
    <col min="1" max="1" width="13.5" style="67" customWidth="1"/>
    <col min="2" max="2" width="1" style="1" customWidth="1"/>
    <col min="3" max="3" width="10.83203125" style="67" customWidth="1"/>
    <col min="4" max="4" width="6.6640625" style="1" customWidth="1"/>
    <col min="5" max="5" width="7.33203125" style="64" customWidth="1"/>
    <col min="6" max="6" width="6.33203125" style="65" customWidth="1"/>
    <col min="7" max="7" width="9.33203125" style="66"/>
    <col min="8" max="8" width="9" style="65" customWidth="1"/>
    <col min="9" max="11" width="8.33203125" style="65" customWidth="1"/>
    <col min="12" max="12" width="9.5" style="64" bestFit="1" customWidth="1"/>
    <col min="13" max="13" width="8.5" style="64" bestFit="1" customWidth="1"/>
    <col min="14" max="14" width="29.1640625" style="64" bestFit="1" customWidth="1"/>
    <col min="15" max="15" width="9.33203125" style="63"/>
    <col min="16" max="17" width="9.33203125" style="62"/>
    <col min="18" max="16384" width="9.33203125" style="1"/>
  </cols>
  <sheetData>
    <row r="1" spans="1:17" s="2" customFormat="1" ht="15" customHeight="1" thickBot="1" x14ac:dyDescent="0.2">
      <c r="A1" s="42" t="s">
        <v>101</v>
      </c>
      <c r="B1" s="6"/>
      <c r="C1" s="317"/>
      <c r="D1" s="6"/>
      <c r="E1" s="58"/>
      <c r="F1" s="59"/>
      <c r="G1" s="112"/>
      <c r="H1" s="59"/>
      <c r="I1" s="59"/>
      <c r="J1" s="59"/>
      <c r="K1" s="551" t="s">
        <v>100</v>
      </c>
      <c r="L1" s="551"/>
      <c r="M1" s="551"/>
      <c r="N1" s="111"/>
      <c r="O1" s="110"/>
      <c r="P1" s="109"/>
      <c r="Q1" s="109"/>
    </row>
    <row r="2" spans="1:17" s="38" customFormat="1" ht="11.25" customHeight="1" thickTop="1" x14ac:dyDescent="0.15">
      <c r="A2" s="546" t="s">
        <v>79</v>
      </c>
      <c r="B2" s="303"/>
      <c r="C2" s="483" t="s">
        <v>99</v>
      </c>
      <c r="D2" s="488" t="s">
        <v>98</v>
      </c>
      <c r="E2" s="490"/>
      <c r="F2" s="488" t="s">
        <v>97</v>
      </c>
      <c r="G2" s="490"/>
      <c r="H2" s="488" t="s">
        <v>96</v>
      </c>
      <c r="I2" s="489"/>
      <c r="J2" s="489"/>
      <c r="K2" s="490"/>
      <c r="L2" s="554" t="s">
        <v>72</v>
      </c>
      <c r="M2" s="557" t="s">
        <v>71</v>
      </c>
      <c r="N2" s="106"/>
      <c r="O2" s="108"/>
      <c r="P2" s="107"/>
      <c r="Q2" s="107"/>
    </row>
    <row r="3" spans="1:17" s="38" customFormat="1" ht="29.25" customHeight="1" x14ac:dyDescent="0.15">
      <c r="A3" s="552"/>
      <c r="B3" s="314"/>
      <c r="C3" s="553"/>
      <c r="D3" s="560" t="s">
        <v>95</v>
      </c>
      <c r="E3" s="561" t="s">
        <v>94</v>
      </c>
      <c r="F3" s="562" t="s">
        <v>77</v>
      </c>
      <c r="G3" s="563" t="s">
        <v>93</v>
      </c>
      <c r="H3" s="560" t="s">
        <v>92</v>
      </c>
      <c r="I3" s="550" t="s">
        <v>91</v>
      </c>
      <c r="J3" s="550" t="s">
        <v>90</v>
      </c>
      <c r="K3" s="550" t="s">
        <v>89</v>
      </c>
      <c r="L3" s="555"/>
      <c r="M3" s="558"/>
      <c r="N3" s="106"/>
      <c r="O3" s="108"/>
      <c r="P3" s="107"/>
      <c r="Q3" s="107"/>
    </row>
    <row r="4" spans="1:17" s="38" customFormat="1" ht="11.1" customHeight="1" x14ac:dyDescent="0.15">
      <c r="A4" s="547"/>
      <c r="B4" s="304"/>
      <c r="C4" s="471"/>
      <c r="D4" s="484"/>
      <c r="E4" s="556"/>
      <c r="F4" s="471"/>
      <c r="G4" s="564"/>
      <c r="H4" s="471"/>
      <c r="I4" s="478"/>
      <c r="J4" s="478"/>
      <c r="K4" s="478"/>
      <c r="L4" s="556"/>
      <c r="M4" s="559"/>
      <c r="N4" s="106"/>
      <c r="O4" s="105"/>
      <c r="P4" s="104"/>
      <c r="Q4" s="104"/>
    </row>
    <row r="5" spans="1:17" s="97" customFormat="1" ht="10.5" x14ac:dyDescent="0.15">
      <c r="A5" s="35"/>
      <c r="B5" s="36"/>
      <c r="C5" s="102" t="s">
        <v>66</v>
      </c>
      <c r="D5" s="102" t="s">
        <v>66</v>
      </c>
      <c r="E5" s="101" t="s">
        <v>5</v>
      </c>
      <c r="F5" s="102" t="s">
        <v>66</v>
      </c>
      <c r="G5" s="103" t="s">
        <v>64</v>
      </c>
      <c r="H5" s="102" t="s">
        <v>66</v>
      </c>
      <c r="I5" s="102" t="s">
        <v>66</v>
      </c>
      <c r="J5" s="102" t="s">
        <v>66</v>
      </c>
      <c r="K5" s="102" t="s">
        <v>66</v>
      </c>
      <c r="L5" s="101" t="s">
        <v>5</v>
      </c>
      <c r="M5" s="101" t="s">
        <v>5</v>
      </c>
      <c r="N5" s="100"/>
      <c r="O5" s="99"/>
      <c r="P5" s="98"/>
      <c r="Q5" s="98"/>
    </row>
    <row r="6" spans="1:17" s="88" customFormat="1" ht="10.5" x14ac:dyDescent="0.15">
      <c r="A6" s="33" t="s">
        <v>63</v>
      </c>
      <c r="B6" s="91"/>
      <c r="C6" s="288">
        <v>75794</v>
      </c>
      <c r="D6" s="288">
        <v>20</v>
      </c>
      <c r="E6" s="89">
        <v>2.6387312979919253E-2</v>
      </c>
      <c r="F6" s="287">
        <v>99</v>
      </c>
      <c r="G6" s="289">
        <v>4.95</v>
      </c>
      <c r="H6" s="287">
        <v>13</v>
      </c>
      <c r="I6" s="287">
        <v>12</v>
      </c>
      <c r="J6" s="287">
        <v>7</v>
      </c>
      <c r="K6" s="287">
        <v>1</v>
      </c>
      <c r="L6" s="89">
        <v>95</v>
      </c>
      <c r="M6" s="89">
        <v>13.131313131313133</v>
      </c>
      <c r="N6" s="72"/>
      <c r="O6" s="95"/>
      <c r="P6" s="94"/>
      <c r="Q6" s="94"/>
    </row>
    <row r="7" spans="1:17" s="88" customFormat="1" ht="10.5" customHeight="1" x14ac:dyDescent="0.15">
      <c r="A7" s="33" t="s">
        <v>62</v>
      </c>
      <c r="B7" s="91"/>
      <c r="C7" s="288">
        <v>74118</v>
      </c>
      <c r="D7" s="288">
        <v>11</v>
      </c>
      <c r="E7" s="89">
        <v>1.4841199168892847E-2</v>
      </c>
      <c r="F7" s="287">
        <v>63</v>
      </c>
      <c r="G7" s="289">
        <v>5.7272727272727275</v>
      </c>
      <c r="H7" s="287">
        <v>5</v>
      </c>
      <c r="I7" s="287">
        <v>5</v>
      </c>
      <c r="J7" s="287">
        <v>6</v>
      </c>
      <c r="K7" s="287">
        <v>0</v>
      </c>
      <c r="L7" s="89">
        <v>100</v>
      </c>
      <c r="M7" s="89">
        <v>7.9365079365079358</v>
      </c>
      <c r="N7" s="72"/>
      <c r="O7" s="95"/>
      <c r="P7" s="94"/>
      <c r="Q7" s="94"/>
    </row>
    <row r="8" spans="1:17" s="88" customFormat="1" ht="10.5" customHeight="1" x14ac:dyDescent="0.15">
      <c r="A8" s="33" t="s">
        <v>61</v>
      </c>
      <c r="B8" s="91"/>
      <c r="C8" s="288">
        <f>SUM(C10:C14,C16:C20,C22:C25)</f>
        <v>75874</v>
      </c>
      <c r="D8" s="288">
        <f>SUM(D10:D25)</f>
        <v>6</v>
      </c>
      <c r="E8" s="89">
        <f>D8/C8*100</f>
        <v>7.9078472203917023E-3</v>
      </c>
      <c r="F8" s="287">
        <f>SUM(F10:F25)</f>
        <v>56</v>
      </c>
      <c r="G8" s="289">
        <f>F8/D8</f>
        <v>9.3333333333333339</v>
      </c>
      <c r="H8" s="287">
        <f>I8+K8</f>
        <v>3</v>
      </c>
      <c r="I8" s="287">
        <f>SUM(I10:I25)</f>
        <v>3</v>
      </c>
      <c r="J8" s="287">
        <f>SUM(J10:J14,J16:J20,J22:J25)</f>
        <v>3</v>
      </c>
      <c r="K8" s="287">
        <f>SUM(K10:K14,K16:K20,K22:K25)</f>
        <v>0</v>
      </c>
      <c r="L8" s="89">
        <f>(I8+J8)/D8*100</f>
        <v>100</v>
      </c>
      <c r="M8" s="89">
        <f>H8/F8*100</f>
        <v>5.3571428571428568</v>
      </c>
      <c r="N8" s="93"/>
      <c r="O8" s="400"/>
      <c r="P8" s="400"/>
      <c r="Q8" s="400"/>
    </row>
    <row r="9" spans="1:17" s="88" customFormat="1" ht="7.5" customHeight="1" x14ac:dyDescent="0.15">
      <c r="A9" s="92"/>
      <c r="B9" s="91"/>
      <c r="C9" s="90"/>
      <c r="D9" s="90"/>
      <c r="E9" s="89"/>
      <c r="F9" s="287"/>
      <c r="G9" s="82"/>
      <c r="H9" s="90"/>
      <c r="I9" s="90"/>
      <c r="J9" s="90"/>
      <c r="K9" s="90"/>
      <c r="L9" s="89"/>
      <c r="M9" s="82"/>
      <c r="N9" s="72"/>
      <c r="O9" s="400"/>
      <c r="P9" s="401"/>
      <c r="Q9" s="401"/>
    </row>
    <row r="10" spans="1:17" s="81" customFormat="1" ht="10.5" x14ac:dyDescent="0.15">
      <c r="A10" s="300" t="s">
        <v>60</v>
      </c>
      <c r="B10" s="86"/>
      <c r="C10" s="55">
        <v>11969</v>
      </c>
      <c r="D10" s="55">
        <v>0</v>
      </c>
      <c r="E10" s="82">
        <f>D10/C10*100</f>
        <v>0</v>
      </c>
      <c r="F10" s="123">
        <v>15</v>
      </c>
      <c r="G10" s="290" t="str">
        <f>IFERROR(F10/D10,"…")</f>
        <v>…</v>
      </c>
      <c r="H10" s="55">
        <v>0</v>
      </c>
      <c r="I10" s="55">
        <v>0</v>
      </c>
      <c r="J10" s="55">
        <v>0</v>
      </c>
      <c r="K10" s="55">
        <v>0</v>
      </c>
      <c r="L10" s="290" t="str">
        <f>IFERROR((I10+J10)/D10*100,"…")</f>
        <v>…</v>
      </c>
      <c r="M10" s="82">
        <f>IFERROR(H10/F10*100,"…")</f>
        <v>0</v>
      </c>
      <c r="N10" s="402"/>
      <c r="O10" s="400"/>
      <c r="P10" s="400"/>
      <c r="Q10" s="400"/>
    </row>
    <row r="11" spans="1:17" s="81" customFormat="1" ht="10.5" x14ac:dyDescent="0.15">
      <c r="A11" s="300" t="s">
        <v>59</v>
      </c>
      <c r="B11" s="86"/>
      <c r="C11" s="55">
        <v>5897</v>
      </c>
      <c r="D11" s="55">
        <v>0</v>
      </c>
      <c r="E11" s="82">
        <f>D11/C11*100</f>
        <v>0</v>
      </c>
      <c r="F11" s="55">
        <v>0</v>
      </c>
      <c r="G11" s="290" t="str">
        <f>IFERROR(F11/D11,"…")</f>
        <v>…</v>
      </c>
      <c r="H11" s="55">
        <v>0</v>
      </c>
      <c r="I11" s="55">
        <v>0</v>
      </c>
      <c r="J11" s="55">
        <v>0</v>
      </c>
      <c r="K11" s="55">
        <v>0</v>
      </c>
      <c r="L11" s="290" t="str">
        <f>IFERROR((I11+J11)/D11*100,"…")</f>
        <v>…</v>
      </c>
      <c r="M11" s="290" t="str">
        <f>IFERROR(H11/F11*100,"…")</f>
        <v>…</v>
      </c>
      <c r="N11" s="402"/>
      <c r="O11" s="400"/>
      <c r="P11" s="400"/>
      <c r="Q11" s="400"/>
    </row>
    <row r="12" spans="1:17" s="81" customFormat="1" ht="10.5" x14ac:dyDescent="0.15">
      <c r="A12" s="300" t="s">
        <v>58</v>
      </c>
      <c r="B12" s="86"/>
      <c r="C12" s="55">
        <v>4976</v>
      </c>
      <c r="D12" s="55">
        <v>0</v>
      </c>
      <c r="E12" s="82">
        <f>D12/C12*100</f>
        <v>0</v>
      </c>
      <c r="F12" s="123">
        <v>6</v>
      </c>
      <c r="G12" s="290" t="str">
        <f>IFERROR(F12/D12,"…")</f>
        <v>…</v>
      </c>
      <c r="H12" s="55">
        <v>0</v>
      </c>
      <c r="I12" s="55">
        <v>0</v>
      </c>
      <c r="J12" s="55">
        <v>0</v>
      </c>
      <c r="K12" s="55">
        <v>0</v>
      </c>
      <c r="L12" s="290" t="str">
        <f>IFERROR((I12+J12)/D12*100,"…")</f>
        <v>…</v>
      </c>
      <c r="M12" s="82">
        <f>IFERROR(H12/F12*100,"…")</f>
        <v>0</v>
      </c>
      <c r="N12" s="402"/>
      <c r="O12" s="400"/>
      <c r="P12" s="400"/>
      <c r="Q12" s="400"/>
    </row>
    <row r="13" spans="1:17" s="81" customFormat="1" ht="10.5" x14ac:dyDescent="0.15">
      <c r="A13" s="300" t="s">
        <v>57</v>
      </c>
      <c r="B13" s="86"/>
      <c r="C13" s="55">
        <v>3119</v>
      </c>
      <c r="D13" s="55">
        <v>1</v>
      </c>
      <c r="E13" s="82">
        <f>D13/C13*100</f>
        <v>3.2061558191728116E-2</v>
      </c>
      <c r="F13" s="123">
        <v>5</v>
      </c>
      <c r="G13" s="84">
        <f>IFERROR(F13/D13,"…")</f>
        <v>5</v>
      </c>
      <c r="H13" s="55">
        <v>0</v>
      </c>
      <c r="I13" s="55">
        <v>0</v>
      </c>
      <c r="J13" s="55">
        <v>1</v>
      </c>
      <c r="K13" s="55">
        <v>0</v>
      </c>
      <c r="L13" s="83">
        <f>IFERROR((I13+J13)/D13*100,"…")</f>
        <v>100</v>
      </c>
      <c r="M13" s="82">
        <f>IFERROR(H13/F13*100,"…")</f>
        <v>0</v>
      </c>
      <c r="N13" s="402"/>
      <c r="O13" s="400"/>
      <c r="P13" s="400"/>
      <c r="Q13" s="400"/>
    </row>
    <row r="14" spans="1:17" s="81" customFormat="1" ht="10.5" x14ac:dyDescent="0.15">
      <c r="A14" s="300" t="s">
        <v>88</v>
      </c>
      <c r="B14" s="86"/>
      <c r="C14" s="55">
        <v>3439</v>
      </c>
      <c r="D14" s="55">
        <v>1</v>
      </c>
      <c r="E14" s="82">
        <f>D14/C14*100</f>
        <v>2.9078220412910728E-2</v>
      </c>
      <c r="F14" s="123">
        <v>5</v>
      </c>
      <c r="G14" s="84">
        <f>IFERROR(F14/D14,"…")</f>
        <v>5</v>
      </c>
      <c r="H14" s="55">
        <v>1</v>
      </c>
      <c r="I14" s="55">
        <v>1</v>
      </c>
      <c r="J14" s="55">
        <v>0</v>
      </c>
      <c r="K14" s="55">
        <v>0</v>
      </c>
      <c r="L14" s="83">
        <f>IFERROR((I14+J14)/D14*100,"…")</f>
        <v>100</v>
      </c>
      <c r="M14" s="82">
        <f>IFERROR(H14/F14*100,"…")</f>
        <v>20</v>
      </c>
      <c r="N14" s="402"/>
      <c r="O14" s="400"/>
      <c r="P14" s="400"/>
      <c r="Q14" s="400"/>
    </row>
    <row r="15" spans="1:17" s="81" customFormat="1" ht="9" customHeight="1" x14ac:dyDescent="0.15">
      <c r="A15" s="300"/>
      <c r="B15" s="86"/>
      <c r="C15" s="85"/>
      <c r="D15" s="55"/>
      <c r="E15" s="82"/>
      <c r="F15" s="85"/>
      <c r="G15" s="84"/>
      <c r="H15" s="85"/>
      <c r="I15" s="55"/>
      <c r="J15" s="85"/>
      <c r="K15" s="55"/>
      <c r="L15" s="83"/>
      <c r="M15" s="82"/>
      <c r="N15" s="402"/>
      <c r="O15" s="400"/>
      <c r="P15" s="400"/>
      <c r="Q15" s="400"/>
    </row>
    <row r="16" spans="1:17" s="81" customFormat="1" ht="10.5" x14ac:dyDescent="0.15">
      <c r="A16" s="300" t="s">
        <v>55</v>
      </c>
      <c r="B16" s="86"/>
      <c r="C16" s="55">
        <v>1648</v>
      </c>
      <c r="D16" s="55">
        <v>0</v>
      </c>
      <c r="E16" s="82">
        <f>D16/C16*100</f>
        <v>0</v>
      </c>
      <c r="F16" s="55">
        <v>0</v>
      </c>
      <c r="G16" s="290" t="str">
        <f>IFERROR(F16/D16,"…")</f>
        <v>…</v>
      </c>
      <c r="H16" s="55">
        <v>0</v>
      </c>
      <c r="I16" s="55">
        <v>0</v>
      </c>
      <c r="J16" s="55">
        <v>0</v>
      </c>
      <c r="K16" s="55">
        <v>0</v>
      </c>
      <c r="L16" s="290" t="str">
        <f>IFERROR((I16+J16)/D16*100,"…")</f>
        <v>…</v>
      </c>
      <c r="M16" s="290" t="str">
        <f>IFERROR(H16/F16*100,"…")</f>
        <v>…</v>
      </c>
      <c r="N16" s="402"/>
      <c r="O16" s="400"/>
      <c r="P16" s="400"/>
      <c r="Q16" s="400"/>
    </row>
    <row r="17" spans="1:17" s="81" customFormat="1" ht="10.5" x14ac:dyDescent="0.15">
      <c r="A17" s="300" t="s">
        <v>54</v>
      </c>
      <c r="B17" s="86"/>
      <c r="C17" s="55">
        <v>9055</v>
      </c>
      <c r="D17" s="55">
        <v>0</v>
      </c>
      <c r="E17" s="82">
        <f>D17/C17*100</f>
        <v>0</v>
      </c>
      <c r="F17" s="87">
        <v>0</v>
      </c>
      <c r="G17" s="290" t="str">
        <f>IFERROR(F17/D17,"…")</f>
        <v>…</v>
      </c>
      <c r="H17" s="87">
        <v>0</v>
      </c>
      <c r="I17" s="55">
        <v>0</v>
      </c>
      <c r="J17" s="55">
        <v>0</v>
      </c>
      <c r="K17" s="55">
        <v>0</v>
      </c>
      <c r="L17" s="290" t="str">
        <f>IFERROR((I17+J17)/D17*100,"…")</f>
        <v>…</v>
      </c>
      <c r="M17" s="290" t="str">
        <f>IFERROR(H17/F17*100,"…")</f>
        <v>…</v>
      </c>
      <c r="N17" s="402"/>
      <c r="O17" s="400"/>
      <c r="P17" s="400"/>
      <c r="Q17" s="400"/>
    </row>
    <row r="18" spans="1:17" s="81" customFormat="1" ht="10.5" x14ac:dyDescent="0.15">
      <c r="A18" s="300" t="s">
        <v>53</v>
      </c>
      <c r="B18" s="86"/>
      <c r="C18" s="55">
        <v>5883</v>
      </c>
      <c r="D18" s="55">
        <v>0</v>
      </c>
      <c r="E18" s="82">
        <f>D18/C18*100</f>
        <v>0</v>
      </c>
      <c r="F18" s="123">
        <v>5</v>
      </c>
      <c r="G18" s="290" t="str">
        <f>IFERROR(F18/D18,"…")</f>
        <v>…</v>
      </c>
      <c r="H18" s="87">
        <v>0</v>
      </c>
      <c r="I18" s="55">
        <v>0</v>
      </c>
      <c r="J18" s="55">
        <v>0</v>
      </c>
      <c r="K18" s="55">
        <v>0</v>
      </c>
      <c r="L18" s="290" t="str">
        <f>IFERROR((I18+J18)/D18*100,"…")</f>
        <v>…</v>
      </c>
      <c r="M18" s="82">
        <f>IFERROR(H18/F18*100,"…")</f>
        <v>0</v>
      </c>
      <c r="N18" s="402"/>
      <c r="O18" s="400"/>
      <c r="P18" s="400"/>
      <c r="Q18" s="400"/>
    </row>
    <row r="19" spans="1:17" s="81" customFormat="1" ht="10.5" x14ac:dyDescent="0.15">
      <c r="A19" s="300" t="s">
        <v>52</v>
      </c>
      <c r="B19" s="86"/>
      <c r="C19" s="55">
        <v>4447</v>
      </c>
      <c r="D19" s="55">
        <v>2</v>
      </c>
      <c r="E19" s="82">
        <f>D19/C19*100</f>
        <v>4.4974139869574992E-2</v>
      </c>
      <c r="F19" s="123">
        <v>5</v>
      </c>
      <c r="G19" s="84">
        <f>IFERROR(F19/D19,"…")</f>
        <v>2.5</v>
      </c>
      <c r="H19" s="55">
        <v>1</v>
      </c>
      <c r="I19" s="55">
        <v>1</v>
      </c>
      <c r="J19" s="55">
        <v>1</v>
      </c>
      <c r="K19" s="55">
        <v>0</v>
      </c>
      <c r="L19" s="83">
        <f>IFERROR((I19+J19)/D19*100,"…")</f>
        <v>100</v>
      </c>
      <c r="M19" s="82">
        <f>IFERROR(H19/F19*100,"…")</f>
        <v>20</v>
      </c>
      <c r="N19" s="402"/>
      <c r="O19" s="400"/>
      <c r="P19" s="400"/>
      <c r="Q19" s="400"/>
    </row>
    <row r="20" spans="1:17" s="81" customFormat="1" ht="10.5" x14ac:dyDescent="0.15">
      <c r="A20" s="300" t="s">
        <v>87</v>
      </c>
      <c r="B20" s="86"/>
      <c r="C20" s="55">
        <v>2245</v>
      </c>
      <c r="D20" s="55">
        <v>0</v>
      </c>
      <c r="E20" s="82">
        <f>D20/C20*100</f>
        <v>0</v>
      </c>
      <c r="F20" s="123">
        <v>2</v>
      </c>
      <c r="G20" s="290" t="str">
        <f>IFERROR(F20/D20,"…")</f>
        <v>…</v>
      </c>
      <c r="H20" s="55">
        <v>0</v>
      </c>
      <c r="I20" s="55">
        <v>0</v>
      </c>
      <c r="J20" s="55">
        <v>0</v>
      </c>
      <c r="K20" s="55">
        <v>0</v>
      </c>
      <c r="L20" s="290" t="str">
        <f>IFERROR((I20+J20)/D20*100,"…")</f>
        <v>…</v>
      </c>
      <c r="M20" s="82">
        <f>IFERROR(H20/F20*100,"…")</f>
        <v>0</v>
      </c>
      <c r="N20" s="402"/>
      <c r="O20" s="400"/>
      <c r="P20" s="400"/>
      <c r="Q20" s="400"/>
    </row>
    <row r="21" spans="1:17" s="81" customFormat="1" ht="9" customHeight="1" x14ac:dyDescent="0.15">
      <c r="A21" s="300"/>
      <c r="B21" s="86"/>
      <c r="C21" s="85"/>
      <c r="D21" s="55"/>
      <c r="E21" s="82"/>
      <c r="F21" s="85"/>
      <c r="G21" s="84"/>
      <c r="H21" s="85"/>
      <c r="I21" s="55"/>
      <c r="J21" s="85"/>
      <c r="K21" s="85"/>
      <c r="L21" s="83"/>
      <c r="M21" s="82"/>
      <c r="N21" s="402"/>
      <c r="O21" s="400"/>
      <c r="P21" s="400"/>
      <c r="Q21" s="400"/>
    </row>
    <row r="22" spans="1:17" s="81" customFormat="1" ht="10.5" x14ac:dyDescent="0.15">
      <c r="A22" s="300" t="s">
        <v>86</v>
      </c>
      <c r="B22" s="86"/>
      <c r="C22" s="55">
        <v>3050</v>
      </c>
      <c r="D22" s="55">
        <v>0</v>
      </c>
      <c r="E22" s="82">
        <f>D22/C22*100</f>
        <v>0</v>
      </c>
      <c r="F22" s="87">
        <v>0</v>
      </c>
      <c r="G22" s="290" t="str">
        <f>IFERROR(F22/D22,"…")</f>
        <v>…</v>
      </c>
      <c r="H22" s="55">
        <v>0</v>
      </c>
      <c r="I22" s="55">
        <v>0</v>
      </c>
      <c r="J22" s="55">
        <v>0</v>
      </c>
      <c r="K22" s="55">
        <v>0</v>
      </c>
      <c r="L22" s="290" t="str">
        <f>IFERROR((I22+J22)/D22*100,"…")</f>
        <v>…</v>
      </c>
      <c r="M22" s="290" t="str">
        <f>IFERROR(H22/F22*100,"…")</f>
        <v>…</v>
      </c>
      <c r="N22" s="402"/>
      <c r="O22" s="400"/>
      <c r="P22" s="400"/>
      <c r="Q22" s="400"/>
    </row>
    <row r="23" spans="1:17" s="81" customFormat="1" ht="10.5" x14ac:dyDescent="0.15">
      <c r="A23" s="300" t="s">
        <v>49</v>
      </c>
      <c r="B23" s="86"/>
      <c r="C23" s="55">
        <v>8687</v>
      </c>
      <c r="D23" s="55">
        <v>1</v>
      </c>
      <c r="E23" s="82">
        <f>D23/C23*100</f>
        <v>1.1511453896627144E-2</v>
      </c>
      <c r="F23" s="123">
        <v>9</v>
      </c>
      <c r="G23" s="84">
        <f>IFERROR(F23/D23,"…")</f>
        <v>9</v>
      </c>
      <c r="H23" s="55">
        <v>1</v>
      </c>
      <c r="I23" s="55">
        <v>1</v>
      </c>
      <c r="J23" s="55">
        <v>0</v>
      </c>
      <c r="K23" s="55">
        <v>0</v>
      </c>
      <c r="L23" s="83">
        <f>IFERROR((I23+J23)/D23*100,"…")</f>
        <v>100</v>
      </c>
      <c r="M23" s="82">
        <f>IFERROR(H23/F23*100,"…")</f>
        <v>11.111111111111111</v>
      </c>
      <c r="N23" s="402"/>
      <c r="O23" s="400"/>
      <c r="P23" s="400"/>
      <c r="Q23" s="400"/>
    </row>
    <row r="24" spans="1:17" s="81" customFormat="1" ht="10.5" x14ac:dyDescent="0.15">
      <c r="A24" s="300" t="s">
        <v>48</v>
      </c>
      <c r="B24" s="86"/>
      <c r="C24" s="55">
        <v>8739</v>
      </c>
      <c r="D24" s="55">
        <v>0</v>
      </c>
      <c r="E24" s="82">
        <f>D24/C24*100</f>
        <v>0</v>
      </c>
      <c r="F24" s="87">
        <v>0</v>
      </c>
      <c r="G24" s="290" t="str">
        <f>IFERROR(F24/D24,"…")</f>
        <v>…</v>
      </c>
      <c r="H24" s="55">
        <v>0</v>
      </c>
      <c r="I24" s="55">
        <v>0</v>
      </c>
      <c r="J24" s="55">
        <v>0</v>
      </c>
      <c r="K24" s="55">
        <v>0</v>
      </c>
      <c r="L24" s="290" t="str">
        <f>IFERROR((I24+J24)/D24*100,"…")</f>
        <v>…</v>
      </c>
      <c r="M24" s="290" t="str">
        <f>IFERROR(H24/F24*100,"…")</f>
        <v>…</v>
      </c>
      <c r="N24" s="402"/>
      <c r="O24" s="400"/>
      <c r="P24" s="400"/>
      <c r="Q24" s="400"/>
    </row>
    <row r="25" spans="1:17" s="81" customFormat="1" ht="10.5" x14ac:dyDescent="0.15">
      <c r="A25" s="300" t="s">
        <v>47</v>
      </c>
      <c r="B25" s="86"/>
      <c r="C25" s="55">
        <v>2720</v>
      </c>
      <c r="D25" s="55">
        <v>1</v>
      </c>
      <c r="E25" s="82">
        <f>D25/C25*100</f>
        <v>3.6764705882352942E-2</v>
      </c>
      <c r="F25" s="123">
        <v>4</v>
      </c>
      <c r="G25" s="84">
        <f>IFERROR(F25/D25,"…")</f>
        <v>4</v>
      </c>
      <c r="H25" s="55">
        <v>0</v>
      </c>
      <c r="I25" s="55">
        <v>0</v>
      </c>
      <c r="J25" s="55">
        <v>1</v>
      </c>
      <c r="K25" s="55">
        <v>0</v>
      </c>
      <c r="L25" s="83">
        <f>IFERROR((I25+J25)/D25*100,"…")</f>
        <v>100</v>
      </c>
      <c r="M25" s="82">
        <f>IFERROR(H25/F25*100,"…")</f>
        <v>0</v>
      </c>
      <c r="N25" s="402"/>
      <c r="O25" s="400"/>
      <c r="P25" s="400"/>
      <c r="Q25" s="400"/>
    </row>
    <row r="26" spans="1:17" ht="7.9" customHeight="1" thickBot="1" x14ac:dyDescent="0.2">
      <c r="A26" s="80"/>
      <c r="B26" s="79"/>
      <c r="C26" s="78"/>
      <c r="D26" s="77"/>
      <c r="E26" s="76"/>
      <c r="F26" s="74"/>
      <c r="G26" s="75"/>
      <c r="H26" s="74"/>
      <c r="I26" s="74"/>
      <c r="J26" s="74"/>
      <c r="K26" s="74"/>
      <c r="L26" s="73"/>
      <c r="M26" s="72"/>
      <c r="N26" s="72"/>
      <c r="O26" s="400"/>
    </row>
    <row r="27" spans="1:17" ht="6" customHeight="1" thickTop="1" x14ac:dyDescent="0.15">
      <c r="M27" s="71"/>
      <c r="N27" s="70"/>
    </row>
    <row r="28" spans="1:17" x14ac:dyDescent="0.15">
      <c r="C28" s="72"/>
      <c r="D28" s="116"/>
      <c r="E28" s="403"/>
      <c r="F28" s="115"/>
      <c r="H28" s="350"/>
      <c r="I28" s="350"/>
      <c r="J28" s="350"/>
      <c r="K28" s="350"/>
    </row>
    <row r="29" spans="1:17" x14ac:dyDescent="0.15">
      <c r="I29" s="1"/>
      <c r="J29" s="1"/>
      <c r="K29" s="1"/>
      <c r="L29" s="43"/>
      <c r="M29" s="43"/>
      <c r="N29" s="43"/>
    </row>
    <row r="30" spans="1:17" x14ac:dyDescent="0.15">
      <c r="C30" s="69"/>
      <c r="F30" s="68"/>
      <c r="I30" s="1"/>
      <c r="J30" s="1"/>
      <c r="K30" s="1"/>
      <c r="L30" s="43"/>
      <c r="M30" s="43"/>
      <c r="N30" s="43"/>
    </row>
    <row r="31" spans="1:17" ht="10.5" x14ac:dyDescent="0.15">
      <c r="C31" s="404"/>
    </row>
    <row r="32" spans="1:17" ht="10.5" x14ac:dyDescent="0.15">
      <c r="C32" s="405"/>
    </row>
  </sheetData>
  <mergeCells count="16">
    <mergeCell ref="J3:J4"/>
    <mergeCell ref="K3:K4"/>
    <mergeCell ref="K1:M1"/>
    <mergeCell ref="A2:A4"/>
    <mergeCell ref="C2:C4"/>
    <mergeCell ref="D2:E2"/>
    <mergeCell ref="F2:G2"/>
    <mergeCell ref="H2:K2"/>
    <mergeCell ref="L2:L4"/>
    <mergeCell ref="M2:M4"/>
    <mergeCell ref="D3:D4"/>
    <mergeCell ref="E3:E4"/>
    <mergeCell ref="F3:F4"/>
    <mergeCell ref="G3:G4"/>
    <mergeCell ref="H3:H4"/>
    <mergeCell ref="I3:I4"/>
  </mergeCells>
  <phoneticPr fontId="3"/>
  <pageMargins left="0.9055118110236221" right="0.31496062992125984" top="0.74803149606299213" bottom="0.74803149606299213" header="0.31496062992125984" footer="0.31496062992125984"/>
  <pageSetup paperSize="9" orientation="portrait" r:id="rId1"/>
  <headerFooter>
    <oddHeader>&amp;L職業紹介状況&amp;R&amp;F 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47"/>
  <sheetViews>
    <sheetView zoomScaleNormal="100" workbookViewId="0"/>
  </sheetViews>
  <sheetFormatPr defaultColWidth="9.33203125" defaultRowHeight="9.75" x14ac:dyDescent="0.15"/>
  <cols>
    <col min="1" max="1" width="13.5" style="67" customWidth="1"/>
    <col min="2" max="2" width="1" style="1" customWidth="1"/>
    <col min="3" max="3" width="11.5" style="65" bestFit="1" customWidth="1"/>
    <col min="4" max="4" width="10.1640625" style="1" bestFit="1" customWidth="1"/>
    <col min="5" max="5" width="8" style="43" bestFit="1" customWidth="1"/>
    <col min="6" max="6" width="11.5" style="1" bestFit="1" customWidth="1"/>
    <col min="7" max="7" width="7.83203125" style="113" bestFit="1" customWidth="1"/>
    <col min="8" max="11" width="10.1640625" style="1" bestFit="1" customWidth="1"/>
    <col min="12" max="13" width="8" style="43" bestFit="1" customWidth="1"/>
    <col min="14" max="15" width="9.33203125" style="62"/>
    <col min="16" max="16384" width="9.33203125" style="1"/>
  </cols>
  <sheetData>
    <row r="1" spans="1:15" s="2" customFormat="1" ht="15" customHeight="1" thickBot="1" x14ac:dyDescent="0.2">
      <c r="A1" s="42" t="s">
        <v>103</v>
      </c>
      <c r="C1" s="97"/>
      <c r="E1" s="130"/>
      <c r="G1" s="131"/>
      <c r="L1" s="130"/>
      <c r="M1" s="35" t="s">
        <v>100</v>
      </c>
      <c r="N1" s="109"/>
      <c r="O1" s="109"/>
    </row>
    <row r="2" spans="1:15" s="38" customFormat="1" ht="11.25" customHeight="1" thickTop="1" x14ac:dyDescent="0.15">
      <c r="A2" s="546" t="s">
        <v>79</v>
      </c>
      <c r="B2" s="303"/>
      <c r="C2" s="565" t="s">
        <v>99</v>
      </c>
      <c r="D2" s="488" t="s">
        <v>98</v>
      </c>
      <c r="E2" s="490"/>
      <c r="F2" s="488" t="s">
        <v>97</v>
      </c>
      <c r="G2" s="490"/>
      <c r="H2" s="488" t="s">
        <v>96</v>
      </c>
      <c r="I2" s="489"/>
      <c r="J2" s="489"/>
      <c r="K2" s="490"/>
      <c r="L2" s="554" t="s">
        <v>72</v>
      </c>
      <c r="M2" s="557" t="s">
        <v>71</v>
      </c>
      <c r="N2" s="107"/>
      <c r="O2" s="107"/>
    </row>
    <row r="3" spans="1:15" s="38" customFormat="1" ht="29.25" customHeight="1" x14ac:dyDescent="0.15">
      <c r="A3" s="552"/>
      <c r="B3" s="314"/>
      <c r="C3" s="566"/>
      <c r="D3" s="560" t="s">
        <v>95</v>
      </c>
      <c r="E3" s="561" t="s">
        <v>94</v>
      </c>
      <c r="F3" s="562" t="s">
        <v>77</v>
      </c>
      <c r="G3" s="563" t="s">
        <v>93</v>
      </c>
      <c r="H3" s="550" t="s">
        <v>102</v>
      </c>
      <c r="I3" s="550" t="s">
        <v>91</v>
      </c>
      <c r="J3" s="550" t="s">
        <v>90</v>
      </c>
      <c r="K3" s="550" t="s">
        <v>89</v>
      </c>
      <c r="L3" s="555"/>
      <c r="M3" s="558"/>
      <c r="N3" s="107"/>
      <c r="O3" s="107"/>
    </row>
    <row r="4" spans="1:15" s="38" customFormat="1" ht="11.1" customHeight="1" x14ac:dyDescent="0.15">
      <c r="A4" s="547"/>
      <c r="B4" s="304"/>
      <c r="C4" s="538"/>
      <c r="D4" s="471"/>
      <c r="E4" s="556"/>
      <c r="F4" s="471"/>
      <c r="G4" s="564"/>
      <c r="H4" s="478"/>
      <c r="I4" s="478"/>
      <c r="J4" s="478"/>
      <c r="K4" s="478"/>
      <c r="L4" s="556"/>
      <c r="M4" s="559"/>
      <c r="N4" s="104"/>
      <c r="O4" s="104"/>
    </row>
    <row r="5" spans="1:15" s="97" customFormat="1" ht="10.5" x14ac:dyDescent="0.15">
      <c r="A5" s="35"/>
      <c r="B5" s="36"/>
      <c r="C5" s="102" t="s">
        <v>66</v>
      </c>
      <c r="D5" s="102" t="s">
        <v>66</v>
      </c>
      <c r="E5" s="101" t="s">
        <v>5</v>
      </c>
      <c r="F5" s="102" t="s">
        <v>66</v>
      </c>
      <c r="G5" s="103" t="s">
        <v>64</v>
      </c>
      <c r="H5" s="102" t="s">
        <v>66</v>
      </c>
      <c r="I5" s="102" t="s">
        <v>66</v>
      </c>
      <c r="J5" s="102" t="s">
        <v>66</v>
      </c>
      <c r="K5" s="102" t="s">
        <v>66</v>
      </c>
      <c r="L5" s="101" t="s">
        <v>5</v>
      </c>
      <c r="M5" s="101" t="s">
        <v>5</v>
      </c>
      <c r="N5" s="98"/>
      <c r="O5" s="98"/>
    </row>
    <row r="6" spans="1:15" s="88" customFormat="1" ht="10.5" customHeight="1" x14ac:dyDescent="0.15">
      <c r="A6" s="33" t="s">
        <v>63</v>
      </c>
      <c r="B6" s="91"/>
      <c r="C6" s="96">
        <v>69780</v>
      </c>
      <c r="D6" s="96">
        <v>5167</v>
      </c>
      <c r="E6" s="129">
        <v>7.4047004872456288</v>
      </c>
      <c r="F6" s="96">
        <v>15495</v>
      </c>
      <c r="G6" s="128">
        <v>2.9988387845945423</v>
      </c>
      <c r="H6" s="96">
        <v>5067</v>
      </c>
      <c r="I6" s="96">
        <v>3488</v>
      </c>
      <c r="J6" s="96">
        <v>1675</v>
      </c>
      <c r="K6" s="96">
        <v>1579</v>
      </c>
      <c r="L6" s="125">
        <v>99.922585639636154</v>
      </c>
      <c r="M6" s="89">
        <v>32.70087124878993</v>
      </c>
      <c r="N6" s="94"/>
      <c r="O6" s="94"/>
    </row>
    <row r="7" spans="1:15" s="88" customFormat="1" ht="10.5" customHeight="1" x14ac:dyDescent="0.15">
      <c r="A7" s="33" t="s">
        <v>62</v>
      </c>
      <c r="B7" s="91"/>
      <c r="C7" s="96">
        <v>69514</v>
      </c>
      <c r="D7" s="96">
        <v>4519</v>
      </c>
      <c r="E7" s="129">
        <v>6.500848749892107</v>
      </c>
      <c r="F7" s="96">
        <v>12035</v>
      </c>
      <c r="G7" s="128">
        <v>2.6631998229696836</v>
      </c>
      <c r="H7" s="96">
        <v>4508</v>
      </c>
      <c r="I7" s="96">
        <v>3090</v>
      </c>
      <c r="J7" s="96">
        <v>1426</v>
      </c>
      <c r="K7" s="96">
        <v>1418</v>
      </c>
      <c r="L7" s="125">
        <v>99.933613631334367</v>
      </c>
      <c r="M7" s="89">
        <v>37.457415870378064</v>
      </c>
      <c r="N7" s="94"/>
      <c r="O7" s="94"/>
    </row>
    <row r="8" spans="1:15" s="88" customFormat="1" ht="10.5" customHeight="1" x14ac:dyDescent="0.15">
      <c r="A8" s="33" t="s">
        <v>61</v>
      </c>
      <c r="B8" s="91"/>
      <c r="C8" s="96">
        <f>SUM(C10:C14,C16:C20,C22:C25)</f>
        <v>68571</v>
      </c>
      <c r="D8" s="96">
        <f>SUM(D10:D14,D16:D20,D22:D25)</f>
        <v>4102</v>
      </c>
      <c r="E8" s="129">
        <f>D8/C8*100</f>
        <v>5.9821207215878438</v>
      </c>
      <c r="F8" s="96">
        <f>SUM(F10:F14,F16:F20,F22:F25)</f>
        <v>11836</v>
      </c>
      <c r="G8" s="128">
        <f>F8/D8</f>
        <v>2.8854217454900049</v>
      </c>
      <c r="H8" s="96">
        <f>I8+K8</f>
        <v>4197</v>
      </c>
      <c r="I8" s="96">
        <f>SUM(I10:I14,I16:I20,I22:I25)</f>
        <v>2807</v>
      </c>
      <c r="J8" s="96">
        <f>SUM(J10:J14,J16:J20,J22:J25)</f>
        <v>1291</v>
      </c>
      <c r="K8" s="96">
        <f>SUM(K10:K14,K16:K20,K22:K25)</f>
        <v>1390</v>
      </c>
      <c r="L8" s="125">
        <f>(I8+J8)/D8*100</f>
        <v>99.902486591906396</v>
      </c>
      <c r="M8" s="89">
        <f>H8/F8*100</f>
        <v>35.459614734707671</v>
      </c>
      <c r="N8" s="400"/>
      <c r="O8" s="400"/>
    </row>
    <row r="9" spans="1:15" s="88" customFormat="1" ht="7.5" customHeight="1" x14ac:dyDescent="0.15">
      <c r="A9" s="92"/>
      <c r="B9" s="91"/>
      <c r="C9" s="96"/>
      <c r="D9" s="96"/>
      <c r="E9" s="127"/>
      <c r="F9" s="96"/>
      <c r="G9" s="126"/>
      <c r="H9" s="90"/>
      <c r="I9" s="96"/>
      <c r="J9" s="96"/>
      <c r="K9" s="96"/>
      <c r="L9" s="125"/>
      <c r="M9" s="89"/>
      <c r="N9" s="401"/>
      <c r="O9" s="401"/>
    </row>
    <row r="10" spans="1:15" s="81" customFormat="1" ht="10.35" customHeight="1" x14ac:dyDescent="0.15">
      <c r="A10" s="122" t="s">
        <v>60</v>
      </c>
      <c r="B10" s="86"/>
      <c r="C10" s="87">
        <v>10939</v>
      </c>
      <c r="D10" s="87">
        <v>829</v>
      </c>
      <c r="E10" s="120">
        <f>D10/C10*100</f>
        <v>7.5783892494743581</v>
      </c>
      <c r="F10" s="87">
        <v>2777</v>
      </c>
      <c r="G10" s="121">
        <f>F10/D10</f>
        <v>3.3498190591073582</v>
      </c>
      <c r="H10" s="87">
        <v>1259</v>
      </c>
      <c r="I10" s="87">
        <v>503</v>
      </c>
      <c r="J10" s="87">
        <v>325</v>
      </c>
      <c r="K10" s="87">
        <v>756</v>
      </c>
      <c r="L10" s="120">
        <f>(I10+J10)/D10*100</f>
        <v>99.879372738238843</v>
      </c>
      <c r="M10" s="82">
        <f>H10/F10*100</f>
        <v>45.336694274396834</v>
      </c>
      <c r="N10" s="400"/>
      <c r="O10" s="400"/>
    </row>
    <row r="11" spans="1:15" s="81" customFormat="1" ht="10.35" customHeight="1" x14ac:dyDescent="0.15">
      <c r="A11" s="122" t="s">
        <v>59</v>
      </c>
      <c r="B11" s="86"/>
      <c r="C11" s="87">
        <v>5436</v>
      </c>
      <c r="D11" s="87">
        <v>186</v>
      </c>
      <c r="E11" s="120">
        <f>D11/C11*100</f>
        <v>3.4216335540838854</v>
      </c>
      <c r="F11" s="87">
        <v>587</v>
      </c>
      <c r="G11" s="121">
        <f>F11/D11</f>
        <v>3.1559139784946235</v>
      </c>
      <c r="H11" s="87">
        <v>164</v>
      </c>
      <c r="I11" s="87">
        <v>114</v>
      </c>
      <c r="J11" s="87">
        <v>72</v>
      </c>
      <c r="K11" s="87">
        <v>50</v>
      </c>
      <c r="L11" s="120">
        <f>(I11+J11)/D11*100</f>
        <v>100</v>
      </c>
      <c r="M11" s="82">
        <f>H11/F11*100</f>
        <v>27.938671209540033</v>
      </c>
      <c r="N11" s="400"/>
      <c r="O11" s="400"/>
    </row>
    <row r="12" spans="1:15" s="81" customFormat="1" ht="10.35" customHeight="1" x14ac:dyDescent="0.15">
      <c r="A12" s="122" t="s">
        <v>58</v>
      </c>
      <c r="B12" s="86"/>
      <c r="C12" s="87">
        <v>3574</v>
      </c>
      <c r="D12" s="87">
        <v>281</v>
      </c>
      <c r="E12" s="120">
        <f>D12/C12*100</f>
        <v>7.8623391158365976</v>
      </c>
      <c r="F12" s="87">
        <v>1718</v>
      </c>
      <c r="G12" s="121">
        <f>F12/D12</f>
        <v>6.1138790035587185</v>
      </c>
      <c r="H12" s="87">
        <v>371</v>
      </c>
      <c r="I12" s="87">
        <v>151</v>
      </c>
      <c r="J12" s="87">
        <v>130</v>
      </c>
      <c r="K12" s="87">
        <v>220</v>
      </c>
      <c r="L12" s="120">
        <f>(I12+J12)/D12*100</f>
        <v>100</v>
      </c>
      <c r="M12" s="82">
        <f>H12/F12*100</f>
        <v>21.594877764842842</v>
      </c>
      <c r="N12" s="400"/>
      <c r="O12" s="400"/>
    </row>
    <row r="13" spans="1:15" s="81" customFormat="1" ht="10.35" customHeight="1" x14ac:dyDescent="0.15">
      <c r="A13" s="122" t="s">
        <v>57</v>
      </c>
      <c r="B13" s="86"/>
      <c r="C13" s="87">
        <v>3538</v>
      </c>
      <c r="D13" s="87">
        <v>332</v>
      </c>
      <c r="E13" s="120">
        <f>D13/C13*100</f>
        <v>9.3838326738270208</v>
      </c>
      <c r="F13" s="87">
        <v>384</v>
      </c>
      <c r="G13" s="121">
        <f>F13/D13</f>
        <v>1.1566265060240963</v>
      </c>
      <c r="H13" s="87">
        <v>255</v>
      </c>
      <c r="I13" s="87">
        <v>254</v>
      </c>
      <c r="J13" s="87">
        <v>78</v>
      </c>
      <c r="K13" s="87">
        <v>1</v>
      </c>
      <c r="L13" s="120">
        <f>(I13+J13)/D13*100</f>
        <v>100</v>
      </c>
      <c r="M13" s="82">
        <f>H13/F13*100</f>
        <v>66.40625</v>
      </c>
      <c r="N13" s="400"/>
      <c r="O13" s="400"/>
    </row>
    <row r="14" spans="1:15" s="81" customFormat="1" ht="10.35" customHeight="1" x14ac:dyDescent="0.15">
      <c r="A14" s="122" t="s">
        <v>88</v>
      </c>
      <c r="B14" s="86"/>
      <c r="C14" s="87">
        <v>3761</v>
      </c>
      <c r="D14" s="87">
        <v>408</v>
      </c>
      <c r="E14" s="120">
        <f>D14/C14*100</f>
        <v>10.848178675884073</v>
      </c>
      <c r="F14" s="87">
        <v>598</v>
      </c>
      <c r="G14" s="121">
        <f>F14/D14</f>
        <v>1.4656862745098038</v>
      </c>
      <c r="H14" s="87">
        <v>334</v>
      </c>
      <c r="I14" s="87">
        <v>296</v>
      </c>
      <c r="J14" s="87">
        <v>112</v>
      </c>
      <c r="K14" s="87">
        <v>38</v>
      </c>
      <c r="L14" s="120">
        <f>(I14+J14)/D14*100</f>
        <v>100</v>
      </c>
      <c r="M14" s="82">
        <f>H14/F14*100</f>
        <v>55.852842809364546</v>
      </c>
      <c r="N14" s="400"/>
      <c r="O14" s="400"/>
    </row>
    <row r="15" spans="1:15" s="81" customFormat="1" ht="10.35" customHeight="1" x14ac:dyDescent="0.15">
      <c r="A15" s="122"/>
      <c r="B15" s="86"/>
      <c r="C15" s="87"/>
      <c r="D15" s="87"/>
      <c r="E15" s="120"/>
      <c r="F15" s="87"/>
      <c r="G15" s="121"/>
      <c r="H15" s="87"/>
      <c r="I15" s="87"/>
      <c r="J15" s="87"/>
      <c r="K15" s="87"/>
      <c r="L15" s="120"/>
      <c r="M15" s="82"/>
      <c r="N15" s="400"/>
      <c r="O15" s="400"/>
    </row>
    <row r="16" spans="1:15" s="81" customFormat="1" ht="10.35" customHeight="1" x14ac:dyDescent="0.15">
      <c r="A16" s="122" t="s">
        <v>55</v>
      </c>
      <c r="B16" s="86"/>
      <c r="C16" s="124">
        <v>1822</v>
      </c>
      <c r="D16" s="87">
        <v>219</v>
      </c>
      <c r="E16" s="120">
        <f>D16/C16*100</f>
        <v>12.019758507135018</v>
      </c>
      <c r="F16" s="87">
        <v>310</v>
      </c>
      <c r="G16" s="121">
        <f>F16/D16</f>
        <v>1.4155251141552512</v>
      </c>
      <c r="H16" s="87">
        <v>193</v>
      </c>
      <c r="I16" s="87">
        <v>171</v>
      </c>
      <c r="J16" s="87">
        <v>48</v>
      </c>
      <c r="K16" s="87">
        <v>22</v>
      </c>
      <c r="L16" s="120">
        <f>(I16+J16)/D16*100</f>
        <v>100</v>
      </c>
      <c r="M16" s="82">
        <f>H16/F16*100</f>
        <v>62.258064516129032</v>
      </c>
      <c r="N16" s="400"/>
      <c r="O16" s="400"/>
    </row>
    <row r="17" spans="1:15" s="81" customFormat="1" ht="10.35" customHeight="1" x14ac:dyDescent="0.15">
      <c r="A17" s="122" t="s">
        <v>54</v>
      </c>
      <c r="B17" s="86"/>
      <c r="C17" s="87">
        <v>8554</v>
      </c>
      <c r="D17" s="87">
        <v>292</v>
      </c>
      <c r="E17" s="120">
        <f>D17/C17*100</f>
        <v>3.4136076689268178</v>
      </c>
      <c r="F17" s="87">
        <v>699</v>
      </c>
      <c r="G17" s="121">
        <f>F17/D17</f>
        <v>2.3938356164383561</v>
      </c>
      <c r="H17" s="87">
        <v>244</v>
      </c>
      <c r="I17" s="87">
        <v>202</v>
      </c>
      <c r="J17" s="87">
        <v>90</v>
      </c>
      <c r="K17" s="87">
        <v>42</v>
      </c>
      <c r="L17" s="120">
        <f>(I17+J17)/D17*100</f>
        <v>100</v>
      </c>
      <c r="M17" s="82">
        <f>H17/F17*100</f>
        <v>34.907010014306152</v>
      </c>
      <c r="N17" s="400"/>
      <c r="O17" s="400"/>
    </row>
    <row r="18" spans="1:15" s="81" customFormat="1" ht="10.35" customHeight="1" x14ac:dyDescent="0.15">
      <c r="A18" s="122" t="s">
        <v>53</v>
      </c>
      <c r="B18" s="86"/>
      <c r="C18" s="87">
        <v>5755</v>
      </c>
      <c r="D18" s="87">
        <v>220</v>
      </c>
      <c r="E18" s="120">
        <f>D18/C18*100</f>
        <v>3.8227628149435278</v>
      </c>
      <c r="F18" s="87">
        <v>1060</v>
      </c>
      <c r="G18" s="121">
        <f>F18/D18</f>
        <v>4.8181818181818183</v>
      </c>
      <c r="H18" s="87">
        <v>210</v>
      </c>
      <c r="I18" s="87">
        <v>155</v>
      </c>
      <c r="J18" s="87">
        <v>65</v>
      </c>
      <c r="K18" s="123">
        <v>55</v>
      </c>
      <c r="L18" s="120">
        <f>(I18+J18)/D18*100</f>
        <v>100</v>
      </c>
      <c r="M18" s="82">
        <f>H18/F18*100</f>
        <v>19.811320754716981</v>
      </c>
      <c r="N18" s="400"/>
      <c r="O18" s="400"/>
    </row>
    <row r="19" spans="1:15" s="81" customFormat="1" ht="10.35" customHeight="1" x14ac:dyDescent="0.15">
      <c r="A19" s="122" t="s">
        <v>52</v>
      </c>
      <c r="B19" s="86"/>
      <c r="C19" s="87">
        <v>3956</v>
      </c>
      <c r="D19" s="87">
        <v>387</v>
      </c>
      <c r="E19" s="120">
        <f>D19/C19*100</f>
        <v>9.7826086956521738</v>
      </c>
      <c r="F19" s="87">
        <v>803</v>
      </c>
      <c r="G19" s="121">
        <f>F19/D19</f>
        <v>2.0749354005167957</v>
      </c>
      <c r="H19" s="87">
        <v>408</v>
      </c>
      <c r="I19" s="87">
        <v>361</v>
      </c>
      <c r="J19" s="87">
        <v>26</v>
      </c>
      <c r="K19" s="87">
        <v>47</v>
      </c>
      <c r="L19" s="120">
        <f>(I19+J19)/D19*100</f>
        <v>100</v>
      </c>
      <c r="M19" s="82">
        <f>H19/F19*100</f>
        <v>50.809464508094649</v>
      </c>
      <c r="N19" s="400"/>
      <c r="O19" s="400"/>
    </row>
    <row r="20" spans="1:15" s="81" customFormat="1" ht="10.35" customHeight="1" x14ac:dyDescent="0.15">
      <c r="A20" s="122" t="s">
        <v>87</v>
      </c>
      <c r="B20" s="86"/>
      <c r="C20" s="87">
        <v>2106</v>
      </c>
      <c r="D20" s="87">
        <v>222</v>
      </c>
      <c r="E20" s="120">
        <f>D20/C20*100</f>
        <v>10.541310541310542</v>
      </c>
      <c r="F20" s="87">
        <v>325</v>
      </c>
      <c r="G20" s="121">
        <f>F20/D20</f>
        <v>1.4639639639639639</v>
      </c>
      <c r="H20" s="87">
        <v>172</v>
      </c>
      <c r="I20" s="87">
        <v>159</v>
      </c>
      <c r="J20" s="87">
        <v>63</v>
      </c>
      <c r="K20" s="87">
        <v>13</v>
      </c>
      <c r="L20" s="120">
        <f>(I20+J20)/D20*100</f>
        <v>100</v>
      </c>
      <c r="M20" s="82">
        <f>H20/F20*100</f>
        <v>52.923076923076927</v>
      </c>
      <c r="N20" s="400"/>
      <c r="O20" s="400"/>
    </row>
    <row r="21" spans="1:15" s="81" customFormat="1" ht="10.35" customHeight="1" x14ac:dyDescent="0.15">
      <c r="A21" s="122"/>
      <c r="B21" s="86"/>
      <c r="C21" s="87"/>
      <c r="D21" s="87"/>
      <c r="E21" s="120"/>
      <c r="F21" s="87"/>
      <c r="G21" s="121"/>
      <c r="H21" s="87"/>
      <c r="I21" s="87"/>
      <c r="J21" s="87"/>
      <c r="K21" s="87"/>
      <c r="L21" s="120"/>
      <c r="M21" s="82"/>
      <c r="N21" s="400"/>
      <c r="O21" s="400"/>
    </row>
    <row r="22" spans="1:15" s="81" customFormat="1" ht="10.35" customHeight="1" x14ac:dyDescent="0.15">
      <c r="A22" s="122" t="s">
        <v>50</v>
      </c>
      <c r="B22" s="86"/>
      <c r="C22" s="87">
        <v>2889</v>
      </c>
      <c r="D22" s="87">
        <v>113</v>
      </c>
      <c r="E22" s="120">
        <f>D22/C22*100</f>
        <v>3.9113880235375564</v>
      </c>
      <c r="F22" s="87">
        <v>374</v>
      </c>
      <c r="G22" s="121">
        <f>F22/D22</f>
        <v>3.3097345132743361</v>
      </c>
      <c r="H22" s="87">
        <v>100</v>
      </c>
      <c r="I22" s="87">
        <v>74</v>
      </c>
      <c r="J22" s="87">
        <v>39</v>
      </c>
      <c r="K22" s="87">
        <v>26</v>
      </c>
      <c r="L22" s="120">
        <f>(I22+J22)/D22*100</f>
        <v>100</v>
      </c>
      <c r="M22" s="82">
        <f>H22/F22*100</f>
        <v>26.737967914438503</v>
      </c>
      <c r="N22" s="400"/>
      <c r="O22" s="400"/>
    </row>
    <row r="23" spans="1:15" s="81" customFormat="1" ht="10.35" customHeight="1" x14ac:dyDescent="0.15">
      <c r="A23" s="122" t="s">
        <v>49</v>
      </c>
      <c r="B23" s="86"/>
      <c r="C23" s="87">
        <v>6385</v>
      </c>
      <c r="D23" s="87">
        <v>354</v>
      </c>
      <c r="E23" s="120">
        <f>D23/C23*100</f>
        <v>5.5442443226311662</v>
      </c>
      <c r="F23" s="87">
        <v>820</v>
      </c>
      <c r="G23" s="121">
        <f>F23/D23</f>
        <v>2.3163841807909606</v>
      </c>
      <c r="H23" s="87">
        <v>247</v>
      </c>
      <c r="I23" s="87">
        <v>217</v>
      </c>
      <c r="J23" s="87">
        <v>134</v>
      </c>
      <c r="K23" s="87">
        <v>30</v>
      </c>
      <c r="L23" s="120">
        <f>(I23+J23)/D23*100</f>
        <v>99.152542372881356</v>
      </c>
      <c r="M23" s="82">
        <f>H23/F23*100</f>
        <v>30.121951219512194</v>
      </c>
      <c r="N23" s="400"/>
      <c r="O23" s="400"/>
    </row>
    <row r="24" spans="1:15" s="81" customFormat="1" ht="10.35" customHeight="1" x14ac:dyDescent="0.15">
      <c r="A24" s="122" t="s">
        <v>48</v>
      </c>
      <c r="B24" s="86"/>
      <c r="C24" s="87">
        <v>7753</v>
      </c>
      <c r="D24" s="87">
        <v>96</v>
      </c>
      <c r="E24" s="120">
        <f>D24/C24*100</f>
        <v>1.2382303624403457</v>
      </c>
      <c r="F24" s="87">
        <v>993</v>
      </c>
      <c r="G24" s="121">
        <f>F24/D24</f>
        <v>10.34375</v>
      </c>
      <c r="H24" s="87">
        <v>123</v>
      </c>
      <c r="I24" s="87">
        <v>46</v>
      </c>
      <c r="J24" s="87">
        <v>50</v>
      </c>
      <c r="K24" s="87">
        <v>77</v>
      </c>
      <c r="L24" s="120">
        <f>(I24+J24)/D24*100</f>
        <v>100</v>
      </c>
      <c r="M24" s="82">
        <f>H24/F24*100</f>
        <v>12.386706948640484</v>
      </c>
      <c r="N24" s="400"/>
      <c r="O24" s="400"/>
    </row>
    <row r="25" spans="1:15" s="81" customFormat="1" ht="10.35" customHeight="1" x14ac:dyDescent="0.15">
      <c r="A25" s="122" t="s">
        <v>47</v>
      </c>
      <c r="B25" s="86"/>
      <c r="C25" s="87">
        <v>2103</v>
      </c>
      <c r="D25" s="87">
        <v>163</v>
      </c>
      <c r="E25" s="120">
        <f>D25/C25*100</f>
        <v>7.7508321445553978</v>
      </c>
      <c r="F25" s="87">
        <v>388</v>
      </c>
      <c r="G25" s="121">
        <f>F25/D25</f>
        <v>2.3803680981595092</v>
      </c>
      <c r="H25" s="87">
        <v>117</v>
      </c>
      <c r="I25" s="87">
        <v>104</v>
      </c>
      <c r="J25" s="87">
        <v>59</v>
      </c>
      <c r="K25" s="87">
        <v>13</v>
      </c>
      <c r="L25" s="120">
        <f>(I25+J25)/D25*100</f>
        <v>100</v>
      </c>
      <c r="M25" s="82">
        <f>H25/F25*100</f>
        <v>30.154639175257731</v>
      </c>
      <c r="N25" s="400"/>
      <c r="O25" s="400"/>
    </row>
    <row r="26" spans="1:15" ht="4.5" customHeight="1" thickBot="1" x14ac:dyDescent="0.2">
      <c r="A26" s="80"/>
      <c r="B26" s="79"/>
      <c r="C26" s="74"/>
      <c r="D26" s="77"/>
      <c r="E26" s="119"/>
      <c r="F26" s="77"/>
      <c r="G26" s="118"/>
      <c r="H26" s="77"/>
      <c r="I26" s="77"/>
      <c r="J26" s="77"/>
      <c r="K26" s="77"/>
      <c r="L26" s="117"/>
      <c r="M26" s="117"/>
    </row>
    <row r="27" spans="1:15" ht="6" customHeight="1" thickTop="1" x14ac:dyDescent="0.15"/>
    <row r="28" spans="1:15" x14ac:dyDescent="0.15"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5" x14ac:dyDescent="0.15">
      <c r="C29" s="72"/>
      <c r="D29" s="116"/>
    </row>
    <row r="30" spans="1:15" x14ac:dyDescent="0.15">
      <c r="C30" s="115"/>
      <c r="E30" s="114"/>
      <c r="F30" s="114"/>
    </row>
    <row r="31" spans="1:15" ht="10.5" x14ac:dyDescent="0.15">
      <c r="C31" s="404"/>
      <c r="E31" s="114"/>
      <c r="F31" s="114"/>
    </row>
    <row r="32" spans="1:15" ht="10.5" x14ac:dyDescent="0.15">
      <c r="C32" s="405"/>
      <c r="E32" s="114"/>
      <c r="F32" s="114"/>
    </row>
    <row r="33" spans="5:6" x14ac:dyDescent="0.15">
      <c r="E33" s="114"/>
      <c r="F33" s="114"/>
    </row>
    <row r="34" spans="5:6" x14ac:dyDescent="0.15">
      <c r="E34" s="114"/>
      <c r="F34" s="114"/>
    </row>
    <row r="35" spans="5:6" x14ac:dyDescent="0.15">
      <c r="E35" s="114"/>
      <c r="F35" s="114"/>
    </row>
    <row r="36" spans="5:6" x14ac:dyDescent="0.15">
      <c r="E36" s="114"/>
      <c r="F36" s="114"/>
    </row>
    <row r="37" spans="5:6" x14ac:dyDescent="0.15">
      <c r="E37" s="114"/>
      <c r="F37" s="114"/>
    </row>
    <row r="38" spans="5:6" x14ac:dyDescent="0.15">
      <c r="E38" s="114"/>
      <c r="F38" s="114"/>
    </row>
    <row r="39" spans="5:6" x14ac:dyDescent="0.15">
      <c r="E39" s="114"/>
      <c r="F39" s="114"/>
    </row>
    <row r="40" spans="5:6" x14ac:dyDescent="0.15">
      <c r="E40" s="114"/>
      <c r="F40" s="114"/>
    </row>
    <row r="41" spans="5:6" x14ac:dyDescent="0.15">
      <c r="E41" s="114"/>
      <c r="F41" s="114"/>
    </row>
    <row r="42" spans="5:6" x14ac:dyDescent="0.15">
      <c r="E42" s="114"/>
      <c r="F42" s="114"/>
    </row>
    <row r="43" spans="5:6" x14ac:dyDescent="0.15">
      <c r="E43" s="114"/>
      <c r="F43" s="114"/>
    </row>
    <row r="44" spans="5:6" x14ac:dyDescent="0.15">
      <c r="E44" s="114"/>
      <c r="F44" s="114"/>
    </row>
    <row r="45" spans="5:6" x14ac:dyDescent="0.15">
      <c r="E45" s="114"/>
      <c r="F45" s="114"/>
    </row>
    <row r="46" spans="5:6" x14ac:dyDescent="0.15">
      <c r="F46" s="114"/>
    </row>
    <row r="47" spans="5:6" x14ac:dyDescent="0.15">
      <c r="F47" s="114"/>
    </row>
  </sheetData>
  <mergeCells count="15">
    <mergeCell ref="A2:A4"/>
    <mergeCell ref="C2:C4"/>
    <mergeCell ref="D2:E2"/>
    <mergeCell ref="F2:G2"/>
    <mergeCell ref="H2:K2"/>
    <mergeCell ref="H3:H4"/>
    <mergeCell ref="I3:I4"/>
    <mergeCell ref="J3:J4"/>
    <mergeCell ref="K3:K4"/>
    <mergeCell ref="M2:M4"/>
    <mergeCell ref="D3:D4"/>
    <mergeCell ref="E3:E4"/>
    <mergeCell ref="F3:F4"/>
    <mergeCell ref="G3:G4"/>
    <mergeCell ref="L2:L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&amp;L職業紹介状況&amp;R&amp;F 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0"/>
  <sheetViews>
    <sheetView zoomScaleNormal="100" workbookViewId="0"/>
  </sheetViews>
  <sheetFormatPr defaultColWidth="9.33203125" defaultRowHeight="9.75" x14ac:dyDescent="0.15"/>
  <cols>
    <col min="1" max="1" width="14.5" style="2" customWidth="1"/>
    <col min="2" max="3" width="1" style="2" customWidth="1"/>
    <col min="4" max="4" width="20.1640625" style="1" customWidth="1"/>
    <col min="5" max="6" width="1" style="2" customWidth="1"/>
    <col min="7" max="7" width="10.6640625" style="1" customWidth="1"/>
    <col min="8" max="9" width="1" style="2" customWidth="1"/>
    <col min="10" max="10" width="13" style="2" customWidth="1"/>
    <col min="11" max="12" width="1" style="2" customWidth="1"/>
    <col min="13" max="16384" width="9.33203125" style="1"/>
  </cols>
  <sheetData>
    <row r="1" spans="1:13" s="2" customFormat="1" ht="14.25" customHeight="1" thickBot="1" x14ac:dyDescent="0.2">
      <c r="A1" s="42" t="s">
        <v>110</v>
      </c>
      <c r="B1" s="6"/>
      <c r="C1" s="6"/>
      <c r="D1" s="6"/>
      <c r="E1" s="6"/>
      <c r="F1" s="6"/>
      <c r="G1" s="6"/>
      <c r="H1" s="6"/>
      <c r="I1" s="6"/>
      <c r="J1" s="262" t="s">
        <v>109</v>
      </c>
      <c r="K1" s="311"/>
      <c r="L1" s="311"/>
    </row>
    <row r="2" spans="1:13" s="376" customFormat="1" ht="19.5" customHeight="1" thickTop="1" x14ac:dyDescent="0.15">
      <c r="A2" s="546" t="s">
        <v>108</v>
      </c>
      <c r="B2" s="406"/>
      <c r="C2" s="407"/>
      <c r="D2" s="135" t="s">
        <v>107</v>
      </c>
      <c r="E2" s="408"/>
      <c r="F2" s="409"/>
      <c r="G2" s="567" t="s">
        <v>70</v>
      </c>
      <c r="H2" s="406"/>
      <c r="I2" s="408"/>
      <c r="J2" s="408" t="s">
        <v>106</v>
      </c>
      <c r="K2" s="408"/>
      <c r="L2" s="408"/>
    </row>
    <row r="3" spans="1:13" s="376" customFormat="1" ht="20.25" customHeight="1" x14ac:dyDescent="0.15">
      <c r="A3" s="547"/>
      <c r="B3" s="298"/>
      <c r="C3" s="410"/>
      <c r="D3" s="293" t="s">
        <v>82</v>
      </c>
      <c r="E3" s="298"/>
      <c r="F3" s="410"/>
      <c r="G3" s="568"/>
      <c r="H3" s="298"/>
      <c r="I3" s="410"/>
      <c r="J3" s="308" t="s">
        <v>82</v>
      </c>
      <c r="K3" s="410"/>
      <c r="L3" s="410"/>
    </row>
    <row r="4" spans="1:13" s="413" customFormat="1" ht="12.75" customHeight="1" x14ac:dyDescent="0.15">
      <c r="A4" s="319"/>
      <c r="B4" s="411"/>
      <c r="C4" s="319"/>
      <c r="D4" s="412" t="s">
        <v>66</v>
      </c>
      <c r="E4" s="412"/>
      <c r="F4" s="412"/>
      <c r="G4" s="412" t="s">
        <v>65</v>
      </c>
      <c r="H4" s="412"/>
      <c r="I4" s="412"/>
      <c r="J4" s="412" t="s">
        <v>66</v>
      </c>
      <c r="K4" s="412"/>
      <c r="L4" s="412"/>
    </row>
    <row r="5" spans="1:13" s="193" customFormat="1" ht="15.95" customHeight="1" x14ac:dyDescent="0.15">
      <c r="A5" s="319" t="s">
        <v>105</v>
      </c>
      <c r="B5" s="24"/>
      <c r="C5" s="132"/>
      <c r="D5" s="134">
        <v>600</v>
      </c>
      <c r="E5" s="132"/>
      <c r="F5" s="132"/>
      <c r="G5" s="133">
        <v>421</v>
      </c>
      <c r="H5" s="132"/>
      <c r="I5" s="132"/>
      <c r="J5" s="133">
        <v>13175</v>
      </c>
      <c r="K5" s="132"/>
      <c r="L5" s="132"/>
    </row>
    <row r="6" spans="1:13" s="193" customFormat="1" ht="15.95" customHeight="1" x14ac:dyDescent="0.15">
      <c r="A6" s="319" t="s">
        <v>62</v>
      </c>
      <c r="B6" s="24"/>
      <c r="C6" s="132"/>
      <c r="D6" s="134">
        <v>513</v>
      </c>
      <c r="E6" s="132"/>
      <c r="F6" s="132"/>
      <c r="G6" s="133">
        <v>415</v>
      </c>
      <c r="H6" s="132"/>
      <c r="I6" s="132"/>
      <c r="J6" s="133">
        <v>12092</v>
      </c>
      <c r="K6" s="132"/>
      <c r="L6" s="132"/>
    </row>
    <row r="7" spans="1:13" s="193" customFormat="1" ht="15.95" customHeight="1" x14ac:dyDescent="0.15">
      <c r="A7" s="319" t="s">
        <v>61</v>
      </c>
      <c r="B7" s="24"/>
      <c r="C7" s="132"/>
      <c r="D7" s="134">
        <v>496</v>
      </c>
      <c r="E7" s="132"/>
      <c r="F7" s="132"/>
      <c r="G7" s="133">
        <v>445</v>
      </c>
      <c r="H7" s="132"/>
      <c r="I7" s="132"/>
      <c r="J7" s="133">
        <v>11668</v>
      </c>
      <c r="K7" s="132"/>
      <c r="L7" s="132"/>
      <c r="M7" s="414"/>
    </row>
    <row r="8" spans="1:13" ht="4.5" customHeight="1" thickBot="1" x14ac:dyDescent="0.2">
      <c r="A8" s="10"/>
      <c r="B8" s="351"/>
      <c r="C8" s="10"/>
      <c r="D8" s="8"/>
      <c r="E8" s="10"/>
      <c r="F8" s="10"/>
      <c r="G8" s="8"/>
      <c r="H8" s="10"/>
      <c r="I8" s="10"/>
      <c r="J8" s="10"/>
      <c r="K8" s="10"/>
      <c r="L8" s="10"/>
    </row>
    <row r="9" spans="1:13" ht="6" customHeight="1" thickTop="1" x14ac:dyDescent="0.15">
      <c r="A9" s="6"/>
      <c r="B9" s="6"/>
      <c r="C9" s="6"/>
      <c r="D9" s="49"/>
      <c r="E9" s="6"/>
      <c r="F9" s="6"/>
      <c r="G9" s="49"/>
      <c r="H9" s="6"/>
      <c r="I9" s="6"/>
      <c r="J9" s="6"/>
      <c r="K9" s="6"/>
      <c r="L9" s="6"/>
    </row>
    <row r="10" spans="1:13" ht="10.5" x14ac:dyDescent="0.15">
      <c r="A10" s="168" t="s">
        <v>104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</row>
  </sheetData>
  <mergeCells count="2">
    <mergeCell ref="A2:A3"/>
    <mergeCell ref="G2:G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  <headerFooter>
    <oddHeader>&amp;L職業紹介状況&amp;R&amp;F（&amp;A）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4"/>
  <sheetViews>
    <sheetView zoomScaleNormal="100" workbookViewId="0"/>
  </sheetViews>
  <sheetFormatPr defaultColWidth="9.33203125" defaultRowHeight="9.75" x14ac:dyDescent="0.15"/>
  <cols>
    <col min="1" max="1" width="12.5" style="2" customWidth="1"/>
    <col min="2" max="2" width="1" style="2" customWidth="1"/>
    <col min="3" max="3" width="10.33203125" style="1" customWidth="1"/>
    <col min="4" max="5" width="9.5" style="1" customWidth="1"/>
    <col min="6" max="6" width="9" style="1" bestFit="1" customWidth="1"/>
    <col min="7" max="7" width="10.1640625" style="1" customWidth="1"/>
    <col min="8" max="8" width="8.83203125" style="1" customWidth="1"/>
    <col min="9" max="9" width="9.5" style="1" customWidth="1"/>
    <col min="10" max="10" width="8.83203125" style="1" customWidth="1"/>
    <col min="11" max="11" width="9.5" style="1" customWidth="1"/>
    <col min="12" max="12" width="11.1640625" style="1" customWidth="1"/>
    <col min="13" max="16384" width="9.33203125" style="1"/>
  </cols>
  <sheetData>
    <row r="1" spans="1:12" s="2" customFormat="1" ht="13.5" customHeight="1" thickBot="1" x14ac:dyDescent="0.2">
      <c r="A1" s="42" t="s">
        <v>115</v>
      </c>
      <c r="B1" s="6"/>
      <c r="C1" s="6"/>
      <c r="D1" s="6"/>
      <c r="E1" s="6"/>
      <c r="F1" s="6"/>
      <c r="G1" s="6"/>
      <c r="H1" s="6"/>
      <c r="I1" s="6"/>
      <c r="J1" s="6"/>
      <c r="K1" s="262" t="s">
        <v>109</v>
      </c>
    </row>
    <row r="2" spans="1:12" s="415" customFormat="1" ht="19.5" customHeight="1" thickTop="1" x14ac:dyDescent="0.15">
      <c r="A2" s="569" t="s">
        <v>114</v>
      </c>
      <c r="B2" s="406"/>
      <c r="C2" s="481" t="s">
        <v>70</v>
      </c>
      <c r="D2" s="483" t="s">
        <v>113</v>
      </c>
      <c r="E2" s="491"/>
      <c r="F2" s="481" t="s">
        <v>68</v>
      </c>
      <c r="G2" s="483" t="s">
        <v>112</v>
      </c>
      <c r="H2" s="469" t="s">
        <v>75</v>
      </c>
      <c r="I2" s="491"/>
      <c r="J2" s="469" t="s">
        <v>72</v>
      </c>
      <c r="K2" s="488"/>
    </row>
    <row r="3" spans="1:12" s="415" customFormat="1" ht="19.5" customHeight="1" x14ac:dyDescent="0.15">
      <c r="A3" s="570"/>
      <c r="B3" s="298"/>
      <c r="C3" s="482"/>
      <c r="D3" s="416"/>
      <c r="E3" s="309" t="s">
        <v>111</v>
      </c>
      <c r="F3" s="482"/>
      <c r="G3" s="571"/>
      <c r="H3" s="416"/>
      <c r="I3" s="309" t="s">
        <v>111</v>
      </c>
      <c r="J3" s="416"/>
      <c r="K3" s="296" t="s">
        <v>111</v>
      </c>
    </row>
    <row r="4" spans="1:12" s="413" customFormat="1" ht="12" customHeight="1" x14ac:dyDescent="0.15">
      <c r="A4" s="319"/>
      <c r="B4" s="411"/>
      <c r="C4" s="417" t="s">
        <v>65</v>
      </c>
      <c r="D4" s="319" t="s">
        <v>66</v>
      </c>
      <c r="E4" s="319" t="s">
        <v>66</v>
      </c>
      <c r="F4" s="319" t="s">
        <v>66</v>
      </c>
      <c r="G4" s="319" t="s">
        <v>66</v>
      </c>
      <c r="H4" s="319" t="s">
        <v>65</v>
      </c>
      <c r="I4" s="319" t="s">
        <v>65</v>
      </c>
      <c r="J4" s="319" t="s">
        <v>5</v>
      </c>
      <c r="K4" s="319" t="s">
        <v>5</v>
      </c>
    </row>
    <row r="5" spans="1:12" s="193" customFormat="1" ht="15.95" customHeight="1" x14ac:dyDescent="0.15">
      <c r="A5" s="319" t="s">
        <v>105</v>
      </c>
      <c r="B5" s="24"/>
      <c r="C5" s="137">
        <v>84077</v>
      </c>
      <c r="D5" s="134">
        <v>31966.666666666668</v>
      </c>
      <c r="E5" s="133">
        <v>21079.666666666668</v>
      </c>
      <c r="F5" s="133">
        <v>174490</v>
      </c>
      <c r="G5" s="133">
        <v>42492</v>
      </c>
      <c r="H5" s="133">
        <v>24617</v>
      </c>
      <c r="I5" s="133">
        <v>15183</v>
      </c>
      <c r="J5" s="136">
        <v>29.279113193858009</v>
      </c>
      <c r="K5" s="136">
        <v>27.3</v>
      </c>
    </row>
    <row r="6" spans="1:12" s="193" customFormat="1" ht="15.95" customHeight="1" x14ac:dyDescent="0.15">
      <c r="A6" s="319" t="s">
        <v>62</v>
      </c>
      <c r="B6" s="24"/>
      <c r="C6" s="137">
        <v>83976</v>
      </c>
      <c r="D6" s="134">
        <v>34431.916666666664</v>
      </c>
      <c r="E6" s="133">
        <v>22417</v>
      </c>
      <c r="F6" s="133">
        <v>135364</v>
      </c>
      <c r="G6" s="133">
        <v>32153.333333333332</v>
      </c>
      <c r="H6" s="133">
        <v>21743</v>
      </c>
      <c r="I6" s="133">
        <v>13485</v>
      </c>
      <c r="J6" s="136">
        <v>25.891921501381347</v>
      </c>
      <c r="K6" s="136">
        <v>24.6</v>
      </c>
    </row>
    <row r="7" spans="1:12" s="193" customFormat="1" ht="15.95" customHeight="1" x14ac:dyDescent="0.15">
      <c r="A7" s="319" t="s">
        <v>61</v>
      </c>
      <c r="B7" s="24"/>
      <c r="C7" s="137">
        <v>90127</v>
      </c>
      <c r="D7" s="134">
        <v>40028.583333333336</v>
      </c>
      <c r="E7" s="133">
        <v>25462.083333333332</v>
      </c>
      <c r="F7" s="133">
        <v>141130</v>
      </c>
      <c r="G7" s="133">
        <v>33280.75</v>
      </c>
      <c r="H7" s="133">
        <v>23391</v>
      </c>
      <c r="I7" s="133">
        <v>14197</v>
      </c>
      <c r="J7" s="136">
        <f>H7/C7*100</f>
        <v>25.953376901483459</v>
      </c>
      <c r="K7" s="136">
        <v>24.6</v>
      </c>
      <c r="L7" s="418"/>
    </row>
    <row r="8" spans="1:12" ht="4.5" customHeight="1" thickBot="1" x14ac:dyDescent="0.2">
      <c r="A8" s="10"/>
      <c r="B8" s="351"/>
      <c r="C8" s="8"/>
      <c r="D8" s="8"/>
      <c r="E8" s="8"/>
      <c r="F8" s="8"/>
      <c r="G8" s="8"/>
      <c r="H8" s="8"/>
      <c r="I8" s="8"/>
      <c r="J8" s="8"/>
      <c r="K8" s="8"/>
    </row>
    <row r="9" spans="1:12" ht="3.75" customHeight="1" thickTop="1" x14ac:dyDescent="0.15">
      <c r="A9" s="6"/>
      <c r="B9" s="6"/>
      <c r="C9" s="49"/>
      <c r="D9" s="49"/>
      <c r="E9" s="49"/>
      <c r="F9" s="49"/>
      <c r="G9" s="49"/>
      <c r="H9" s="49"/>
      <c r="I9" s="49"/>
      <c r="J9" s="49"/>
      <c r="K9" s="49"/>
    </row>
    <row r="10" spans="1:12" s="2" customFormat="1" ht="10.5" x14ac:dyDescent="0.15">
      <c r="A10" s="6" t="s">
        <v>702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6" customHeight="1" x14ac:dyDescent="0.15"/>
    <row r="12" spans="1:12" x14ac:dyDescent="0.15">
      <c r="C12" s="419"/>
    </row>
    <row r="13" spans="1:12" x14ac:dyDescent="0.15">
      <c r="A13" s="141"/>
      <c r="B13" s="1"/>
    </row>
    <row r="14" spans="1:12" x14ac:dyDescent="0.15">
      <c r="A14" s="141"/>
    </row>
  </sheetData>
  <mergeCells count="7">
    <mergeCell ref="J2:K2"/>
    <mergeCell ref="A2:A3"/>
    <mergeCell ref="C2:C3"/>
    <mergeCell ref="D2:E2"/>
    <mergeCell ref="F2:F3"/>
    <mergeCell ref="G2:G3"/>
    <mergeCell ref="H2:I2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&amp;L職業紹介状況&amp;R&amp;F（&amp;A）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0"/>
  <sheetViews>
    <sheetView zoomScaleNormal="100" workbookViewId="0"/>
  </sheetViews>
  <sheetFormatPr defaultColWidth="9.33203125" defaultRowHeight="9.75" x14ac:dyDescent="0.15"/>
  <cols>
    <col min="1" max="1" width="12.5" style="2" customWidth="1"/>
    <col min="2" max="2" width="1" style="2" customWidth="1"/>
    <col min="3" max="3" width="28.83203125" style="1" customWidth="1"/>
    <col min="4" max="4" width="1.83203125" style="1" customWidth="1"/>
    <col min="5" max="5" width="28.5" style="1" customWidth="1"/>
    <col min="6" max="6" width="1.83203125" style="1" customWidth="1"/>
    <col min="7" max="7" width="11.1640625" style="1" customWidth="1"/>
    <col min="8" max="16384" width="9.33203125" style="1"/>
  </cols>
  <sheetData>
    <row r="1" spans="1:7" ht="11.25" customHeight="1" thickBot="1" x14ac:dyDescent="0.2">
      <c r="A1" s="42" t="s">
        <v>118</v>
      </c>
      <c r="B1" s="6"/>
      <c r="C1" s="49"/>
      <c r="D1" s="49"/>
      <c r="E1" s="49"/>
      <c r="F1" s="262" t="s">
        <v>109</v>
      </c>
    </row>
    <row r="2" spans="1:7" s="415" customFormat="1" ht="19.5" customHeight="1" thickTop="1" x14ac:dyDescent="0.15">
      <c r="A2" s="325" t="s">
        <v>114</v>
      </c>
      <c r="B2" s="420"/>
      <c r="C2" s="324" t="s">
        <v>84</v>
      </c>
      <c r="D2" s="301"/>
      <c r="E2" s="325" t="s">
        <v>75</v>
      </c>
      <c r="F2" s="421"/>
    </row>
    <row r="3" spans="1:7" s="424" customFormat="1" ht="10.5" x14ac:dyDescent="0.15">
      <c r="A3" s="35"/>
      <c r="B3" s="36"/>
      <c r="C3" s="422" t="s">
        <v>65</v>
      </c>
      <c r="D3" s="35"/>
      <c r="E3" s="35" t="s">
        <v>65</v>
      </c>
      <c r="F3" s="423"/>
    </row>
    <row r="4" spans="1:7" s="193" customFormat="1" ht="15.95" customHeight="1" x14ac:dyDescent="0.15">
      <c r="A4" s="319" t="s">
        <v>105</v>
      </c>
      <c r="B4" s="24"/>
      <c r="C4" s="137">
        <v>14095</v>
      </c>
      <c r="D4" s="260"/>
      <c r="E4" s="133">
        <v>4728</v>
      </c>
      <c r="F4" s="425"/>
    </row>
    <row r="5" spans="1:7" s="193" customFormat="1" ht="15.95" customHeight="1" x14ac:dyDescent="0.15">
      <c r="A5" s="319" t="s">
        <v>117</v>
      </c>
      <c r="B5" s="24"/>
      <c r="C5" s="137">
        <v>12256</v>
      </c>
      <c r="D5" s="260"/>
      <c r="E5" s="133">
        <v>3579</v>
      </c>
      <c r="F5" s="425"/>
      <c r="G5" s="425"/>
    </row>
    <row r="6" spans="1:7" s="193" customFormat="1" ht="15.95" customHeight="1" x14ac:dyDescent="0.15">
      <c r="A6" s="319" t="s">
        <v>116</v>
      </c>
      <c r="B6" s="24"/>
      <c r="C6" s="137">
        <v>13086</v>
      </c>
      <c r="D6" s="260"/>
      <c r="E6" s="133">
        <v>4144</v>
      </c>
      <c r="F6" s="425"/>
      <c r="G6" s="154"/>
    </row>
    <row r="7" spans="1:7" ht="3.75" customHeight="1" thickBot="1" x14ac:dyDescent="0.2">
      <c r="A7" s="426"/>
      <c r="B7" s="427"/>
      <c r="C7" s="77"/>
      <c r="D7" s="77"/>
      <c r="E7" s="77"/>
      <c r="F7" s="77"/>
    </row>
    <row r="8" spans="1:7" ht="6" customHeight="1" thickTop="1" x14ac:dyDescent="0.15"/>
    <row r="10" spans="1:7" x14ac:dyDescent="0.15">
      <c r="A10" s="141"/>
      <c r="B10" s="56"/>
      <c r="C10" s="56"/>
      <c r="D10" s="56"/>
      <c r="E10" s="56"/>
    </row>
  </sheetData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&amp;L職業紹介状況&amp;R&amp;F（&amp;A）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7"/>
  <sheetViews>
    <sheetView zoomScaleNormal="100" zoomScaleSheetLayoutView="112" workbookViewId="0"/>
  </sheetViews>
  <sheetFormatPr defaultColWidth="9.33203125" defaultRowHeight="9.75" x14ac:dyDescent="0.15"/>
  <cols>
    <col min="1" max="2" width="2" style="67" customWidth="1"/>
    <col min="3" max="3" width="29.83203125" style="67" customWidth="1"/>
    <col min="4" max="4" width="1" style="1" customWidth="1"/>
    <col min="5" max="7" width="14.33203125" style="1" customWidth="1"/>
    <col min="8" max="8" width="9.33203125" style="1"/>
    <col min="9" max="9" width="9.83203125" style="138" customWidth="1"/>
    <col min="10" max="10" width="2.6640625" style="327" customWidth="1"/>
    <col min="11" max="11" width="9.6640625" style="138" customWidth="1"/>
    <col min="12" max="12" width="2.6640625" style="56" customWidth="1"/>
    <col min="13" max="16384" width="9.33203125" style="1"/>
  </cols>
  <sheetData>
    <row r="1" spans="1:12" s="2" customFormat="1" ht="10.5" x14ac:dyDescent="0.15">
      <c r="A1" s="317"/>
      <c r="B1" s="317"/>
      <c r="C1" s="168" t="s">
        <v>187</v>
      </c>
      <c r="D1" s="6"/>
      <c r="E1" s="6"/>
      <c r="F1" s="167"/>
      <c r="G1" s="166" t="s">
        <v>186</v>
      </c>
      <c r="I1" s="142"/>
      <c r="J1" s="143"/>
      <c r="K1" s="142"/>
      <c r="L1" s="141"/>
    </row>
    <row r="2" spans="1:12" s="2" customFormat="1" ht="3.75" customHeight="1" thickBot="1" x14ac:dyDescent="0.2">
      <c r="A2" s="317"/>
      <c r="B2" s="317"/>
      <c r="C2" s="317"/>
      <c r="D2" s="6"/>
      <c r="E2" s="6"/>
      <c r="F2" s="6"/>
      <c r="G2" s="6"/>
      <c r="I2" s="142"/>
      <c r="J2" s="143"/>
      <c r="K2" s="142"/>
      <c r="L2" s="141"/>
    </row>
    <row r="3" spans="1:12" s="38" customFormat="1" ht="11.25" thickTop="1" x14ac:dyDescent="0.15">
      <c r="A3" s="489" t="s">
        <v>185</v>
      </c>
      <c r="B3" s="489"/>
      <c r="C3" s="489"/>
      <c r="D3" s="301"/>
      <c r="E3" s="294" t="s">
        <v>184</v>
      </c>
      <c r="F3" s="165" t="s">
        <v>62</v>
      </c>
      <c r="G3" s="164" t="s">
        <v>61</v>
      </c>
      <c r="I3" s="158"/>
      <c r="J3" s="143"/>
      <c r="K3" s="158"/>
      <c r="L3" s="326"/>
    </row>
    <row r="4" spans="1:12" s="38" customFormat="1" ht="3.75" customHeight="1" x14ac:dyDescent="0.15">
      <c r="A4" s="163"/>
      <c r="B4" s="163"/>
      <c r="C4" s="163"/>
      <c r="D4" s="162"/>
      <c r="E4" s="161"/>
      <c r="F4" s="160"/>
      <c r="G4" s="159"/>
      <c r="I4" s="158"/>
      <c r="J4" s="143"/>
      <c r="K4" s="158"/>
      <c r="L4" s="326"/>
    </row>
    <row r="5" spans="1:12" s="154" customFormat="1" ht="10.5" x14ac:dyDescent="0.15">
      <c r="A5" s="467" t="s">
        <v>183</v>
      </c>
      <c r="B5" s="467"/>
      <c r="C5" s="467"/>
      <c r="D5" s="157"/>
      <c r="E5" s="156">
        <v>256351</v>
      </c>
      <c r="F5" s="156">
        <v>207597</v>
      </c>
      <c r="G5" s="156">
        <f>SUM(G7,G8,G9,G11,G41,G42,G44,G45,G49,G50,G51,G52,G54,G55,G56,G59,G60,G63)</f>
        <v>230238</v>
      </c>
      <c r="I5" s="155"/>
      <c r="J5" s="327"/>
      <c r="K5" s="155"/>
    </row>
    <row r="6" spans="1:12" ht="10.5" customHeight="1" x14ac:dyDescent="0.15">
      <c r="A6" s="572" t="s">
        <v>182</v>
      </c>
      <c r="B6" s="572"/>
      <c r="C6" s="572"/>
      <c r="D6" s="153"/>
      <c r="E6" s="328"/>
      <c r="F6" s="328"/>
      <c r="G6" s="328"/>
    </row>
    <row r="7" spans="1:12" ht="11.1" customHeight="1" x14ac:dyDescent="0.15">
      <c r="A7" s="573" t="s">
        <v>181</v>
      </c>
      <c r="B7" s="573"/>
      <c r="C7" s="573"/>
      <c r="D7" s="146"/>
      <c r="E7" s="328">
        <v>333</v>
      </c>
      <c r="F7" s="328">
        <v>313</v>
      </c>
      <c r="G7" s="328">
        <v>372</v>
      </c>
      <c r="L7" s="139"/>
    </row>
    <row r="8" spans="1:12" ht="11.1" customHeight="1" x14ac:dyDescent="0.15">
      <c r="A8" s="573" t="s">
        <v>180</v>
      </c>
      <c r="B8" s="573"/>
      <c r="C8" s="573"/>
      <c r="D8" s="146"/>
      <c r="E8" s="328">
        <v>36</v>
      </c>
      <c r="F8" s="328">
        <v>38</v>
      </c>
      <c r="G8" s="328">
        <v>28</v>
      </c>
      <c r="L8" s="139"/>
    </row>
    <row r="9" spans="1:12" ht="11.1" customHeight="1" x14ac:dyDescent="0.15">
      <c r="A9" s="573" t="s">
        <v>179</v>
      </c>
      <c r="B9" s="573"/>
      <c r="C9" s="573"/>
      <c r="D9" s="146"/>
      <c r="E9" s="328">
        <v>35038</v>
      </c>
      <c r="F9" s="328">
        <v>34591</v>
      </c>
      <c r="G9" s="328">
        <v>37389</v>
      </c>
      <c r="L9" s="139"/>
    </row>
    <row r="10" spans="1:12" ht="11.1" customHeight="1" x14ac:dyDescent="0.15">
      <c r="A10" s="315"/>
      <c r="B10" s="573" t="s">
        <v>178</v>
      </c>
      <c r="C10" s="576"/>
      <c r="D10" s="149"/>
      <c r="E10" s="328">
        <v>17440</v>
      </c>
      <c r="F10" s="328">
        <v>16704</v>
      </c>
      <c r="G10" s="328">
        <v>17444</v>
      </c>
      <c r="L10" s="139"/>
    </row>
    <row r="11" spans="1:12" ht="11.1" customHeight="1" x14ac:dyDescent="0.15">
      <c r="A11" s="573" t="s">
        <v>177</v>
      </c>
      <c r="B11" s="573"/>
      <c r="C11" s="573"/>
      <c r="D11" s="149"/>
      <c r="E11" s="328">
        <v>22564</v>
      </c>
      <c r="F11" s="328">
        <v>15422</v>
      </c>
      <c r="G11" s="328">
        <v>21325</v>
      </c>
      <c r="L11" s="139"/>
    </row>
    <row r="12" spans="1:12" ht="3" customHeight="1" x14ac:dyDescent="0.15">
      <c r="A12" s="320"/>
      <c r="B12" s="320"/>
      <c r="C12" s="320"/>
      <c r="D12" s="153"/>
      <c r="E12" s="328"/>
      <c r="F12" s="328"/>
      <c r="G12" s="328"/>
    </row>
    <row r="13" spans="1:12" ht="11.1" customHeight="1" x14ac:dyDescent="0.15">
      <c r="A13" s="150"/>
      <c r="B13" s="464" t="s">
        <v>176</v>
      </c>
      <c r="C13" s="574"/>
      <c r="D13" s="149"/>
      <c r="E13" s="328">
        <v>2040</v>
      </c>
      <c r="F13" s="328">
        <v>1197</v>
      </c>
      <c r="G13" s="328">
        <v>1351</v>
      </c>
      <c r="L13" s="139"/>
    </row>
    <row r="14" spans="1:12" ht="11.1" customHeight="1" x14ac:dyDescent="0.15">
      <c r="A14" s="150"/>
      <c r="B14" s="464" t="s">
        <v>175</v>
      </c>
      <c r="C14" s="574"/>
      <c r="D14" s="149"/>
      <c r="E14" s="328">
        <v>80</v>
      </c>
      <c r="F14" s="328">
        <v>55</v>
      </c>
      <c r="G14" s="328">
        <v>84</v>
      </c>
      <c r="L14" s="139"/>
    </row>
    <row r="15" spans="1:12" ht="11.1" customHeight="1" x14ac:dyDescent="0.15">
      <c r="A15" s="150"/>
      <c r="B15" s="464" t="s">
        <v>174</v>
      </c>
      <c r="C15" s="574"/>
      <c r="D15" s="149"/>
      <c r="E15" s="328">
        <v>131</v>
      </c>
      <c r="F15" s="328">
        <v>77</v>
      </c>
      <c r="G15" s="328">
        <v>64</v>
      </c>
      <c r="L15" s="139"/>
    </row>
    <row r="16" spans="1:12" ht="11.1" customHeight="1" x14ac:dyDescent="0.15">
      <c r="A16" s="150"/>
      <c r="B16" s="464" t="s">
        <v>173</v>
      </c>
      <c r="C16" s="574"/>
      <c r="D16" s="149"/>
      <c r="E16" s="328">
        <v>119</v>
      </c>
      <c r="F16" s="328">
        <v>54</v>
      </c>
      <c r="G16" s="328">
        <v>87</v>
      </c>
      <c r="L16" s="139"/>
    </row>
    <row r="17" spans="1:12" ht="11.1" customHeight="1" x14ac:dyDescent="0.15">
      <c r="A17" s="150"/>
      <c r="B17" s="464" t="s">
        <v>172</v>
      </c>
      <c r="C17" s="574"/>
      <c r="D17" s="149"/>
      <c r="E17" s="328">
        <v>144</v>
      </c>
      <c r="F17" s="328">
        <v>121</v>
      </c>
      <c r="G17" s="328">
        <v>207</v>
      </c>
      <c r="L17" s="139"/>
    </row>
    <row r="18" spans="1:12" ht="11.1" customHeight="1" x14ac:dyDescent="0.15">
      <c r="A18" s="150"/>
      <c r="B18" s="506" t="s">
        <v>171</v>
      </c>
      <c r="C18" s="575"/>
      <c r="D18" s="149"/>
      <c r="E18" s="328">
        <v>551</v>
      </c>
      <c r="F18" s="328">
        <v>405</v>
      </c>
      <c r="G18" s="328">
        <v>526</v>
      </c>
      <c r="L18" s="139"/>
    </row>
    <row r="19" spans="1:12" ht="11.1" customHeight="1" x14ac:dyDescent="0.15">
      <c r="A19" s="150"/>
      <c r="B19" s="464" t="s">
        <v>170</v>
      </c>
      <c r="C19" s="574"/>
      <c r="D19" s="149"/>
      <c r="E19" s="328">
        <v>399</v>
      </c>
      <c r="F19" s="328">
        <v>231</v>
      </c>
      <c r="G19" s="328">
        <v>309</v>
      </c>
      <c r="L19" s="139"/>
    </row>
    <row r="20" spans="1:12" ht="11.1" customHeight="1" x14ac:dyDescent="0.15">
      <c r="A20" s="150"/>
      <c r="B20" s="464" t="s">
        <v>15</v>
      </c>
      <c r="C20" s="574"/>
      <c r="D20" s="149"/>
      <c r="E20" s="328">
        <v>1485</v>
      </c>
      <c r="F20" s="328">
        <v>475</v>
      </c>
      <c r="G20" s="328">
        <v>910</v>
      </c>
      <c r="L20" s="139"/>
    </row>
    <row r="21" spans="1:12" ht="11.1" customHeight="1" x14ac:dyDescent="0.15">
      <c r="A21" s="150"/>
      <c r="B21" s="464" t="s">
        <v>169</v>
      </c>
      <c r="C21" s="574"/>
      <c r="D21" s="149"/>
      <c r="E21" s="328">
        <v>114</v>
      </c>
      <c r="F21" s="328">
        <v>135</v>
      </c>
      <c r="G21" s="328">
        <v>173</v>
      </c>
      <c r="L21" s="139"/>
    </row>
    <row r="22" spans="1:12" ht="11.1" customHeight="1" x14ac:dyDescent="0.15">
      <c r="A22" s="150"/>
      <c r="B22" s="464" t="s">
        <v>168</v>
      </c>
      <c r="C22" s="574"/>
      <c r="D22" s="149"/>
      <c r="E22" s="328">
        <v>599</v>
      </c>
      <c r="F22" s="328">
        <v>483</v>
      </c>
      <c r="G22" s="328">
        <v>666</v>
      </c>
      <c r="L22" s="139"/>
    </row>
    <row r="23" spans="1:12" ht="11.1" customHeight="1" x14ac:dyDescent="0.15">
      <c r="A23" s="150"/>
      <c r="B23" s="464" t="s">
        <v>167</v>
      </c>
      <c r="C23" s="574"/>
      <c r="D23" s="149"/>
      <c r="E23" s="328">
        <v>205</v>
      </c>
      <c r="F23" s="328">
        <v>190</v>
      </c>
      <c r="G23" s="328">
        <v>331</v>
      </c>
      <c r="L23" s="139"/>
    </row>
    <row r="24" spans="1:12" ht="11.1" customHeight="1" x14ac:dyDescent="0.15">
      <c r="A24" s="150"/>
      <c r="B24" s="464" t="s">
        <v>166</v>
      </c>
      <c r="C24" s="574"/>
      <c r="D24" s="149"/>
      <c r="E24" s="328">
        <v>403</v>
      </c>
      <c r="F24" s="328">
        <v>310</v>
      </c>
      <c r="G24" s="328">
        <v>355</v>
      </c>
      <c r="L24" s="139"/>
    </row>
    <row r="25" spans="1:12" ht="11.1" customHeight="1" x14ac:dyDescent="0.15">
      <c r="A25" s="150"/>
      <c r="B25" s="464" t="s">
        <v>17</v>
      </c>
      <c r="C25" s="574"/>
      <c r="D25" s="149"/>
      <c r="E25" s="49">
        <v>377</v>
      </c>
      <c r="F25" s="49">
        <v>370</v>
      </c>
      <c r="G25" s="49">
        <v>419</v>
      </c>
      <c r="L25" s="139"/>
    </row>
    <row r="26" spans="1:12" ht="11.1" customHeight="1" x14ac:dyDescent="0.15">
      <c r="A26" s="150"/>
      <c r="B26" s="464" t="s">
        <v>165</v>
      </c>
      <c r="C26" s="574"/>
      <c r="D26" s="149"/>
      <c r="E26" s="328">
        <v>206</v>
      </c>
      <c r="F26" s="328">
        <v>151</v>
      </c>
      <c r="G26" s="328">
        <v>324</v>
      </c>
      <c r="L26" s="139"/>
    </row>
    <row r="27" spans="1:12" ht="11.1" customHeight="1" x14ac:dyDescent="0.15">
      <c r="A27" s="150"/>
      <c r="B27" s="464" t="s">
        <v>164</v>
      </c>
      <c r="C27" s="574"/>
      <c r="D27" s="149"/>
      <c r="E27" s="328">
        <v>2625</v>
      </c>
      <c r="F27" s="328">
        <v>1798</v>
      </c>
      <c r="G27" s="328">
        <v>2508</v>
      </c>
      <c r="L27" s="139"/>
    </row>
    <row r="28" spans="1:12" ht="11.1" customHeight="1" x14ac:dyDescent="0.15">
      <c r="A28" s="150"/>
      <c r="B28" s="464" t="s">
        <v>163</v>
      </c>
      <c r="C28" s="574"/>
      <c r="D28" s="149"/>
      <c r="E28" s="328">
        <v>2283</v>
      </c>
      <c r="F28" s="328">
        <v>1887</v>
      </c>
      <c r="G28" s="328">
        <v>2534</v>
      </c>
      <c r="L28" s="139"/>
    </row>
    <row r="29" spans="1:12" ht="11.1" customHeight="1" x14ac:dyDescent="0.15">
      <c r="A29" s="150"/>
      <c r="B29" s="464" t="s">
        <v>162</v>
      </c>
      <c r="C29" s="574"/>
      <c r="D29" s="149"/>
      <c r="E29" s="328">
        <v>1197</v>
      </c>
      <c r="F29" s="328">
        <v>1034</v>
      </c>
      <c r="G29" s="328">
        <v>1386</v>
      </c>
      <c r="L29" s="139"/>
    </row>
    <row r="30" spans="1:12" ht="11.1" customHeight="1" x14ac:dyDescent="0.15">
      <c r="A30" s="150"/>
      <c r="B30" s="464" t="s">
        <v>161</v>
      </c>
      <c r="C30" s="574"/>
      <c r="D30" s="149"/>
      <c r="E30" s="328">
        <v>816</v>
      </c>
      <c r="F30" s="328">
        <v>537</v>
      </c>
      <c r="G30" s="328">
        <v>751</v>
      </c>
      <c r="L30" s="139"/>
    </row>
    <row r="31" spans="1:12" ht="11.1" customHeight="1" x14ac:dyDescent="0.15">
      <c r="A31" s="150"/>
      <c r="B31" s="464" t="s">
        <v>160</v>
      </c>
      <c r="C31" s="574"/>
      <c r="D31" s="149"/>
      <c r="E31" s="328">
        <v>554</v>
      </c>
      <c r="F31" s="328">
        <v>399</v>
      </c>
      <c r="G31" s="328">
        <v>747</v>
      </c>
      <c r="L31" s="139"/>
    </row>
    <row r="32" spans="1:12" ht="11.1" customHeight="1" x14ac:dyDescent="0.15">
      <c r="A32" s="150"/>
      <c r="B32" s="464" t="s">
        <v>159</v>
      </c>
      <c r="C32" s="574"/>
      <c r="D32" s="149"/>
      <c r="E32" s="328">
        <v>2186</v>
      </c>
      <c r="F32" s="328">
        <v>1300</v>
      </c>
      <c r="G32" s="328">
        <v>1981</v>
      </c>
      <c r="L32" s="139"/>
    </row>
    <row r="33" spans="1:12" ht="11.1" customHeight="1" x14ac:dyDescent="0.15">
      <c r="A33" s="150"/>
      <c r="B33" s="150"/>
      <c r="C33" s="152" t="s">
        <v>158</v>
      </c>
      <c r="D33" s="149"/>
      <c r="E33" s="328">
        <v>929</v>
      </c>
      <c r="F33" s="328">
        <v>480</v>
      </c>
      <c r="G33" s="328">
        <v>500</v>
      </c>
      <c r="L33" s="139"/>
    </row>
    <row r="34" spans="1:12" ht="11.1" customHeight="1" x14ac:dyDescent="0.15">
      <c r="A34" s="150"/>
      <c r="B34" s="150"/>
      <c r="C34" s="316" t="s">
        <v>157</v>
      </c>
      <c r="D34" s="149"/>
      <c r="E34" s="328">
        <v>1189</v>
      </c>
      <c r="F34" s="328">
        <v>797</v>
      </c>
      <c r="G34" s="328">
        <v>1306</v>
      </c>
      <c r="L34" s="139"/>
    </row>
    <row r="35" spans="1:12" ht="11.1" customHeight="1" x14ac:dyDescent="0.15">
      <c r="A35" s="150"/>
      <c r="B35" s="464" t="s">
        <v>156</v>
      </c>
      <c r="C35" s="574"/>
      <c r="D35" s="149"/>
      <c r="E35" s="328">
        <v>967</v>
      </c>
      <c r="F35" s="328">
        <v>543</v>
      </c>
      <c r="G35" s="328">
        <v>568</v>
      </c>
      <c r="L35" s="139"/>
    </row>
    <row r="36" spans="1:12" ht="11.1" customHeight="1" x14ac:dyDescent="0.15">
      <c r="A36" s="150"/>
      <c r="B36" s="464" t="s">
        <v>155</v>
      </c>
      <c r="C36" s="574"/>
      <c r="D36" s="149"/>
      <c r="E36" s="328">
        <v>4712</v>
      </c>
      <c r="F36" s="328">
        <v>3377</v>
      </c>
      <c r="G36" s="328">
        <v>4746</v>
      </c>
      <c r="L36" s="139"/>
    </row>
    <row r="37" spans="1:12" ht="11.1" customHeight="1" x14ac:dyDescent="0.15">
      <c r="A37" s="150"/>
      <c r="B37" s="150"/>
      <c r="C37" s="316" t="s">
        <v>154</v>
      </c>
      <c r="D37" s="149"/>
      <c r="E37" s="328">
        <v>3663</v>
      </c>
      <c r="F37" s="328">
        <v>2534</v>
      </c>
      <c r="G37" s="328">
        <v>3803</v>
      </c>
      <c r="L37" s="139"/>
    </row>
    <row r="38" spans="1:12" ht="11.1" customHeight="1" x14ac:dyDescent="0.15">
      <c r="A38" s="150"/>
      <c r="B38" s="150"/>
      <c r="C38" s="316" t="s">
        <v>153</v>
      </c>
      <c r="D38" s="149"/>
      <c r="E38" s="329">
        <v>576</v>
      </c>
      <c r="F38" s="329">
        <v>442</v>
      </c>
      <c r="G38" s="329">
        <v>649</v>
      </c>
      <c r="I38" s="151"/>
      <c r="L38" s="139"/>
    </row>
    <row r="39" spans="1:12" ht="11.1" customHeight="1" x14ac:dyDescent="0.15">
      <c r="A39" s="150"/>
      <c r="B39" s="464" t="s">
        <v>152</v>
      </c>
      <c r="C39" s="574"/>
      <c r="D39" s="149"/>
      <c r="E39" s="328">
        <v>371</v>
      </c>
      <c r="F39" s="328">
        <v>293</v>
      </c>
      <c r="G39" s="328">
        <v>298</v>
      </c>
      <c r="L39" s="139"/>
    </row>
    <row r="40" spans="1:12" ht="3" customHeight="1" x14ac:dyDescent="0.15">
      <c r="A40" s="150"/>
      <c r="B40" s="316"/>
      <c r="C40" s="317"/>
      <c r="D40" s="149"/>
      <c r="E40" s="328"/>
      <c r="F40" s="328"/>
      <c r="G40" s="328"/>
      <c r="L40" s="139"/>
    </row>
    <row r="41" spans="1:12" ht="11.1" customHeight="1" x14ac:dyDescent="0.15">
      <c r="A41" s="464" t="s">
        <v>151</v>
      </c>
      <c r="B41" s="464"/>
      <c r="C41" s="464"/>
      <c r="D41" s="149"/>
      <c r="E41" s="328">
        <v>336</v>
      </c>
      <c r="F41" s="328">
        <v>297</v>
      </c>
      <c r="G41" s="328">
        <v>275</v>
      </c>
      <c r="L41" s="139"/>
    </row>
    <row r="42" spans="1:12" ht="11.1" customHeight="1" x14ac:dyDescent="0.15">
      <c r="A42" s="464" t="s">
        <v>150</v>
      </c>
      <c r="B42" s="464"/>
      <c r="C42" s="464"/>
      <c r="D42" s="149"/>
      <c r="E42" s="328">
        <v>18443</v>
      </c>
      <c r="F42" s="328">
        <v>14181</v>
      </c>
      <c r="G42" s="328">
        <v>14974</v>
      </c>
      <c r="L42" s="139"/>
    </row>
    <row r="43" spans="1:12" ht="11.1" customHeight="1" x14ac:dyDescent="0.15">
      <c r="A43" s="316"/>
      <c r="B43" s="464" t="s">
        <v>149</v>
      </c>
      <c r="C43" s="574"/>
      <c r="D43" s="149"/>
      <c r="E43" s="328">
        <v>17946</v>
      </c>
      <c r="F43" s="328">
        <v>13548</v>
      </c>
      <c r="G43" s="328">
        <v>14387</v>
      </c>
      <c r="L43" s="139"/>
    </row>
    <row r="44" spans="1:12" ht="11.1" customHeight="1" x14ac:dyDescent="0.15">
      <c r="A44" s="464" t="s">
        <v>148</v>
      </c>
      <c r="B44" s="464"/>
      <c r="C44" s="464"/>
      <c r="D44" s="149"/>
      <c r="E44" s="328">
        <v>21073</v>
      </c>
      <c r="F44" s="328">
        <v>17094</v>
      </c>
      <c r="G44" s="328">
        <v>19765</v>
      </c>
      <c r="L44" s="139"/>
    </row>
    <row r="45" spans="1:12" ht="11.1" customHeight="1" x14ac:dyDescent="0.15">
      <c r="A45" s="464" t="s">
        <v>147</v>
      </c>
      <c r="B45" s="464"/>
      <c r="C45" s="464"/>
      <c r="D45" s="149"/>
      <c r="E45" s="328">
        <v>22348</v>
      </c>
      <c r="F45" s="328">
        <v>17881</v>
      </c>
      <c r="G45" s="328">
        <v>20666</v>
      </c>
      <c r="L45" s="139"/>
    </row>
    <row r="46" spans="1:12" ht="11.1" customHeight="1" x14ac:dyDescent="0.15">
      <c r="A46" s="316"/>
      <c r="B46" s="464" t="s">
        <v>146</v>
      </c>
      <c r="C46" s="574"/>
      <c r="D46" s="149"/>
      <c r="E46" s="328">
        <v>7444</v>
      </c>
      <c r="F46" s="328">
        <v>6649</v>
      </c>
      <c r="G46" s="328">
        <v>6462</v>
      </c>
      <c r="L46" s="139"/>
    </row>
    <row r="47" spans="1:12" ht="11.1" customHeight="1" x14ac:dyDescent="0.15">
      <c r="A47" s="316"/>
      <c r="B47" s="464" t="s">
        <v>145</v>
      </c>
      <c r="C47" s="574"/>
      <c r="D47" s="149"/>
      <c r="E47" s="328">
        <v>14904</v>
      </c>
      <c r="F47" s="328">
        <v>11232</v>
      </c>
      <c r="G47" s="328">
        <v>14204</v>
      </c>
      <c r="L47" s="139"/>
    </row>
    <row r="48" spans="1:12" ht="11.1" customHeight="1" x14ac:dyDescent="0.15">
      <c r="A48" s="316"/>
      <c r="B48" s="464" t="s">
        <v>144</v>
      </c>
      <c r="C48" s="574"/>
      <c r="D48" s="149"/>
      <c r="E48" s="328">
        <v>2827</v>
      </c>
      <c r="F48" s="328">
        <v>2878</v>
      </c>
      <c r="G48" s="328">
        <v>3114</v>
      </c>
      <c r="L48" s="139"/>
    </row>
    <row r="49" spans="1:12" ht="11.1" customHeight="1" x14ac:dyDescent="0.15">
      <c r="A49" s="464" t="s">
        <v>143</v>
      </c>
      <c r="B49" s="464"/>
      <c r="C49" s="464"/>
      <c r="D49" s="149"/>
      <c r="E49" s="328">
        <v>1469</v>
      </c>
      <c r="F49" s="328">
        <v>1035</v>
      </c>
      <c r="G49" s="328">
        <v>1453</v>
      </c>
      <c r="L49" s="139"/>
    </row>
    <row r="50" spans="1:12" ht="11.1" customHeight="1" x14ac:dyDescent="0.15">
      <c r="A50" s="464" t="s">
        <v>142</v>
      </c>
      <c r="B50" s="464"/>
      <c r="C50" s="464"/>
      <c r="D50" s="149"/>
      <c r="E50" s="328">
        <v>5585</v>
      </c>
      <c r="F50" s="328">
        <v>4126</v>
      </c>
      <c r="G50" s="328">
        <v>5044</v>
      </c>
      <c r="L50" s="139"/>
    </row>
    <row r="51" spans="1:12" ht="11.1" customHeight="1" x14ac:dyDescent="0.15">
      <c r="A51" s="464" t="s">
        <v>141</v>
      </c>
      <c r="B51" s="464"/>
      <c r="C51" s="464"/>
      <c r="D51" s="149"/>
      <c r="E51" s="328">
        <v>8044</v>
      </c>
      <c r="F51" s="328">
        <v>5661</v>
      </c>
      <c r="G51" s="328">
        <v>6516</v>
      </c>
      <c r="L51" s="139"/>
    </row>
    <row r="52" spans="1:12" ht="11.1" customHeight="1" x14ac:dyDescent="0.15">
      <c r="A52" s="464" t="s">
        <v>140</v>
      </c>
      <c r="B52" s="464"/>
      <c r="C52" s="464"/>
      <c r="D52" s="149"/>
      <c r="E52" s="328">
        <v>7594</v>
      </c>
      <c r="F52" s="328">
        <v>3518</v>
      </c>
      <c r="G52" s="328">
        <v>4214</v>
      </c>
      <c r="L52" s="139"/>
    </row>
    <row r="53" spans="1:12" ht="11.1" customHeight="1" x14ac:dyDescent="0.15">
      <c r="A53" s="316"/>
      <c r="B53" s="464" t="s">
        <v>139</v>
      </c>
      <c r="C53" s="574"/>
      <c r="D53" s="149"/>
      <c r="E53" s="328">
        <v>5620</v>
      </c>
      <c r="F53" s="328">
        <v>2478</v>
      </c>
      <c r="G53" s="328">
        <v>3123</v>
      </c>
      <c r="L53" s="139"/>
    </row>
    <row r="54" spans="1:12" ht="11.1" customHeight="1" x14ac:dyDescent="0.15">
      <c r="A54" s="464" t="s">
        <v>138</v>
      </c>
      <c r="B54" s="464"/>
      <c r="C54" s="464"/>
      <c r="D54" s="149"/>
      <c r="E54" s="328">
        <v>6451</v>
      </c>
      <c r="F54" s="328">
        <v>5668</v>
      </c>
      <c r="G54" s="328">
        <v>6682</v>
      </c>
      <c r="L54" s="139"/>
    </row>
    <row r="55" spans="1:12" ht="11.1" customHeight="1" x14ac:dyDescent="0.15">
      <c r="A55" s="464" t="s">
        <v>137</v>
      </c>
      <c r="B55" s="464"/>
      <c r="C55" s="464"/>
      <c r="D55" s="149"/>
      <c r="E55" s="328">
        <v>2290</v>
      </c>
      <c r="F55" s="328">
        <v>2057</v>
      </c>
      <c r="G55" s="328">
        <v>2177</v>
      </c>
      <c r="L55" s="139"/>
    </row>
    <row r="56" spans="1:12" ht="11.1" customHeight="1" x14ac:dyDescent="0.15">
      <c r="A56" s="464" t="s">
        <v>136</v>
      </c>
      <c r="B56" s="464"/>
      <c r="C56" s="464"/>
      <c r="D56" s="149"/>
      <c r="E56" s="328">
        <v>61396</v>
      </c>
      <c r="F56" s="328">
        <v>52978</v>
      </c>
      <c r="G56" s="328">
        <v>54234</v>
      </c>
      <c r="L56" s="139"/>
    </row>
    <row r="57" spans="1:12" ht="11.1" customHeight="1" x14ac:dyDescent="0.15">
      <c r="A57" s="316" t="s">
        <v>129</v>
      </c>
      <c r="B57" s="464" t="s">
        <v>135</v>
      </c>
      <c r="C57" s="574"/>
      <c r="D57" s="149"/>
      <c r="E57" s="328">
        <v>18166</v>
      </c>
      <c r="F57" s="328">
        <v>14894</v>
      </c>
      <c r="G57" s="328">
        <v>15833</v>
      </c>
      <c r="L57" s="139"/>
    </row>
    <row r="58" spans="1:12" ht="11.1" customHeight="1" x14ac:dyDescent="0.15">
      <c r="A58" s="316" t="s">
        <v>134</v>
      </c>
      <c r="B58" s="464" t="s">
        <v>133</v>
      </c>
      <c r="C58" s="574"/>
      <c r="D58" s="149"/>
      <c r="E58" s="328">
        <v>43155</v>
      </c>
      <c r="F58" s="328">
        <v>38028</v>
      </c>
      <c r="G58" s="328">
        <v>38332</v>
      </c>
      <c r="L58" s="139"/>
    </row>
    <row r="59" spans="1:12" ht="11.1" customHeight="1" x14ac:dyDescent="0.15">
      <c r="A59" s="464" t="s">
        <v>132</v>
      </c>
      <c r="B59" s="464"/>
      <c r="C59" s="464"/>
      <c r="D59" s="149"/>
      <c r="E59" s="328">
        <v>529</v>
      </c>
      <c r="F59" s="328">
        <v>392</v>
      </c>
      <c r="G59" s="328">
        <v>392</v>
      </c>
      <c r="L59" s="139"/>
    </row>
    <row r="60" spans="1:12" ht="11.1" customHeight="1" x14ac:dyDescent="0.15">
      <c r="A60" s="577" t="s">
        <v>131</v>
      </c>
      <c r="B60" s="577"/>
      <c r="C60" s="577"/>
      <c r="D60" s="148"/>
      <c r="E60" s="328">
        <v>40879</v>
      </c>
      <c r="F60" s="328">
        <v>30821</v>
      </c>
      <c r="G60" s="328">
        <v>33365</v>
      </c>
      <c r="L60" s="139"/>
    </row>
    <row r="61" spans="1:12" ht="11.1" customHeight="1" x14ac:dyDescent="0.15">
      <c r="A61" s="316" t="s">
        <v>129</v>
      </c>
      <c r="B61" s="464" t="s">
        <v>130</v>
      </c>
      <c r="C61" s="574"/>
      <c r="D61" s="147"/>
      <c r="E61" s="328">
        <v>14173</v>
      </c>
      <c r="F61" s="328">
        <v>9524</v>
      </c>
      <c r="G61" s="328">
        <v>12655</v>
      </c>
      <c r="L61" s="139"/>
    </row>
    <row r="62" spans="1:12" ht="11.1" customHeight="1" x14ac:dyDescent="0.15">
      <c r="A62" s="316" t="s">
        <v>129</v>
      </c>
      <c r="B62" s="464" t="s">
        <v>128</v>
      </c>
      <c r="C62" s="574"/>
      <c r="D62" s="147"/>
      <c r="E62" s="328">
        <v>20691</v>
      </c>
      <c r="F62" s="328">
        <v>16226</v>
      </c>
      <c r="G62" s="328">
        <v>15223</v>
      </c>
      <c r="L62" s="139"/>
    </row>
    <row r="63" spans="1:12" ht="10.5" x14ac:dyDescent="0.15">
      <c r="A63" s="464" t="s">
        <v>127</v>
      </c>
      <c r="B63" s="464"/>
      <c r="C63" s="464"/>
      <c r="D63" s="146"/>
      <c r="E63" s="328">
        <v>1943</v>
      </c>
      <c r="F63" s="328">
        <v>1524</v>
      </c>
      <c r="G63" s="328">
        <v>1367</v>
      </c>
      <c r="L63" s="139"/>
    </row>
    <row r="64" spans="1:12" ht="10.5" customHeight="1" x14ac:dyDescent="0.15">
      <c r="A64" s="572" t="s">
        <v>126</v>
      </c>
      <c r="B64" s="572"/>
      <c r="C64" s="572"/>
      <c r="D64" s="146"/>
      <c r="E64" s="328"/>
      <c r="F64" s="328"/>
      <c r="G64" s="328"/>
      <c r="L64" s="139"/>
    </row>
    <row r="65" spans="1:12" ht="11.1" customHeight="1" x14ac:dyDescent="0.15">
      <c r="A65" s="578" t="s">
        <v>125</v>
      </c>
      <c r="B65" s="578"/>
      <c r="C65" s="578"/>
      <c r="D65" s="146"/>
      <c r="E65" s="328">
        <v>161921</v>
      </c>
      <c r="F65" s="328">
        <v>133392</v>
      </c>
      <c r="G65" s="328">
        <v>147302</v>
      </c>
      <c r="L65" s="139"/>
    </row>
    <row r="66" spans="1:12" ht="11.1" customHeight="1" x14ac:dyDescent="0.15">
      <c r="A66" s="578" t="s">
        <v>124</v>
      </c>
      <c r="B66" s="578"/>
      <c r="C66" s="578"/>
      <c r="D66" s="146"/>
      <c r="E66" s="328">
        <v>57538</v>
      </c>
      <c r="F66" s="328">
        <v>43249</v>
      </c>
      <c r="G66" s="328">
        <v>49029</v>
      </c>
      <c r="L66" s="139"/>
    </row>
    <row r="67" spans="1:12" ht="11.1" customHeight="1" x14ac:dyDescent="0.15">
      <c r="A67" s="578" t="s">
        <v>123</v>
      </c>
      <c r="B67" s="578"/>
      <c r="C67" s="578"/>
      <c r="D67" s="146"/>
      <c r="E67" s="328">
        <v>25676</v>
      </c>
      <c r="F67" s="328">
        <v>21988</v>
      </c>
      <c r="G67" s="328">
        <v>22852</v>
      </c>
      <c r="L67" s="139"/>
    </row>
    <row r="68" spans="1:12" ht="11.1" customHeight="1" x14ac:dyDescent="0.15">
      <c r="A68" s="578" t="s">
        <v>122</v>
      </c>
      <c r="B68" s="578"/>
      <c r="C68" s="578"/>
      <c r="D68" s="146"/>
      <c r="E68" s="328">
        <v>4838</v>
      </c>
      <c r="F68" s="328">
        <v>3738</v>
      </c>
      <c r="G68" s="328">
        <v>4759</v>
      </c>
      <c r="L68" s="139"/>
    </row>
    <row r="69" spans="1:12" ht="11.1" customHeight="1" x14ac:dyDescent="0.15">
      <c r="A69" s="578" t="s">
        <v>121</v>
      </c>
      <c r="B69" s="578"/>
      <c r="C69" s="578"/>
      <c r="D69" s="146"/>
      <c r="E69" s="328">
        <v>3014</v>
      </c>
      <c r="F69" s="328">
        <v>2221</v>
      </c>
      <c r="G69" s="328">
        <v>2576</v>
      </c>
      <c r="L69" s="139"/>
    </row>
    <row r="70" spans="1:12" ht="11.1" customHeight="1" x14ac:dyDescent="0.15">
      <c r="A70" s="578" t="s">
        <v>120</v>
      </c>
      <c r="B70" s="578"/>
      <c r="C70" s="578"/>
      <c r="D70" s="146"/>
      <c r="E70" s="328">
        <v>3364</v>
      </c>
      <c r="F70" s="328">
        <v>3009</v>
      </c>
      <c r="G70" s="328">
        <v>3720</v>
      </c>
      <c r="L70" s="139"/>
    </row>
    <row r="71" spans="1:12" ht="3" customHeight="1" thickBot="1" x14ac:dyDescent="0.2">
      <c r="A71" s="80"/>
      <c r="B71" s="80"/>
      <c r="C71" s="80"/>
      <c r="D71" s="79"/>
      <c r="E71" s="77"/>
      <c r="F71" s="145"/>
      <c r="G71" s="145"/>
    </row>
    <row r="72" spans="1:12" s="2" customFormat="1" ht="11.25" thickTop="1" x14ac:dyDescent="0.15">
      <c r="A72" s="168" t="s">
        <v>703</v>
      </c>
      <c r="B72" s="67"/>
      <c r="F72" s="144"/>
      <c r="G72" s="144"/>
      <c r="I72" s="142"/>
      <c r="J72" s="143"/>
      <c r="K72" s="142"/>
      <c r="L72" s="141"/>
    </row>
    <row r="73" spans="1:12" x14ac:dyDescent="0.15">
      <c r="C73" s="45" t="s">
        <v>119</v>
      </c>
      <c r="E73" s="56"/>
      <c r="F73" s="330"/>
      <c r="G73" s="330"/>
    </row>
    <row r="74" spans="1:12" x14ac:dyDescent="0.15">
      <c r="C74" s="45"/>
      <c r="F74" s="140"/>
      <c r="G74" s="140"/>
    </row>
    <row r="75" spans="1:12" x14ac:dyDescent="0.15">
      <c r="C75" s="45"/>
    </row>
    <row r="76" spans="1:12" x14ac:dyDescent="0.15">
      <c r="C76" s="141"/>
    </row>
    <row r="77" spans="1:12" x14ac:dyDescent="0.15">
      <c r="C77" s="331"/>
      <c r="E77" s="139"/>
      <c r="F77" s="139"/>
      <c r="G77" s="139"/>
    </row>
  </sheetData>
  <mergeCells count="61">
    <mergeCell ref="B61:C61"/>
    <mergeCell ref="B62:C62"/>
    <mergeCell ref="A70:C70"/>
    <mergeCell ref="A64:C64"/>
    <mergeCell ref="A65:C65"/>
    <mergeCell ref="A66:C66"/>
    <mergeCell ref="A67:C67"/>
    <mergeCell ref="A68:C68"/>
    <mergeCell ref="A69:C69"/>
    <mergeCell ref="A63:C63"/>
    <mergeCell ref="B57:C57"/>
    <mergeCell ref="B58:C58"/>
    <mergeCell ref="A59:C59"/>
    <mergeCell ref="A60:C60"/>
    <mergeCell ref="A45:C45"/>
    <mergeCell ref="B46:C46"/>
    <mergeCell ref="B47:C47"/>
    <mergeCell ref="B48:C48"/>
    <mergeCell ref="A49:C49"/>
    <mergeCell ref="A50:C50"/>
    <mergeCell ref="A52:C52"/>
    <mergeCell ref="B53:C53"/>
    <mergeCell ref="A54:C54"/>
    <mergeCell ref="A55:C55"/>
    <mergeCell ref="A56:C56"/>
    <mergeCell ref="A51:C51"/>
    <mergeCell ref="B39:C39"/>
    <mergeCell ref="A41:C41"/>
    <mergeCell ref="A42:C42"/>
    <mergeCell ref="B43:C43"/>
    <mergeCell ref="A44:C44"/>
    <mergeCell ref="B20:C20"/>
    <mergeCell ref="B21:C21"/>
    <mergeCell ref="B36:C36"/>
    <mergeCell ref="B23:C23"/>
    <mergeCell ref="B24:C24"/>
    <mergeCell ref="B25:C25"/>
    <mergeCell ref="B26:C26"/>
    <mergeCell ref="B27:C27"/>
    <mergeCell ref="B28:C28"/>
    <mergeCell ref="B29:C29"/>
    <mergeCell ref="B22:C22"/>
    <mergeCell ref="B30:C30"/>
    <mergeCell ref="B31:C31"/>
    <mergeCell ref="B32:C32"/>
    <mergeCell ref="B35:C35"/>
    <mergeCell ref="B16:C16"/>
    <mergeCell ref="B17:C17"/>
    <mergeCell ref="B18:C18"/>
    <mergeCell ref="B19:C19"/>
    <mergeCell ref="A9:C9"/>
    <mergeCell ref="B10:C10"/>
    <mergeCell ref="A11:C11"/>
    <mergeCell ref="B13:C13"/>
    <mergeCell ref="B14:C14"/>
    <mergeCell ref="B15:C15"/>
    <mergeCell ref="A3:C3"/>
    <mergeCell ref="A5:C5"/>
    <mergeCell ref="A6:C6"/>
    <mergeCell ref="A7:C7"/>
    <mergeCell ref="A8:C8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&amp;L一般新規求人状況&amp;R&amp;F（&amp;A）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50"/>
  <sheetViews>
    <sheetView zoomScaleNormal="100" workbookViewId="0"/>
  </sheetViews>
  <sheetFormatPr defaultColWidth="9.1640625" defaultRowHeight="10.5" x14ac:dyDescent="0.15"/>
  <cols>
    <col min="1" max="1" width="42.6640625" style="6" customWidth="1"/>
    <col min="2" max="2" width="20.5" style="49" customWidth="1"/>
    <col min="3" max="3" width="18.83203125" style="49" customWidth="1"/>
    <col min="4" max="4" width="18.33203125" style="48" customWidth="1"/>
    <col min="5" max="16384" width="9.1640625" style="49"/>
  </cols>
  <sheetData>
    <row r="1" spans="1:5" s="6" customFormat="1" ht="18.75" customHeight="1" thickBot="1" x14ac:dyDescent="0.2">
      <c r="D1" s="428" t="s">
        <v>0</v>
      </c>
    </row>
    <row r="2" spans="1:5" s="352" customFormat="1" ht="27.75" thickTop="1" x14ac:dyDescent="0.15">
      <c r="A2" s="429" t="s">
        <v>1</v>
      </c>
      <c r="B2" s="430" t="s">
        <v>2</v>
      </c>
      <c r="C2" s="431" t="s">
        <v>3</v>
      </c>
      <c r="D2" s="432" t="s">
        <v>4</v>
      </c>
      <c r="E2" s="292"/>
    </row>
    <row r="3" spans="1:5" s="6" customFormat="1" x14ac:dyDescent="0.15">
      <c r="A3" s="171"/>
      <c r="C3" s="41"/>
      <c r="D3" s="34" t="s">
        <v>5</v>
      </c>
      <c r="E3" s="41"/>
    </row>
    <row r="4" spans="1:5" ht="13.5" x14ac:dyDescent="0.15">
      <c r="A4" s="433" t="s">
        <v>696</v>
      </c>
      <c r="B4" s="434">
        <v>5248</v>
      </c>
      <c r="C4" s="434">
        <v>3674</v>
      </c>
      <c r="D4" s="435">
        <v>70.007621951219505</v>
      </c>
      <c r="E4" s="188"/>
    </row>
    <row r="5" spans="1:5" ht="13.5" x14ac:dyDescent="0.15">
      <c r="A5" s="433" t="s">
        <v>6</v>
      </c>
      <c r="B5" s="434">
        <v>3586</v>
      </c>
      <c r="C5" s="434">
        <v>2447</v>
      </c>
      <c r="D5" s="435">
        <v>68.237590630228667</v>
      </c>
      <c r="E5" s="188"/>
    </row>
    <row r="6" spans="1:5" ht="13.5" x14ac:dyDescent="0.15">
      <c r="A6" s="433" t="s">
        <v>7</v>
      </c>
      <c r="B6" s="434">
        <v>3434</v>
      </c>
      <c r="C6" s="434">
        <v>2346</v>
      </c>
      <c r="D6" s="435">
        <f>IF(B6=0,0,C6/B6*100)</f>
        <v>68.316831683168317</v>
      </c>
      <c r="E6" s="436"/>
    </row>
    <row r="7" spans="1:5" ht="13.5" x14ac:dyDescent="0.15">
      <c r="A7" s="171"/>
      <c r="B7" s="437"/>
      <c r="C7" s="437"/>
      <c r="D7" s="435"/>
      <c r="E7" s="188"/>
    </row>
    <row r="8" spans="1:5" ht="13.5" x14ac:dyDescent="0.15">
      <c r="A8" s="438" t="s">
        <v>8</v>
      </c>
      <c r="B8" s="439">
        <v>102</v>
      </c>
      <c r="C8" s="439">
        <v>78</v>
      </c>
      <c r="D8" s="440">
        <f>IF(B8=0,0,C8/B8*100)</f>
        <v>76.470588235294116</v>
      </c>
      <c r="E8" s="188"/>
    </row>
    <row r="9" spans="1:5" ht="13.5" x14ac:dyDescent="0.15">
      <c r="A9" s="438" t="s">
        <v>9</v>
      </c>
      <c r="B9" s="441">
        <v>2</v>
      </c>
      <c r="C9" s="441">
        <v>2</v>
      </c>
      <c r="D9" s="440">
        <f>IF(B9=0,0,C9/B9*100)</f>
        <v>100</v>
      </c>
      <c r="E9" s="188"/>
    </row>
    <row r="10" spans="1:5" ht="13.5" x14ac:dyDescent="0.15">
      <c r="A10" s="438" t="s">
        <v>10</v>
      </c>
      <c r="B10" s="441">
        <v>4</v>
      </c>
      <c r="C10" s="441">
        <v>4</v>
      </c>
      <c r="D10" s="440">
        <f>IF(B10=0,0,C10/B10*100)</f>
        <v>100</v>
      </c>
      <c r="E10" s="188"/>
    </row>
    <row r="11" spans="1:5" ht="13.5" x14ac:dyDescent="0.15">
      <c r="A11" s="438" t="s">
        <v>11</v>
      </c>
      <c r="B11" s="439">
        <v>8</v>
      </c>
      <c r="C11" s="439">
        <v>8</v>
      </c>
      <c r="D11" s="442">
        <f>IF(B11=0,0,C11/B11*100)</f>
        <v>100</v>
      </c>
      <c r="E11" s="188"/>
    </row>
    <row r="12" spans="1:5" ht="13.5" x14ac:dyDescent="0.15">
      <c r="A12" s="438" t="s">
        <v>12</v>
      </c>
      <c r="B12" s="439">
        <v>11</v>
      </c>
      <c r="C12" s="439">
        <v>9</v>
      </c>
      <c r="D12" s="440">
        <f>IF(B12=0,0,C12/B12*100)</f>
        <v>81.818181818181827</v>
      </c>
      <c r="E12" s="188"/>
    </row>
    <row r="13" spans="1:5" ht="8.25" customHeight="1" x14ac:dyDescent="0.15">
      <c r="A13" s="438"/>
      <c r="B13" s="439"/>
      <c r="C13" s="439"/>
      <c r="D13" s="442"/>
      <c r="E13" s="188"/>
    </row>
    <row r="14" spans="1:5" ht="13.5" x14ac:dyDescent="0.15">
      <c r="A14" s="438" t="s">
        <v>13</v>
      </c>
      <c r="B14" s="439">
        <v>16</v>
      </c>
      <c r="C14" s="439">
        <v>14</v>
      </c>
      <c r="D14" s="440">
        <f>IF(B14=0,0,C14/B14*100)</f>
        <v>87.5</v>
      </c>
      <c r="E14" s="188"/>
    </row>
    <row r="15" spans="1:5" ht="13.5" x14ac:dyDescent="0.15">
      <c r="A15" s="438" t="s">
        <v>14</v>
      </c>
      <c r="B15" s="439">
        <v>17</v>
      </c>
      <c r="C15" s="439">
        <v>15</v>
      </c>
      <c r="D15" s="442">
        <f>IF(B15=0,0,C15/B15*100)</f>
        <v>88.235294117647058</v>
      </c>
      <c r="E15" s="188"/>
    </row>
    <row r="16" spans="1:5" ht="13.5" x14ac:dyDescent="0.15">
      <c r="A16" s="438" t="s">
        <v>15</v>
      </c>
      <c r="B16" s="439">
        <v>71</v>
      </c>
      <c r="C16" s="439">
        <v>50</v>
      </c>
      <c r="D16" s="440">
        <f>IF(B16=0,0,C16/B16*100)</f>
        <v>70.422535211267601</v>
      </c>
      <c r="E16" s="188"/>
    </row>
    <row r="17" spans="1:5" ht="13.5" x14ac:dyDescent="0.15">
      <c r="A17" s="438" t="s">
        <v>16</v>
      </c>
      <c r="B17" s="439">
        <v>11</v>
      </c>
      <c r="C17" s="439">
        <v>8</v>
      </c>
      <c r="D17" s="442">
        <f>IF(B17=0,0,C17/B17*100)</f>
        <v>72.727272727272734</v>
      </c>
      <c r="E17" s="188"/>
    </row>
    <row r="18" spans="1:5" ht="13.5" x14ac:dyDescent="0.15">
      <c r="A18" s="438" t="s">
        <v>17</v>
      </c>
      <c r="B18" s="439">
        <v>14</v>
      </c>
      <c r="C18" s="439">
        <v>4</v>
      </c>
      <c r="D18" s="440">
        <f>IF(B18=0,0,C18/B18*100)</f>
        <v>28.571428571428569</v>
      </c>
      <c r="E18" s="188"/>
    </row>
    <row r="19" spans="1:5" ht="6" customHeight="1" x14ac:dyDescent="0.15">
      <c r="A19" s="438"/>
      <c r="B19" s="439"/>
      <c r="C19" s="439"/>
      <c r="D19" s="442"/>
      <c r="E19" s="188"/>
    </row>
    <row r="20" spans="1:5" ht="13.5" x14ac:dyDescent="0.15">
      <c r="A20" s="438" t="s">
        <v>18</v>
      </c>
      <c r="B20" s="439">
        <v>8</v>
      </c>
      <c r="C20" s="439">
        <v>5</v>
      </c>
      <c r="D20" s="440">
        <f>IF(B20=0,0,C20/B20*100)</f>
        <v>62.5</v>
      </c>
      <c r="E20" s="188"/>
    </row>
    <row r="21" spans="1:5" ht="13.5" x14ac:dyDescent="0.15">
      <c r="A21" s="438" t="s">
        <v>19</v>
      </c>
      <c r="B21" s="439">
        <v>94</v>
      </c>
      <c r="C21" s="439">
        <v>79</v>
      </c>
      <c r="D21" s="442">
        <f>IF(B21=0,0,C21/B21*100)</f>
        <v>84.042553191489361</v>
      </c>
      <c r="E21" s="188"/>
    </row>
    <row r="22" spans="1:5" ht="13.5" x14ac:dyDescent="0.15">
      <c r="A22" s="438" t="s">
        <v>20</v>
      </c>
      <c r="B22" s="439">
        <v>50</v>
      </c>
      <c r="C22" s="439">
        <v>36</v>
      </c>
      <c r="D22" s="440">
        <f>IF(B22=0,0,C22/B22*100)</f>
        <v>72</v>
      </c>
      <c r="E22" s="188"/>
    </row>
    <row r="23" spans="1:5" ht="13.5" x14ac:dyDescent="0.15">
      <c r="A23" s="438" t="s">
        <v>21</v>
      </c>
      <c r="B23" s="439">
        <v>62</v>
      </c>
      <c r="C23" s="439">
        <v>42</v>
      </c>
      <c r="D23" s="442">
        <f>IF(B23=0,0,C23/B23*100)</f>
        <v>67.741935483870961</v>
      </c>
      <c r="E23" s="188"/>
    </row>
    <row r="24" spans="1:5" ht="13.5" x14ac:dyDescent="0.15">
      <c r="A24" s="438" t="s">
        <v>22</v>
      </c>
      <c r="B24" s="439">
        <v>64</v>
      </c>
      <c r="C24" s="439">
        <v>50</v>
      </c>
      <c r="D24" s="440">
        <f>IF(B24=0,0,C24/B24*100)</f>
        <v>78.125</v>
      </c>
      <c r="E24" s="188"/>
    </row>
    <row r="25" spans="1:5" ht="6.75" customHeight="1" x14ac:dyDescent="0.15">
      <c r="A25" s="438"/>
      <c r="B25" s="439"/>
      <c r="C25" s="439"/>
      <c r="D25" s="440"/>
      <c r="E25" s="188"/>
    </row>
    <row r="26" spans="1:5" ht="13.5" x14ac:dyDescent="0.15">
      <c r="A26" s="438" t="s">
        <v>23</v>
      </c>
      <c r="B26" s="439">
        <v>5</v>
      </c>
      <c r="C26" s="441">
        <v>1</v>
      </c>
      <c r="D26" s="440">
        <f t="shared" ref="D26" si="0">IF(B26=0,0,C26/B26*100)</f>
        <v>20</v>
      </c>
      <c r="E26" s="188"/>
    </row>
    <row r="27" spans="1:5" ht="13.5" x14ac:dyDescent="0.15">
      <c r="A27" s="438" t="s">
        <v>24</v>
      </c>
      <c r="B27" s="439">
        <v>72</v>
      </c>
      <c r="C27" s="439">
        <v>55</v>
      </c>
      <c r="D27" s="442">
        <f>IF(B27=0,0,C27/B27*100)</f>
        <v>76.388888888888886</v>
      </c>
      <c r="E27" s="188"/>
    </row>
    <row r="28" spans="1:5" ht="13.5" x14ac:dyDescent="0.15">
      <c r="A28" s="438" t="s">
        <v>25</v>
      </c>
      <c r="B28" s="441">
        <v>1</v>
      </c>
      <c r="C28" s="443">
        <v>1</v>
      </c>
      <c r="D28" s="442">
        <f>IF(B28=0,0,C28/B28*100)</f>
        <v>100</v>
      </c>
      <c r="E28" s="188"/>
    </row>
    <row r="29" spans="1:5" ht="13.5" x14ac:dyDescent="0.15">
      <c r="A29" s="438" t="s">
        <v>26</v>
      </c>
      <c r="B29" s="444">
        <v>1139</v>
      </c>
      <c r="C29" s="444">
        <v>674</v>
      </c>
      <c r="D29" s="442">
        <f>IF(B29=0,0,C29/B29*100)</f>
        <v>59.174714661984197</v>
      </c>
      <c r="E29" s="188"/>
    </row>
    <row r="30" spans="1:5" ht="13.5" x14ac:dyDescent="0.15">
      <c r="A30" s="438" t="s">
        <v>27</v>
      </c>
      <c r="B30" s="439">
        <v>3</v>
      </c>
      <c r="C30" s="439">
        <v>2</v>
      </c>
      <c r="D30" s="440">
        <f>IF(B30=0,0,C30/B30*100)</f>
        <v>66.666666666666657</v>
      </c>
      <c r="E30" s="188"/>
    </row>
    <row r="31" spans="1:5" ht="5.25" customHeight="1" x14ac:dyDescent="0.15">
      <c r="A31" s="438"/>
      <c r="B31" s="439"/>
      <c r="C31" s="439"/>
      <c r="D31" s="442"/>
      <c r="E31" s="188"/>
    </row>
    <row r="32" spans="1:5" ht="13.5" x14ac:dyDescent="0.15">
      <c r="A32" s="438" t="s">
        <v>28</v>
      </c>
      <c r="B32" s="439">
        <v>25</v>
      </c>
      <c r="C32" s="439">
        <v>17</v>
      </c>
      <c r="D32" s="440">
        <f>IF(B32=0,0,C32/B32*100)</f>
        <v>68</v>
      </c>
      <c r="E32" s="188"/>
    </row>
    <row r="33" spans="1:5" ht="13.5" x14ac:dyDescent="0.15">
      <c r="A33" s="438" t="s">
        <v>29</v>
      </c>
      <c r="B33" s="439">
        <v>145</v>
      </c>
      <c r="C33" s="439">
        <v>120</v>
      </c>
      <c r="D33" s="442">
        <f>IF(B33=0,0,C33/B33*100)</f>
        <v>82.758620689655174</v>
      </c>
      <c r="E33" s="188"/>
    </row>
    <row r="34" spans="1:5" ht="13.5" x14ac:dyDescent="0.15">
      <c r="A34" s="438" t="s">
        <v>30</v>
      </c>
      <c r="B34" s="441">
        <v>2</v>
      </c>
      <c r="C34" s="441">
        <v>1</v>
      </c>
      <c r="D34" s="442">
        <f>IF(B34=0,0,C34/B34*100)</f>
        <v>50</v>
      </c>
      <c r="E34" s="188"/>
    </row>
    <row r="35" spans="1:5" ht="13.5" x14ac:dyDescent="0.15">
      <c r="A35" s="438" t="s">
        <v>31</v>
      </c>
      <c r="B35" s="439">
        <v>74</v>
      </c>
      <c r="C35" s="439">
        <v>53</v>
      </c>
      <c r="D35" s="442">
        <f>IF(B35=0,0,C35/B35*100)</f>
        <v>71.621621621621628</v>
      </c>
      <c r="E35" s="188"/>
    </row>
    <row r="36" spans="1:5" ht="13.5" x14ac:dyDescent="0.15">
      <c r="A36" s="438" t="s">
        <v>32</v>
      </c>
      <c r="B36" s="439">
        <v>22</v>
      </c>
      <c r="C36" s="439">
        <v>15</v>
      </c>
      <c r="D36" s="440">
        <f>IF(B36=0,0,C36/B36*100)</f>
        <v>68.181818181818173</v>
      </c>
      <c r="E36" s="188"/>
    </row>
    <row r="37" spans="1:5" ht="6.75" customHeight="1" x14ac:dyDescent="0.15">
      <c r="A37" s="438"/>
      <c r="B37" s="439"/>
      <c r="C37" s="439"/>
      <c r="D37" s="440"/>
      <c r="E37" s="188"/>
    </row>
    <row r="38" spans="1:5" ht="13.5" x14ac:dyDescent="0.15">
      <c r="A38" s="438" t="s">
        <v>33</v>
      </c>
      <c r="B38" s="439">
        <v>10</v>
      </c>
      <c r="C38" s="439">
        <v>8</v>
      </c>
      <c r="D38" s="442">
        <f>IF(B38=0,0,C38/B38*100)</f>
        <v>80</v>
      </c>
      <c r="E38" s="188"/>
    </row>
    <row r="39" spans="1:5" ht="13.5" x14ac:dyDescent="0.15">
      <c r="A39" s="438" t="s">
        <v>34</v>
      </c>
      <c r="B39" s="439">
        <v>530</v>
      </c>
      <c r="C39" s="439">
        <v>387</v>
      </c>
      <c r="D39" s="440">
        <f>IF(B39=0,0,C39/B39*100)</f>
        <v>73.018867924528294</v>
      </c>
      <c r="E39" s="188"/>
    </row>
    <row r="40" spans="1:5" ht="13.5" x14ac:dyDescent="0.15">
      <c r="A40" s="438" t="s">
        <v>35</v>
      </c>
      <c r="B40" s="439">
        <v>32</v>
      </c>
      <c r="C40" s="439">
        <v>22</v>
      </c>
      <c r="D40" s="440">
        <f>IF(B40=0,0,C40/B40*100)</f>
        <v>68.75</v>
      </c>
      <c r="E40" s="188"/>
    </row>
    <row r="41" spans="1:5" ht="13.5" x14ac:dyDescent="0.15">
      <c r="A41" s="438" t="s">
        <v>36</v>
      </c>
      <c r="B41" s="439">
        <v>4</v>
      </c>
      <c r="C41" s="439">
        <v>2</v>
      </c>
      <c r="D41" s="442">
        <f>IF(B41=0,0,C41/B41*100)</f>
        <v>50</v>
      </c>
      <c r="E41" s="188"/>
    </row>
    <row r="42" spans="1:5" ht="13.5" x14ac:dyDescent="0.15">
      <c r="A42" s="438" t="s">
        <v>37</v>
      </c>
      <c r="B42" s="439">
        <v>7</v>
      </c>
      <c r="C42" s="439">
        <v>0</v>
      </c>
      <c r="D42" s="440">
        <f>IF(B42=0,0,C42/B42*100)</f>
        <v>0</v>
      </c>
      <c r="E42" s="188"/>
    </row>
    <row r="43" spans="1:5" ht="6.75" customHeight="1" x14ac:dyDescent="0.15">
      <c r="A43" s="438"/>
      <c r="B43" s="439"/>
      <c r="C43" s="439"/>
      <c r="D43" s="440"/>
      <c r="E43" s="188"/>
    </row>
    <row r="44" spans="1:5" ht="13.5" x14ac:dyDescent="0.15">
      <c r="A44" s="438" t="s">
        <v>38</v>
      </c>
      <c r="B44" s="439">
        <v>106</v>
      </c>
      <c r="C44" s="439">
        <v>74</v>
      </c>
      <c r="D44" s="442">
        <f t="shared" ref="D44:D49" si="1">IF(B44=0,0,C44/B44*100)</f>
        <v>69.811320754716974</v>
      </c>
      <c r="E44" s="188"/>
    </row>
    <row r="45" spans="1:5" ht="13.5" x14ac:dyDescent="0.15">
      <c r="A45" s="438" t="s">
        <v>39</v>
      </c>
      <c r="B45" s="439">
        <v>240</v>
      </c>
      <c r="C45" s="439">
        <v>184</v>
      </c>
      <c r="D45" s="440">
        <f t="shared" si="1"/>
        <v>76.666666666666671</v>
      </c>
      <c r="E45" s="188"/>
    </row>
    <row r="46" spans="1:5" ht="13.5" x14ac:dyDescent="0.15">
      <c r="A46" s="438" t="s">
        <v>40</v>
      </c>
      <c r="B46" s="439">
        <v>164</v>
      </c>
      <c r="C46" s="439">
        <v>125</v>
      </c>
      <c r="D46" s="440">
        <f t="shared" si="1"/>
        <v>76.219512195121951</v>
      </c>
      <c r="E46" s="188"/>
    </row>
    <row r="47" spans="1:5" ht="13.5" x14ac:dyDescent="0.15">
      <c r="A47" s="438" t="s">
        <v>41</v>
      </c>
      <c r="B47" s="439">
        <v>95</v>
      </c>
      <c r="C47" s="439">
        <v>64</v>
      </c>
      <c r="D47" s="442">
        <f t="shared" si="1"/>
        <v>67.368421052631575</v>
      </c>
      <c r="E47" s="188"/>
    </row>
    <row r="48" spans="1:5" ht="13.5" x14ac:dyDescent="0.15">
      <c r="A48" s="438" t="s">
        <v>42</v>
      </c>
      <c r="B48" s="439">
        <v>3</v>
      </c>
      <c r="C48" s="441">
        <v>1</v>
      </c>
      <c r="D48" s="442">
        <f t="shared" si="1"/>
        <v>33.333333333333329</v>
      </c>
      <c r="E48" s="188"/>
    </row>
    <row r="49" spans="1:5" ht="14.25" thickBot="1" x14ac:dyDescent="0.2">
      <c r="A49" s="445" t="s">
        <v>43</v>
      </c>
      <c r="B49" s="446">
        <v>221</v>
      </c>
      <c r="C49" s="446">
        <v>136</v>
      </c>
      <c r="D49" s="447">
        <f t="shared" si="1"/>
        <v>61.53846153846154</v>
      </c>
      <c r="E49" s="188"/>
    </row>
    <row r="50" spans="1:5" ht="11.25" thickTop="1" x14ac:dyDescent="0.15">
      <c r="B50" s="448"/>
      <c r="C50" s="448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&amp;L監督実施状況&amp;R&amp;F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1"/>
  <sheetViews>
    <sheetView zoomScaleNormal="100" workbookViewId="0"/>
  </sheetViews>
  <sheetFormatPr defaultColWidth="9.33203125" defaultRowHeight="9.75" x14ac:dyDescent="0.15"/>
  <cols>
    <col min="1" max="1" width="34.83203125" style="67" customWidth="1"/>
    <col min="2" max="2" width="1" style="2" customWidth="1"/>
    <col min="3" max="3" width="13.83203125" style="1" customWidth="1"/>
    <col min="4" max="4" width="9.33203125" style="43" customWidth="1"/>
    <col min="5" max="5" width="13.83203125" style="2" customWidth="1"/>
    <col min="6" max="6" width="9.33203125" style="43" customWidth="1"/>
    <col min="7" max="7" width="13.83203125" style="1" customWidth="1"/>
    <col min="8" max="8" width="9.33203125" style="43" customWidth="1"/>
    <col min="9" max="16384" width="9.33203125" style="1"/>
  </cols>
  <sheetData>
    <row r="1" spans="1:9" s="2" customFormat="1" ht="10.5" customHeight="1" thickBot="1" x14ac:dyDescent="0.2">
      <c r="A1" s="317"/>
      <c r="B1" s="6"/>
      <c r="C1" s="6"/>
      <c r="D1" s="47"/>
      <c r="E1" s="6"/>
      <c r="F1" s="47"/>
      <c r="G1" s="6"/>
      <c r="H1" s="184" t="s">
        <v>346</v>
      </c>
    </row>
    <row r="2" spans="1:9" s="38" customFormat="1" ht="11.25" customHeight="1" thickTop="1" x14ac:dyDescent="0.15">
      <c r="A2" s="466" t="s">
        <v>260</v>
      </c>
      <c r="B2" s="303"/>
      <c r="C2" s="473" t="s">
        <v>193</v>
      </c>
      <c r="D2" s="473"/>
      <c r="E2" s="473" t="s">
        <v>345</v>
      </c>
      <c r="F2" s="473"/>
      <c r="G2" s="473" t="s">
        <v>344</v>
      </c>
      <c r="H2" s="474"/>
      <c r="I2" s="333"/>
    </row>
    <row r="3" spans="1:9" s="38" customFormat="1" ht="10.5" x14ac:dyDescent="0.15">
      <c r="A3" s="468"/>
      <c r="B3" s="304"/>
      <c r="C3" s="309" t="s">
        <v>343</v>
      </c>
      <c r="D3" s="305" t="s">
        <v>342</v>
      </c>
      <c r="E3" s="309" t="s">
        <v>343</v>
      </c>
      <c r="F3" s="305" t="s">
        <v>342</v>
      </c>
      <c r="G3" s="309" t="s">
        <v>343</v>
      </c>
      <c r="H3" s="307" t="s">
        <v>342</v>
      </c>
    </row>
    <row r="4" spans="1:9" s="97" customFormat="1" ht="10.5" x14ac:dyDescent="0.15">
      <c r="A4" s="35"/>
      <c r="B4" s="36"/>
      <c r="C4" s="35" t="s">
        <v>66</v>
      </c>
      <c r="D4" s="34" t="s">
        <v>341</v>
      </c>
      <c r="E4" s="35" t="s">
        <v>66</v>
      </c>
      <c r="F4" s="34" t="s">
        <v>341</v>
      </c>
      <c r="G4" s="35" t="s">
        <v>66</v>
      </c>
      <c r="H4" s="34" t="s">
        <v>341</v>
      </c>
    </row>
    <row r="5" spans="1:9" ht="10.5" x14ac:dyDescent="0.15">
      <c r="A5" s="187" t="s">
        <v>340</v>
      </c>
      <c r="B5" s="185"/>
      <c r="C5" s="183">
        <v>4153054</v>
      </c>
      <c r="D5" s="182">
        <v>100</v>
      </c>
      <c r="E5" s="183">
        <v>2330021</v>
      </c>
      <c r="F5" s="182">
        <v>100</v>
      </c>
      <c r="G5" s="183">
        <v>1823033</v>
      </c>
      <c r="H5" s="172">
        <v>100</v>
      </c>
    </row>
    <row r="6" spans="1:9" ht="10.5" x14ac:dyDescent="0.15">
      <c r="A6" s="316"/>
      <c r="B6" s="185"/>
      <c r="C6" s="180"/>
      <c r="D6" s="177"/>
      <c r="E6" s="180"/>
      <c r="F6" s="182"/>
      <c r="G6" s="180"/>
      <c r="H6" s="177"/>
    </row>
    <row r="7" spans="1:9" ht="10.5" x14ac:dyDescent="0.15">
      <c r="A7" s="316" t="s">
        <v>339</v>
      </c>
      <c r="B7" s="185"/>
      <c r="C7" s="180">
        <v>30684</v>
      </c>
      <c r="D7" s="177">
        <v>0.73882999999999999</v>
      </c>
      <c r="E7" s="180">
        <v>19784</v>
      </c>
      <c r="F7" s="177">
        <v>0.84909000000000001</v>
      </c>
      <c r="G7" s="180">
        <v>10900</v>
      </c>
      <c r="H7" s="177">
        <v>0.59789999999999999</v>
      </c>
    </row>
    <row r="8" spans="1:9" ht="10.5" x14ac:dyDescent="0.15">
      <c r="A8" s="316" t="s">
        <v>338</v>
      </c>
      <c r="B8" s="185"/>
      <c r="C8" s="180">
        <v>1213</v>
      </c>
      <c r="D8" s="177">
        <v>2.921E-2</v>
      </c>
      <c r="E8" s="180">
        <v>975</v>
      </c>
      <c r="F8" s="177">
        <v>4.1849999999999998E-2</v>
      </c>
      <c r="G8" s="180">
        <v>238</v>
      </c>
      <c r="H8" s="177">
        <v>1.306E-2</v>
      </c>
    </row>
    <row r="9" spans="1:9" ht="10.5" x14ac:dyDescent="0.15">
      <c r="A9" s="316" t="s">
        <v>337</v>
      </c>
      <c r="B9" s="185"/>
      <c r="C9" s="180">
        <v>557</v>
      </c>
      <c r="D9" s="177">
        <v>1.341E-2</v>
      </c>
      <c r="E9" s="180">
        <v>443</v>
      </c>
      <c r="F9" s="177">
        <v>1.9009999999999999E-2</v>
      </c>
      <c r="G9" s="180">
        <v>114</v>
      </c>
      <c r="H9" s="177">
        <v>6.2500000000000003E-3</v>
      </c>
    </row>
    <row r="10" spans="1:9" ht="10.5" x14ac:dyDescent="0.15">
      <c r="A10" s="316" t="s">
        <v>179</v>
      </c>
      <c r="B10" s="185"/>
      <c r="C10" s="180">
        <v>271270</v>
      </c>
      <c r="D10" s="177">
        <v>6.5318199999999997</v>
      </c>
      <c r="E10" s="180">
        <v>222935</v>
      </c>
      <c r="F10" s="177">
        <v>9.5679400000000001</v>
      </c>
      <c r="G10" s="180">
        <v>48335</v>
      </c>
      <c r="H10" s="177">
        <v>2.6513499999999999</v>
      </c>
    </row>
    <row r="11" spans="1:9" ht="10.5" x14ac:dyDescent="0.15">
      <c r="A11" s="316" t="s">
        <v>177</v>
      </c>
      <c r="B11" s="185"/>
      <c r="C11" s="180">
        <v>539277</v>
      </c>
      <c r="D11" s="177">
        <v>12.98507</v>
      </c>
      <c r="E11" s="180">
        <v>397566</v>
      </c>
      <c r="F11" s="177">
        <v>17.062760000000001</v>
      </c>
      <c r="G11" s="180">
        <v>141711</v>
      </c>
      <c r="H11" s="177">
        <v>7.7733600000000003</v>
      </c>
    </row>
    <row r="12" spans="1:9" ht="10.5" x14ac:dyDescent="0.15">
      <c r="A12" s="316" t="s">
        <v>151</v>
      </c>
      <c r="B12" s="185"/>
      <c r="C12" s="180">
        <v>15856</v>
      </c>
      <c r="D12" s="177">
        <v>0.38179000000000002</v>
      </c>
      <c r="E12" s="180">
        <v>13092</v>
      </c>
      <c r="F12" s="177">
        <v>0.56188000000000005</v>
      </c>
      <c r="G12" s="180">
        <v>2764</v>
      </c>
      <c r="H12" s="177">
        <v>0.15162</v>
      </c>
    </row>
    <row r="13" spans="1:9" ht="10.5" x14ac:dyDescent="0.15">
      <c r="A13" s="316" t="s">
        <v>336</v>
      </c>
      <c r="B13" s="185"/>
      <c r="C13" s="180">
        <v>291766</v>
      </c>
      <c r="D13" s="177">
        <v>7.0253399999999999</v>
      </c>
      <c r="E13" s="180">
        <v>217093</v>
      </c>
      <c r="F13" s="177">
        <v>9.3172099999999993</v>
      </c>
      <c r="G13" s="180">
        <v>74673</v>
      </c>
      <c r="H13" s="177">
        <v>4.0960900000000002</v>
      </c>
    </row>
    <row r="14" spans="1:9" ht="10.5" x14ac:dyDescent="0.15">
      <c r="A14" s="316" t="s">
        <v>148</v>
      </c>
      <c r="B14" s="185"/>
      <c r="C14" s="180">
        <v>251025</v>
      </c>
      <c r="D14" s="177">
        <v>6.0443499999999997</v>
      </c>
      <c r="E14" s="180">
        <v>191753</v>
      </c>
      <c r="F14" s="177">
        <v>8.2296700000000005</v>
      </c>
      <c r="G14" s="180">
        <v>59272</v>
      </c>
      <c r="H14" s="177">
        <v>3.25129</v>
      </c>
    </row>
    <row r="15" spans="1:9" ht="10.5" x14ac:dyDescent="0.15">
      <c r="A15" s="316" t="s">
        <v>147</v>
      </c>
      <c r="B15" s="185"/>
      <c r="C15" s="180">
        <v>628102</v>
      </c>
      <c r="D15" s="177">
        <v>15.123860000000001</v>
      </c>
      <c r="E15" s="180">
        <v>290377</v>
      </c>
      <c r="F15" s="177">
        <v>12.46242</v>
      </c>
      <c r="G15" s="180">
        <v>337725</v>
      </c>
      <c r="H15" s="177">
        <v>18.525449999999999</v>
      </c>
    </row>
    <row r="16" spans="1:9" ht="10.5" x14ac:dyDescent="0.15">
      <c r="A16" s="316" t="s">
        <v>143</v>
      </c>
      <c r="B16" s="185"/>
      <c r="C16" s="180">
        <v>110131</v>
      </c>
      <c r="D16" s="177">
        <v>2.6518099999999998</v>
      </c>
      <c r="E16" s="180">
        <v>49037</v>
      </c>
      <c r="F16" s="177">
        <v>2.1045699999999998</v>
      </c>
      <c r="G16" s="180">
        <v>61094</v>
      </c>
      <c r="H16" s="177">
        <v>3.3512300000000002</v>
      </c>
    </row>
    <row r="17" spans="1:8" ht="10.5" x14ac:dyDescent="0.15">
      <c r="A17" s="316" t="s">
        <v>142</v>
      </c>
      <c r="B17" s="185"/>
      <c r="C17" s="181">
        <v>126469</v>
      </c>
      <c r="D17" s="177">
        <v>3.0451999999999999</v>
      </c>
      <c r="E17" s="180">
        <v>76271</v>
      </c>
      <c r="F17" s="177">
        <v>3.2734000000000001</v>
      </c>
      <c r="G17" s="180">
        <v>50198</v>
      </c>
      <c r="H17" s="177">
        <v>2.7535400000000001</v>
      </c>
    </row>
    <row r="18" spans="1:8" ht="10.5" x14ac:dyDescent="0.15">
      <c r="A18" s="316" t="s">
        <v>335</v>
      </c>
      <c r="B18" s="185"/>
      <c r="C18" s="181">
        <v>219654</v>
      </c>
      <c r="D18" s="177">
        <v>5.2889799999999996</v>
      </c>
      <c r="E18" s="180">
        <v>144688</v>
      </c>
      <c r="F18" s="177">
        <v>6.2097300000000004</v>
      </c>
      <c r="G18" s="180">
        <v>74966</v>
      </c>
      <c r="H18" s="177">
        <v>4.1121600000000003</v>
      </c>
    </row>
    <row r="19" spans="1:8" ht="10.5" x14ac:dyDescent="0.15">
      <c r="A19" s="316" t="s">
        <v>334</v>
      </c>
      <c r="B19" s="185"/>
      <c r="C19" s="180">
        <v>225254</v>
      </c>
      <c r="D19" s="177">
        <v>5.4238200000000001</v>
      </c>
      <c r="E19" s="180">
        <v>87599</v>
      </c>
      <c r="F19" s="177">
        <v>3.7595800000000001</v>
      </c>
      <c r="G19" s="180">
        <v>137655</v>
      </c>
      <c r="H19" s="177">
        <v>7.5508800000000003</v>
      </c>
    </row>
    <row r="20" spans="1:8" ht="10.5" x14ac:dyDescent="0.15">
      <c r="A20" s="316" t="s">
        <v>333</v>
      </c>
      <c r="B20" s="185"/>
      <c r="C20" s="180">
        <v>142448</v>
      </c>
      <c r="D20" s="177">
        <v>3.4299599999999999</v>
      </c>
      <c r="E20" s="180">
        <v>57345</v>
      </c>
      <c r="F20" s="177">
        <v>2.4611399999999999</v>
      </c>
      <c r="G20" s="180">
        <v>85103</v>
      </c>
      <c r="H20" s="177">
        <v>4.6682100000000002</v>
      </c>
    </row>
    <row r="21" spans="1:8" ht="10.5" x14ac:dyDescent="0.15">
      <c r="A21" s="316" t="s">
        <v>332</v>
      </c>
      <c r="B21" s="185"/>
      <c r="C21" s="180">
        <v>207594</v>
      </c>
      <c r="D21" s="177">
        <v>4.9985900000000001</v>
      </c>
      <c r="E21" s="180">
        <v>84967</v>
      </c>
      <c r="F21" s="177">
        <v>3.64662</v>
      </c>
      <c r="G21" s="180">
        <v>122627</v>
      </c>
      <c r="H21" s="177">
        <v>6.72654</v>
      </c>
    </row>
    <row r="22" spans="1:8" ht="10.5" x14ac:dyDescent="0.15">
      <c r="A22" s="316" t="s">
        <v>331</v>
      </c>
      <c r="B22" s="185"/>
      <c r="C22" s="180">
        <v>502790</v>
      </c>
      <c r="D22" s="177">
        <v>12.10651</v>
      </c>
      <c r="E22" s="180">
        <v>121034</v>
      </c>
      <c r="F22" s="177">
        <v>5.1945499999999996</v>
      </c>
      <c r="G22" s="180">
        <v>381756</v>
      </c>
      <c r="H22" s="177">
        <v>20.940709999999999</v>
      </c>
    </row>
    <row r="23" spans="1:8" ht="10.5" x14ac:dyDescent="0.15">
      <c r="A23" s="316" t="s">
        <v>330</v>
      </c>
      <c r="B23" s="185"/>
      <c r="C23" s="180">
        <v>17077</v>
      </c>
      <c r="D23" s="177">
        <v>0.41119</v>
      </c>
      <c r="E23" s="180">
        <v>9316</v>
      </c>
      <c r="F23" s="177">
        <v>0.39982000000000001</v>
      </c>
      <c r="G23" s="180">
        <v>7761</v>
      </c>
      <c r="H23" s="177">
        <v>0.42571999999999999</v>
      </c>
    </row>
    <row r="24" spans="1:8" ht="10.5" x14ac:dyDescent="0.15">
      <c r="A24" s="316" t="s">
        <v>329</v>
      </c>
      <c r="B24" s="185"/>
      <c r="C24" s="180">
        <v>315108</v>
      </c>
      <c r="D24" s="177">
        <v>7.5873799999999996</v>
      </c>
      <c r="E24" s="180">
        <v>191244</v>
      </c>
      <c r="F24" s="177">
        <v>8.2078199999999999</v>
      </c>
      <c r="G24" s="180">
        <v>123864</v>
      </c>
      <c r="H24" s="177">
        <v>6.7943899999999999</v>
      </c>
    </row>
    <row r="25" spans="1:8" ht="9.75" customHeight="1" x14ac:dyDescent="0.15">
      <c r="A25" s="316" t="s">
        <v>328</v>
      </c>
      <c r="B25" s="185"/>
      <c r="C25" s="180">
        <v>122229</v>
      </c>
      <c r="D25" s="177">
        <v>2.9431099999999999</v>
      </c>
      <c r="E25" s="180">
        <v>84504</v>
      </c>
      <c r="F25" s="177">
        <v>3.6267499999999999</v>
      </c>
      <c r="G25" s="180">
        <v>37725</v>
      </c>
      <c r="H25" s="177">
        <v>2.06935</v>
      </c>
    </row>
    <row r="26" spans="1:8" ht="3" customHeight="1" thickBot="1" x14ac:dyDescent="0.2">
      <c r="A26" s="346"/>
      <c r="B26" s="351"/>
      <c r="C26" s="8"/>
      <c r="D26" s="50"/>
      <c r="E26" s="10"/>
      <c r="F26" s="50"/>
      <c r="G26" s="8"/>
      <c r="H26" s="50"/>
    </row>
    <row r="27" spans="1:8" ht="3" customHeight="1" thickTop="1" x14ac:dyDescent="0.15">
      <c r="A27" s="317"/>
      <c r="B27" s="6"/>
      <c r="C27" s="49"/>
      <c r="D27" s="48"/>
      <c r="E27" s="6"/>
      <c r="F27" s="48"/>
      <c r="G27" s="49"/>
      <c r="H27" s="48"/>
    </row>
    <row r="28" spans="1:8" s="2" customFormat="1" ht="10.5" x14ac:dyDescent="0.15">
      <c r="A28" s="167" t="s">
        <v>327</v>
      </c>
      <c r="B28" s="192"/>
      <c r="C28" s="192"/>
      <c r="D28" s="192"/>
      <c r="E28" s="192"/>
      <c r="F28" s="192"/>
      <c r="G28" s="192"/>
      <c r="H28" s="192"/>
    </row>
    <row r="29" spans="1:8" s="2" customFormat="1" ht="10.5" x14ac:dyDescent="0.15">
      <c r="A29" s="167" t="s">
        <v>326</v>
      </c>
      <c r="B29" s="167"/>
      <c r="C29" s="167"/>
      <c r="D29" s="167"/>
      <c r="E29" s="167"/>
      <c r="F29" s="167"/>
      <c r="G29" s="167"/>
      <c r="H29" s="167"/>
    </row>
    <row r="30" spans="1:8" ht="10.5" x14ac:dyDescent="0.15">
      <c r="A30" s="167" t="s">
        <v>325</v>
      </c>
    </row>
    <row r="31" spans="1:8" ht="10.5" x14ac:dyDescent="0.15">
      <c r="A31" s="167" t="s">
        <v>324</v>
      </c>
    </row>
  </sheetData>
  <mergeCells count="4">
    <mergeCell ref="A2:A3"/>
    <mergeCell ref="C2:D2"/>
    <mergeCell ref="E2:F2"/>
    <mergeCell ref="G2:H2"/>
  </mergeCells>
  <phoneticPr fontId="3"/>
  <pageMargins left="0.9055118110236221" right="0.70866141732283472" top="0.74803149606299213" bottom="0.74803149606299213" header="0.31496062992125984" footer="0.31496062992125984"/>
  <pageSetup paperSize="9" scale="110" fitToHeight="0" orientation="portrait" r:id="rId1"/>
  <headerFooter>
    <oddHeader>&amp;L&amp;9就業者数ー産業別ー&amp;R&amp;9&amp;F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59"/>
  <sheetViews>
    <sheetView zoomScaleNormal="100" workbookViewId="0"/>
  </sheetViews>
  <sheetFormatPr defaultColWidth="9.33203125" defaultRowHeight="9.75" x14ac:dyDescent="0.15"/>
  <cols>
    <col min="1" max="1" width="12" style="97" customWidth="1"/>
    <col min="2" max="2" width="2" style="2" customWidth="1"/>
    <col min="3" max="3" width="3.1640625" style="2" customWidth="1"/>
    <col min="4" max="4" width="9.5" style="43" customWidth="1"/>
    <col min="5" max="5" width="8.5" style="130" customWidth="1"/>
    <col min="6" max="12" width="8.5" style="43" customWidth="1"/>
    <col min="13" max="16384" width="9.33203125" style="1"/>
  </cols>
  <sheetData>
    <row r="1" spans="1:14" s="2" customFormat="1" ht="11.25" customHeight="1" x14ac:dyDescent="0.15">
      <c r="A1" s="235" t="s">
        <v>212</v>
      </c>
      <c r="B1" s="6"/>
      <c r="C1" s="6"/>
      <c r="D1" s="47"/>
      <c r="E1" s="47"/>
      <c r="F1" s="47"/>
      <c r="G1" s="378"/>
      <c r="H1" s="47"/>
      <c r="I1" s="47"/>
      <c r="J1" s="47"/>
      <c r="K1" s="47"/>
      <c r="L1" s="47"/>
    </row>
    <row r="2" spans="1:14" s="2" customFormat="1" ht="12.75" customHeight="1" thickBot="1" x14ac:dyDescent="0.2">
      <c r="A2" s="42" t="s">
        <v>211</v>
      </c>
      <c r="B2" s="6"/>
      <c r="C2" s="6"/>
      <c r="D2" s="47"/>
      <c r="E2" s="47"/>
      <c r="F2" s="47"/>
      <c r="G2" s="47"/>
      <c r="H2" s="47"/>
      <c r="I2" s="47"/>
      <c r="J2" s="47"/>
      <c r="K2" s="47"/>
      <c r="L2" s="184" t="s">
        <v>109</v>
      </c>
    </row>
    <row r="3" spans="1:14" s="38" customFormat="1" ht="21.75" thickTop="1" x14ac:dyDescent="0.15">
      <c r="A3" s="513" t="s">
        <v>79</v>
      </c>
      <c r="B3" s="513"/>
      <c r="C3" s="579"/>
      <c r="D3" s="310" t="s">
        <v>205</v>
      </c>
      <c r="E3" s="449" t="s">
        <v>204</v>
      </c>
      <c r="F3" s="306" t="s">
        <v>203</v>
      </c>
      <c r="G3" s="306" t="s">
        <v>202</v>
      </c>
      <c r="H3" s="306" t="s">
        <v>201</v>
      </c>
      <c r="I3" s="306" t="s">
        <v>200</v>
      </c>
      <c r="J3" s="306" t="s">
        <v>199</v>
      </c>
      <c r="K3" s="306" t="s">
        <v>198</v>
      </c>
      <c r="L3" s="450" t="s">
        <v>197</v>
      </c>
    </row>
    <row r="4" spans="1:14" s="38" customFormat="1" ht="3" customHeight="1" x14ac:dyDescent="0.15">
      <c r="A4" s="163"/>
      <c r="B4" s="163"/>
      <c r="C4" s="162"/>
      <c r="D4" s="106"/>
      <c r="E4" s="451"/>
      <c r="F4" s="452"/>
      <c r="G4" s="452"/>
      <c r="H4" s="452"/>
      <c r="I4" s="452"/>
      <c r="J4" s="452"/>
      <c r="K4" s="452"/>
      <c r="L4" s="451"/>
    </row>
    <row r="5" spans="1:14" ht="10.5" x14ac:dyDescent="0.15">
      <c r="A5" s="453"/>
      <c r="B5" s="178"/>
      <c r="C5" s="174" t="s">
        <v>193</v>
      </c>
      <c r="D5" s="172">
        <v>397.1</v>
      </c>
      <c r="E5" s="172">
        <v>17.3</v>
      </c>
      <c r="F5" s="172">
        <v>55.8</v>
      </c>
      <c r="G5" s="172">
        <v>59.6</v>
      </c>
      <c r="H5" s="172">
        <v>26.8</v>
      </c>
      <c r="I5" s="172">
        <v>66.900000000000006</v>
      </c>
      <c r="J5" s="172">
        <v>64.099999999999994</v>
      </c>
      <c r="K5" s="172">
        <v>85.8</v>
      </c>
      <c r="L5" s="172">
        <v>20.8</v>
      </c>
    </row>
    <row r="6" spans="1:14" ht="10.5" x14ac:dyDescent="0.15">
      <c r="A6" s="176" t="s">
        <v>699</v>
      </c>
      <c r="B6" s="178"/>
      <c r="C6" s="174" t="s">
        <v>191</v>
      </c>
      <c r="D6" s="172">
        <v>202.5</v>
      </c>
      <c r="E6" s="172">
        <v>7</v>
      </c>
      <c r="F6" s="172">
        <v>25.8</v>
      </c>
      <c r="G6" s="172">
        <v>44.6</v>
      </c>
      <c r="H6" s="172">
        <v>13.6</v>
      </c>
      <c r="I6" s="172">
        <v>23</v>
      </c>
      <c r="J6" s="172">
        <v>25</v>
      </c>
      <c r="K6" s="172">
        <v>48.3</v>
      </c>
      <c r="L6" s="172">
        <v>15.1</v>
      </c>
    </row>
    <row r="7" spans="1:14" ht="10.5" x14ac:dyDescent="0.15">
      <c r="A7" s="35"/>
      <c r="B7" s="178"/>
      <c r="C7" s="174" t="s">
        <v>190</v>
      </c>
      <c r="D7" s="172">
        <v>194.6</v>
      </c>
      <c r="E7" s="172">
        <v>10.3</v>
      </c>
      <c r="F7" s="172">
        <v>29.9</v>
      </c>
      <c r="G7" s="172">
        <v>15</v>
      </c>
      <c r="H7" s="172">
        <v>13.2</v>
      </c>
      <c r="I7" s="172">
        <v>43.9</v>
      </c>
      <c r="J7" s="172">
        <v>39.099999999999994</v>
      </c>
      <c r="K7" s="172">
        <v>37.5</v>
      </c>
      <c r="L7" s="172">
        <v>5.7</v>
      </c>
    </row>
    <row r="8" spans="1:14" ht="3" customHeight="1" x14ac:dyDescent="0.15">
      <c r="A8" s="35"/>
      <c r="B8" s="178"/>
      <c r="C8" s="174"/>
      <c r="D8" s="172"/>
      <c r="E8" s="172"/>
      <c r="F8" s="172"/>
      <c r="G8" s="172"/>
      <c r="H8" s="172"/>
      <c r="I8" s="172"/>
      <c r="J8" s="172"/>
      <c r="K8" s="172"/>
      <c r="L8" s="172"/>
    </row>
    <row r="9" spans="1:14" ht="10.5" x14ac:dyDescent="0.15">
      <c r="A9" s="35"/>
      <c r="B9" s="178"/>
      <c r="C9" s="174" t="s">
        <v>193</v>
      </c>
      <c r="D9" s="179">
        <v>461.1</v>
      </c>
      <c r="E9" s="172">
        <v>33.5</v>
      </c>
      <c r="F9" s="179">
        <v>81.8</v>
      </c>
      <c r="G9" s="179">
        <v>57.4</v>
      </c>
      <c r="H9" s="179">
        <v>46</v>
      </c>
      <c r="I9" s="172">
        <v>92.800000000000011</v>
      </c>
      <c r="J9" s="172">
        <v>90.1</v>
      </c>
      <c r="K9" s="172">
        <v>36.799999999999997</v>
      </c>
      <c r="L9" s="179">
        <v>22.7</v>
      </c>
    </row>
    <row r="10" spans="1:14" ht="10.5" x14ac:dyDescent="0.15">
      <c r="A10" s="176" t="s">
        <v>196</v>
      </c>
      <c r="B10" s="178"/>
      <c r="C10" s="174" t="s">
        <v>191</v>
      </c>
      <c r="D10" s="179">
        <v>220</v>
      </c>
      <c r="E10" s="172">
        <v>21</v>
      </c>
      <c r="F10" s="179">
        <v>41.5</v>
      </c>
      <c r="G10" s="179">
        <v>24.8</v>
      </c>
      <c r="H10" s="179">
        <v>14.5</v>
      </c>
      <c r="I10" s="172">
        <v>40.700000000000003</v>
      </c>
      <c r="J10" s="172">
        <v>42.3</v>
      </c>
      <c r="K10" s="172">
        <v>19.7</v>
      </c>
      <c r="L10" s="179">
        <v>15.5</v>
      </c>
    </row>
    <row r="11" spans="1:14" ht="10.5" x14ac:dyDescent="0.15">
      <c r="A11" s="35"/>
      <c r="B11" s="178"/>
      <c r="C11" s="174" t="s">
        <v>190</v>
      </c>
      <c r="D11" s="179">
        <v>241.1</v>
      </c>
      <c r="E11" s="172">
        <v>12.4</v>
      </c>
      <c r="F11" s="179">
        <v>40.200000000000003</v>
      </c>
      <c r="G11" s="179">
        <v>32.700000000000003</v>
      </c>
      <c r="H11" s="179">
        <v>31.5</v>
      </c>
      <c r="I11" s="172">
        <v>52.099999999999994</v>
      </c>
      <c r="J11" s="172">
        <v>47.9</v>
      </c>
      <c r="K11" s="172">
        <v>17.2</v>
      </c>
      <c r="L11" s="179">
        <v>7.2</v>
      </c>
    </row>
    <row r="12" spans="1:14" ht="3" customHeight="1" x14ac:dyDescent="0.15">
      <c r="A12" s="35"/>
      <c r="B12" s="178"/>
      <c r="C12" s="174"/>
      <c r="D12" s="48"/>
      <c r="E12" s="172"/>
      <c r="F12" s="48"/>
      <c r="G12" s="48"/>
      <c r="H12" s="48"/>
      <c r="I12" s="48"/>
      <c r="J12" s="48"/>
      <c r="K12" s="48"/>
      <c r="L12" s="48"/>
    </row>
    <row r="13" spans="1:14" ht="10.5" x14ac:dyDescent="0.15">
      <c r="A13" s="35"/>
      <c r="B13" s="178"/>
      <c r="C13" s="174" t="s">
        <v>193</v>
      </c>
      <c r="D13" s="179">
        <v>432.2</v>
      </c>
      <c r="E13" s="172">
        <v>51.3</v>
      </c>
      <c r="F13" s="179">
        <v>89.1</v>
      </c>
      <c r="G13" s="179">
        <v>43.8</v>
      </c>
      <c r="H13" s="179">
        <v>46.2</v>
      </c>
      <c r="I13" s="172">
        <v>61.4</v>
      </c>
      <c r="J13" s="172">
        <v>86.1</v>
      </c>
      <c r="K13" s="172">
        <v>38.6</v>
      </c>
      <c r="L13" s="179">
        <v>15.5</v>
      </c>
      <c r="N13" s="43"/>
    </row>
    <row r="14" spans="1:14" ht="10.5" x14ac:dyDescent="0.15">
      <c r="A14" s="175" t="s">
        <v>195</v>
      </c>
      <c r="B14" s="178"/>
      <c r="C14" s="174" t="s">
        <v>191</v>
      </c>
      <c r="D14" s="179">
        <v>213.6</v>
      </c>
      <c r="E14" s="172">
        <v>26.4</v>
      </c>
      <c r="F14" s="179">
        <v>41</v>
      </c>
      <c r="G14" s="179">
        <v>23.8</v>
      </c>
      <c r="H14" s="179">
        <v>31.5</v>
      </c>
      <c r="I14" s="172">
        <v>22.7</v>
      </c>
      <c r="J14" s="172">
        <v>38.5</v>
      </c>
      <c r="K14" s="172">
        <v>20.399999999999999</v>
      </c>
      <c r="L14" s="179">
        <v>9.5</v>
      </c>
      <c r="N14" s="43"/>
    </row>
    <row r="15" spans="1:14" ht="10.5" x14ac:dyDescent="0.15">
      <c r="A15" s="35"/>
      <c r="B15" s="178"/>
      <c r="C15" s="174" t="s">
        <v>190</v>
      </c>
      <c r="D15" s="179">
        <v>218.5</v>
      </c>
      <c r="E15" s="172">
        <v>24.9</v>
      </c>
      <c r="F15" s="179">
        <v>48.2</v>
      </c>
      <c r="G15" s="179">
        <v>20</v>
      </c>
      <c r="H15" s="179">
        <v>14.8</v>
      </c>
      <c r="I15" s="172">
        <v>38.700000000000003</v>
      </c>
      <c r="J15" s="172">
        <v>47.8</v>
      </c>
      <c r="K15" s="172">
        <v>18.3</v>
      </c>
      <c r="L15" s="179">
        <v>6</v>
      </c>
      <c r="N15" s="43"/>
    </row>
    <row r="16" spans="1:14" ht="9.75" customHeight="1" x14ac:dyDescent="0.15">
      <c r="A16" s="35"/>
      <c r="B16" s="178"/>
      <c r="C16" s="171"/>
      <c r="D16" s="177"/>
      <c r="E16" s="177"/>
      <c r="F16" s="177"/>
      <c r="G16" s="177"/>
      <c r="H16" s="177"/>
      <c r="I16" s="172"/>
      <c r="J16" s="172"/>
      <c r="K16" s="172"/>
      <c r="L16" s="177"/>
      <c r="N16" s="43"/>
    </row>
    <row r="17" spans="1:14" ht="10.5" x14ac:dyDescent="0.15">
      <c r="A17" s="35"/>
      <c r="B17" s="178"/>
      <c r="C17" s="171" t="s">
        <v>193</v>
      </c>
      <c r="D17" s="177">
        <v>156.30000000000001</v>
      </c>
      <c r="E17" s="177">
        <v>42.8</v>
      </c>
      <c r="F17" s="177">
        <v>53.2</v>
      </c>
      <c r="G17" s="177">
        <v>11.2</v>
      </c>
      <c r="H17" s="177">
        <v>6.1</v>
      </c>
      <c r="I17" s="169">
        <v>19.899999999999999</v>
      </c>
      <c r="J17" s="169">
        <v>10.6</v>
      </c>
      <c r="K17" s="169">
        <v>8.3999999999999986</v>
      </c>
      <c r="L17" s="169">
        <v>4.0999999999999996</v>
      </c>
      <c r="N17" s="43"/>
    </row>
    <row r="18" spans="1:14" ht="10.5" x14ac:dyDescent="0.15">
      <c r="A18" s="316" t="s">
        <v>210</v>
      </c>
      <c r="B18" s="178"/>
      <c r="C18" s="171" t="s">
        <v>191</v>
      </c>
      <c r="D18" s="177">
        <v>70.7</v>
      </c>
      <c r="E18" s="177">
        <v>23.8</v>
      </c>
      <c r="F18" s="177">
        <v>29.5</v>
      </c>
      <c r="G18" s="177">
        <v>8.6999999999999993</v>
      </c>
      <c r="H18" s="177">
        <v>0.4</v>
      </c>
      <c r="I18" s="169">
        <v>0.5</v>
      </c>
      <c r="J18" s="169">
        <v>2.7</v>
      </c>
      <c r="K18" s="169">
        <v>3.1</v>
      </c>
      <c r="L18" s="169">
        <v>2</v>
      </c>
      <c r="N18" s="43"/>
    </row>
    <row r="19" spans="1:14" ht="10.5" x14ac:dyDescent="0.15">
      <c r="A19" s="35"/>
      <c r="B19" s="178"/>
      <c r="C19" s="171" t="s">
        <v>190</v>
      </c>
      <c r="D19" s="177">
        <v>85.5</v>
      </c>
      <c r="E19" s="177">
        <v>19</v>
      </c>
      <c r="F19" s="177">
        <v>23.8</v>
      </c>
      <c r="G19" s="177">
        <v>2.5</v>
      </c>
      <c r="H19" s="177">
        <v>5.7</v>
      </c>
      <c r="I19" s="169">
        <v>19.3</v>
      </c>
      <c r="J19" s="169">
        <v>7.8999999999999995</v>
      </c>
      <c r="K19" s="169">
        <v>5.3000000000000007</v>
      </c>
      <c r="L19" s="169">
        <v>2.1</v>
      </c>
      <c r="N19" s="43"/>
    </row>
    <row r="20" spans="1:14" ht="3" customHeight="1" x14ac:dyDescent="0.15">
      <c r="A20" s="35"/>
      <c r="B20" s="178"/>
      <c r="C20" s="171"/>
      <c r="D20" s="177"/>
      <c r="E20" s="177"/>
      <c r="F20" s="177"/>
      <c r="G20" s="177"/>
      <c r="H20" s="177"/>
      <c r="I20" s="169"/>
      <c r="J20" s="169"/>
      <c r="K20" s="169"/>
      <c r="L20" s="177"/>
      <c r="N20" s="43"/>
    </row>
    <row r="21" spans="1:14" ht="10.5" x14ac:dyDescent="0.15">
      <c r="A21" s="35"/>
      <c r="B21" s="178"/>
      <c r="C21" s="171" t="s">
        <v>193</v>
      </c>
      <c r="D21" s="177">
        <f t="shared" ref="D21:L21" si="0">D17-D25</f>
        <v>74.700000000000017</v>
      </c>
      <c r="E21" s="177">
        <f t="shared" si="0"/>
        <v>36.299999999999997</v>
      </c>
      <c r="F21" s="177">
        <f t="shared" si="0"/>
        <v>34.300000000000004</v>
      </c>
      <c r="G21" s="177">
        <f t="shared" si="0"/>
        <v>4.0999999999999996</v>
      </c>
      <c r="H21" s="177">
        <f t="shared" si="0"/>
        <v>0</v>
      </c>
      <c r="I21" s="177">
        <f t="shared" si="0"/>
        <v>0</v>
      </c>
      <c r="J21" s="177">
        <f t="shared" si="0"/>
        <v>0</v>
      </c>
      <c r="K21" s="177">
        <f t="shared" si="0"/>
        <v>0</v>
      </c>
      <c r="L21" s="177">
        <f t="shared" si="0"/>
        <v>0</v>
      </c>
      <c r="N21" s="43"/>
    </row>
    <row r="22" spans="1:14" ht="10.5" x14ac:dyDescent="0.15">
      <c r="A22" s="316" t="s">
        <v>209</v>
      </c>
      <c r="B22" s="178"/>
      <c r="C22" s="171" t="s">
        <v>191</v>
      </c>
      <c r="D22" s="177">
        <f t="shared" ref="D22:L22" si="1">D18-D26</f>
        <v>41.7</v>
      </c>
      <c r="E22" s="177">
        <f t="shared" si="1"/>
        <v>20.100000000000001</v>
      </c>
      <c r="F22" s="177">
        <f t="shared" si="1"/>
        <v>18.600000000000001</v>
      </c>
      <c r="G22" s="177">
        <f t="shared" si="1"/>
        <v>3.0999999999999996</v>
      </c>
      <c r="H22" s="177">
        <f t="shared" si="1"/>
        <v>0</v>
      </c>
      <c r="I22" s="177">
        <f t="shared" si="1"/>
        <v>0</v>
      </c>
      <c r="J22" s="177">
        <f t="shared" si="1"/>
        <v>0</v>
      </c>
      <c r="K22" s="177">
        <f t="shared" si="1"/>
        <v>0</v>
      </c>
      <c r="L22" s="177">
        <f t="shared" si="1"/>
        <v>0</v>
      </c>
      <c r="N22" s="43"/>
    </row>
    <row r="23" spans="1:14" ht="10.5" x14ac:dyDescent="0.15">
      <c r="A23" s="35"/>
      <c r="B23" s="178"/>
      <c r="C23" s="171" t="s">
        <v>190</v>
      </c>
      <c r="D23" s="177">
        <f t="shared" ref="D23:L23" si="2">D19-D27</f>
        <v>32.799999999999997</v>
      </c>
      <c r="E23" s="177">
        <f t="shared" si="2"/>
        <v>16.100000000000001</v>
      </c>
      <c r="F23" s="177">
        <f t="shared" si="2"/>
        <v>15.8</v>
      </c>
      <c r="G23" s="177">
        <f t="shared" si="2"/>
        <v>1</v>
      </c>
      <c r="H23" s="177">
        <f t="shared" si="2"/>
        <v>0</v>
      </c>
      <c r="I23" s="177">
        <f t="shared" si="2"/>
        <v>0</v>
      </c>
      <c r="J23" s="177">
        <f t="shared" si="2"/>
        <v>0</v>
      </c>
      <c r="K23" s="177">
        <f t="shared" si="2"/>
        <v>0</v>
      </c>
      <c r="L23" s="177">
        <f t="shared" si="2"/>
        <v>0</v>
      </c>
      <c r="N23" s="43"/>
    </row>
    <row r="24" spans="1:14" ht="3" customHeight="1" x14ac:dyDescent="0.15">
      <c r="A24" s="35"/>
      <c r="B24" s="178"/>
      <c r="C24" s="171"/>
      <c r="D24" s="177"/>
      <c r="E24" s="177"/>
      <c r="F24" s="177"/>
      <c r="G24" s="177"/>
      <c r="H24" s="177"/>
      <c r="I24" s="169"/>
      <c r="J24" s="169"/>
      <c r="K24" s="169"/>
      <c r="L24" s="177"/>
      <c r="N24" s="43"/>
    </row>
    <row r="25" spans="1:14" ht="10.5" x14ac:dyDescent="0.15">
      <c r="A25" s="35"/>
      <c r="B25" s="178"/>
      <c r="C25" s="171" t="s">
        <v>193</v>
      </c>
      <c r="D25" s="177">
        <v>81.599999999999994</v>
      </c>
      <c r="E25" s="177">
        <v>6.5</v>
      </c>
      <c r="F25" s="177">
        <v>18.899999999999999</v>
      </c>
      <c r="G25" s="177">
        <v>7.1</v>
      </c>
      <c r="H25" s="177">
        <v>6.1</v>
      </c>
      <c r="I25" s="169">
        <v>19.899999999999999</v>
      </c>
      <c r="J25" s="169">
        <v>10.6</v>
      </c>
      <c r="K25" s="169">
        <v>8.3999999999999986</v>
      </c>
      <c r="L25" s="177">
        <v>4.0999999999999996</v>
      </c>
      <c r="N25" s="43"/>
    </row>
    <row r="26" spans="1:14" ht="10.5" x14ac:dyDescent="0.15">
      <c r="A26" s="316" t="s">
        <v>194</v>
      </c>
      <c r="B26" s="178"/>
      <c r="C26" s="171" t="s">
        <v>191</v>
      </c>
      <c r="D26" s="177">
        <v>29</v>
      </c>
      <c r="E26" s="177">
        <v>3.7</v>
      </c>
      <c r="F26" s="177">
        <v>10.9</v>
      </c>
      <c r="G26" s="177">
        <v>5.6</v>
      </c>
      <c r="H26" s="177">
        <v>0.4</v>
      </c>
      <c r="I26" s="169">
        <v>0.5</v>
      </c>
      <c r="J26" s="169">
        <v>2.7</v>
      </c>
      <c r="K26" s="169">
        <v>3.1</v>
      </c>
      <c r="L26" s="169">
        <v>2</v>
      </c>
      <c r="N26" s="43"/>
    </row>
    <row r="27" spans="1:14" ht="10.5" x14ac:dyDescent="0.15">
      <c r="A27" s="35"/>
      <c r="B27" s="178"/>
      <c r="C27" s="171" t="s">
        <v>190</v>
      </c>
      <c r="D27" s="177">
        <v>52.7</v>
      </c>
      <c r="E27" s="177">
        <v>2.9</v>
      </c>
      <c r="F27" s="177">
        <v>8</v>
      </c>
      <c r="G27" s="177">
        <v>1.5</v>
      </c>
      <c r="H27" s="177">
        <v>5.7</v>
      </c>
      <c r="I27" s="169">
        <v>19.3</v>
      </c>
      <c r="J27" s="169">
        <v>7.8999999999999995</v>
      </c>
      <c r="K27" s="169">
        <v>5.3000000000000007</v>
      </c>
      <c r="L27" s="169">
        <v>2.1</v>
      </c>
      <c r="N27" s="43"/>
    </row>
    <row r="28" spans="1:14" ht="3" customHeight="1" x14ac:dyDescent="0.15">
      <c r="A28" s="35"/>
      <c r="B28" s="178"/>
      <c r="C28" s="171"/>
      <c r="D28" s="177"/>
      <c r="E28" s="177"/>
      <c r="F28" s="177"/>
      <c r="G28" s="177"/>
      <c r="H28" s="177"/>
      <c r="I28" s="169"/>
      <c r="J28" s="169"/>
      <c r="K28" s="169"/>
      <c r="L28" s="177"/>
      <c r="N28" s="43"/>
    </row>
    <row r="29" spans="1:14" ht="10.5" x14ac:dyDescent="0.15">
      <c r="A29" s="316" t="s">
        <v>208</v>
      </c>
      <c r="B29" s="178"/>
      <c r="C29" s="171" t="s">
        <v>193</v>
      </c>
      <c r="D29" s="177">
        <v>275.89999999999998</v>
      </c>
      <c r="E29" s="177">
        <v>8.5</v>
      </c>
      <c r="F29" s="177">
        <v>35.9</v>
      </c>
      <c r="G29" s="177">
        <v>32.6</v>
      </c>
      <c r="H29" s="177">
        <v>40.1</v>
      </c>
      <c r="I29" s="169">
        <v>41.5</v>
      </c>
      <c r="J29" s="169">
        <v>75.599999999999994</v>
      </c>
      <c r="K29" s="169">
        <v>30.2</v>
      </c>
      <c r="L29" s="169">
        <v>11.4</v>
      </c>
      <c r="N29" s="43"/>
    </row>
    <row r="30" spans="1:14" ht="10.5" x14ac:dyDescent="0.15">
      <c r="A30" s="580" t="s">
        <v>207</v>
      </c>
      <c r="B30" s="178"/>
      <c r="C30" s="171" t="s">
        <v>191</v>
      </c>
      <c r="D30" s="177">
        <v>142.9</v>
      </c>
      <c r="E30" s="177">
        <v>2.6</v>
      </c>
      <c r="F30" s="177">
        <v>11.5</v>
      </c>
      <c r="G30" s="177">
        <v>15.1</v>
      </c>
      <c r="H30" s="177">
        <v>31.1</v>
      </c>
      <c r="I30" s="169">
        <v>22.200000000000003</v>
      </c>
      <c r="J30" s="169">
        <v>35.700000000000003</v>
      </c>
      <c r="K30" s="169">
        <v>17.299999999999997</v>
      </c>
      <c r="L30" s="169">
        <v>7.4</v>
      </c>
      <c r="N30" s="43"/>
    </row>
    <row r="31" spans="1:14" ht="10.5" x14ac:dyDescent="0.15">
      <c r="A31" s="581"/>
      <c r="B31" s="178"/>
      <c r="C31" s="171" t="s">
        <v>190</v>
      </c>
      <c r="D31" s="177">
        <v>133</v>
      </c>
      <c r="E31" s="177">
        <v>5.9</v>
      </c>
      <c r="F31" s="177">
        <v>24.4</v>
      </c>
      <c r="G31" s="177">
        <v>17.5</v>
      </c>
      <c r="H31" s="177">
        <v>9.1</v>
      </c>
      <c r="I31" s="169">
        <v>19.3</v>
      </c>
      <c r="J31" s="169">
        <v>39.900000000000006</v>
      </c>
      <c r="K31" s="169">
        <v>12.9</v>
      </c>
      <c r="L31" s="169">
        <v>3.9</v>
      </c>
      <c r="N31" s="43"/>
    </row>
    <row r="32" spans="1:14" ht="9.75" customHeight="1" thickBot="1" x14ac:dyDescent="0.2">
      <c r="A32" s="454"/>
      <c r="B32" s="426"/>
      <c r="C32" s="427"/>
      <c r="D32" s="117"/>
      <c r="E32" s="455"/>
      <c r="F32" s="117"/>
      <c r="G32" s="117"/>
      <c r="H32" s="117"/>
      <c r="I32" s="117"/>
      <c r="J32" s="117"/>
      <c r="K32" s="117"/>
      <c r="L32" s="117"/>
    </row>
    <row r="33" spans="1:14" ht="9.75" customHeight="1" thickTop="1" x14ac:dyDescent="0.15"/>
    <row r="34" spans="1:14" x14ac:dyDescent="0.15">
      <c r="D34" s="463"/>
      <c r="E34" s="463"/>
      <c r="F34" s="463"/>
      <c r="G34" s="463"/>
      <c r="H34" s="463"/>
      <c r="I34" s="463"/>
      <c r="J34" s="463"/>
      <c r="K34" s="463"/>
      <c r="L34" s="463"/>
    </row>
    <row r="35" spans="1:14" ht="11.25" thickBot="1" x14ac:dyDescent="0.2">
      <c r="A35" s="42" t="s">
        <v>206</v>
      </c>
      <c r="B35" s="6"/>
      <c r="C35" s="6"/>
      <c r="D35" s="456"/>
      <c r="E35" s="457"/>
      <c r="F35" s="456"/>
      <c r="G35" s="456"/>
      <c r="H35" s="456"/>
      <c r="I35" s="456"/>
      <c r="J35" s="456"/>
      <c r="K35" s="456"/>
      <c r="L35" s="456"/>
    </row>
    <row r="36" spans="1:14" s="2" customFormat="1" ht="21.75" thickTop="1" x14ac:dyDescent="0.15">
      <c r="A36" s="513" t="s">
        <v>79</v>
      </c>
      <c r="B36" s="513"/>
      <c r="C36" s="579"/>
      <c r="D36" s="310" t="s">
        <v>205</v>
      </c>
      <c r="E36" s="449" t="s">
        <v>204</v>
      </c>
      <c r="F36" s="306" t="s">
        <v>203</v>
      </c>
      <c r="G36" s="306" t="s">
        <v>202</v>
      </c>
      <c r="H36" s="306" t="s">
        <v>201</v>
      </c>
      <c r="I36" s="306" t="s">
        <v>200</v>
      </c>
      <c r="J36" s="306" t="s">
        <v>199</v>
      </c>
      <c r="K36" s="306" t="s">
        <v>198</v>
      </c>
      <c r="L36" s="450" t="s">
        <v>197</v>
      </c>
    </row>
    <row r="37" spans="1:14" ht="10.5" x14ac:dyDescent="0.15">
      <c r="A37" s="292"/>
      <c r="B37" s="292"/>
      <c r="C37" s="314"/>
      <c r="D37" s="381"/>
      <c r="E37" s="458"/>
      <c r="F37" s="459"/>
      <c r="G37" s="459"/>
      <c r="H37" s="459"/>
      <c r="I37" s="459"/>
      <c r="J37" s="459"/>
      <c r="K37" s="459"/>
      <c r="L37" s="458"/>
    </row>
    <row r="38" spans="1:14" ht="10.5" x14ac:dyDescent="0.15">
      <c r="A38" s="35"/>
      <c r="B38" s="41"/>
      <c r="C38" s="174" t="s">
        <v>193</v>
      </c>
      <c r="D38" s="173">
        <v>418.7</v>
      </c>
      <c r="E38" s="173">
        <v>21.4</v>
      </c>
      <c r="F38" s="173">
        <v>76.2</v>
      </c>
      <c r="G38" s="173">
        <v>47.8</v>
      </c>
      <c r="H38" s="173">
        <v>42.1</v>
      </c>
      <c r="I38" s="173">
        <v>68.099999999999994</v>
      </c>
      <c r="J38" s="173">
        <v>69.099999999999994</v>
      </c>
      <c r="K38" s="173">
        <v>59.5</v>
      </c>
      <c r="L38" s="173">
        <v>34.4</v>
      </c>
    </row>
    <row r="39" spans="1:14" ht="10.5" x14ac:dyDescent="0.15">
      <c r="A39" s="176" t="s">
        <v>699</v>
      </c>
      <c r="B39" s="41"/>
      <c r="C39" s="174" t="s">
        <v>191</v>
      </c>
      <c r="D39" s="173">
        <v>212.2</v>
      </c>
      <c r="E39" s="173">
        <v>12.7</v>
      </c>
      <c r="F39" s="173">
        <v>30.6</v>
      </c>
      <c r="G39" s="173">
        <v>26.7</v>
      </c>
      <c r="H39" s="173">
        <v>23.8</v>
      </c>
      <c r="I39" s="173">
        <v>34.9</v>
      </c>
      <c r="J39" s="173">
        <v>25.7</v>
      </c>
      <c r="K39" s="173">
        <v>35.299999999999997</v>
      </c>
      <c r="L39" s="173">
        <v>22.4</v>
      </c>
    </row>
    <row r="40" spans="1:14" ht="10.5" x14ac:dyDescent="0.15">
      <c r="A40" s="35"/>
      <c r="B40" s="41"/>
      <c r="C40" s="174" t="s">
        <v>190</v>
      </c>
      <c r="D40" s="173">
        <v>206.5</v>
      </c>
      <c r="E40" s="173">
        <v>8.8000000000000007</v>
      </c>
      <c r="F40" s="173">
        <v>45.6</v>
      </c>
      <c r="G40" s="173">
        <v>21.1</v>
      </c>
      <c r="H40" s="173">
        <v>18.3</v>
      </c>
      <c r="I40" s="173">
        <v>33.299999999999997</v>
      </c>
      <c r="J40" s="173">
        <v>43.3</v>
      </c>
      <c r="K40" s="173">
        <v>24.3</v>
      </c>
      <c r="L40" s="173">
        <v>11.9</v>
      </c>
    </row>
    <row r="41" spans="1:14" ht="10.5" x14ac:dyDescent="0.15">
      <c r="A41" s="35"/>
      <c r="B41" s="41"/>
      <c r="C41" s="174"/>
      <c r="D41" s="173"/>
      <c r="E41" s="173"/>
      <c r="F41" s="173"/>
      <c r="G41" s="173"/>
      <c r="H41" s="173"/>
      <c r="I41" s="173"/>
      <c r="J41" s="173"/>
      <c r="K41" s="173"/>
      <c r="L41" s="173"/>
    </row>
    <row r="42" spans="1:14" ht="10.5" x14ac:dyDescent="0.15">
      <c r="A42" s="35"/>
      <c r="B42" s="41"/>
      <c r="C42" s="174" t="s">
        <v>193</v>
      </c>
      <c r="D42" s="173">
        <v>435.1</v>
      </c>
      <c r="E42" s="173">
        <v>12.6</v>
      </c>
      <c r="F42" s="173">
        <v>83</v>
      </c>
      <c r="G42" s="173">
        <v>45.5</v>
      </c>
      <c r="H42" s="173">
        <v>40.299999999999997</v>
      </c>
      <c r="I42" s="173">
        <v>71.8</v>
      </c>
      <c r="J42" s="173">
        <v>70.5</v>
      </c>
      <c r="K42" s="173">
        <v>62.2</v>
      </c>
      <c r="L42" s="172">
        <v>49.2</v>
      </c>
    </row>
    <row r="43" spans="1:14" ht="10.5" x14ac:dyDescent="0.15">
      <c r="A43" s="176" t="s">
        <v>196</v>
      </c>
      <c r="B43" s="41"/>
      <c r="C43" s="174" t="s">
        <v>191</v>
      </c>
      <c r="D43" s="173">
        <v>238.7</v>
      </c>
      <c r="E43" s="173">
        <v>4.8</v>
      </c>
      <c r="F43" s="173">
        <v>41.9</v>
      </c>
      <c r="G43" s="173">
        <v>24.8</v>
      </c>
      <c r="H43" s="173">
        <v>28.2</v>
      </c>
      <c r="I43" s="173">
        <v>32.5</v>
      </c>
      <c r="J43" s="173">
        <v>37.299999999999997</v>
      </c>
      <c r="K43" s="173">
        <v>39.299999999999997</v>
      </c>
      <c r="L43" s="172">
        <v>29.9</v>
      </c>
    </row>
    <row r="44" spans="1:14" ht="10.5" x14ac:dyDescent="0.15">
      <c r="A44" s="35"/>
      <c r="B44" s="41"/>
      <c r="C44" s="174" t="s">
        <v>190</v>
      </c>
      <c r="D44" s="173">
        <v>196.4</v>
      </c>
      <c r="E44" s="173">
        <v>7.8</v>
      </c>
      <c r="F44" s="173">
        <v>41.2</v>
      </c>
      <c r="G44" s="173">
        <v>20.7</v>
      </c>
      <c r="H44" s="173">
        <v>12.1</v>
      </c>
      <c r="I44" s="173">
        <v>39.200000000000003</v>
      </c>
      <c r="J44" s="173">
        <v>33.200000000000003</v>
      </c>
      <c r="K44" s="173">
        <v>22.799999999999997</v>
      </c>
      <c r="L44" s="172">
        <v>19.3</v>
      </c>
    </row>
    <row r="45" spans="1:14" ht="10.5" x14ac:dyDescent="0.15">
      <c r="A45" s="35"/>
      <c r="B45" s="41"/>
      <c r="C45" s="174"/>
      <c r="D45" s="456"/>
      <c r="E45" s="457"/>
      <c r="F45" s="456"/>
      <c r="G45" s="456"/>
      <c r="H45" s="456"/>
      <c r="I45" s="456"/>
      <c r="J45" s="456"/>
      <c r="K45" s="456"/>
      <c r="L45" s="456"/>
    </row>
    <row r="46" spans="1:14" ht="10.5" x14ac:dyDescent="0.15">
      <c r="A46" s="35"/>
      <c r="B46" s="41"/>
      <c r="C46" s="174" t="s">
        <v>193</v>
      </c>
      <c r="D46" s="173">
        <v>394.1</v>
      </c>
      <c r="E46" s="173">
        <v>25.2</v>
      </c>
      <c r="F46" s="173">
        <v>75.2</v>
      </c>
      <c r="G46" s="173">
        <v>48.4</v>
      </c>
      <c r="H46" s="173">
        <v>31.2</v>
      </c>
      <c r="I46" s="173">
        <v>55</v>
      </c>
      <c r="J46" s="173">
        <v>68.2</v>
      </c>
      <c r="K46" s="173">
        <v>48.5</v>
      </c>
      <c r="L46" s="172">
        <v>42.5</v>
      </c>
      <c r="N46" s="43"/>
    </row>
    <row r="47" spans="1:14" ht="10.5" x14ac:dyDescent="0.15">
      <c r="A47" s="175" t="s">
        <v>195</v>
      </c>
      <c r="B47" s="41"/>
      <c r="C47" s="174" t="s">
        <v>191</v>
      </c>
      <c r="D47" s="173">
        <v>178.5</v>
      </c>
      <c r="E47" s="173">
        <v>7.7</v>
      </c>
      <c r="F47" s="173">
        <v>39.799999999999997</v>
      </c>
      <c r="G47" s="173">
        <v>23.6</v>
      </c>
      <c r="H47" s="173">
        <v>14.2</v>
      </c>
      <c r="I47" s="173">
        <v>18.899999999999999</v>
      </c>
      <c r="J47" s="173">
        <v>26.6</v>
      </c>
      <c r="K47" s="173">
        <v>23.4</v>
      </c>
      <c r="L47" s="172">
        <v>24.4</v>
      </c>
      <c r="N47" s="43"/>
    </row>
    <row r="48" spans="1:14" ht="10.5" x14ac:dyDescent="0.15">
      <c r="A48" s="35"/>
      <c r="B48" s="41"/>
      <c r="C48" s="174" t="s">
        <v>190</v>
      </c>
      <c r="D48" s="173">
        <v>215.5</v>
      </c>
      <c r="E48" s="173">
        <v>17.5</v>
      </c>
      <c r="F48" s="173">
        <v>35.4</v>
      </c>
      <c r="G48" s="173">
        <v>24.8</v>
      </c>
      <c r="H48" s="173">
        <v>17</v>
      </c>
      <c r="I48" s="173">
        <v>36.1</v>
      </c>
      <c r="J48" s="173">
        <v>41.5</v>
      </c>
      <c r="K48" s="173">
        <v>25.1</v>
      </c>
      <c r="L48" s="172">
        <v>18.100000000000001</v>
      </c>
      <c r="N48" s="43"/>
    </row>
    <row r="49" spans="1:14" ht="10.5" x14ac:dyDescent="0.15">
      <c r="A49" s="35"/>
      <c r="B49" s="41"/>
      <c r="C49" s="171"/>
      <c r="D49" s="170"/>
      <c r="E49" s="170"/>
      <c r="F49" s="170"/>
      <c r="G49" s="170"/>
      <c r="H49" s="170"/>
      <c r="I49" s="170"/>
      <c r="J49" s="170"/>
      <c r="K49" s="170"/>
      <c r="L49" s="169"/>
      <c r="N49" s="43"/>
    </row>
    <row r="50" spans="1:14" ht="10.5" x14ac:dyDescent="0.15">
      <c r="A50" s="35"/>
      <c r="B50" s="41"/>
      <c r="C50" s="171" t="s">
        <v>193</v>
      </c>
      <c r="D50" s="170">
        <v>200.7</v>
      </c>
      <c r="E50" s="170">
        <v>5.7</v>
      </c>
      <c r="F50" s="170">
        <v>17.2</v>
      </c>
      <c r="G50" s="170">
        <v>34.299999999999997</v>
      </c>
      <c r="H50" s="170">
        <v>22.3</v>
      </c>
      <c r="I50" s="170">
        <v>35.799999999999997</v>
      </c>
      <c r="J50" s="170">
        <v>40.9</v>
      </c>
      <c r="K50" s="170">
        <v>29.7</v>
      </c>
      <c r="L50" s="169">
        <v>14.7</v>
      </c>
      <c r="N50" s="43"/>
    </row>
    <row r="51" spans="1:14" ht="10.5" x14ac:dyDescent="0.15">
      <c r="A51" s="316" t="s">
        <v>194</v>
      </c>
      <c r="B51" s="41"/>
      <c r="C51" s="171" t="s">
        <v>191</v>
      </c>
      <c r="D51" s="170">
        <v>114.7</v>
      </c>
      <c r="E51" s="170">
        <v>1.6</v>
      </c>
      <c r="F51" s="170">
        <v>9.9</v>
      </c>
      <c r="G51" s="170">
        <v>18.8</v>
      </c>
      <c r="H51" s="170">
        <v>13.3</v>
      </c>
      <c r="I51" s="170">
        <v>15.899999999999999</v>
      </c>
      <c r="J51" s="170">
        <v>23.799999999999997</v>
      </c>
      <c r="K51" s="170">
        <v>18.5</v>
      </c>
      <c r="L51" s="169">
        <v>12.8</v>
      </c>
      <c r="N51" s="43"/>
    </row>
    <row r="52" spans="1:14" ht="10.5" x14ac:dyDescent="0.15">
      <c r="A52" s="35"/>
      <c r="B52" s="41"/>
      <c r="C52" s="171" t="s">
        <v>190</v>
      </c>
      <c r="D52" s="170">
        <v>86</v>
      </c>
      <c r="E52" s="170">
        <v>4.0999999999999996</v>
      </c>
      <c r="F52" s="170">
        <v>7.2</v>
      </c>
      <c r="G52" s="170">
        <v>15.5</v>
      </c>
      <c r="H52" s="170">
        <v>9</v>
      </c>
      <c r="I52" s="170">
        <v>19.899999999999999</v>
      </c>
      <c r="J52" s="170">
        <v>17.2</v>
      </c>
      <c r="K52" s="170">
        <v>11.2</v>
      </c>
      <c r="L52" s="169">
        <v>1.9</v>
      </c>
      <c r="N52" s="43"/>
    </row>
    <row r="53" spans="1:14" ht="10.5" x14ac:dyDescent="0.15">
      <c r="A53" s="35"/>
      <c r="B53" s="41"/>
      <c r="C53" s="171"/>
      <c r="D53" s="170"/>
      <c r="E53" s="170"/>
      <c r="F53" s="170"/>
      <c r="G53" s="170"/>
      <c r="H53" s="170"/>
      <c r="I53" s="170"/>
      <c r="J53" s="170"/>
      <c r="K53" s="170"/>
      <c r="L53" s="169"/>
      <c r="N53" s="43"/>
    </row>
    <row r="54" spans="1:14" ht="10.5" x14ac:dyDescent="0.15">
      <c r="A54" s="35"/>
      <c r="B54" s="41"/>
      <c r="C54" s="171" t="s">
        <v>193</v>
      </c>
      <c r="D54" s="170">
        <v>193.4</v>
      </c>
      <c r="E54" s="170">
        <v>19.5</v>
      </c>
      <c r="F54" s="170">
        <v>58</v>
      </c>
      <c r="G54" s="170">
        <v>14.1</v>
      </c>
      <c r="H54" s="170">
        <v>8.9</v>
      </c>
      <c r="I54" s="170">
        <v>19.2</v>
      </c>
      <c r="J54" s="170">
        <v>27.2</v>
      </c>
      <c r="K54" s="170">
        <v>18.7</v>
      </c>
      <c r="L54" s="169">
        <v>27.8</v>
      </c>
      <c r="N54" s="43"/>
    </row>
    <row r="55" spans="1:14" ht="10.5" x14ac:dyDescent="0.15">
      <c r="A55" s="316" t="s">
        <v>192</v>
      </c>
      <c r="B55" s="41"/>
      <c r="C55" s="171" t="s">
        <v>191</v>
      </c>
      <c r="D55" s="170">
        <v>63.8</v>
      </c>
      <c r="E55" s="170">
        <v>6.1</v>
      </c>
      <c r="F55" s="170">
        <v>29.9</v>
      </c>
      <c r="G55" s="170">
        <v>4.7</v>
      </c>
      <c r="H55" s="170">
        <v>0.9</v>
      </c>
      <c r="I55" s="170">
        <v>2.9000000000000004</v>
      </c>
      <c r="J55" s="170">
        <v>2.9000000000000004</v>
      </c>
      <c r="K55" s="170">
        <v>4.9000000000000004</v>
      </c>
      <c r="L55" s="169">
        <v>11.6</v>
      </c>
      <c r="N55" s="43"/>
    </row>
    <row r="56" spans="1:14" ht="10.5" x14ac:dyDescent="0.15">
      <c r="A56" s="35"/>
      <c r="B56" s="41"/>
      <c r="C56" s="171" t="s">
        <v>190</v>
      </c>
      <c r="D56" s="169">
        <v>129.6</v>
      </c>
      <c r="E56" s="169">
        <v>13.3</v>
      </c>
      <c r="F56" s="169">
        <v>28.1</v>
      </c>
      <c r="G56" s="169">
        <v>9.3000000000000007</v>
      </c>
      <c r="H56" s="169">
        <v>8</v>
      </c>
      <c r="I56" s="170">
        <v>16.200000000000003</v>
      </c>
      <c r="J56" s="170">
        <v>24.4</v>
      </c>
      <c r="K56" s="170">
        <v>13.9</v>
      </c>
      <c r="L56" s="169">
        <v>16.2</v>
      </c>
      <c r="N56" s="43"/>
    </row>
    <row r="57" spans="1:14" ht="11.25" thickBot="1" x14ac:dyDescent="0.2">
      <c r="A57" s="311"/>
      <c r="B57" s="10"/>
      <c r="C57" s="351"/>
      <c r="D57" s="460"/>
      <c r="E57" s="461"/>
      <c r="F57" s="460"/>
      <c r="G57" s="460"/>
      <c r="H57" s="460"/>
      <c r="I57" s="460"/>
      <c r="J57" s="460"/>
      <c r="K57" s="460"/>
      <c r="L57" s="460"/>
    </row>
    <row r="58" spans="1:14" s="2" customFormat="1" ht="11.25" thickTop="1" x14ac:dyDescent="0.15">
      <c r="A58" s="168" t="s">
        <v>189</v>
      </c>
      <c r="B58" s="6"/>
      <c r="C58" s="6"/>
      <c r="D58" s="457"/>
      <c r="E58" s="457"/>
      <c r="F58" s="457"/>
      <c r="G58" s="457"/>
      <c r="H58" s="457"/>
      <c r="I58" s="457"/>
      <c r="J58" s="457"/>
      <c r="K58" s="457"/>
      <c r="L58" s="457"/>
    </row>
    <row r="59" spans="1:14" s="2" customFormat="1" ht="10.5" x14ac:dyDescent="0.15">
      <c r="A59" s="168" t="s">
        <v>188</v>
      </c>
      <c r="B59" s="6"/>
      <c r="C59" s="6"/>
      <c r="D59" s="6"/>
      <c r="E59" s="6"/>
      <c r="F59" s="6"/>
      <c r="G59" s="6"/>
      <c r="H59" s="6"/>
      <c r="I59" s="6"/>
      <c r="J59" s="6"/>
      <c r="K59" s="457"/>
      <c r="L59" s="462"/>
    </row>
  </sheetData>
  <mergeCells count="3">
    <mergeCell ref="A3:C3"/>
    <mergeCell ref="A30:A31"/>
    <mergeCell ref="A36:C3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  <headerFooter>
    <oddHeader>&amp;L入職者数と離職者数&amp;R&amp;F（&amp;A）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17"/>
  <sheetViews>
    <sheetView zoomScaleNormal="100" zoomScaleSheetLayoutView="100" workbookViewId="0"/>
  </sheetViews>
  <sheetFormatPr defaultColWidth="9.1640625" defaultRowHeight="9.75" x14ac:dyDescent="0.15"/>
  <cols>
    <col min="1" max="1" width="12" style="2" customWidth="1"/>
    <col min="2" max="2" width="1.6640625" style="1" customWidth="1"/>
    <col min="3" max="3" width="8.1640625" style="67" customWidth="1"/>
    <col min="4" max="4" width="10.33203125" style="1" bestFit="1" customWidth="1"/>
    <col min="5" max="5" width="8.1640625" style="65" customWidth="1"/>
    <col min="6" max="7" width="10.33203125" style="65" bestFit="1" customWidth="1"/>
    <col min="8" max="8" width="8.1640625" style="65" customWidth="1"/>
    <col min="9" max="9" width="10.33203125" style="65" customWidth="1"/>
    <col min="10" max="10" width="8.1640625" style="65" customWidth="1"/>
    <col min="11" max="11" width="10.33203125" style="65" customWidth="1"/>
    <col min="12" max="12" width="8.1640625" style="65" customWidth="1"/>
    <col min="13" max="13" width="10.33203125" style="65" customWidth="1"/>
    <col min="14" max="14" width="8.1640625" style="65" customWidth="1"/>
    <col min="15" max="15" width="10.33203125" style="65" customWidth="1"/>
    <col min="16" max="16" width="8.1640625" style="1" customWidth="1"/>
    <col min="17" max="17" width="10.33203125" style="1" customWidth="1"/>
    <col min="18" max="18" width="8.1640625" style="1" customWidth="1"/>
    <col min="19" max="19" width="10.1640625" style="1" customWidth="1"/>
    <col min="20" max="21" width="9.1640625" style="1"/>
    <col min="22" max="22" width="13.1640625" style="1" customWidth="1"/>
    <col min="23" max="16384" width="9.1640625" style="1"/>
  </cols>
  <sheetData>
    <row r="1" spans="1:19" s="2" customFormat="1" ht="11.25" customHeight="1" thickBot="1" x14ac:dyDescent="0.2">
      <c r="A1" s="6"/>
      <c r="B1" s="6"/>
      <c r="C1" s="317"/>
      <c r="D1" s="6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"/>
      <c r="Q1" s="6"/>
      <c r="R1" s="6"/>
      <c r="S1" s="166" t="s">
        <v>648</v>
      </c>
    </row>
    <row r="2" spans="1:19" s="38" customFormat="1" ht="12.75" customHeight="1" thickTop="1" x14ac:dyDescent="0.15">
      <c r="A2" s="546" t="s">
        <v>647</v>
      </c>
      <c r="B2" s="537"/>
      <c r="C2" s="548" t="s">
        <v>340</v>
      </c>
      <c r="D2" s="548"/>
      <c r="E2" s="245"/>
      <c r="F2" s="244"/>
      <c r="G2" s="295" t="s">
        <v>641</v>
      </c>
      <c r="H2" s="295" t="s">
        <v>640</v>
      </c>
      <c r="I2" s="295" t="s">
        <v>646</v>
      </c>
      <c r="J2" s="295" t="s">
        <v>645</v>
      </c>
      <c r="K2" s="295" t="s">
        <v>644</v>
      </c>
      <c r="L2" s="295" t="s">
        <v>643</v>
      </c>
      <c r="M2" s="295" t="s">
        <v>642</v>
      </c>
      <c r="N2" s="295" t="s">
        <v>641</v>
      </c>
      <c r="O2" s="295" t="s">
        <v>640</v>
      </c>
      <c r="P2" s="244"/>
      <c r="Q2" s="243"/>
      <c r="R2" s="583" t="s">
        <v>639</v>
      </c>
      <c r="S2" s="546"/>
    </row>
    <row r="3" spans="1:19" s="38" customFormat="1" ht="13.5" customHeight="1" x14ac:dyDescent="0.15">
      <c r="A3" s="552"/>
      <c r="B3" s="566"/>
      <c r="C3" s="582"/>
      <c r="D3" s="582"/>
      <c r="E3" s="482" t="s">
        <v>193</v>
      </c>
      <c r="F3" s="482"/>
      <c r="G3" s="482"/>
      <c r="H3" s="582" t="s">
        <v>638</v>
      </c>
      <c r="I3" s="585"/>
      <c r="J3" s="585" t="s">
        <v>637</v>
      </c>
      <c r="K3" s="586"/>
      <c r="L3" s="585" t="s">
        <v>636</v>
      </c>
      <c r="M3" s="586"/>
      <c r="N3" s="585" t="s">
        <v>635</v>
      </c>
      <c r="O3" s="586"/>
      <c r="P3" s="482" t="s">
        <v>634</v>
      </c>
      <c r="Q3" s="482"/>
      <c r="R3" s="584"/>
      <c r="S3" s="547"/>
    </row>
    <row r="4" spans="1:19" s="38" customFormat="1" ht="21" x14ac:dyDescent="0.15">
      <c r="A4" s="547"/>
      <c r="B4" s="538"/>
      <c r="C4" s="259" t="s">
        <v>709</v>
      </c>
      <c r="D4" s="259" t="s">
        <v>631</v>
      </c>
      <c r="E4" s="259" t="s">
        <v>709</v>
      </c>
      <c r="F4" s="259" t="s">
        <v>631</v>
      </c>
      <c r="G4" s="259" t="s">
        <v>632</v>
      </c>
      <c r="H4" s="259" t="s">
        <v>709</v>
      </c>
      <c r="I4" s="259" t="s">
        <v>632</v>
      </c>
      <c r="J4" s="259" t="s">
        <v>709</v>
      </c>
      <c r="K4" s="259" t="s">
        <v>633</v>
      </c>
      <c r="L4" s="259" t="s">
        <v>709</v>
      </c>
      <c r="M4" s="259" t="s">
        <v>633</v>
      </c>
      <c r="N4" s="259" t="s">
        <v>709</v>
      </c>
      <c r="O4" s="259" t="s">
        <v>633</v>
      </c>
      <c r="P4" s="259" t="s">
        <v>709</v>
      </c>
      <c r="Q4" s="259" t="s">
        <v>633</v>
      </c>
      <c r="R4" s="259" t="s">
        <v>709</v>
      </c>
      <c r="S4" s="259" t="s">
        <v>708</v>
      </c>
    </row>
    <row r="5" spans="1:19" s="97" customFormat="1" ht="10.5" x14ac:dyDescent="0.15">
      <c r="A5" s="35"/>
      <c r="B5" s="36"/>
      <c r="C5" s="35"/>
      <c r="D5" s="35" t="s">
        <v>66</v>
      </c>
      <c r="E5" s="35"/>
      <c r="F5" s="35" t="s">
        <v>66</v>
      </c>
      <c r="G5" s="35" t="s">
        <v>66</v>
      </c>
      <c r="H5" s="35"/>
      <c r="I5" s="35" t="s">
        <v>66</v>
      </c>
      <c r="J5" s="35"/>
      <c r="K5" s="35" t="s">
        <v>66</v>
      </c>
      <c r="L5" s="35"/>
      <c r="M5" s="35" t="s">
        <v>66</v>
      </c>
      <c r="N5" s="35"/>
      <c r="O5" s="35" t="s">
        <v>66</v>
      </c>
      <c r="P5" s="35"/>
      <c r="Q5" s="35" t="s">
        <v>66</v>
      </c>
      <c r="R5" s="35"/>
      <c r="S5" s="35" t="s">
        <v>66</v>
      </c>
    </row>
    <row r="6" spans="1:19" ht="12.6" customHeight="1" x14ac:dyDescent="0.15">
      <c r="A6" s="241" t="s">
        <v>630</v>
      </c>
      <c r="B6" s="29"/>
      <c r="C6" s="240">
        <v>7</v>
      </c>
      <c r="D6" s="240">
        <v>3836</v>
      </c>
      <c r="E6" s="240">
        <v>7</v>
      </c>
      <c r="F6" s="240">
        <v>3836</v>
      </c>
      <c r="G6" s="240">
        <v>3770</v>
      </c>
      <c r="H6" s="240">
        <v>5</v>
      </c>
      <c r="I6" s="240">
        <v>3692</v>
      </c>
      <c r="J6" s="240" t="s">
        <v>369</v>
      </c>
      <c r="K6" s="240" t="s">
        <v>369</v>
      </c>
      <c r="L6" s="240">
        <v>1</v>
      </c>
      <c r="M6" s="240">
        <v>1</v>
      </c>
      <c r="N6" s="240" t="s">
        <v>369</v>
      </c>
      <c r="O6" s="240" t="s">
        <v>369</v>
      </c>
      <c r="P6" s="240">
        <v>1</v>
      </c>
      <c r="Q6" s="240">
        <v>51</v>
      </c>
      <c r="R6" s="240" t="s">
        <v>369</v>
      </c>
      <c r="S6" s="240" t="s">
        <v>369</v>
      </c>
    </row>
    <row r="7" spans="1:19" ht="12.6" customHeight="1" x14ac:dyDescent="0.15">
      <c r="A7" s="241" t="s">
        <v>629</v>
      </c>
      <c r="B7" s="29"/>
      <c r="C7" s="240">
        <v>9</v>
      </c>
      <c r="D7" s="240">
        <v>45</v>
      </c>
      <c r="E7" s="240">
        <v>9</v>
      </c>
      <c r="F7" s="240">
        <v>45</v>
      </c>
      <c r="G7" s="240">
        <v>46</v>
      </c>
      <c r="H7" s="240">
        <v>12</v>
      </c>
      <c r="I7" s="240">
        <v>39</v>
      </c>
      <c r="J7" s="240" t="s">
        <v>369</v>
      </c>
      <c r="K7" s="240" t="s">
        <v>369</v>
      </c>
      <c r="L7" s="240">
        <v>3</v>
      </c>
      <c r="M7" s="240">
        <v>7</v>
      </c>
      <c r="N7" s="240" t="s">
        <v>369</v>
      </c>
      <c r="O7" s="240" t="s">
        <v>369</v>
      </c>
      <c r="P7" s="240" t="s">
        <v>369</v>
      </c>
      <c r="Q7" s="240" t="s">
        <v>369</v>
      </c>
      <c r="R7" s="240" t="s">
        <v>369</v>
      </c>
      <c r="S7" s="240" t="s">
        <v>369</v>
      </c>
    </row>
    <row r="8" spans="1:19" ht="12.6" customHeight="1" x14ac:dyDescent="0.15">
      <c r="A8" s="241" t="s">
        <v>628</v>
      </c>
      <c r="B8" s="29"/>
      <c r="C8" s="240">
        <v>3</v>
      </c>
      <c r="D8" s="240">
        <v>23</v>
      </c>
      <c r="E8" s="240">
        <v>3</v>
      </c>
      <c r="F8" s="240">
        <v>23</v>
      </c>
      <c r="G8" s="240">
        <v>1</v>
      </c>
      <c r="H8" s="240">
        <v>1</v>
      </c>
      <c r="I8" s="240">
        <v>1</v>
      </c>
      <c r="J8" s="240" t="s">
        <v>45</v>
      </c>
      <c r="K8" s="240" t="s">
        <v>45</v>
      </c>
      <c r="L8" s="240">
        <v>2</v>
      </c>
      <c r="M8" s="240">
        <v>20</v>
      </c>
      <c r="N8" s="240" t="s">
        <v>45</v>
      </c>
      <c r="O8" s="240" t="s">
        <v>45</v>
      </c>
      <c r="P8" s="240" t="s">
        <v>45</v>
      </c>
      <c r="Q8" s="240" t="s">
        <v>45</v>
      </c>
      <c r="R8" s="240" t="s">
        <v>45</v>
      </c>
      <c r="S8" s="240" t="s">
        <v>45</v>
      </c>
    </row>
    <row r="9" spans="1:19" ht="3.75" customHeight="1" thickBot="1" x14ac:dyDescent="0.2">
      <c r="A9" s="236"/>
      <c r="B9" s="11"/>
      <c r="C9" s="239"/>
      <c r="D9" s="238"/>
      <c r="E9" s="238"/>
      <c r="F9" s="238"/>
      <c r="G9" s="238"/>
      <c r="H9" s="238"/>
      <c r="I9" s="238"/>
      <c r="J9" s="236"/>
      <c r="K9" s="236"/>
      <c r="L9" s="8"/>
      <c r="M9" s="237"/>
      <c r="N9" s="236"/>
      <c r="O9" s="236"/>
      <c r="P9" s="236"/>
      <c r="Q9" s="236"/>
      <c r="R9" s="8"/>
      <c r="S9" s="8"/>
    </row>
    <row r="10" spans="1:19" ht="3" customHeight="1" thickTop="1" x14ac:dyDescent="0.15">
      <c r="A10" s="6"/>
      <c r="B10" s="49"/>
      <c r="C10" s="317"/>
      <c r="D10" s="49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49"/>
      <c r="Q10" s="49"/>
      <c r="R10" s="49"/>
      <c r="S10" s="49"/>
    </row>
    <row r="11" spans="1:19" s="2" customFormat="1" ht="10.5" x14ac:dyDescent="0.15">
      <c r="A11" s="167" t="s">
        <v>698</v>
      </c>
      <c r="B11" s="6"/>
      <c r="C11" s="317"/>
      <c r="D11" s="6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"/>
      <c r="Q11" s="6"/>
      <c r="R11" s="6"/>
      <c r="S11" s="6"/>
    </row>
    <row r="12" spans="1:19" s="37" customFormat="1" ht="10.5" x14ac:dyDescent="0.15">
      <c r="A12" s="167" t="s">
        <v>627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</row>
    <row r="13" spans="1:19" s="191" customFormat="1" ht="10.5" x14ac:dyDescent="0.15">
      <c r="A13" s="235" t="s">
        <v>626</v>
      </c>
    </row>
    <row r="14" spans="1:19" s="2" customFormat="1" ht="10.5" x14ac:dyDescent="0.15">
      <c r="A14" s="235" t="s">
        <v>697</v>
      </c>
      <c r="B14" s="97"/>
      <c r="C14" s="97"/>
      <c r="D14" s="97"/>
      <c r="E14" s="97"/>
      <c r="F14" s="97"/>
      <c r="H14" s="97"/>
      <c r="I14" s="97"/>
      <c r="J14" s="97"/>
      <c r="K14" s="97"/>
      <c r="L14" s="97"/>
      <c r="M14" s="97"/>
      <c r="N14" s="97"/>
      <c r="O14" s="97"/>
      <c r="P14" s="234"/>
    </row>
    <row r="15" spans="1:19" s="2" customFormat="1" x14ac:dyDescent="0.15">
      <c r="B15" s="97"/>
      <c r="C15" s="97"/>
      <c r="D15" s="97"/>
      <c r="E15" s="97"/>
      <c r="F15" s="97"/>
      <c r="H15" s="97"/>
      <c r="I15" s="97"/>
      <c r="J15" s="97"/>
      <c r="K15" s="97"/>
      <c r="L15" s="97"/>
      <c r="M15" s="97"/>
      <c r="N15" s="97"/>
      <c r="O15" s="97"/>
    </row>
    <row r="16" spans="1:19" s="2" customFormat="1" x14ac:dyDescent="0.15">
      <c r="C16" s="67"/>
      <c r="E16" s="97"/>
      <c r="G16" s="97"/>
      <c r="H16" s="97"/>
      <c r="I16" s="97"/>
      <c r="J16" s="97"/>
      <c r="K16" s="97"/>
      <c r="L16" s="97"/>
      <c r="M16" s="97"/>
      <c r="N16" s="97"/>
      <c r="O16" s="97"/>
    </row>
    <row r="17" spans="1:9" ht="10.5" x14ac:dyDescent="0.15">
      <c r="A17" s="45"/>
      <c r="B17" s="191"/>
      <c r="C17" s="191"/>
      <c r="D17" s="191"/>
      <c r="E17" s="191"/>
      <c r="F17" s="191"/>
      <c r="G17" s="191"/>
      <c r="H17" s="191"/>
      <c r="I17" s="191"/>
    </row>
  </sheetData>
  <mergeCells count="10">
    <mergeCell ref="A2:A4"/>
    <mergeCell ref="B2:B4"/>
    <mergeCell ref="C2:D3"/>
    <mergeCell ref="R2:S3"/>
    <mergeCell ref="E3:G3"/>
    <mergeCell ref="H3:I3"/>
    <mergeCell ref="J3:K3"/>
    <mergeCell ref="L3:M3"/>
    <mergeCell ref="N3:O3"/>
    <mergeCell ref="P3:Q3"/>
  </mergeCells>
  <phoneticPr fontId="3"/>
  <printOptions horizontalCentered="1"/>
  <pageMargins left="0.70866141732283472" right="0" top="0.74803149606299213" bottom="0.74803149606299213" header="0.31496062992125984" footer="0.31496062992125984"/>
  <pageSetup paperSize="9" fitToWidth="0" fitToHeight="0" orientation="landscape" r:id="rId1"/>
  <headerFooter>
    <oddHeader>&amp;L労働争議発生状況&amp;R&amp;F (&amp;A)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N11"/>
  <sheetViews>
    <sheetView zoomScaleNormal="100" zoomScaleSheetLayoutView="130" workbookViewId="0"/>
  </sheetViews>
  <sheetFormatPr defaultColWidth="9.1640625" defaultRowHeight="9.75" x14ac:dyDescent="0.15"/>
  <cols>
    <col min="1" max="1" width="15.6640625" style="246" customWidth="1"/>
    <col min="2" max="2" width="1" style="1" customWidth="1"/>
    <col min="3" max="3" width="14.33203125" style="97" customWidth="1"/>
    <col min="4" max="4" width="13.83203125" style="65" customWidth="1"/>
    <col min="5" max="5" width="12.83203125" style="65" customWidth="1"/>
    <col min="6" max="6" width="13.1640625" style="65" customWidth="1"/>
    <col min="7" max="7" width="10.6640625" style="65" customWidth="1"/>
    <col min="8" max="8" width="10.1640625" style="65" customWidth="1"/>
    <col min="9" max="9" width="9.33203125" style="65" customWidth="1"/>
    <col min="10" max="10" width="10.1640625" style="65" customWidth="1"/>
    <col min="11" max="11" width="9.6640625" style="65" customWidth="1"/>
    <col min="12" max="12" width="10.33203125" style="65" customWidth="1"/>
    <col min="13" max="13" width="9.6640625" style="65" customWidth="1"/>
    <col min="14" max="14" width="14.6640625" style="65" customWidth="1"/>
    <col min="15" max="16384" width="9.1640625" style="1"/>
  </cols>
  <sheetData>
    <row r="1" spans="1:14" s="2" customFormat="1" ht="9" customHeight="1" thickBot="1" x14ac:dyDescent="0.2">
      <c r="A1" s="317"/>
      <c r="B1" s="6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166" t="s">
        <v>648</v>
      </c>
    </row>
    <row r="2" spans="1:14" s="38" customFormat="1" ht="13.5" customHeight="1" thickTop="1" x14ac:dyDescent="0.15">
      <c r="A2" s="546" t="s">
        <v>79</v>
      </c>
      <c r="B2" s="303"/>
      <c r="C2" s="548" t="s">
        <v>340</v>
      </c>
      <c r="D2" s="548"/>
      <c r="E2" s="548" t="s">
        <v>652</v>
      </c>
      <c r="F2" s="510"/>
      <c r="G2" s="548" t="s">
        <v>651</v>
      </c>
      <c r="H2" s="510"/>
      <c r="I2" s="548" t="s">
        <v>705</v>
      </c>
      <c r="J2" s="510"/>
      <c r="K2" s="548" t="s">
        <v>706</v>
      </c>
      <c r="L2" s="510"/>
      <c r="M2" s="548" t="s">
        <v>707</v>
      </c>
      <c r="N2" s="510"/>
    </row>
    <row r="3" spans="1:14" s="38" customFormat="1" ht="13.5" customHeight="1" x14ac:dyDescent="0.15">
      <c r="A3" s="547"/>
      <c r="B3" s="304"/>
      <c r="C3" s="309" t="s">
        <v>650</v>
      </c>
      <c r="D3" s="309" t="s">
        <v>649</v>
      </c>
      <c r="E3" s="309" t="s">
        <v>650</v>
      </c>
      <c r="F3" s="296" t="s">
        <v>649</v>
      </c>
      <c r="G3" s="309" t="s">
        <v>650</v>
      </c>
      <c r="H3" s="61" t="s">
        <v>649</v>
      </c>
      <c r="I3" s="309" t="s">
        <v>650</v>
      </c>
      <c r="J3" s="309" t="s">
        <v>649</v>
      </c>
      <c r="K3" s="309" t="s">
        <v>650</v>
      </c>
      <c r="L3" s="309" t="s">
        <v>649</v>
      </c>
      <c r="M3" s="296" t="s">
        <v>650</v>
      </c>
      <c r="N3" s="296" t="s">
        <v>649</v>
      </c>
    </row>
    <row r="4" spans="1:14" s="2" customFormat="1" ht="10.5" x14ac:dyDescent="0.15">
      <c r="A4" s="316"/>
      <c r="B4" s="171"/>
      <c r="C4" s="35"/>
      <c r="D4" s="35" t="s">
        <v>66</v>
      </c>
      <c r="E4" s="35"/>
      <c r="F4" s="35" t="s">
        <v>66</v>
      </c>
      <c r="G4" s="35"/>
      <c r="H4" s="35" t="s">
        <v>66</v>
      </c>
      <c r="I4" s="35"/>
      <c r="J4" s="35" t="s">
        <v>66</v>
      </c>
      <c r="K4" s="35"/>
      <c r="L4" s="35" t="s">
        <v>66</v>
      </c>
      <c r="M4" s="35"/>
      <c r="N4" s="35" t="s">
        <v>66</v>
      </c>
    </row>
    <row r="5" spans="1:14" ht="12" customHeight="1" x14ac:dyDescent="0.15">
      <c r="A5" s="253" t="s">
        <v>630</v>
      </c>
      <c r="B5" s="185"/>
      <c r="C5" s="252">
        <v>2359</v>
      </c>
      <c r="D5" s="252">
        <v>580621</v>
      </c>
      <c r="E5" s="252">
        <v>2135</v>
      </c>
      <c r="F5" s="252">
        <v>508704</v>
      </c>
      <c r="G5" s="252">
        <v>1</v>
      </c>
      <c r="H5" s="252">
        <v>1000</v>
      </c>
      <c r="I5" s="252">
        <v>33</v>
      </c>
      <c r="J5" s="252">
        <v>5930</v>
      </c>
      <c r="K5" s="252">
        <v>55</v>
      </c>
      <c r="L5" s="252">
        <v>2348</v>
      </c>
      <c r="M5" s="252">
        <v>135</v>
      </c>
      <c r="N5" s="252">
        <v>62639</v>
      </c>
    </row>
    <row r="6" spans="1:14" ht="12" customHeight="1" x14ac:dyDescent="0.15">
      <c r="A6" s="253" t="s">
        <v>629</v>
      </c>
      <c r="B6" s="185"/>
      <c r="C6" s="252">
        <v>2334</v>
      </c>
      <c r="D6" s="252">
        <v>587305</v>
      </c>
      <c r="E6" s="252">
        <v>2111</v>
      </c>
      <c r="F6" s="252">
        <v>517310</v>
      </c>
      <c r="G6" s="252">
        <v>1</v>
      </c>
      <c r="H6" s="252">
        <v>975</v>
      </c>
      <c r="I6" s="252">
        <v>33</v>
      </c>
      <c r="J6" s="252">
        <v>5870</v>
      </c>
      <c r="K6" s="252">
        <v>54</v>
      </c>
      <c r="L6" s="252">
        <v>2248</v>
      </c>
      <c r="M6" s="252">
        <v>135</v>
      </c>
      <c r="N6" s="252">
        <v>60902</v>
      </c>
    </row>
    <row r="7" spans="1:14" ht="12" customHeight="1" x14ac:dyDescent="0.15">
      <c r="A7" s="253" t="s">
        <v>628</v>
      </c>
      <c r="B7" s="185"/>
      <c r="C7" s="252">
        <v>2324</v>
      </c>
      <c r="D7" s="252">
        <v>590524</v>
      </c>
      <c r="E7" s="252">
        <v>2104</v>
      </c>
      <c r="F7" s="252">
        <v>523159</v>
      </c>
      <c r="G7" s="252">
        <v>1</v>
      </c>
      <c r="H7" s="252">
        <v>963</v>
      </c>
      <c r="I7" s="252">
        <v>32</v>
      </c>
      <c r="J7" s="252">
        <v>5770</v>
      </c>
      <c r="K7" s="252">
        <v>54</v>
      </c>
      <c r="L7" s="252">
        <v>2116</v>
      </c>
      <c r="M7" s="252">
        <v>133</v>
      </c>
      <c r="N7" s="252">
        <v>58516</v>
      </c>
    </row>
    <row r="8" spans="1:14" ht="3.75" customHeight="1" thickBot="1" x14ac:dyDescent="0.2">
      <c r="A8" s="251"/>
      <c r="B8" s="250"/>
      <c r="C8" s="249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</row>
    <row r="9" spans="1:14" ht="4.5" customHeight="1" thickTop="1" x14ac:dyDescent="0.15"/>
    <row r="10" spans="1:14" x14ac:dyDescent="0.15">
      <c r="N10" s="115"/>
    </row>
    <row r="11" spans="1:14" x14ac:dyDescent="0.15">
      <c r="D11" s="247"/>
    </row>
  </sheetData>
  <mergeCells count="7">
    <mergeCell ref="M2:N2"/>
    <mergeCell ref="A2:A3"/>
    <mergeCell ref="C2:D2"/>
    <mergeCell ref="E2:F2"/>
    <mergeCell ref="G2:H2"/>
    <mergeCell ref="I2:J2"/>
    <mergeCell ref="K2:L2"/>
  </mergeCells>
  <phoneticPr fontId="3"/>
  <pageMargins left="0.78740157480314965" right="0" top="0.74803149606299213" bottom="0.74803149606299213" header="0.31496062992125984" footer="0.31496062992125984"/>
  <pageSetup paperSize="9" scale="120" fitToWidth="0" fitToHeight="0" orientation="landscape" r:id="rId1"/>
  <headerFooter>
    <oddHeader>&amp;L労働組合組織状況－法規別－&amp;R&amp;F (&amp;A)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L67"/>
  <sheetViews>
    <sheetView zoomScaleNormal="100" zoomScaleSheetLayoutView="100" workbookViewId="0"/>
  </sheetViews>
  <sheetFormatPr defaultColWidth="9.1640625" defaultRowHeight="9.75" x14ac:dyDescent="0.15"/>
  <cols>
    <col min="1" max="1" width="13.33203125" style="67" customWidth="1"/>
    <col min="2" max="2" width="1.1640625" style="1" customWidth="1"/>
    <col min="3" max="3" width="10.1640625" style="1" bestFit="1" customWidth="1"/>
    <col min="4" max="4" width="12.83203125" style="1" bestFit="1" customWidth="1"/>
    <col min="5" max="5" width="5.83203125" style="1" customWidth="1"/>
    <col min="6" max="6" width="7.83203125" style="1" bestFit="1" customWidth="1"/>
    <col min="7" max="7" width="5.33203125" style="1" bestFit="1" customWidth="1"/>
    <col min="8" max="8" width="6.6640625" style="1" bestFit="1" customWidth="1"/>
    <col min="9" max="9" width="7.83203125" style="1" bestFit="1" customWidth="1"/>
    <col min="10" max="10" width="11.33203125" style="1" bestFit="1" customWidth="1"/>
    <col min="11" max="11" width="7.83203125" style="1" bestFit="1" customWidth="1"/>
    <col min="12" max="12" width="12.83203125" style="1" bestFit="1" customWidth="1"/>
    <col min="13" max="13" width="6.6640625" style="1" bestFit="1" customWidth="1"/>
    <col min="14" max="14" width="10.1640625" style="1" bestFit="1" customWidth="1"/>
    <col min="15" max="15" width="6.6640625" style="1" bestFit="1" customWidth="1"/>
    <col min="16" max="16" width="11.33203125" style="1" bestFit="1" customWidth="1"/>
    <col min="17" max="17" width="7.83203125" style="1" bestFit="1" customWidth="1"/>
    <col min="18" max="18" width="11.33203125" style="1" bestFit="1" customWidth="1"/>
    <col min="19" max="19" width="7.83203125" style="1" bestFit="1" customWidth="1"/>
    <col min="20" max="20" width="11.33203125" style="1" bestFit="1" customWidth="1"/>
    <col min="21" max="21" width="7.83203125" style="1" bestFit="1" customWidth="1"/>
    <col min="22" max="22" width="11.33203125" style="1" bestFit="1" customWidth="1"/>
    <col min="23" max="23" width="6.6640625" style="1" bestFit="1" customWidth="1"/>
    <col min="24" max="24" width="11.33203125" style="1" bestFit="1" customWidth="1"/>
    <col min="25" max="25" width="6.6640625" style="1" bestFit="1" customWidth="1"/>
    <col min="26" max="26" width="11.33203125" style="1" bestFit="1" customWidth="1"/>
    <col min="27" max="27" width="7.83203125" style="1" bestFit="1" customWidth="1"/>
    <col min="28" max="28" width="11.33203125" style="1" bestFit="1" customWidth="1"/>
    <col min="29" max="29" width="7.83203125" style="1" bestFit="1" customWidth="1"/>
    <col min="30" max="30" width="11.33203125" style="1" bestFit="1" customWidth="1"/>
    <col min="31" max="31" width="6.6640625" style="1" bestFit="1" customWidth="1"/>
    <col min="32" max="32" width="12.6640625" style="1" customWidth="1"/>
    <col min="33" max="33" width="6.6640625" style="1" bestFit="1" customWidth="1"/>
    <col min="34" max="34" width="13" style="1" customWidth="1"/>
    <col min="35" max="35" width="7.83203125" style="1" bestFit="1" customWidth="1"/>
    <col min="36" max="36" width="11.33203125" style="1" bestFit="1" customWidth="1"/>
    <col min="37" max="37" width="6.6640625" style="1" bestFit="1" customWidth="1"/>
    <col min="38" max="38" width="12.1640625" style="1" bestFit="1" customWidth="1"/>
    <col min="39" max="16384" width="9.1640625" style="1"/>
  </cols>
  <sheetData>
    <row r="1" spans="1:38" s="2" customFormat="1" ht="11.25" thickBot="1" x14ac:dyDescent="0.2">
      <c r="A1" s="67"/>
      <c r="AL1" s="166" t="s">
        <v>648</v>
      </c>
    </row>
    <row r="2" spans="1:38" s="38" customFormat="1" ht="30" customHeight="1" thickTop="1" x14ac:dyDescent="0.15">
      <c r="A2" s="466" t="s">
        <v>79</v>
      </c>
      <c r="B2" s="40"/>
      <c r="C2" s="510" t="s">
        <v>340</v>
      </c>
      <c r="D2" s="579"/>
      <c r="E2" s="475" t="s">
        <v>667</v>
      </c>
      <c r="F2" s="587"/>
      <c r="G2" s="591" t="s">
        <v>666</v>
      </c>
      <c r="H2" s="492"/>
      <c r="I2" s="510" t="s">
        <v>179</v>
      </c>
      <c r="J2" s="579"/>
      <c r="K2" s="510" t="s">
        <v>177</v>
      </c>
      <c r="L2" s="579"/>
      <c r="M2" s="592" t="s">
        <v>665</v>
      </c>
      <c r="N2" s="593"/>
      <c r="O2" s="510" t="s">
        <v>447</v>
      </c>
      <c r="P2" s="579"/>
      <c r="Q2" s="592" t="s">
        <v>664</v>
      </c>
      <c r="R2" s="594"/>
      <c r="S2" s="488" t="s">
        <v>663</v>
      </c>
      <c r="T2" s="588"/>
      <c r="U2" s="589" t="s">
        <v>662</v>
      </c>
      <c r="V2" s="590"/>
      <c r="W2" s="475" t="s">
        <v>141</v>
      </c>
      <c r="X2" s="587"/>
      <c r="Y2" s="475" t="s">
        <v>661</v>
      </c>
      <c r="Z2" s="587"/>
      <c r="AA2" s="510" t="s">
        <v>660</v>
      </c>
      <c r="AB2" s="579"/>
      <c r="AC2" s="510" t="s">
        <v>659</v>
      </c>
      <c r="AD2" s="579"/>
      <c r="AE2" s="510" t="s">
        <v>132</v>
      </c>
      <c r="AF2" s="579"/>
      <c r="AG2" s="475" t="s">
        <v>658</v>
      </c>
      <c r="AH2" s="587"/>
      <c r="AI2" s="510" t="s">
        <v>657</v>
      </c>
      <c r="AJ2" s="513"/>
      <c r="AK2" s="510" t="s">
        <v>656</v>
      </c>
      <c r="AL2" s="513"/>
    </row>
    <row r="3" spans="1:38" s="38" customFormat="1" ht="33.75" customHeight="1" x14ac:dyDescent="0.15">
      <c r="A3" s="468"/>
      <c r="B3" s="220"/>
      <c r="C3" s="210" t="s">
        <v>650</v>
      </c>
      <c r="D3" s="39" t="s">
        <v>655</v>
      </c>
      <c r="E3" s="210" t="s">
        <v>650</v>
      </c>
      <c r="F3" s="39" t="s">
        <v>655</v>
      </c>
      <c r="G3" s="210" t="s">
        <v>650</v>
      </c>
      <c r="H3" s="39" t="s">
        <v>655</v>
      </c>
      <c r="I3" s="210" t="s">
        <v>650</v>
      </c>
      <c r="J3" s="39" t="s">
        <v>655</v>
      </c>
      <c r="K3" s="210" t="s">
        <v>650</v>
      </c>
      <c r="L3" s="39" t="s">
        <v>655</v>
      </c>
      <c r="M3" s="210" t="s">
        <v>650</v>
      </c>
      <c r="N3" s="39" t="s">
        <v>655</v>
      </c>
      <c r="O3" s="210" t="s">
        <v>650</v>
      </c>
      <c r="P3" s="39" t="s">
        <v>655</v>
      </c>
      <c r="Q3" s="210" t="s">
        <v>650</v>
      </c>
      <c r="R3" s="39" t="s">
        <v>655</v>
      </c>
      <c r="S3" s="210" t="s">
        <v>650</v>
      </c>
      <c r="T3" s="39" t="s">
        <v>655</v>
      </c>
      <c r="U3" s="210" t="s">
        <v>650</v>
      </c>
      <c r="V3" s="39" t="s">
        <v>655</v>
      </c>
      <c r="W3" s="210" t="s">
        <v>650</v>
      </c>
      <c r="X3" s="39" t="s">
        <v>655</v>
      </c>
      <c r="Y3" s="210" t="s">
        <v>650</v>
      </c>
      <c r="Z3" s="39" t="s">
        <v>655</v>
      </c>
      <c r="AA3" s="210" t="s">
        <v>650</v>
      </c>
      <c r="AB3" s="39" t="s">
        <v>655</v>
      </c>
      <c r="AC3" s="210" t="s">
        <v>650</v>
      </c>
      <c r="AD3" s="39" t="s">
        <v>655</v>
      </c>
      <c r="AE3" s="210" t="s">
        <v>650</v>
      </c>
      <c r="AF3" s="39" t="s">
        <v>655</v>
      </c>
      <c r="AG3" s="210" t="s">
        <v>650</v>
      </c>
      <c r="AH3" s="39" t="s">
        <v>655</v>
      </c>
      <c r="AI3" s="210" t="s">
        <v>650</v>
      </c>
      <c r="AJ3" s="39" t="s">
        <v>655</v>
      </c>
      <c r="AK3" s="210" t="s">
        <v>650</v>
      </c>
      <c r="AL3" s="242" t="s">
        <v>655</v>
      </c>
    </row>
    <row r="4" spans="1:38" s="97" customFormat="1" ht="10.5" x14ac:dyDescent="0.15">
      <c r="A4" s="35"/>
      <c r="B4" s="36"/>
      <c r="C4" s="35"/>
      <c r="D4" s="35" t="s">
        <v>66</v>
      </c>
      <c r="E4" s="35"/>
      <c r="F4" s="35" t="s">
        <v>66</v>
      </c>
      <c r="G4" s="35"/>
      <c r="H4" s="35" t="s">
        <v>66</v>
      </c>
      <c r="I4" s="35"/>
      <c r="J4" s="35" t="s">
        <v>66</v>
      </c>
      <c r="K4" s="35"/>
      <c r="L4" s="35" t="s">
        <v>66</v>
      </c>
      <c r="M4" s="35"/>
      <c r="N4" s="35" t="s">
        <v>66</v>
      </c>
      <c r="O4" s="35"/>
      <c r="P4" s="35" t="s">
        <v>66</v>
      </c>
      <c r="Q4" s="35"/>
      <c r="R4" s="35" t="s">
        <v>66</v>
      </c>
      <c r="S4" s="35"/>
      <c r="T4" s="35" t="s">
        <v>66</v>
      </c>
      <c r="U4" s="35"/>
      <c r="V4" s="35" t="s">
        <v>66</v>
      </c>
      <c r="W4" s="35"/>
      <c r="X4" s="35" t="s">
        <v>654</v>
      </c>
      <c r="Y4" s="35"/>
      <c r="Z4" s="35" t="s">
        <v>66</v>
      </c>
      <c r="AA4" s="35"/>
      <c r="AB4" s="35" t="s">
        <v>66</v>
      </c>
      <c r="AC4" s="35"/>
      <c r="AD4" s="35" t="s">
        <v>66</v>
      </c>
      <c r="AE4" s="35"/>
      <c r="AF4" s="35" t="s">
        <v>66</v>
      </c>
      <c r="AG4" s="35"/>
      <c r="AH4" s="35" t="s">
        <v>66</v>
      </c>
      <c r="AI4" s="35"/>
      <c r="AJ4" s="35" t="s">
        <v>66</v>
      </c>
      <c r="AK4" s="35"/>
      <c r="AL4" s="35" t="s">
        <v>66</v>
      </c>
    </row>
    <row r="5" spans="1:38" ht="12" customHeight="1" x14ac:dyDescent="0.15">
      <c r="A5" s="253" t="s">
        <v>630</v>
      </c>
      <c r="B5" s="185"/>
      <c r="C5" s="252">
        <v>2359</v>
      </c>
      <c r="D5" s="252">
        <v>580621</v>
      </c>
      <c r="E5" s="252">
        <v>3</v>
      </c>
      <c r="F5" s="252">
        <v>548</v>
      </c>
      <c r="G5" s="252">
        <v>2</v>
      </c>
      <c r="H5" s="252">
        <v>37</v>
      </c>
      <c r="I5" s="252">
        <v>110</v>
      </c>
      <c r="J5" s="252">
        <v>66271</v>
      </c>
      <c r="K5" s="252">
        <v>630</v>
      </c>
      <c r="L5" s="252">
        <v>193706</v>
      </c>
      <c r="M5" s="252">
        <v>32</v>
      </c>
      <c r="N5" s="252">
        <v>7405</v>
      </c>
      <c r="O5" s="252">
        <v>35</v>
      </c>
      <c r="P5" s="252">
        <v>14418</v>
      </c>
      <c r="Q5" s="252">
        <v>523</v>
      </c>
      <c r="R5" s="252">
        <v>46186</v>
      </c>
      <c r="S5" s="252">
        <v>230</v>
      </c>
      <c r="T5" s="258">
        <v>62104</v>
      </c>
      <c r="U5" s="252">
        <v>100</v>
      </c>
      <c r="V5" s="252">
        <v>24192</v>
      </c>
      <c r="W5" s="252">
        <v>80</v>
      </c>
      <c r="X5" s="252">
        <v>24070</v>
      </c>
      <c r="Y5" s="252">
        <v>52</v>
      </c>
      <c r="Z5" s="252">
        <v>23008</v>
      </c>
      <c r="AA5" s="252">
        <v>168</v>
      </c>
      <c r="AB5" s="252">
        <v>35800</v>
      </c>
      <c r="AC5" s="252">
        <v>133</v>
      </c>
      <c r="AD5" s="252">
        <v>15805</v>
      </c>
      <c r="AE5" s="252">
        <v>42</v>
      </c>
      <c r="AF5" s="252">
        <v>14498</v>
      </c>
      <c r="AG5" s="252">
        <v>54</v>
      </c>
      <c r="AH5" s="252">
        <v>15379</v>
      </c>
      <c r="AI5" s="252">
        <v>114</v>
      </c>
      <c r="AJ5" s="252">
        <v>34878</v>
      </c>
      <c r="AK5" s="252">
        <v>51</v>
      </c>
      <c r="AL5" s="252">
        <v>2316</v>
      </c>
    </row>
    <row r="6" spans="1:38" ht="12" customHeight="1" x14ac:dyDescent="0.15">
      <c r="A6" s="253" t="s">
        <v>629</v>
      </c>
      <c r="B6" s="185"/>
      <c r="C6" s="252">
        <v>2334</v>
      </c>
      <c r="D6" s="252">
        <v>587305</v>
      </c>
      <c r="E6" s="252">
        <v>3</v>
      </c>
      <c r="F6" s="252">
        <v>530</v>
      </c>
      <c r="G6" s="252">
        <v>2</v>
      </c>
      <c r="H6" s="252">
        <v>40</v>
      </c>
      <c r="I6" s="252">
        <v>111</v>
      </c>
      <c r="J6" s="252">
        <v>65934</v>
      </c>
      <c r="K6" s="252">
        <v>624</v>
      </c>
      <c r="L6" s="252">
        <v>195053</v>
      </c>
      <c r="M6" s="252">
        <v>32</v>
      </c>
      <c r="N6" s="252">
        <v>7041</v>
      </c>
      <c r="O6" s="252">
        <v>35</v>
      </c>
      <c r="P6" s="252">
        <v>14104</v>
      </c>
      <c r="Q6" s="252">
        <v>517</v>
      </c>
      <c r="R6" s="252">
        <v>46036</v>
      </c>
      <c r="S6" s="252">
        <v>232</v>
      </c>
      <c r="T6" s="258">
        <v>71488</v>
      </c>
      <c r="U6" s="252">
        <v>100</v>
      </c>
      <c r="V6" s="252">
        <v>24179</v>
      </c>
      <c r="W6" s="252">
        <v>74</v>
      </c>
      <c r="X6" s="252">
        <v>23127</v>
      </c>
      <c r="Y6" s="252">
        <v>52</v>
      </c>
      <c r="Z6" s="252">
        <v>23173</v>
      </c>
      <c r="AA6" s="252">
        <v>167</v>
      </c>
      <c r="AB6" s="252">
        <v>34819</v>
      </c>
      <c r="AC6" s="252">
        <v>130</v>
      </c>
      <c r="AD6" s="252">
        <v>15817</v>
      </c>
      <c r="AE6" s="252">
        <v>40</v>
      </c>
      <c r="AF6" s="252">
        <v>14601</v>
      </c>
      <c r="AG6" s="252">
        <v>52</v>
      </c>
      <c r="AH6" s="252">
        <v>15083</v>
      </c>
      <c r="AI6" s="252">
        <v>113</v>
      </c>
      <c r="AJ6" s="252">
        <v>33987</v>
      </c>
      <c r="AK6" s="252">
        <v>50</v>
      </c>
      <c r="AL6" s="252">
        <v>2293</v>
      </c>
    </row>
    <row r="7" spans="1:38" ht="12" customHeight="1" x14ac:dyDescent="0.15">
      <c r="A7" s="253" t="s">
        <v>628</v>
      </c>
      <c r="B7" s="185"/>
      <c r="C7" s="252">
        <v>2324</v>
      </c>
      <c r="D7" s="252">
        <v>590524</v>
      </c>
      <c r="E7" s="252">
        <v>3</v>
      </c>
      <c r="F7" s="252">
        <v>531</v>
      </c>
      <c r="G7" s="252">
        <v>2</v>
      </c>
      <c r="H7" s="252">
        <v>39</v>
      </c>
      <c r="I7" s="252">
        <v>109</v>
      </c>
      <c r="J7" s="252">
        <v>65636</v>
      </c>
      <c r="K7" s="252">
        <v>625</v>
      </c>
      <c r="L7" s="252">
        <v>198027</v>
      </c>
      <c r="M7" s="252">
        <v>29</v>
      </c>
      <c r="N7" s="252">
        <v>6647</v>
      </c>
      <c r="O7" s="252">
        <v>35</v>
      </c>
      <c r="P7" s="252">
        <v>14693</v>
      </c>
      <c r="Q7" s="252">
        <v>518</v>
      </c>
      <c r="R7" s="252">
        <v>46011</v>
      </c>
      <c r="S7" s="252">
        <v>229</v>
      </c>
      <c r="T7" s="258">
        <v>75091</v>
      </c>
      <c r="U7" s="252">
        <v>100</v>
      </c>
      <c r="V7" s="252">
        <v>24310</v>
      </c>
      <c r="W7" s="252">
        <v>73</v>
      </c>
      <c r="X7" s="252">
        <v>23168</v>
      </c>
      <c r="Y7" s="252">
        <v>52</v>
      </c>
      <c r="Z7" s="252">
        <v>23176</v>
      </c>
      <c r="AA7" s="252">
        <v>166</v>
      </c>
      <c r="AB7" s="252">
        <v>32916</v>
      </c>
      <c r="AC7" s="252">
        <v>133</v>
      </c>
      <c r="AD7" s="252">
        <v>15399</v>
      </c>
      <c r="AE7" s="252">
        <v>39</v>
      </c>
      <c r="AF7" s="252">
        <v>14158</v>
      </c>
      <c r="AG7" s="252">
        <v>51</v>
      </c>
      <c r="AH7" s="252">
        <v>15172</v>
      </c>
      <c r="AI7" s="252">
        <v>111</v>
      </c>
      <c r="AJ7" s="252">
        <v>33283</v>
      </c>
      <c r="AK7" s="252">
        <v>49</v>
      </c>
      <c r="AL7" s="252">
        <v>2267</v>
      </c>
    </row>
    <row r="8" spans="1:38" ht="4.5" customHeight="1" thickBot="1" x14ac:dyDescent="0.2">
      <c r="A8" s="257"/>
      <c r="B8" s="250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</row>
    <row r="9" spans="1:38" ht="3" customHeight="1" thickTop="1" x14ac:dyDescent="0.15"/>
    <row r="11" spans="1:38" ht="12" x14ac:dyDescent="0.15">
      <c r="C11" s="256"/>
      <c r="AE11" s="255"/>
      <c r="AF11" s="254"/>
      <c r="AG11" s="255"/>
      <c r="AH11" s="254"/>
      <c r="AI11" s="255"/>
      <c r="AJ11" s="254"/>
      <c r="AK11" s="255"/>
      <c r="AL11" s="254"/>
    </row>
    <row r="67" spans="9:9" x14ac:dyDescent="0.15">
      <c r="I67" s="1" t="s">
        <v>653</v>
      </c>
    </row>
  </sheetData>
  <mergeCells count="19">
    <mergeCell ref="S2:T2"/>
    <mergeCell ref="U2:V2"/>
    <mergeCell ref="W2:X2"/>
    <mergeCell ref="A2:A3"/>
    <mergeCell ref="C2:D2"/>
    <mergeCell ref="E2:F2"/>
    <mergeCell ref="G2:H2"/>
    <mergeCell ref="I2:J2"/>
    <mergeCell ref="K2:L2"/>
    <mergeCell ref="M2:N2"/>
    <mergeCell ref="O2:P2"/>
    <mergeCell ref="Q2:R2"/>
    <mergeCell ref="AK2:AL2"/>
    <mergeCell ref="Y2:Z2"/>
    <mergeCell ref="AA2:AB2"/>
    <mergeCell ref="AC2:AD2"/>
    <mergeCell ref="AE2:AF2"/>
    <mergeCell ref="AG2:AH2"/>
    <mergeCell ref="AI2:AJ2"/>
  </mergeCells>
  <phoneticPr fontId="3"/>
  <pageMargins left="0.59055118110236227" right="0" top="0.74803149606299213" bottom="0.74803149606299213" header="0.31496062992125984" footer="0.31496062992125984"/>
  <pageSetup paperSize="9" fitToWidth="0" orientation="landscape" r:id="rId1"/>
  <headerFooter>
    <oddHeader>&amp;L労働組合組織状況－産業別－&amp;R&amp;F (&amp;A)</oddHeader>
  </headerFooter>
  <colBreaks count="1" manualBreakCount="1">
    <brk id="20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3"/>
  <sheetViews>
    <sheetView zoomScaleNormal="100" workbookViewId="0"/>
  </sheetViews>
  <sheetFormatPr defaultColWidth="9.33203125" defaultRowHeight="9.75" x14ac:dyDescent="0.15"/>
  <cols>
    <col min="1" max="1" width="34.83203125" style="67" customWidth="1"/>
    <col min="2" max="2" width="1" style="2" customWidth="1"/>
    <col min="3" max="3" width="13.83203125" style="1" customWidth="1"/>
    <col min="4" max="4" width="9.33203125" style="43" customWidth="1"/>
    <col min="5" max="5" width="13.83203125" style="2" customWidth="1"/>
    <col min="6" max="6" width="9.33203125" style="43" customWidth="1"/>
    <col min="7" max="7" width="13.83203125" style="1" customWidth="1"/>
    <col min="8" max="8" width="9.33203125" style="43" customWidth="1"/>
    <col min="9" max="9" width="6.1640625" style="1" customWidth="1"/>
    <col min="10" max="16384" width="9.33203125" style="1"/>
  </cols>
  <sheetData>
    <row r="1" spans="1:9" s="2" customFormat="1" ht="12.75" customHeight="1" thickBot="1" x14ac:dyDescent="0.2">
      <c r="A1" s="317"/>
      <c r="B1" s="6"/>
      <c r="C1" s="6"/>
      <c r="D1" s="47"/>
      <c r="E1" s="6"/>
      <c r="F1" s="47"/>
      <c r="G1" s="6"/>
      <c r="H1" s="184" t="s">
        <v>364</v>
      </c>
    </row>
    <row r="2" spans="1:9" s="38" customFormat="1" ht="11.25" customHeight="1" thickTop="1" x14ac:dyDescent="0.15">
      <c r="A2" s="466" t="s">
        <v>363</v>
      </c>
      <c r="B2" s="303"/>
      <c r="C2" s="473" t="s">
        <v>193</v>
      </c>
      <c r="D2" s="473"/>
      <c r="E2" s="473" t="s">
        <v>345</v>
      </c>
      <c r="F2" s="473"/>
      <c r="G2" s="473" t="s">
        <v>344</v>
      </c>
      <c r="H2" s="474"/>
      <c r="I2" s="333"/>
    </row>
    <row r="3" spans="1:9" s="38" customFormat="1" ht="10.5" x14ac:dyDescent="0.15">
      <c r="A3" s="468"/>
      <c r="B3" s="304"/>
      <c r="C3" s="309" t="s">
        <v>343</v>
      </c>
      <c r="D3" s="305" t="s">
        <v>342</v>
      </c>
      <c r="E3" s="309" t="s">
        <v>343</v>
      </c>
      <c r="F3" s="305" t="s">
        <v>342</v>
      </c>
      <c r="G3" s="309" t="s">
        <v>343</v>
      </c>
      <c r="H3" s="307" t="s">
        <v>342</v>
      </c>
    </row>
    <row r="4" spans="1:9" s="97" customFormat="1" ht="10.5" x14ac:dyDescent="0.15">
      <c r="A4" s="35"/>
      <c r="B4" s="36"/>
      <c r="C4" s="35" t="s">
        <v>66</v>
      </c>
      <c r="D4" s="34" t="s">
        <v>341</v>
      </c>
      <c r="E4" s="35" t="s">
        <v>66</v>
      </c>
      <c r="F4" s="34" t="s">
        <v>341</v>
      </c>
      <c r="G4" s="35" t="s">
        <v>66</v>
      </c>
      <c r="H4" s="34" t="s">
        <v>341</v>
      </c>
    </row>
    <row r="5" spans="1:9" ht="10.5" x14ac:dyDescent="0.15">
      <c r="A5" s="187" t="s">
        <v>362</v>
      </c>
      <c r="B5" s="186"/>
      <c r="C5" s="183">
        <v>4153054</v>
      </c>
      <c r="D5" s="182">
        <v>100</v>
      </c>
      <c r="E5" s="183">
        <v>2330021</v>
      </c>
      <c r="F5" s="182">
        <v>100</v>
      </c>
      <c r="G5" s="183">
        <v>1823033</v>
      </c>
      <c r="H5" s="182">
        <v>100</v>
      </c>
    </row>
    <row r="6" spans="1:9" ht="10.5" x14ac:dyDescent="0.15">
      <c r="A6" s="316"/>
      <c r="B6" s="185"/>
      <c r="C6" s="180"/>
      <c r="D6" s="177"/>
      <c r="E6" s="180"/>
      <c r="F6" s="177"/>
      <c r="G6" s="180"/>
      <c r="H6" s="182"/>
    </row>
    <row r="7" spans="1:9" ht="10.5" x14ac:dyDescent="0.15">
      <c r="A7" s="316" t="s">
        <v>361</v>
      </c>
      <c r="B7" s="185"/>
      <c r="C7" s="180">
        <v>79671</v>
      </c>
      <c r="D7" s="177">
        <v>1.9183699999999999</v>
      </c>
      <c r="E7" s="180">
        <v>68059</v>
      </c>
      <c r="F7" s="177">
        <v>2.92096</v>
      </c>
      <c r="G7" s="180">
        <v>11612</v>
      </c>
      <c r="H7" s="177">
        <v>0.63695999999999997</v>
      </c>
    </row>
    <row r="8" spans="1:9" ht="10.5" customHeight="1" x14ac:dyDescent="0.15">
      <c r="A8" s="316" t="s">
        <v>360</v>
      </c>
      <c r="B8" s="185"/>
      <c r="C8" s="180">
        <v>908549</v>
      </c>
      <c r="D8" s="177">
        <v>21.876650000000001</v>
      </c>
      <c r="E8" s="180">
        <v>529887</v>
      </c>
      <c r="F8" s="177">
        <v>22.74173</v>
      </c>
      <c r="G8" s="180">
        <v>378662</v>
      </c>
      <c r="H8" s="177">
        <v>20.770990000000001</v>
      </c>
    </row>
    <row r="9" spans="1:9" ht="10.5" customHeight="1" x14ac:dyDescent="0.15">
      <c r="A9" s="316" t="s">
        <v>359</v>
      </c>
      <c r="B9" s="185"/>
      <c r="C9" s="180">
        <v>938795</v>
      </c>
      <c r="D9" s="177">
        <v>22.60493</v>
      </c>
      <c r="E9" s="180">
        <v>394781</v>
      </c>
      <c r="F9" s="177">
        <v>16.943239999999999</v>
      </c>
      <c r="G9" s="180">
        <v>544014</v>
      </c>
      <c r="H9" s="177">
        <v>29.841149999999999</v>
      </c>
    </row>
    <row r="10" spans="1:9" ht="10.5" customHeight="1" x14ac:dyDescent="0.15">
      <c r="A10" s="316" t="s">
        <v>358</v>
      </c>
      <c r="B10" s="185"/>
      <c r="C10" s="180">
        <v>555901</v>
      </c>
      <c r="D10" s="177">
        <v>13.385350000000001</v>
      </c>
      <c r="E10" s="180">
        <v>306151</v>
      </c>
      <c r="F10" s="177">
        <v>13.13941</v>
      </c>
      <c r="G10" s="180">
        <v>249750</v>
      </c>
      <c r="H10" s="177">
        <v>13.6997</v>
      </c>
    </row>
    <row r="11" spans="1:9" ht="10.5" customHeight="1" x14ac:dyDescent="0.15">
      <c r="A11" s="316" t="s">
        <v>357</v>
      </c>
      <c r="B11" s="185"/>
      <c r="C11" s="180">
        <v>481329</v>
      </c>
      <c r="D11" s="177">
        <v>11.58976</v>
      </c>
      <c r="E11" s="180">
        <v>158350</v>
      </c>
      <c r="F11" s="177">
        <v>6.7960799999999999</v>
      </c>
      <c r="G11" s="180">
        <v>322979</v>
      </c>
      <c r="H11" s="177">
        <v>17.716570000000001</v>
      </c>
    </row>
    <row r="12" spans="1:9" ht="10.5" customHeight="1" x14ac:dyDescent="0.15">
      <c r="A12" s="316" t="s">
        <v>356</v>
      </c>
      <c r="B12" s="185"/>
      <c r="C12" s="180">
        <v>81100</v>
      </c>
      <c r="D12" s="177">
        <v>1.95278</v>
      </c>
      <c r="E12" s="180">
        <v>74414</v>
      </c>
      <c r="F12" s="177">
        <v>3.1937099999999998</v>
      </c>
      <c r="G12" s="180">
        <v>6686</v>
      </c>
      <c r="H12" s="177">
        <v>0.36675000000000002</v>
      </c>
    </row>
    <row r="13" spans="1:9" ht="10.5" customHeight="1" x14ac:dyDescent="0.15">
      <c r="A13" s="316" t="s">
        <v>355</v>
      </c>
      <c r="B13" s="185"/>
      <c r="C13" s="180">
        <v>32780</v>
      </c>
      <c r="D13" s="177">
        <v>0.7893</v>
      </c>
      <c r="E13" s="180">
        <v>22437</v>
      </c>
      <c r="F13" s="177">
        <v>0.96294999999999997</v>
      </c>
      <c r="G13" s="180">
        <v>10343</v>
      </c>
      <c r="H13" s="177">
        <v>0.56735000000000002</v>
      </c>
    </row>
    <row r="14" spans="1:9" ht="10.5" customHeight="1" x14ac:dyDescent="0.15">
      <c r="A14" s="316" t="s">
        <v>354</v>
      </c>
      <c r="B14" s="185"/>
      <c r="C14" s="180">
        <v>387799</v>
      </c>
      <c r="D14" s="177">
        <v>9.3376800000000006</v>
      </c>
      <c r="E14" s="180">
        <v>282135</v>
      </c>
      <c r="F14" s="177">
        <v>12.108689999999999</v>
      </c>
      <c r="G14" s="180">
        <v>105664</v>
      </c>
      <c r="H14" s="177">
        <v>5.7960599999999998</v>
      </c>
    </row>
    <row r="15" spans="1:9" ht="10.5" customHeight="1" x14ac:dyDescent="0.15">
      <c r="A15" s="316" t="s">
        <v>353</v>
      </c>
      <c r="B15" s="185"/>
      <c r="C15" s="180">
        <v>128236</v>
      </c>
      <c r="D15" s="177">
        <v>3.0877500000000002</v>
      </c>
      <c r="E15" s="180">
        <v>122236</v>
      </c>
      <c r="F15" s="177">
        <v>5.24613</v>
      </c>
      <c r="G15" s="180">
        <v>6000</v>
      </c>
      <c r="H15" s="177">
        <v>0.32912000000000002</v>
      </c>
    </row>
    <row r="16" spans="1:9" ht="10.5" x14ac:dyDescent="0.15">
      <c r="A16" s="152" t="s">
        <v>352</v>
      </c>
      <c r="B16" s="185"/>
      <c r="C16" s="133">
        <v>152811</v>
      </c>
      <c r="D16" s="177">
        <v>3.6794899999999999</v>
      </c>
      <c r="E16" s="133">
        <v>148431</v>
      </c>
      <c r="F16" s="177">
        <v>6.3703700000000003</v>
      </c>
      <c r="G16" s="133">
        <v>4380</v>
      </c>
      <c r="H16" s="177">
        <v>0.24026</v>
      </c>
    </row>
    <row r="17" spans="1:8" ht="10.5" x14ac:dyDescent="0.15">
      <c r="A17" s="152" t="s">
        <v>351</v>
      </c>
      <c r="B17" s="185"/>
      <c r="C17" s="133">
        <v>283703</v>
      </c>
      <c r="D17" s="177">
        <v>6.8311900000000003</v>
      </c>
      <c r="E17" s="133">
        <v>157199</v>
      </c>
      <c r="F17" s="177">
        <v>6.7466799999999996</v>
      </c>
      <c r="G17" s="133">
        <v>126504</v>
      </c>
      <c r="H17" s="177">
        <v>6.9392100000000001</v>
      </c>
    </row>
    <row r="18" spans="1:8" ht="10.5" customHeight="1" x14ac:dyDescent="0.15">
      <c r="A18" s="316" t="s">
        <v>350</v>
      </c>
      <c r="B18" s="185"/>
      <c r="C18" s="180">
        <v>122380</v>
      </c>
      <c r="D18" s="177">
        <v>2.9467500000000002</v>
      </c>
      <c r="E18" s="180">
        <v>65941</v>
      </c>
      <c r="F18" s="177">
        <v>2.83006</v>
      </c>
      <c r="G18" s="180">
        <v>56439</v>
      </c>
      <c r="H18" s="177">
        <v>3.0958800000000002</v>
      </c>
    </row>
    <row r="19" spans="1:8" ht="4.5" customHeight="1" thickBot="1" x14ac:dyDescent="0.2">
      <c r="A19" s="346"/>
      <c r="B19" s="11"/>
      <c r="C19" s="8"/>
      <c r="D19" s="50"/>
      <c r="E19" s="8"/>
      <c r="F19" s="50"/>
      <c r="G19" s="8"/>
      <c r="H19" s="50"/>
    </row>
    <row r="20" spans="1:8" ht="3" customHeight="1" thickTop="1" x14ac:dyDescent="0.15">
      <c r="A20" s="317"/>
      <c r="B20" s="6"/>
      <c r="C20" s="49"/>
      <c r="D20" s="48"/>
      <c r="E20" s="6"/>
      <c r="F20" s="48"/>
      <c r="G20" s="49"/>
      <c r="H20" s="48"/>
    </row>
    <row r="21" spans="1:8" s="2" customFormat="1" ht="10.5" customHeight="1" x14ac:dyDescent="0.15">
      <c r="A21" s="167" t="s">
        <v>349</v>
      </c>
      <c r="B21" s="192"/>
      <c r="C21" s="192"/>
      <c r="D21" s="192"/>
      <c r="E21" s="192"/>
      <c r="F21" s="192"/>
      <c r="G21" s="192"/>
      <c r="H21" s="192"/>
    </row>
    <row r="22" spans="1:8" ht="10.5" customHeight="1" x14ac:dyDescent="0.15">
      <c r="A22" s="167" t="s">
        <v>348</v>
      </c>
      <c r="B22" s="167"/>
      <c r="C22" s="167"/>
      <c r="D22" s="167"/>
      <c r="E22" s="167"/>
      <c r="F22" s="167"/>
      <c r="G22" s="167"/>
      <c r="H22" s="167"/>
    </row>
    <row r="23" spans="1:8" ht="10.5" x14ac:dyDescent="0.15">
      <c r="A23" s="167" t="s">
        <v>347</v>
      </c>
      <c r="B23" s="167"/>
      <c r="C23" s="167"/>
      <c r="D23" s="167"/>
      <c r="E23" s="167"/>
      <c r="F23" s="167"/>
      <c r="G23" s="167"/>
      <c r="H23" s="167"/>
    </row>
  </sheetData>
  <mergeCells count="4">
    <mergeCell ref="A2:A3"/>
    <mergeCell ref="C2:D2"/>
    <mergeCell ref="E2:F2"/>
    <mergeCell ref="G2:H2"/>
  </mergeCells>
  <phoneticPr fontId="3"/>
  <pageMargins left="0.9055118110236221" right="0.51181102362204722" top="0.74803149606299213" bottom="0.74803149606299213" header="0.31496062992125984" footer="0.31496062992125984"/>
  <pageSetup paperSize="9" scale="110" fitToHeight="0" orientation="portrait" r:id="rId1"/>
  <headerFooter>
    <oddHeader>&amp;L就業者数ー職業別ー&amp;R&amp;F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53"/>
  <sheetViews>
    <sheetView zoomScaleNormal="100" workbookViewId="0"/>
  </sheetViews>
  <sheetFormatPr defaultColWidth="9.33203125" defaultRowHeight="10.5" x14ac:dyDescent="0.15"/>
  <cols>
    <col min="1" max="1" width="8.83203125" style="317" customWidth="1"/>
    <col min="2" max="2" width="1" style="49" customWidth="1"/>
    <col min="3" max="4" width="12.83203125" style="49" bestFit="1" customWidth="1"/>
    <col min="5" max="5" width="10.6640625" style="49" customWidth="1"/>
    <col min="6" max="6" width="9" style="49" customWidth="1"/>
    <col min="7" max="7" width="10.6640625" style="49" customWidth="1"/>
    <col min="8" max="8" width="9" style="49" bestFit="1" customWidth="1"/>
    <col min="9" max="9" width="8.83203125" style="49" customWidth="1"/>
    <col min="10" max="10" width="9" style="49" bestFit="1" customWidth="1"/>
    <col min="11" max="11" width="8" style="49" bestFit="1" customWidth="1"/>
    <col min="12" max="12" width="7.1640625" style="49" bestFit="1" customWidth="1"/>
    <col min="13" max="14" width="10.6640625" style="49" customWidth="1"/>
    <col min="15" max="15" width="9" style="49" customWidth="1"/>
    <col min="16" max="24" width="10.6640625" style="49" customWidth="1"/>
    <col min="25" max="25" width="10.83203125" style="49" customWidth="1"/>
    <col min="26" max="26" width="9" style="49" customWidth="1"/>
    <col min="27" max="28" width="10.6640625" style="49" customWidth="1"/>
    <col min="29" max="29" width="4.1640625" style="49" customWidth="1"/>
    <col min="30" max="16384" width="9.33203125" style="49"/>
  </cols>
  <sheetData>
    <row r="1" spans="1:29" s="6" customFormat="1" x14ac:dyDescent="0.15">
      <c r="A1" s="317"/>
    </row>
    <row r="2" spans="1:29" s="6" customFormat="1" ht="12.75" customHeight="1" thickBot="1" x14ac:dyDescent="0.2">
      <c r="A2" s="167" t="s">
        <v>431</v>
      </c>
      <c r="F2" s="167"/>
      <c r="AA2" s="167"/>
      <c r="AB2" s="166" t="s">
        <v>346</v>
      </c>
    </row>
    <row r="3" spans="1:29" s="352" customFormat="1" ht="12.75" customHeight="1" thickTop="1" x14ac:dyDescent="0.15">
      <c r="A3" s="486" t="s">
        <v>430</v>
      </c>
      <c r="B3" s="303"/>
      <c r="C3" s="469" t="s">
        <v>429</v>
      </c>
      <c r="D3" s="488" t="s">
        <v>428</v>
      </c>
      <c r="E3" s="489"/>
      <c r="F3" s="489"/>
      <c r="G3" s="489"/>
      <c r="H3" s="489"/>
      <c r="I3" s="490"/>
      <c r="J3" s="481" t="s">
        <v>427</v>
      </c>
      <c r="K3" s="491" t="s">
        <v>338</v>
      </c>
      <c r="L3" s="492" t="s">
        <v>426</v>
      </c>
      <c r="M3" s="491" t="s">
        <v>425</v>
      </c>
      <c r="N3" s="491" t="s">
        <v>424</v>
      </c>
      <c r="O3" s="494" t="s">
        <v>423</v>
      </c>
      <c r="P3" s="483" t="s">
        <v>422</v>
      </c>
      <c r="Q3" s="481" t="s">
        <v>421</v>
      </c>
      <c r="R3" s="483" t="s">
        <v>420</v>
      </c>
      <c r="S3" s="481" t="s">
        <v>419</v>
      </c>
      <c r="T3" s="481" t="s">
        <v>418</v>
      </c>
      <c r="U3" s="477" t="s">
        <v>417</v>
      </c>
      <c r="V3" s="475" t="s">
        <v>416</v>
      </c>
      <c r="W3" s="483" t="s">
        <v>415</v>
      </c>
      <c r="X3" s="475" t="s">
        <v>414</v>
      </c>
      <c r="Y3" s="475" t="s">
        <v>413</v>
      </c>
      <c r="Z3" s="475" t="s">
        <v>412</v>
      </c>
      <c r="AA3" s="477" t="s">
        <v>411</v>
      </c>
      <c r="AB3" s="479" t="s">
        <v>410</v>
      </c>
    </row>
    <row r="4" spans="1:29" s="352" customFormat="1" ht="33.75" customHeight="1" x14ac:dyDescent="0.15">
      <c r="A4" s="487"/>
      <c r="B4" s="304"/>
      <c r="C4" s="471"/>
      <c r="D4" s="61" t="s">
        <v>409</v>
      </c>
      <c r="E4" s="309" t="s">
        <v>408</v>
      </c>
      <c r="F4" s="39" t="s">
        <v>407</v>
      </c>
      <c r="G4" s="39" t="s">
        <v>406</v>
      </c>
      <c r="H4" s="39" t="s">
        <v>405</v>
      </c>
      <c r="I4" s="39" t="s">
        <v>404</v>
      </c>
      <c r="J4" s="482"/>
      <c r="K4" s="482"/>
      <c r="L4" s="493"/>
      <c r="M4" s="482"/>
      <c r="N4" s="482"/>
      <c r="O4" s="495"/>
      <c r="P4" s="484"/>
      <c r="Q4" s="482"/>
      <c r="R4" s="485"/>
      <c r="S4" s="482"/>
      <c r="T4" s="482"/>
      <c r="U4" s="478"/>
      <c r="V4" s="476"/>
      <c r="W4" s="484"/>
      <c r="X4" s="476"/>
      <c r="Y4" s="476"/>
      <c r="Z4" s="476"/>
      <c r="AA4" s="478"/>
      <c r="AB4" s="480"/>
      <c r="AC4" s="6"/>
    </row>
    <row r="5" spans="1:29" s="352" customFormat="1" ht="12.75" customHeight="1" x14ac:dyDescent="0.15">
      <c r="A5" s="300"/>
      <c r="B5" s="314"/>
      <c r="C5" s="292"/>
      <c r="D5" s="292"/>
      <c r="E5" s="292"/>
      <c r="F5" s="353"/>
      <c r="G5" s="353"/>
      <c r="H5" s="353"/>
      <c r="I5" s="353"/>
      <c r="J5" s="292"/>
      <c r="K5" s="292"/>
      <c r="L5" s="292"/>
      <c r="M5" s="292"/>
      <c r="N5" s="292"/>
      <c r="O5" s="292"/>
      <c r="P5" s="354"/>
      <c r="Q5" s="292"/>
      <c r="R5" s="188"/>
      <c r="S5" s="292"/>
      <c r="T5" s="292"/>
      <c r="U5" s="292"/>
      <c r="V5" s="292"/>
      <c r="W5" s="292"/>
      <c r="X5" s="292"/>
      <c r="Y5" s="292"/>
      <c r="Z5" s="292"/>
      <c r="AA5" s="292"/>
      <c r="AB5" s="292"/>
    </row>
    <row r="6" spans="1:29" s="355" customFormat="1" ht="12.75" customHeight="1" x14ac:dyDescent="0.15">
      <c r="A6" s="176" t="s">
        <v>403</v>
      </c>
      <c r="B6" s="186"/>
      <c r="C6" s="183">
        <v>4153054</v>
      </c>
      <c r="D6" s="183">
        <v>3524805</v>
      </c>
      <c r="E6" s="183">
        <v>224987</v>
      </c>
      <c r="F6" s="183">
        <v>53668</v>
      </c>
      <c r="G6" s="183">
        <v>209880</v>
      </c>
      <c r="H6" s="183">
        <v>56059</v>
      </c>
      <c r="I6" s="183">
        <v>3254</v>
      </c>
      <c r="J6" s="183">
        <v>30684</v>
      </c>
      <c r="K6" s="183">
        <v>1213</v>
      </c>
      <c r="L6" s="183">
        <v>557</v>
      </c>
      <c r="M6" s="183">
        <v>271270</v>
      </c>
      <c r="N6" s="183">
        <v>539277</v>
      </c>
      <c r="O6" s="183">
        <v>15856</v>
      </c>
      <c r="P6" s="183">
        <v>291766</v>
      </c>
      <c r="Q6" s="183">
        <v>251025</v>
      </c>
      <c r="R6" s="183">
        <v>628102</v>
      </c>
      <c r="S6" s="183">
        <v>110131</v>
      </c>
      <c r="T6" s="183">
        <v>126469</v>
      </c>
      <c r="U6" s="183">
        <v>219654</v>
      </c>
      <c r="V6" s="183">
        <v>225254</v>
      </c>
      <c r="W6" s="183">
        <v>142448</v>
      </c>
      <c r="X6" s="183">
        <v>207594</v>
      </c>
      <c r="Y6" s="183">
        <v>502790</v>
      </c>
      <c r="Z6" s="183">
        <v>17077</v>
      </c>
      <c r="AA6" s="183">
        <v>315108</v>
      </c>
      <c r="AB6" s="183">
        <v>122229</v>
      </c>
    </row>
    <row r="7" spans="1:29" ht="12.75" customHeight="1" x14ac:dyDescent="0.15">
      <c r="A7" s="316"/>
      <c r="B7" s="185"/>
      <c r="C7" s="180"/>
      <c r="D7" s="180"/>
      <c r="E7" s="180"/>
      <c r="F7" s="180"/>
      <c r="G7" s="180"/>
      <c r="H7" s="180"/>
      <c r="I7" s="180"/>
      <c r="J7" s="180"/>
      <c r="K7" s="188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</row>
    <row r="8" spans="1:29" ht="12.75" customHeight="1" x14ac:dyDescent="0.15">
      <c r="A8" s="316" t="s">
        <v>402</v>
      </c>
      <c r="B8" s="185"/>
      <c r="C8" s="180">
        <v>1688272</v>
      </c>
      <c r="D8" s="180">
        <v>1438885</v>
      </c>
      <c r="E8" s="180">
        <v>97542</v>
      </c>
      <c r="F8" s="180">
        <v>20779</v>
      </c>
      <c r="G8" s="180">
        <v>79196</v>
      </c>
      <c r="H8" s="180">
        <v>19125</v>
      </c>
      <c r="I8" s="180">
        <v>1137</v>
      </c>
      <c r="J8" s="180">
        <v>7257</v>
      </c>
      <c r="K8" s="188">
        <v>225</v>
      </c>
      <c r="L8" s="188">
        <v>212</v>
      </c>
      <c r="M8" s="180">
        <v>111387</v>
      </c>
      <c r="N8" s="180">
        <v>190001</v>
      </c>
      <c r="O8" s="180">
        <v>6965</v>
      </c>
      <c r="P8" s="180">
        <v>134965</v>
      </c>
      <c r="Q8" s="180">
        <v>100748</v>
      </c>
      <c r="R8" s="180">
        <v>261082</v>
      </c>
      <c r="S8" s="180">
        <v>51965</v>
      </c>
      <c r="T8" s="180">
        <v>56801</v>
      </c>
      <c r="U8" s="180">
        <v>97307</v>
      </c>
      <c r="V8" s="180">
        <v>89894</v>
      </c>
      <c r="W8" s="180">
        <v>55064</v>
      </c>
      <c r="X8" s="180">
        <v>84840</v>
      </c>
      <c r="Y8" s="180">
        <v>206488</v>
      </c>
      <c r="Z8" s="180">
        <v>5401</v>
      </c>
      <c r="AA8" s="180">
        <v>130913</v>
      </c>
      <c r="AB8" s="180">
        <v>43170</v>
      </c>
    </row>
    <row r="9" spans="1:29" ht="12.75" customHeight="1" x14ac:dyDescent="0.15">
      <c r="A9" s="316" t="s">
        <v>401</v>
      </c>
      <c r="B9" s="185"/>
      <c r="C9" s="180">
        <v>717354</v>
      </c>
      <c r="D9" s="180">
        <v>614143</v>
      </c>
      <c r="E9" s="180">
        <v>37593</v>
      </c>
      <c r="F9" s="180">
        <v>7860</v>
      </c>
      <c r="G9" s="180">
        <v>34105</v>
      </c>
      <c r="H9" s="180">
        <v>7612</v>
      </c>
      <c r="I9" s="180">
        <v>495</v>
      </c>
      <c r="J9" s="180">
        <v>2608</v>
      </c>
      <c r="K9" s="188">
        <v>17</v>
      </c>
      <c r="L9" s="188">
        <v>105</v>
      </c>
      <c r="M9" s="180">
        <v>44831</v>
      </c>
      <c r="N9" s="180">
        <v>81586</v>
      </c>
      <c r="O9" s="180">
        <v>2713</v>
      </c>
      <c r="P9" s="180">
        <v>82410</v>
      </c>
      <c r="Q9" s="180">
        <v>38344</v>
      </c>
      <c r="R9" s="180">
        <v>104209</v>
      </c>
      <c r="S9" s="180">
        <v>24680</v>
      </c>
      <c r="T9" s="180">
        <v>24659</v>
      </c>
      <c r="U9" s="180">
        <v>43269</v>
      </c>
      <c r="V9" s="180">
        <v>36905</v>
      </c>
      <c r="W9" s="180">
        <v>24586</v>
      </c>
      <c r="X9" s="180">
        <v>34195</v>
      </c>
      <c r="Y9" s="180">
        <v>75667</v>
      </c>
      <c r="Z9" s="180">
        <v>2529</v>
      </c>
      <c r="AA9" s="180">
        <v>54841</v>
      </c>
      <c r="AB9" s="180">
        <v>14469</v>
      </c>
    </row>
    <row r="10" spans="1:29" ht="12.75" customHeight="1" x14ac:dyDescent="0.15">
      <c r="A10" s="316" t="s">
        <v>400</v>
      </c>
      <c r="B10" s="185"/>
      <c r="C10" s="180">
        <v>322184</v>
      </c>
      <c r="D10" s="180">
        <v>274063</v>
      </c>
      <c r="E10" s="180">
        <v>15806</v>
      </c>
      <c r="F10" s="180">
        <v>4022</v>
      </c>
      <c r="G10" s="180">
        <v>16950</v>
      </c>
      <c r="H10" s="180">
        <v>4152</v>
      </c>
      <c r="I10" s="180">
        <v>397</v>
      </c>
      <c r="J10" s="180">
        <v>1880</v>
      </c>
      <c r="K10" s="188">
        <v>16</v>
      </c>
      <c r="L10" s="188">
        <v>35</v>
      </c>
      <c r="M10" s="180">
        <v>22519</v>
      </c>
      <c r="N10" s="180">
        <v>47538</v>
      </c>
      <c r="O10" s="180">
        <v>975</v>
      </c>
      <c r="P10" s="180">
        <v>15599</v>
      </c>
      <c r="Q10" s="180">
        <v>21667</v>
      </c>
      <c r="R10" s="180">
        <v>48595</v>
      </c>
      <c r="S10" s="180">
        <v>5943</v>
      </c>
      <c r="T10" s="180">
        <v>8857</v>
      </c>
      <c r="U10" s="180">
        <v>14060</v>
      </c>
      <c r="V10" s="180">
        <v>16006</v>
      </c>
      <c r="W10" s="180">
        <v>11797</v>
      </c>
      <c r="X10" s="180">
        <v>17509</v>
      </c>
      <c r="Y10" s="180">
        <v>42525</v>
      </c>
      <c r="Z10" s="180">
        <v>1662</v>
      </c>
      <c r="AA10" s="180">
        <v>24022</v>
      </c>
      <c r="AB10" s="180">
        <v>9377</v>
      </c>
    </row>
    <row r="11" spans="1:29" ht="12.75" customHeight="1" x14ac:dyDescent="0.15">
      <c r="A11" s="316" t="s">
        <v>399</v>
      </c>
      <c r="B11" s="185"/>
      <c r="C11" s="180">
        <v>172129</v>
      </c>
      <c r="D11" s="180">
        <v>147893</v>
      </c>
      <c r="E11" s="180">
        <v>7692</v>
      </c>
      <c r="F11" s="180">
        <v>2432</v>
      </c>
      <c r="G11" s="180">
        <v>8448</v>
      </c>
      <c r="H11" s="180">
        <v>2540</v>
      </c>
      <c r="I11" s="180">
        <v>125</v>
      </c>
      <c r="J11" s="180">
        <v>1220</v>
      </c>
      <c r="K11" s="188">
        <v>332</v>
      </c>
      <c r="L11" s="188">
        <v>9</v>
      </c>
      <c r="M11" s="180">
        <v>12535</v>
      </c>
      <c r="N11" s="180">
        <v>16087</v>
      </c>
      <c r="O11" s="180">
        <v>851</v>
      </c>
      <c r="P11" s="180">
        <v>5714</v>
      </c>
      <c r="Q11" s="180">
        <v>9912</v>
      </c>
      <c r="R11" s="180">
        <v>24382</v>
      </c>
      <c r="S11" s="180">
        <v>3064</v>
      </c>
      <c r="T11" s="180">
        <v>3720</v>
      </c>
      <c r="U11" s="180">
        <v>6000</v>
      </c>
      <c r="V11" s="180">
        <v>9586</v>
      </c>
      <c r="W11" s="180">
        <v>6333</v>
      </c>
      <c r="X11" s="180">
        <v>8551</v>
      </c>
      <c r="Y11" s="180">
        <v>23837</v>
      </c>
      <c r="Z11" s="180">
        <v>1007</v>
      </c>
      <c r="AA11" s="180">
        <v>16003</v>
      </c>
      <c r="AB11" s="180">
        <v>17861</v>
      </c>
    </row>
    <row r="12" spans="1:29" ht="12.75" customHeight="1" x14ac:dyDescent="0.15">
      <c r="A12" s="316" t="s">
        <v>398</v>
      </c>
      <c r="B12" s="185"/>
      <c r="C12" s="180">
        <v>110809</v>
      </c>
      <c r="D12" s="180">
        <v>93493</v>
      </c>
      <c r="E12" s="180">
        <v>5587</v>
      </c>
      <c r="F12" s="180">
        <v>1560</v>
      </c>
      <c r="G12" s="180">
        <v>5850</v>
      </c>
      <c r="H12" s="180">
        <v>1909</v>
      </c>
      <c r="I12" s="180">
        <v>112</v>
      </c>
      <c r="J12" s="180">
        <v>1568</v>
      </c>
      <c r="K12" s="188">
        <v>34</v>
      </c>
      <c r="L12" s="188">
        <v>11</v>
      </c>
      <c r="M12" s="180">
        <v>7279</v>
      </c>
      <c r="N12" s="180">
        <v>21737</v>
      </c>
      <c r="O12" s="180">
        <v>361</v>
      </c>
      <c r="P12" s="180">
        <v>3546</v>
      </c>
      <c r="Q12" s="180">
        <v>7251</v>
      </c>
      <c r="R12" s="180">
        <v>16974</v>
      </c>
      <c r="S12" s="180">
        <v>2169</v>
      </c>
      <c r="T12" s="180">
        <v>2581</v>
      </c>
      <c r="U12" s="180">
        <v>4155</v>
      </c>
      <c r="V12" s="180">
        <v>5811</v>
      </c>
      <c r="W12" s="180">
        <v>4022</v>
      </c>
      <c r="X12" s="180">
        <v>5147</v>
      </c>
      <c r="Y12" s="180">
        <v>13208</v>
      </c>
      <c r="Z12" s="180">
        <v>576</v>
      </c>
      <c r="AA12" s="180">
        <v>7673</v>
      </c>
      <c r="AB12" s="180">
        <v>2932</v>
      </c>
    </row>
    <row r="13" spans="1:29" ht="12.75" customHeight="1" x14ac:dyDescent="0.15">
      <c r="A13" s="316"/>
      <c r="B13" s="185"/>
      <c r="C13" s="180"/>
      <c r="D13" s="180"/>
      <c r="E13" s="180"/>
      <c r="F13" s="180"/>
      <c r="G13" s="188"/>
      <c r="H13" s="180"/>
      <c r="I13" s="180"/>
      <c r="J13" s="188"/>
      <c r="K13" s="188"/>
      <c r="L13" s="188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</row>
    <row r="14" spans="1:29" ht="12.75" customHeight="1" x14ac:dyDescent="0.15">
      <c r="A14" s="316" t="s">
        <v>397</v>
      </c>
      <c r="B14" s="185"/>
      <c r="C14" s="180">
        <v>75824</v>
      </c>
      <c r="D14" s="180">
        <v>60208</v>
      </c>
      <c r="E14" s="180">
        <v>5978</v>
      </c>
      <c r="F14" s="180">
        <v>1504</v>
      </c>
      <c r="G14" s="180">
        <v>5453</v>
      </c>
      <c r="H14" s="180">
        <v>1312</v>
      </c>
      <c r="I14" s="180">
        <v>67</v>
      </c>
      <c r="J14" s="188">
        <v>466</v>
      </c>
      <c r="K14" s="189">
        <v>62</v>
      </c>
      <c r="L14" s="188">
        <v>10</v>
      </c>
      <c r="M14" s="180">
        <v>3543</v>
      </c>
      <c r="N14" s="180">
        <v>8457</v>
      </c>
      <c r="O14" s="180">
        <v>278</v>
      </c>
      <c r="P14" s="180">
        <v>5822</v>
      </c>
      <c r="Q14" s="180">
        <v>2914</v>
      </c>
      <c r="R14" s="180">
        <v>11537</v>
      </c>
      <c r="S14" s="180">
        <v>2179</v>
      </c>
      <c r="T14" s="180">
        <v>2723</v>
      </c>
      <c r="U14" s="180">
        <v>5893</v>
      </c>
      <c r="V14" s="180">
        <v>4579</v>
      </c>
      <c r="W14" s="180">
        <v>2389</v>
      </c>
      <c r="X14" s="180">
        <v>5065</v>
      </c>
      <c r="Y14" s="180">
        <v>9732</v>
      </c>
      <c r="Z14" s="180">
        <v>274</v>
      </c>
      <c r="AA14" s="180">
        <v>5107</v>
      </c>
      <c r="AB14" s="180">
        <v>2457</v>
      </c>
    </row>
    <row r="15" spans="1:29" ht="12.75" customHeight="1" x14ac:dyDescent="0.15">
      <c r="A15" s="316" t="s">
        <v>396</v>
      </c>
      <c r="B15" s="185"/>
      <c r="C15" s="180">
        <v>198078</v>
      </c>
      <c r="D15" s="180">
        <v>166980</v>
      </c>
      <c r="E15" s="180">
        <v>10573</v>
      </c>
      <c r="F15" s="180">
        <v>2904</v>
      </c>
      <c r="G15" s="180">
        <v>10817</v>
      </c>
      <c r="H15" s="180">
        <v>3040</v>
      </c>
      <c r="I15" s="180">
        <v>137</v>
      </c>
      <c r="J15" s="180">
        <v>1957</v>
      </c>
      <c r="K15" s="188">
        <v>42</v>
      </c>
      <c r="L15" s="188">
        <v>15</v>
      </c>
      <c r="M15" s="180">
        <v>12214</v>
      </c>
      <c r="N15" s="180">
        <v>29513</v>
      </c>
      <c r="O15" s="180">
        <v>741</v>
      </c>
      <c r="P15" s="180">
        <v>11032</v>
      </c>
      <c r="Q15" s="180">
        <v>9204</v>
      </c>
      <c r="R15" s="180">
        <v>30393</v>
      </c>
      <c r="S15" s="180">
        <v>4798</v>
      </c>
      <c r="T15" s="180">
        <v>6124</v>
      </c>
      <c r="U15" s="180">
        <v>10553</v>
      </c>
      <c r="V15" s="180">
        <v>10984</v>
      </c>
      <c r="W15" s="180">
        <v>6917</v>
      </c>
      <c r="X15" s="180">
        <v>11391</v>
      </c>
      <c r="Y15" s="180">
        <v>25587</v>
      </c>
      <c r="Z15" s="180">
        <v>801</v>
      </c>
      <c r="AA15" s="180">
        <v>13421</v>
      </c>
      <c r="AB15" s="180">
        <v>5927</v>
      </c>
    </row>
    <row r="16" spans="1:29" ht="12.75" customHeight="1" x14ac:dyDescent="0.15">
      <c r="A16" s="316" t="s">
        <v>395</v>
      </c>
      <c r="B16" s="185"/>
      <c r="C16" s="180">
        <v>88058</v>
      </c>
      <c r="D16" s="180">
        <v>72126</v>
      </c>
      <c r="E16" s="180">
        <v>4867</v>
      </c>
      <c r="F16" s="180">
        <v>1480</v>
      </c>
      <c r="G16" s="180">
        <v>5306</v>
      </c>
      <c r="H16" s="180">
        <v>2121</v>
      </c>
      <c r="I16" s="180">
        <v>94</v>
      </c>
      <c r="J16" s="180">
        <v>2037</v>
      </c>
      <c r="K16" s="188">
        <v>55</v>
      </c>
      <c r="L16" s="188">
        <v>23</v>
      </c>
      <c r="M16" s="180">
        <v>5317</v>
      </c>
      <c r="N16" s="180">
        <v>14507</v>
      </c>
      <c r="O16" s="180">
        <v>416</v>
      </c>
      <c r="P16" s="180">
        <v>2417</v>
      </c>
      <c r="Q16" s="180">
        <v>5484</v>
      </c>
      <c r="R16" s="180">
        <v>13961</v>
      </c>
      <c r="S16" s="180">
        <v>1783</v>
      </c>
      <c r="T16" s="180">
        <v>1742</v>
      </c>
      <c r="U16" s="180">
        <v>3517</v>
      </c>
      <c r="V16" s="180">
        <v>6696</v>
      </c>
      <c r="W16" s="180">
        <v>3270</v>
      </c>
      <c r="X16" s="180">
        <v>3874</v>
      </c>
      <c r="Y16" s="180">
        <v>10685</v>
      </c>
      <c r="Z16" s="180">
        <v>598</v>
      </c>
      <c r="AA16" s="180">
        <v>6213</v>
      </c>
      <c r="AB16" s="180">
        <v>2394</v>
      </c>
    </row>
    <row r="17" spans="1:28" ht="12.75" customHeight="1" x14ac:dyDescent="0.15">
      <c r="A17" s="316" t="s">
        <v>394</v>
      </c>
      <c r="B17" s="185"/>
      <c r="C17" s="180">
        <v>105229</v>
      </c>
      <c r="D17" s="180">
        <v>88551</v>
      </c>
      <c r="E17" s="180">
        <v>5612</v>
      </c>
      <c r="F17" s="180">
        <v>1452</v>
      </c>
      <c r="G17" s="180">
        <v>5896</v>
      </c>
      <c r="H17" s="180">
        <v>1591</v>
      </c>
      <c r="I17" s="180">
        <v>82</v>
      </c>
      <c r="J17" s="180">
        <v>845</v>
      </c>
      <c r="K17" s="188">
        <v>9</v>
      </c>
      <c r="L17" s="188">
        <v>8</v>
      </c>
      <c r="M17" s="180">
        <v>6462</v>
      </c>
      <c r="N17" s="180">
        <v>15008</v>
      </c>
      <c r="O17" s="180">
        <v>395</v>
      </c>
      <c r="P17" s="180">
        <v>5125</v>
      </c>
      <c r="Q17" s="180">
        <v>5449</v>
      </c>
      <c r="R17" s="180">
        <v>17174</v>
      </c>
      <c r="S17" s="180">
        <v>2372</v>
      </c>
      <c r="T17" s="180">
        <v>2892</v>
      </c>
      <c r="U17" s="180">
        <v>5173</v>
      </c>
      <c r="V17" s="180">
        <v>5905</v>
      </c>
      <c r="W17" s="180">
        <v>4238</v>
      </c>
      <c r="X17" s="180">
        <v>5719</v>
      </c>
      <c r="Y17" s="180">
        <v>13678</v>
      </c>
      <c r="Z17" s="180">
        <v>399</v>
      </c>
      <c r="AA17" s="180">
        <v>7706</v>
      </c>
      <c r="AB17" s="180">
        <v>3297</v>
      </c>
    </row>
    <row r="18" spans="1:28" ht="12.75" customHeight="1" x14ac:dyDescent="0.15">
      <c r="A18" s="316" t="s">
        <v>393</v>
      </c>
      <c r="B18" s="185"/>
      <c r="C18" s="180">
        <v>24940</v>
      </c>
      <c r="D18" s="180">
        <v>20093</v>
      </c>
      <c r="E18" s="180">
        <v>1891</v>
      </c>
      <c r="F18" s="180">
        <v>537</v>
      </c>
      <c r="G18" s="180">
        <v>1700</v>
      </c>
      <c r="H18" s="188">
        <v>394</v>
      </c>
      <c r="I18" s="188">
        <v>18</v>
      </c>
      <c r="J18" s="188">
        <v>87</v>
      </c>
      <c r="K18" s="189">
        <v>20</v>
      </c>
      <c r="L18" s="188">
        <v>1</v>
      </c>
      <c r="M18" s="180">
        <v>1296</v>
      </c>
      <c r="N18" s="180">
        <v>2152</v>
      </c>
      <c r="O18" s="180">
        <v>97</v>
      </c>
      <c r="P18" s="180">
        <v>1725</v>
      </c>
      <c r="Q18" s="180">
        <v>1117</v>
      </c>
      <c r="R18" s="180">
        <v>4025</v>
      </c>
      <c r="S18" s="180">
        <v>671</v>
      </c>
      <c r="T18" s="180">
        <v>888</v>
      </c>
      <c r="U18" s="180">
        <v>1845</v>
      </c>
      <c r="V18" s="180">
        <v>1459</v>
      </c>
      <c r="W18" s="180">
        <v>925</v>
      </c>
      <c r="X18" s="180">
        <v>1740</v>
      </c>
      <c r="Y18" s="180">
        <v>3267</v>
      </c>
      <c r="Z18" s="180">
        <v>106</v>
      </c>
      <c r="AA18" s="180">
        <v>1898</v>
      </c>
      <c r="AB18" s="180">
        <v>933</v>
      </c>
    </row>
    <row r="19" spans="1:28" ht="12.75" customHeight="1" x14ac:dyDescent="0.15">
      <c r="A19" s="316"/>
      <c r="B19" s="185"/>
      <c r="C19" s="180"/>
      <c r="D19" s="180"/>
      <c r="E19" s="180"/>
      <c r="F19" s="180"/>
      <c r="G19" s="180"/>
      <c r="H19" s="180"/>
      <c r="I19" s="180"/>
      <c r="J19" s="180"/>
      <c r="K19" s="188"/>
      <c r="L19" s="188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</row>
    <row r="20" spans="1:28" ht="12.75" customHeight="1" x14ac:dyDescent="0.15">
      <c r="A20" s="316" t="s">
        <v>392</v>
      </c>
      <c r="B20" s="185"/>
      <c r="C20" s="180">
        <v>19391</v>
      </c>
      <c r="D20" s="180">
        <v>13973</v>
      </c>
      <c r="E20" s="180">
        <v>1106</v>
      </c>
      <c r="F20" s="180">
        <v>633</v>
      </c>
      <c r="G20" s="180">
        <v>1672</v>
      </c>
      <c r="H20" s="180">
        <v>1533</v>
      </c>
      <c r="I20" s="180">
        <v>10</v>
      </c>
      <c r="J20" s="180">
        <v>1833</v>
      </c>
      <c r="K20" s="189">
        <v>261</v>
      </c>
      <c r="L20" s="189" t="s">
        <v>369</v>
      </c>
      <c r="M20" s="180">
        <v>1465</v>
      </c>
      <c r="N20" s="180">
        <v>1549</v>
      </c>
      <c r="O20" s="180">
        <v>74</v>
      </c>
      <c r="P20" s="180">
        <v>392</v>
      </c>
      <c r="Q20" s="180">
        <v>1129</v>
      </c>
      <c r="R20" s="180">
        <v>3021</v>
      </c>
      <c r="S20" s="180">
        <v>278</v>
      </c>
      <c r="T20" s="180">
        <v>327</v>
      </c>
      <c r="U20" s="180">
        <v>557</v>
      </c>
      <c r="V20" s="180">
        <v>1357</v>
      </c>
      <c r="W20" s="180">
        <v>753</v>
      </c>
      <c r="X20" s="180">
        <v>696</v>
      </c>
      <c r="Y20" s="180">
        <v>2660</v>
      </c>
      <c r="Z20" s="180">
        <v>226</v>
      </c>
      <c r="AA20" s="180">
        <v>1427</v>
      </c>
      <c r="AB20" s="180">
        <v>650</v>
      </c>
    </row>
    <row r="21" spans="1:28" ht="12.75" customHeight="1" x14ac:dyDescent="0.15">
      <c r="A21" s="316" t="s">
        <v>391</v>
      </c>
      <c r="B21" s="185"/>
      <c r="C21" s="180">
        <v>71612</v>
      </c>
      <c r="D21" s="180">
        <v>61355</v>
      </c>
      <c r="E21" s="180">
        <v>3061</v>
      </c>
      <c r="F21" s="180">
        <v>903</v>
      </c>
      <c r="G21" s="180">
        <v>3730</v>
      </c>
      <c r="H21" s="180">
        <v>1316</v>
      </c>
      <c r="I21" s="180">
        <v>73</v>
      </c>
      <c r="J21" s="180">
        <v>1266</v>
      </c>
      <c r="K21" s="188">
        <v>3</v>
      </c>
      <c r="L21" s="188">
        <v>7</v>
      </c>
      <c r="M21" s="180">
        <v>4059</v>
      </c>
      <c r="N21" s="180">
        <v>14853</v>
      </c>
      <c r="O21" s="180">
        <v>255</v>
      </c>
      <c r="P21" s="180">
        <v>2211</v>
      </c>
      <c r="Q21" s="180">
        <v>4685</v>
      </c>
      <c r="R21" s="180">
        <v>10594</v>
      </c>
      <c r="S21" s="180">
        <v>1090</v>
      </c>
      <c r="T21" s="180">
        <v>1361</v>
      </c>
      <c r="U21" s="180">
        <v>2592</v>
      </c>
      <c r="V21" s="180">
        <v>3642</v>
      </c>
      <c r="W21" s="180">
        <v>2735</v>
      </c>
      <c r="X21" s="180">
        <v>3509</v>
      </c>
      <c r="Y21" s="180">
        <v>9214</v>
      </c>
      <c r="Z21" s="180">
        <v>436</v>
      </c>
      <c r="AA21" s="180">
        <v>4937</v>
      </c>
      <c r="AB21" s="180">
        <v>2028</v>
      </c>
    </row>
    <row r="22" spans="1:28" ht="12.75" customHeight="1" x14ac:dyDescent="0.15">
      <c r="A22" s="316" t="s">
        <v>390</v>
      </c>
      <c r="B22" s="185"/>
      <c r="C22" s="180">
        <v>102229</v>
      </c>
      <c r="D22" s="180">
        <v>87006</v>
      </c>
      <c r="E22" s="180">
        <v>5208</v>
      </c>
      <c r="F22" s="180">
        <v>1328</v>
      </c>
      <c r="G22" s="180">
        <v>5244</v>
      </c>
      <c r="H22" s="180">
        <v>1519</v>
      </c>
      <c r="I22" s="180">
        <v>113</v>
      </c>
      <c r="J22" s="180">
        <v>1222</v>
      </c>
      <c r="K22" s="188">
        <v>8</v>
      </c>
      <c r="L22" s="188">
        <v>12</v>
      </c>
      <c r="M22" s="180">
        <v>6606</v>
      </c>
      <c r="N22" s="180">
        <v>19036</v>
      </c>
      <c r="O22" s="180">
        <v>275</v>
      </c>
      <c r="P22" s="180">
        <v>2861</v>
      </c>
      <c r="Q22" s="180">
        <v>9972</v>
      </c>
      <c r="R22" s="180">
        <v>14468</v>
      </c>
      <c r="S22" s="180">
        <v>1314</v>
      </c>
      <c r="T22" s="180">
        <v>2536</v>
      </c>
      <c r="U22" s="180">
        <v>5906</v>
      </c>
      <c r="V22" s="180">
        <v>5180</v>
      </c>
      <c r="W22" s="180">
        <v>3584</v>
      </c>
      <c r="X22" s="180">
        <v>4565</v>
      </c>
      <c r="Y22" s="180">
        <v>11405</v>
      </c>
      <c r="Z22" s="180">
        <v>592</v>
      </c>
      <c r="AA22" s="180">
        <v>7343</v>
      </c>
      <c r="AB22" s="180">
        <v>2210</v>
      </c>
    </row>
    <row r="23" spans="1:28" ht="12.75" customHeight="1" x14ac:dyDescent="0.15">
      <c r="A23" s="316" t="s">
        <v>389</v>
      </c>
      <c r="B23" s="185"/>
      <c r="C23" s="180">
        <v>100085</v>
      </c>
      <c r="D23" s="180">
        <v>85826</v>
      </c>
      <c r="E23" s="180">
        <v>4768</v>
      </c>
      <c r="F23" s="180">
        <v>1157</v>
      </c>
      <c r="G23" s="180">
        <v>4900</v>
      </c>
      <c r="H23" s="180">
        <v>1190</v>
      </c>
      <c r="I23" s="180">
        <v>65</v>
      </c>
      <c r="J23" s="188">
        <v>457</v>
      </c>
      <c r="K23" s="188">
        <v>5</v>
      </c>
      <c r="L23" s="188">
        <v>4</v>
      </c>
      <c r="M23" s="180">
        <v>7071</v>
      </c>
      <c r="N23" s="180">
        <v>13610</v>
      </c>
      <c r="O23" s="180">
        <v>315</v>
      </c>
      <c r="P23" s="180">
        <v>5864</v>
      </c>
      <c r="Q23" s="180">
        <v>6028</v>
      </c>
      <c r="R23" s="180">
        <v>16532</v>
      </c>
      <c r="S23" s="180">
        <v>2166</v>
      </c>
      <c r="T23" s="180">
        <v>3283</v>
      </c>
      <c r="U23" s="180">
        <v>4311</v>
      </c>
      <c r="V23" s="180">
        <v>5246</v>
      </c>
      <c r="W23" s="180">
        <v>3457</v>
      </c>
      <c r="X23" s="180">
        <v>4690</v>
      </c>
      <c r="Y23" s="180">
        <v>12486</v>
      </c>
      <c r="Z23" s="180">
        <v>382</v>
      </c>
      <c r="AA23" s="180">
        <v>7724</v>
      </c>
      <c r="AB23" s="180">
        <v>3122</v>
      </c>
    </row>
    <row r="24" spans="1:28" ht="12.75" customHeight="1" x14ac:dyDescent="0.15">
      <c r="A24" s="316" t="s">
        <v>388</v>
      </c>
      <c r="B24" s="185"/>
      <c r="C24" s="180">
        <v>46751</v>
      </c>
      <c r="D24" s="180">
        <v>39781</v>
      </c>
      <c r="E24" s="180">
        <v>2028</v>
      </c>
      <c r="F24" s="180">
        <v>591</v>
      </c>
      <c r="G24" s="180">
        <v>2460</v>
      </c>
      <c r="H24" s="180">
        <v>933</v>
      </c>
      <c r="I24" s="180">
        <v>60</v>
      </c>
      <c r="J24" s="180">
        <v>1022</v>
      </c>
      <c r="K24" s="188">
        <v>3</v>
      </c>
      <c r="L24" s="188">
        <v>6</v>
      </c>
      <c r="M24" s="180">
        <v>2551</v>
      </c>
      <c r="N24" s="180">
        <v>8715</v>
      </c>
      <c r="O24" s="180">
        <v>138</v>
      </c>
      <c r="P24" s="180">
        <v>1351</v>
      </c>
      <c r="Q24" s="180">
        <v>3621</v>
      </c>
      <c r="R24" s="180">
        <v>6578</v>
      </c>
      <c r="S24" s="180">
        <v>625</v>
      </c>
      <c r="T24" s="180">
        <v>916</v>
      </c>
      <c r="U24" s="180">
        <v>2963</v>
      </c>
      <c r="V24" s="180">
        <v>2144</v>
      </c>
      <c r="W24" s="180">
        <v>1360</v>
      </c>
      <c r="X24" s="180">
        <v>2384</v>
      </c>
      <c r="Y24" s="180">
        <v>6347</v>
      </c>
      <c r="Z24" s="180">
        <v>299</v>
      </c>
      <c r="AA24" s="180">
        <v>3096</v>
      </c>
      <c r="AB24" s="180">
        <v>1103</v>
      </c>
    </row>
    <row r="25" spans="1:28" ht="12.75" customHeight="1" x14ac:dyDescent="0.15">
      <c r="A25" s="316"/>
      <c r="B25" s="185"/>
      <c r="C25" s="180"/>
      <c r="D25" s="180"/>
      <c r="E25" s="180"/>
      <c r="F25" s="180"/>
      <c r="G25" s="180"/>
      <c r="H25" s="180"/>
      <c r="I25" s="180"/>
      <c r="J25" s="180"/>
      <c r="K25" s="188"/>
      <c r="L25" s="188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</row>
    <row r="26" spans="1:28" ht="12.75" customHeight="1" x14ac:dyDescent="0.15">
      <c r="A26" s="316" t="s">
        <v>387</v>
      </c>
      <c r="B26" s="185"/>
      <c r="C26" s="180">
        <v>61753</v>
      </c>
      <c r="D26" s="180">
        <v>53845</v>
      </c>
      <c r="E26" s="180">
        <v>2597</v>
      </c>
      <c r="F26" s="180">
        <v>660</v>
      </c>
      <c r="G26" s="180">
        <v>2739</v>
      </c>
      <c r="H26" s="180">
        <v>858</v>
      </c>
      <c r="I26" s="180">
        <v>48</v>
      </c>
      <c r="J26" s="180">
        <v>684</v>
      </c>
      <c r="K26" s="189">
        <v>1</v>
      </c>
      <c r="L26" s="188">
        <v>6</v>
      </c>
      <c r="M26" s="180">
        <v>3546</v>
      </c>
      <c r="N26" s="180">
        <v>12006</v>
      </c>
      <c r="O26" s="180">
        <v>208</v>
      </c>
      <c r="P26" s="180">
        <v>3007</v>
      </c>
      <c r="Q26" s="180">
        <v>4415</v>
      </c>
      <c r="R26" s="180">
        <v>8558</v>
      </c>
      <c r="S26" s="180">
        <v>1228</v>
      </c>
      <c r="T26" s="180">
        <v>1568</v>
      </c>
      <c r="U26" s="180">
        <v>2514</v>
      </c>
      <c r="V26" s="180">
        <v>3185</v>
      </c>
      <c r="W26" s="180">
        <v>1796</v>
      </c>
      <c r="X26" s="180">
        <v>3042</v>
      </c>
      <c r="Y26" s="180">
        <v>7258</v>
      </c>
      <c r="Z26" s="180">
        <v>364</v>
      </c>
      <c r="AA26" s="180">
        <v>4365</v>
      </c>
      <c r="AB26" s="180">
        <v>2166</v>
      </c>
    </row>
    <row r="27" spans="1:28" ht="12.75" customHeight="1" x14ac:dyDescent="0.15">
      <c r="A27" s="316" t="s">
        <v>386</v>
      </c>
      <c r="B27" s="185"/>
      <c r="C27" s="180">
        <v>56009</v>
      </c>
      <c r="D27" s="180">
        <v>48291</v>
      </c>
      <c r="E27" s="180">
        <v>2328</v>
      </c>
      <c r="F27" s="180">
        <v>625</v>
      </c>
      <c r="G27" s="180">
        <v>2939</v>
      </c>
      <c r="H27" s="180">
        <v>653</v>
      </c>
      <c r="I27" s="180">
        <v>48</v>
      </c>
      <c r="J27" s="188">
        <v>299</v>
      </c>
      <c r="K27" s="188">
        <v>5</v>
      </c>
      <c r="L27" s="188">
        <v>1</v>
      </c>
      <c r="M27" s="180">
        <v>3908</v>
      </c>
      <c r="N27" s="180">
        <v>8268</v>
      </c>
      <c r="O27" s="180">
        <v>139</v>
      </c>
      <c r="P27" s="180">
        <v>2585</v>
      </c>
      <c r="Q27" s="180">
        <v>4532</v>
      </c>
      <c r="R27" s="180">
        <v>8911</v>
      </c>
      <c r="S27" s="180">
        <v>1021</v>
      </c>
      <c r="T27" s="180">
        <v>1456</v>
      </c>
      <c r="U27" s="180">
        <v>2509</v>
      </c>
      <c r="V27" s="180">
        <v>2771</v>
      </c>
      <c r="W27" s="180">
        <v>1981</v>
      </c>
      <c r="X27" s="180">
        <v>2458</v>
      </c>
      <c r="Y27" s="180">
        <v>6766</v>
      </c>
      <c r="Z27" s="180">
        <v>206</v>
      </c>
      <c r="AA27" s="180">
        <v>4617</v>
      </c>
      <c r="AB27" s="180">
        <v>1783</v>
      </c>
    </row>
    <row r="28" spans="1:28" ht="12.75" customHeight="1" x14ac:dyDescent="0.15">
      <c r="A28" s="316" t="s">
        <v>385</v>
      </c>
      <c r="B28" s="185"/>
      <c r="C28" s="180">
        <v>19326</v>
      </c>
      <c r="D28" s="180">
        <v>16429</v>
      </c>
      <c r="E28" s="180">
        <v>890</v>
      </c>
      <c r="F28" s="188">
        <v>271</v>
      </c>
      <c r="G28" s="180">
        <v>1199</v>
      </c>
      <c r="H28" s="188">
        <v>426</v>
      </c>
      <c r="I28" s="188">
        <v>17</v>
      </c>
      <c r="J28" s="188">
        <v>526</v>
      </c>
      <c r="K28" s="188">
        <v>4</v>
      </c>
      <c r="L28" s="188">
        <v>10</v>
      </c>
      <c r="M28" s="180">
        <v>1515</v>
      </c>
      <c r="N28" s="180">
        <v>4271</v>
      </c>
      <c r="O28" s="180">
        <v>84</v>
      </c>
      <c r="P28" s="180">
        <v>398</v>
      </c>
      <c r="Q28" s="180">
        <v>1367</v>
      </c>
      <c r="R28" s="180">
        <v>2578</v>
      </c>
      <c r="S28" s="180">
        <v>329</v>
      </c>
      <c r="T28" s="180">
        <v>315</v>
      </c>
      <c r="U28" s="180">
        <v>601</v>
      </c>
      <c r="V28" s="180">
        <v>1073</v>
      </c>
      <c r="W28" s="180">
        <v>648</v>
      </c>
      <c r="X28" s="180">
        <v>792</v>
      </c>
      <c r="Y28" s="180">
        <v>2407</v>
      </c>
      <c r="Z28" s="180">
        <v>130</v>
      </c>
      <c r="AA28" s="180">
        <v>1291</v>
      </c>
      <c r="AB28" s="180">
        <v>627</v>
      </c>
    </row>
    <row r="29" spans="1:28" ht="12.75" customHeight="1" x14ac:dyDescent="0.15">
      <c r="A29" s="316" t="s">
        <v>384</v>
      </c>
      <c r="B29" s="185"/>
      <c r="C29" s="180">
        <v>36070</v>
      </c>
      <c r="D29" s="180">
        <v>30451</v>
      </c>
      <c r="E29" s="180">
        <v>1694</v>
      </c>
      <c r="F29" s="180">
        <v>464</v>
      </c>
      <c r="G29" s="180">
        <v>1994</v>
      </c>
      <c r="H29" s="180">
        <v>592</v>
      </c>
      <c r="I29" s="180">
        <v>33</v>
      </c>
      <c r="J29" s="188">
        <v>413</v>
      </c>
      <c r="K29" s="189" t="s">
        <v>369</v>
      </c>
      <c r="L29" s="189" t="s">
        <v>369</v>
      </c>
      <c r="M29" s="180">
        <v>3173</v>
      </c>
      <c r="N29" s="180">
        <v>7087</v>
      </c>
      <c r="O29" s="180">
        <v>63</v>
      </c>
      <c r="P29" s="180">
        <v>956</v>
      </c>
      <c r="Q29" s="180">
        <v>3225</v>
      </c>
      <c r="R29" s="180">
        <v>5180</v>
      </c>
      <c r="S29" s="180">
        <v>410</v>
      </c>
      <c r="T29" s="180">
        <v>775</v>
      </c>
      <c r="U29" s="180">
        <v>982</v>
      </c>
      <c r="V29" s="180">
        <v>1884</v>
      </c>
      <c r="W29" s="180">
        <v>1228</v>
      </c>
      <c r="X29" s="180">
        <v>1226</v>
      </c>
      <c r="Y29" s="180">
        <v>3659</v>
      </c>
      <c r="Z29" s="180">
        <v>221</v>
      </c>
      <c r="AA29" s="180">
        <v>2838</v>
      </c>
      <c r="AB29" s="180">
        <v>1441</v>
      </c>
    </row>
    <row r="30" spans="1:28" ht="12.75" customHeight="1" x14ac:dyDescent="0.15">
      <c r="A30" s="316"/>
      <c r="B30" s="185"/>
      <c r="C30" s="180"/>
      <c r="D30" s="180"/>
      <c r="E30" s="180"/>
      <c r="F30" s="180"/>
      <c r="G30" s="180"/>
      <c r="H30" s="180"/>
      <c r="I30" s="180"/>
      <c r="J30" s="188"/>
      <c r="K30" s="189"/>
      <c r="L30" s="188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</row>
    <row r="31" spans="1:28" ht="12.75" customHeight="1" x14ac:dyDescent="0.15">
      <c r="A31" s="316" t="s">
        <v>383</v>
      </c>
      <c r="B31" s="185"/>
      <c r="C31" s="180">
        <v>13996</v>
      </c>
      <c r="D31" s="180">
        <v>10421</v>
      </c>
      <c r="E31" s="180">
        <v>1377</v>
      </c>
      <c r="F31" s="188">
        <v>357</v>
      </c>
      <c r="G31" s="180">
        <v>1289</v>
      </c>
      <c r="H31" s="188">
        <v>317</v>
      </c>
      <c r="I31" s="188">
        <v>7</v>
      </c>
      <c r="J31" s="188">
        <v>113</v>
      </c>
      <c r="K31" s="188">
        <v>33</v>
      </c>
      <c r="L31" s="188">
        <v>5</v>
      </c>
      <c r="M31" s="180">
        <v>845</v>
      </c>
      <c r="N31" s="180">
        <v>1085</v>
      </c>
      <c r="O31" s="180">
        <v>37</v>
      </c>
      <c r="P31" s="180">
        <v>834</v>
      </c>
      <c r="Q31" s="180">
        <v>589</v>
      </c>
      <c r="R31" s="180">
        <v>2256</v>
      </c>
      <c r="S31" s="180">
        <v>333</v>
      </c>
      <c r="T31" s="180">
        <v>428</v>
      </c>
      <c r="U31" s="180">
        <v>1070</v>
      </c>
      <c r="V31" s="180">
        <v>923</v>
      </c>
      <c r="W31" s="180">
        <v>507</v>
      </c>
      <c r="X31" s="180">
        <v>947</v>
      </c>
      <c r="Y31" s="180">
        <v>1877</v>
      </c>
      <c r="Z31" s="180">
        <v>82</v>
      </c>
      <c r="AA31" s="180">
        <v>1068</v>
      </c>
      <c r="AB31" s="180">
        <v>550</v>
      </c>
    </row>
    <row r="32" spans="1:28" ht="12.75" customHeight="1" x14ac:dyDescent="0.15">
      <c r="A32" s="316" t="s">
        <v>382</v>
      </c>
      <c r="B32" s="185"/>
      <c r="C32" s="180">
        <v>23151</v>
      </c>
      <c r="D32" s="180">
        <v>19556</v>
      </c>
      <c r="E32" s="180">
        <v>1053</v>
      </c>
      <c r="F32" s="188">
        <v>298</v>
      </c>
      <c r="G32" s="180">
        <v>1293</v>
      </c>
      <c r="H32" s="188">
        <v>444</v>
      </c>
      <c r="I32" s="188">
        <v>21</v>
      </c>
      <c r="J32" s="188">
        <v>426</v>
      </c>
      <c r="K32" s="189" t="s">
        <v>369</v>
      </c>
      <c r="L32" s="189">
        <v>1</v>
      </c>
      <c r="M32" s="180">
        <v>1946</v>
      </c>
      <c r="N32" s="180">
        <v>5346</v>
      </c>
      <c r="O32" s="180">
        <v>67</v>
      </c>
      <c r="P32" s="180">
        <v>473</v>
      </c>
      <c r="Q32" s="180">
        <v>2117</v>
      </c>
      <c r="R32" s="180">
        <v>3264</v>
      </c>
      <c r="S32" s="180">
        <v>246</v>
      </c>
      <c r="T32" s="180">
        <v>440</v>
      </c>
      <c r="U32" s="180">
        <v>584</v>
      </c>
      <c r="V32" s="180">
        <v>1066</v>
      </c>
      <c r="W32" s="180">
        <v>868</v>
      </c>
      <c r="X32" s="180">
        <v>759</v>
      </c>
      <c r="Y32" s="180">
        <v>2473</v>
      </c>
      <c r="Z32" s="180">
        <v>124</v>
      </c>
      <c r="AA32" s="180">
        <v>1614</v>
      </c>
      <c r="AB32" s="180">
        <v>531</v>
      </c>
    </row>
    <row r="33" spans="1:28" ht="12.75" customHeight="1" x14ac:dyDescent="0.15">
      <c r="A33" s="316" t="s">
        <v>381</v>
      </c>
      <c r="B33" s="185"/>
      <c r="C33" s="180">
        <v>14330</v>
      </c>
      <c r="D33" s="180">
        <v>11404</v>
      </c>
      <c r="E33" s="180">
        <v>1053</v>
      </c>
      <c r="F33" s="188">
        <v>242</v>
      </c>
      <c r="G33" s="180">
        <v>1026</v>
      </c>
      <c r="H33" s="188">
        <v>315</v>
      </c>
      <c r="I33" s="188">
        <v>16</v>
      </c>
      <c r="J33" s="188">
        <v>280</v>
      </c>
      <c r="K33" s="189">
        <v>17</v>
      </c>
      <c r="L33" s="188">
        <v>2</v>
      </c>
      <c r="M33" s="180">
        <v>779</v>
      </c>
      <c r="N33" s="180">
        <v>1908</v>
      </c>
      <c r="O33" s="180">
        <v>74</v>
      </c>
      <c r="P33" s="180">
        <v>624</v>
      </c>
      <c r="Q33" s="180">
        <v>680</v>
      </c>
      <c r="R33" s="180">
        <v>2267</v>
      </c>
      <c r="S33" s="180">
        <v>287</v>
      </c>
      <c r="T33" s="180">
        <v>403</v>
      </c>
      <c r="U33" s="180">
        <v>757</v>
      </c>
      <c r="V33" s="180">
        <v>789</v>
      </c>
      <c r="W33" s="180">
        <v>506</v>
      </c>
      <c r="X33" s="180">
        <v>902</v>
      </c>
      <c r="Y33" s="180">
        <v>1826</v>
      </c>
      <c r="Z33" s="180">
        <v>70</v>
      </c>
      <c r="AA33" s="180">
        <v>1079</v>
      </c>
      <c r="AB33" s="180">
        <v>574</v>
      </c>
    </row>
    <row r="34" spans="1:28" ht="12.75" customHeight="1" x14ac:dyDescent="0.15">
      <c r="A34" s="316" t="s">
        <v>380</v>
      </c>
      <c r="B34" s="185"/>
      <c r="C34" s="180">
        <v>12349</v>
      </c>
      <c r="D34" s="180">
        <v>10374</v>
      </c>
      <c r="E34" s="180">
        <v>630</v>
      </c>
      <c r="F34" s="188">
        <v>190</v>
      </c>
      <c r="G34" s="188">
        <v>793</v>
      </c>
      <c r="H34" s="188">
        <v>218</v>
      </c>
      <c r="I34" s="188">
        <v>9</v>
      </c>
      <c r="J34" s="188">
        <v>194</v>
      </c>
      <c r="K34" s="189">
        <v>9</v>
      </c>
      <c r="L34" s="188">
        <v>1</v>
      </c>
      <c r="M34" s="180">
        <v>603</v>
      </c>
      <c r="N34" s="180">
        <v>1877</v>
      </c>
      <c r="O34" s="180">
        <v>66</v>
      </c>
      <c r="P34" s="180">
        <v>566</v>
      </c>
      <c r="Q34" s="180">
        <v>687</v>
      </c>
      <c r="R34" s="180">
        <v>1994</v>
      </c>
      <c r="S34" s="180">
        <v>256</v>
      </c>
      <c r="T34" s="180">
        <v>298</v>
      </c>
      <c r="U34" s="180">
        <v>577</v>
      </c>
      <c r="V34" s="180">
        <v>624</v>
      </c>
      <c r="W34" s="180">
        <v>488</v>
      </c>
      <c r="X34" s="180">
        <v>778</v>
      </c>
      <c r="Y34" s="180">
        <v>1691</v>
      </c>
      <c r="Z34" s="180">
        <v>74</v>
      </c>
      <c r="AA34" s="180">
        <v>862</v>
      </c>
      <c r="AB34" s="180">
        <v>443</v>
      </c>
    </row>
    <row r="35" spans="1:28" ht="12.75" customHeight="1" x14ac:dyDescent="0.15">
      <c r="A35" s="316" t="s">
        <v>379</v>
      </c>
      <c r="B35" s="185"/>
      <c r="C35" s="180">
        <v>4497</v>
      </c>
      <c r="D35" s="180">
        <v>3536</v>
      </c>
      <c r="E35" s="188">
        <v>265</v>
      </c>
      <c r="F35" s="188">
        <v>70</v>
      </c>
      <c r="G35" s="188">
        <v>382</v>
      </c>
      <c r="H35" s="188">
        <v>185</v>
      </c>
      <c r="I35" s="188">
        <v>3</v>
      </c>
      <c r="J35" s="188">
        <v>336</v>
      </c>
      <c r="K35" s="189" t="s">
        <v>369</v>
      </c>
      <c r="L35" s="188">
        <v>5</v>
      </c>
      <c r="M35" s="188">
        <v>362</v>
      </c>
      <c r="N35" s="180">
        <v>904</v>
      </c>
      <c r="O35" s="180">
        <v>16</v>
      </c>
      <c r="P35" s="180">
        <v>122</v>
      </c>
      <c r="Q35" s="180">
        <v>310</v>
      </c>
      <c r="R35" s="180">
        <v>579</v>
      </c>
      <c r="S35" s="180">
        <v>57</v>
      </c>
      <c r="T35" s="180">
        <v>63</v>
      </c>
      <c r="U35" s="180">
        <v>89</v>
      </c>
      <c r="V35" s="180">
        <v>203</v>
      </c>
      <c r="W35" s="180">
        <v>169</v>
      </c>
      <c r="X35" s="180">
        <v>181</v>
      </c>
      <c r="Y35" s="180">
        <v>490</v>
      </c>
      <c r="Z35" s="180">
        <v>26</v>
      </c>
      <c r="AA35" s="180">
        <v>331</v>
      </c>
      <c r="AB35" s="180">
        <v>144</v>
      </c>
    </row>
    <row r="36" spans="1:28" ht="12.75" customHeight="1" x14ac:dyDescent="0.15">
      <c r="A36" s="316"/>
      <c r="B36" s="185"/>
      <c r="C36" s="180"/>
      <c r="D36" s="180"/>
      <c r="E36" s="188"/>
      <c r="F36" s="188"/>
      <c r="G36" s="188"/>
      <c r="H36" s="188"/>
      <c r="I36" s="188"/>
      <c r="J36" s="188"/>
      <c r="K36" s="188"/>
      <c r="L36" s="188"/>
      <c r="M36" s="188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</row>
    <row r="37" spans="1:28" ht="12.75" customHeight="1" x14ac:dyDescent="0.15">
      <c r="A37" s="316" t="s">
        <v>378</v>
      </c>
      <c r="B37" s="185"/>
      <c r="C37" s="180">
        <v>8298</v>
      </c>
      <c r="D37" s="180">
        <v>6939</v>
      </c>
      <c r="E37" s="188">
        <v>408</v>
      </c>
      <c r="F37" s="188">
        <v>170</v>
      </c>
      <c r="G37" s="188">
        <v>491</v>
      </c>
      <c r="H37" s="188">
        <v>211</v>
      </c>
      <c r="I37" s="188">
        <v>6</v>
      </c>
      <c r="J37" s="188">
        <v>286</v>
      </c>
      <c r="K37" s="189">
        <v>1</v>
      </c>
      <c r="L37" s="188">
        <v>4</v>
      </c>
      <c r="M37" s="188">
        <v>667</v>
      </c>
      <c r="N37" s="180">
        <v>1543</v>
      </c>
      <c r="O37" s="180">
        <v>26</v>
      </c>
      <c r="P37" s="180">
        <v>208</v>
      </c>
      <c r="Q37" s="180">
        <v>655</v>
      </c>
      <c r="R37" s="180">
        <v>1278</v>
      </c>
      <c r="S37" s="180">
        <v>133</v>
      </c>
      <c r="T37" s="180">
        <v>147</v>
      </c>
      <c r="U37" s="180">
        <v>228</v>
      </c>
      <c r="V37" s="180">
        <v>514</v>
      </c>
      <c r="W37" s="180">
        <v>270</v>
      </c>
      <c r="X37" s="180">
        <v>320</v>
      </c>
      <c r="Y37" s="180">
        <v>987</v>
      </c>
      <c r="Z37" s="180">
        <v>66</v>
      </c>
      <c r="AA37" s="180">
        <v>557</v>
      </c>
      <c r="AB37" s="180">
        <v>262</v>
      </c>
    </row>
    <row r="38" spans="1:28" ht="12.75" customHeight="1" x14ac:dyDescent="0.15">
      <c r="A38" s="316" t="s">
        <v>377</v>
      </c>
      <c r="B38" s="185"/>
      <c r="C38" s="180">
        <v>5322</v>
      </c>
      <c r="D38" s="180">
        <v>4332</v>
      </c>
      <c r="E38" s="188">
        <v>250</v>
      </c>
      <c r="F38" s="188">
        <v>90</v>
      </c>
      <c r="G38" s="188">
        <v>369</v>
      </c>
      <c r="H38" s="188">
        <v>134</v>
      </c>
      <c r="I38" s="189" t="s">
        <v>369</v>
      </c>
      <c r="J38" s="188">
        <v>131</v>
      </c>
      <c r="K38" s="189" t="s">
        <v>369</v>
      </c>
      <c r="L38" s="188">
        <v>2</v>
      </c>
      <c r="M38" s="188">
        <v>342</v>
      </c>
      <c r="N38" s="180">
        <v>913</v>
      </c>
      <c r="O38" s="180">
        <v>49</v>
      </c>
      <c r="P38" s="180">
        <v>135</v>
      </c>
      <c r="Q38" s="180">
        <v>363</v>
      </c>
      <c r="R38" s="180">
        <v>662</v>
      </c>
      <c r="S38" s="180">
        <v>93</v>
      </c>
      <c r="T38" s="180">
        <v>96</v>
      </c>
      <c r="U38" s="180">
        <v>188</v>
      </c>
      <c r="V38" s="180">
        <v>294</v>
      </c>
      <c r="W38" s="180">
        <v>232</v>
      </c>
      <c r="X38" s="180">
        <v>283</v>
      </c>
      <c r="Y38" s="180">
        <v>634</v>
      </c>
      <c r="Z38" s="180">
        <v>42</v>
      </c>
      <c r="AA38" s="180">
        <v>384</v>
      </c>
      <c r="AB38" s="180">
        <v>223</v>
      </c>
    </row>
    <row r="39" spans="1:28" ht="12.75" customHeight="1" x14ac:dyDescent="0.15">
      <c r="A39" s="316" t="s">
        <v>376</v>
      </c>
      <c r="B39" s="185"/>
      <c r="C39" s="180">
        <v>4903</v>
      </c>
      <c r="D39" s="180">
        <v>3941</v>
      </c>
      <c r="E39" s="188">
        <v>262</v>
      </c>
      <c r="F39" s="188">
        <v>95</v>
      </c>
      <c r="G39" s="188">
        <v>376</v>
      </c>
      <c r="H39" s="188">
        <v>167</v>
      </c>
      <c r="I39" s="188">
        <v>4</v>
      </c>
      <c r="J39" s="188">
        <v>290</v>
      </c>
      <c r="K39" s="190">
        <v>3</v>
      </c>
      <c r="L39" s="188">
        <v>13</v>
      </c>
      <c r="M39" s="188">
        <v>477</v>
      </c>
      <c r="N39" s="180">
        <v>897</v>
      </c>
      <c r="O39" s="180">
        <v>23</v>
      </c>
      <c r="P39" s="180">
        <v>77</v>
      </c>
      <c r="Q39" s="180">
        <v>312</v>
      </c>
      <c r="R39" s="180">
        <v>719</v>
      </c>
      <c r="S39" s="180">
        <v>55</v>
      </c>
      <c r="T39" s="180">
        <v>53</v>
      </c>
      <c r="U39" s="180">
        <v>105</v>
      </c>
      <c r="V39" s="180">
        <v>274</v>
      </c>
      <c r="W39" s="180">
        <v>173</v>
      </c>
      <c r="X39" s="180">
        <v>187</v>
      </c>
      <c r="Y39" s="180">
        <v>558</v>
      </c>
      <c r="Z39" s="180">
        <v>54</v>
      </c>
      <c r="AA39" s="180">
        <v>363</v>
      </c>
      <c r="AB39" s="180">
        <v>182</v>
      </c>
    </row>
    <row r="40" spans="1:28" ht="12.75" customHeight="1" x14ac:dyDescent="0.15">
      <c r="A40" s="316" t="s">
        <v>375</v>
      </c>
      <c r="B40" s="185"/>
      <c r="C40" s="180">
        <v>9071</v>
      </c>
      <c r="D40" s="180">
        <v>7823</v>
      </c>
      <c r="E40" s="188">
        <v>379</v>
      </c>
      <c r="F40" s="188">
        <v>132</v>
      </c>
      <c r="G40" s="188">
        <v>465</v>
      </c>
      <c r="H40" s="188">
        <v>182</v>
      </c>
      <c r="I40" s="188">
        <v>6</v>
      </c>
      <c r="J40" s="188">
        <v>188</v>
      </c>
      <c r="K40" s="189" t="s">
        <v>369</v>
      </c>
      <c r="L40" s="189" t="s">
        <v>369</v>
      </c>
      <c r="M40" s="188">
        <v>539</v>
      </c>
      <c r="N40" s="180">
        <v>1911</v>
      </c>
      <c r="O40" s="180">
        <v>44</v>
      </c>
      <c r="P40" s="180">
        <v>258</v>
      </c>
      <c r="Q40" s="180">
        <v>544</v>
      </c>
      <c r="R40" s="180">
        <v>1203</v>
      </c>
      <c r="S40" s="180">
        <v>200</v>
      </c>
      <c r="T40" s="180">
        <v>146</v>
      </c>
      <c r="U40" s="180">
        <v>456</v>
      </c>
      <c r="V40" s="180">
        <v>446</v>
      </c>
      <c r="W40" s="180">
        <v>296</v>
      </c>
      <c r="X40" s="180">
        <v>518</v>
      </c>
      <c r="Y40" s="180">
        <v>1102</v>
      </c>
      <c r="Z40" s="180">
        <v>63</v>
      </c>
      <c r="AA40" s="180">
        <v>590</v>
      </c>
      <c r="AB40" s="180">
        <v>406</v>
      </c>
    </row>
    <row r="41" spans="1:28" ht="12.75" customHeight="1" x14ac:dyDescent="0.15">
      <c r="A41" s="316" t="s">
        <v>374</v>
      </c>
      <c r="B41" s="185"/>
      <c r="C41" s="180">
        <v>6274</v>
      </c>
      <c r="D41" s="180">
        <v>4860</v>
      </c>
      <c r="E41" s="188">
        <v>452</v>
      </c>
      <c r="F41" s="188">
        <v>176</v>
      </c>
      <c r="G41" s="188">
        <v>326</v>
      </c>
      <c r="H41" s="188">
        <v>174</v>
      </c>
      <c r="I41" s="188">
        <v>2</v>
      </c>
      <c r="J41" s="188">
        <v>69</v>
      </c>
      <c r="K41" s="189" t="s">
        <v>369</v>
      </c>
      <c r="L41" s="189" t="s">
        <v>369</v>
      </c>
      <c r="M41" s="188">
        <v>332</v>
      </c>
      <c r="N41" s="180">
        <v>200</v>
      </c>
      <c r="O41" s="180">
        <v>14</v>
      </c>
      <c r="P41" s="180">
        <v>32</v>
      </c>
      <c r="Q41" s="180">
        <v>164</v>
      </c>
      <c r="R41" s="180">
        <v>569</v>
      </c>
      <c r="S41" s="180">
        <v>34</v>
      </c>
      <c r="T41" s="180">
        <v>156</v>
      </c>
      <c r="U41" s="180">
        <v>99</v>
      </c>
      <c r="V41" s="180">
        <v>2887</v>
      </c>
      <c r="W41" s="180">
        <v>316</v>
      </c>
      <c r="X41" s="180">
        <v>204</v>
      </c>
      <c r="Y41" s="180">
        <v>375</v>
      </c>
      <c r="Z41" s="180">
        <v>28</v>
      </c>
      <c r="AA41" s="180">
        <v>364</v>
      </c>
      <c r="AB41" s="180">
        <v>131</v>
      </c>
    </row>
    <row r="42" spans="1:28" ht="12.75" customHeight="1" x14ac:dyDescent="0.15">
      <c r="A42" s="316"/>
      <c r="B42" s="185"/>
      <c r="C42" s="180"/>
      <c r="D42" s="180"/>
      <c r="E42" s="188"/>
      <c r="F42" s="188"/>
      <c r="G42" s="188"/>
      <c r="H42" s="188"/>
      <c r="I42" s="188"/>
      <c r="J42" s="188"/>
      <c r="K42" s="189"/>
      <c r="L42" s="188"/>
      <c r="M42" s="188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</row>
    <row r="43" spans="1:28" ht="12.75" customHeight="1" x14ac:dyDescent="0.15">
      <c r="A43" s="316" t="s">
        <v>373</v>
      </c>
      <c r="B43" s="185"/>
      <c r="C43" s="180">
        <v>3076</v>
      </c>
      <c r="D43" s="180">
        <v>2396</v>
      </c>
      <c r="E43" s="188">
        <v>220</v>
      </c>
      <c r="F43" s="188">
        <v>77</v>
      </c>
      <c r="G43" s="188">
        <v>274</v>
      </c>
      <c r="H43" s="188">
        <v>93</v>
      </c>
      <c r="I43" s="188">
        <v>1</v>
      </c>
      <c r="J43" s="188">
        <v>53</v>
      </c>
      <c r="K43" s="190">
        <v>34</v>
      </c>
      <c r="L43" s="188">
        <v>31</v>
      </c>
      <c r="M43" s="188">
        <v>224</v>
      </c>
      <c r="N43" s="180">
        <v>293</v>
      </c>
      <c r="O43" s="180">
        <v>11</v>
      </c>
      <c r="P43" s="180">
        <v>71</v>
      </c>
      <c r="Q43" s="180">
        <v>131</v>
      </c>
      <c r="R43" s="180">
        <v>480</v>
      </c>
      <c r="S43" s="180">
        <v>52</v>
      </c>
      <c r="T43" s="180">
        <v>106</v>
      </c>
      <c r="U43" s="180">
        <v>98</v>
      </c>
      <c r="V43" s="180">
        <v>375</v>
      </c>
      <c r="W43" s="180">
        <v>176</v>
      </c>
      <c r="X43" s="180">
        <v>142</v>
      </c>
      <c r="Y43" s="180">
        <v>397</v>
      </c>
      <c r="Z43" s="180">
        <v>34</v>
      </c>
      <c r="AA43" s="180">
        <v>234</v>
      </c>
      <c r="AB43" s="180">
        <v>115</v>
      </c>
    </row>
    <row r="44" spans="1:28" ht="12.75" customHeight="1" x14ac:dyDescent="0.15">
      <c r="A44" s="316" t="s">
        <v>372</v>
      </c>
      <c r="B44" s="185"/>
      <c r="C44" s="180">
        <v>10554</v>
      </c>
      <c r="D44" s="180">
        <v>8045</v>
      </c>
      <c r="E44" s="180">
        <v>746</v>
      </c>
      <c r="F44" s="188">
        <v>276</v>
      </c>
      <c r="G44" s="180">
        <v>963</v>
      </c>
      <c r="H44" s="180">
        <v>399</v>
      </c>
      <c r="I44" s="180">
        <v>4</v>
      </c>
      <c r="J44" s="188">
        <v>298</v>
      </c>
      <c r="K44" s="190">
        <v>12</v>
      </c>
      <c r="L44" s="188">
        <v>7</v>
      </c>
      <c r="M44" s="180">
        <v>876</v>
      </c>
      <c r="N44" s="180">
        <v>734</v>
      </c>
      <c r="O44" s="180">
        <v>50</v>
      </c>
      <c r="P44" s="180">
        <v>180</v>
      </c>
      <c r="Q44" s="180">
        <v>434</v>
      </c>
      <c r="R44" s="180">
        <v>1580</v>
      </c>
      <c r="S44" s="180">
        <v>153</v>
      </c>
      <c r="T44" s="180">
        <v>299</v>
      </c>
      <c r="U44" s="180">
        <v>311</v>
      </c>
      <c r="V44" s="180">
        <v>1753</v>
      </c>
      <c r="W44" s="180">
        <v>451</v>
      </c>
      <c r="X44" s="180">
        <v>365</v>
      </c>
      <c r="Y44" s="180">
        <v>1664</v>
      </c>
      <c r="Z44" s="180">
        <v>66</v>
      </c>
      <c r="AA44" s="180">
        <v>846</v>
      </c>
      <c r="AB44" s="180">
        <v>318</v>
      </c>
    </row>
    <row r="45" spans="1:28" ht="12.75" customHeight="1" x14ac:dyDescent="0.15">
      <c r="A45" s="316" t="s">
        <v>371</v>
      </c>
      <c r="B45" s="185"/>
      <c r="C45" s="180">
        <v>19813</v>
      </c>
      <c r="D45" s="180">
        <v>16706</v>
      </c>
      <c r="E45" s="180">
        <v>988</v>
      </c>
      <c r="F45" s="188">
        <v>310</v>
      </c>
      <c r="G45" s="180">
        <v>1146</v>
      </c>
      <c r="H45" s="188">
        <v>375</v>
      </c>
      <c r="I45" s="188">
        <v>43</v>
      </c>
      <c r="J45" s="188">
        <v>320</v>
      </c>
      <c r="K45" s="189">
        <v>2</v>
      </c>
      <c r="L45" s="188">
        <v>9</v>
      </c>
      <c r="M45" s="180">
        <v>1880</v>
      </c>
      <c r="N45" s="180">
        <v>5471</v>
      </c>
      <c r="O45" s="180">
        <v>35</v>
      </c>
      <c r="P45" s="180">
        <v>190</v>
      </c>
      <c r="Q45" s="180">
        <v>2864</v>
      </c>
      <c r="R45" s="180">
        <v>2345</v>
      </c>
      <c r="S45" s="180">
        <v>138</v>
      </c>
      <c r="T45" s="180">
        <v>292</v>
      </c>
      <c r="U45" s="180">
        <v>354</v>
      </c>
      <c r="V45" s="180">
        <v>717</v>
      </c>
      <c r="W45" s="180">
        <v>845</v>
      </c>
      <c r="X45" s="180">
        <v>555</v>
      </c>
      <c r="Y45" s="180">
        <v>1662</v>
      </c>
      <c r="Z45" s="180">
        <v>127</v>
      </c>
      <c r="AA45" s="180">
        <v>1273</v>
      </c>
      <c r="AB45" s="180">
        <v>334</v>
      </c>
    </row>
    <row r="46" spans="1:28" ht="12.75" customHeight="1" x14ac:dyDescent="0.15">
      <c r="A46" s="316" t="s">
        <v>370</v>
      </c>
      <c r="B46" s="185"/>
      <c r="C46" s="180">
        <v>1317</v>
      </c>
      <c r="D46" s="180">
        <v>1080</v>
      </c>
      <c r="E46" s="188">
        <v>83</v>
      </c>
      <c r="F46" s="188">
        <v>23</v>
      </c>
      <c r="G46" s="188">
        <v>89</v>
      </c>
      <c r="H46" s="188">
        <v>29</v>
      </c>
      <c r="I46" s="188">
        <v>1</v>
      </c>
      <c r="J46" s="188">
        <v>53</v>
      </c>
      <c r="K46" s="189" t="s">
        <v>369</v>
      </c>
      <c r="L46" s="189">
        <v>2</v>
      </c>
      <c r="M46" s="188">
        <v>121</v>
      </c>
      <c r="N46" s="180">
        <v>214</v>
      </c>
      <c r="O46" s="180">
        <v>1</v>
      </c>
      <c r="P46" s="180">
        <v>16</v>
      </c>
      <c r="Q46" s="180">
        <v>111</v>
      </c>
      <c r="R46" s="180">
        <v>154</v>
      </c>
      <c r="S46" s="180">
        <v>9</v>
      </c>
      <c r="T46" s="180">
        <v>18</v>
      </c>
      <c r="U46" s="180">
        <v>31</v>
      </c>
      <c r="V46" s="180">
        <v>82</v>
      </c>
      <c r="W46" s="180">
        <v>68</v>
      </c>
      <c r="X46" s="180">
        <v>60</v>
      </c>
      <c r="Y46" s="180">
        <v>178</v>
      </c>
      <c r="Z46" s="180">
        <v>12</v>
      </c>
      <c r="AA46" s="180">
        <v>108</v>
      </c>
      <c r="AB46" s="180">
        <v>69</v>
      </c>
    </row>
    <row r="47" spans="1:28" ht="3.75" customHeight="1" thickBot="1" x14ac:dyDescent="0.2">
      <c r="A47" s="346"/>
      <c r="B47" s="1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2.25" customHeight="1" thickTop="1" x14ac:dyDescent="0.15"/>
    <row r="49" spans="1:22" ht="6" customHeight="1" x14ac:dyDescent="0.15">
      <c r="A49" s="167"/>
    </row>
    <row r="50" spans="1:22" s="6" customFormat="1" x14ac:dyDescent="0.15">
      <c r="A50" s="167" t="s">
        <v>368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</row>
    <row r="51" spans="1:22" s="6" customFormat="1" x14ac:dyDescent="0.15">
      <c r="A51" s="167" t="s">
        <v>367</v>
      </c>
    </row>
    <row r="52" spans="1:22" x14ac:dyDescent="0.15">
      <c r="A52" s="167" t="s">
        <v>366</v>
      </c>
      <c r="B52" s="167"/>
      <c r="C52" s="167"/>
      <c r="D52" s="167"/>
      <c r="E52" s="167"/>
      <c r="F52" s="167"/>
      <c r="G52" s="167"/>
      <c r="H52" s="167"/>
    </row>
    <row r="53" spans="1:22" x14ac:dyDescent="0.15">
      <c r="A53" s="167" t="s">
        <v>365</v>
      </c>
    </row>
  </sheetData>
  <mergeCells count="22">
    <mergeCell ref="P3:P4"/>
    <mergeCell ref="Q3:Q4"/>
    <mergeCell ref="R3:R4"/>
    <mergeCell ref="A3:A4"/>
    <mergeCell ref="C3:C4"/>
    <mergeCell ref="D3:I3"/>
    <mergeCell ref="J3:J4"/>
    <mergeCell ref="K3:K4"/>
    <mergeCell ref="L3:L4"/>
    <mergeCell ref="M3:M4"/>
    <mergeCell ref="N3:N4"/>
    <mergeCell ref="O3:O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X3:X4"/>
  </mergeCells>
  <phoneticPr fontId="3"/>
  <pageMargins left="0.51181102362204722" right="0.51181102362204722" top="0.74803149606299213" bottom="0.74803149606299213" header="0.31496062992125984" footer="0.31496062992125984"/>
  <pageSetup paperSize="8" scale="99" fitToHeight="0" orientation="landscape" r:id="rId1"/>
  <headerFooter>
    <oddHeader>&amp;L就業者数－市町村別－&amp;R&amp;F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3"/>
  <sheetViews>
    <sheetView zoomScaleNormal="100" workbookViewId="0"/>
  </sheetViews>
  <sheetFormatPr defaultColWidth="9.33203125" defaultRowHeight="9.75" x14ac:dyDescent="0.15"/>
  <cols>
    <col min="1" max="1" width="34.83203125" style="2" customWidth="1"/>
    <col min="2" max="2" width="0.33203125" style="2" customWidth="1"/>
    <col min="3" max="4" width="8.83203125" style="1" customWidth="1"/>
    <col min="5" max="5" width="8.83203125" style="2" customWidth="1"/>
    <col min="6" max="9" width="8.83203125" style="1" customWidth="1"/>
    <col min="10" max="10" width="8.83203125" style="12" customWidth="1"/>
    <col min="11" max="11" width="4.6640625" style="1" customWidth="1"/>
    <col min="12" max="12" width="7" style="1" customWidth="1"/>
    <col min="13" max="16384" width="9.33203125" style="1"/>
  </cols>
  <sheetData>
    <row r="1" spans="1:11" s="2" customFormat="1" ht="15" customHeight="1" thickBot="1" x14ac:dyDescent="0.2">
      <c r="A1" s="167" t="s">
        <v>212</v>
      </c>
      <c r="B1" s="6"/>
      <c r="C1" s="6"/>
      <c r="D1" s="6"/>
      <c r="E1" s="6"/>
      <c r="F1" s="6"/>
      <c r="G1" s="6"/>
      <c r="H1" s="6"/>
      <c r="I1" s="6"/>
      <c r="J1" s="166" t="s">
        <v>458</v>
      </c>
    </row>
    <row r="2" spans="1:11" s="163" customFormat="1" ht="11.25" customHeight="1" thickTop="1" x14ac:dyDescent="0.15">
      <c r="A2" s="466" t="s">
        <v>260</v>
      </c>
      <c r="B2" s="303"/>
      <c r="C2" s="488" t="s">
        <v>340</v>
      </c>
      <c r="D2" s="489"/>
      <c r="E2" s="489"/>
      <c r="F2" s="489"/>
      <c r="G2" s="489"/>
      <c r="H2" s="489"/>
      <c r="I2" s="489"/>
      <c r="J2" s="489"/>
    </row>
    <row r="3" spans="1:11" s="163" customFormat="1" ht="12.95" customHeight="1" x14ac:dyDescent="0.15">
      <c r="A3" s="467"/>
      <c r="B3" s="314"/>
      <c r="C3" s="496" t="s">
        <v>340</v>
      </c>
      <c r="D3" s="496" t="s">
        <v>457</v>
      </c>
      <c r="E3" s="498" t="s">
        <v>456</v>
      </c>
      <c r="F3" s="476" t="s">
        <v>409</v>
      </c>
      <c r="G3" s="500"/>
      <c r="H3" s="500"/>
      <c r="I3" s="500"/>
      <c r="J3" s="500"/>
    </row>
    <row r="4" spans="1:11" s="163" customFormat="1" ht="40.5" customHeight="1" x14ac:dyDescent="0.15">
      <c r="A4" s="468"/>
      <c r="B4" s="304"/>
      <c r="C4" s="497"/>
      <c r="D4" s="497"/>
      <c r="E4" s="499"/>
      <c r="F4" s="210" t="s">
        <v>340</v>
      </c>
      <c r="G4" s="209" t="s">
        <v>455</v>
      </c>
      <c r="H4" s="209" t="s">
        <v>192</v>
      </c>
      <c r="I4" s="208" t="s">
        <v>454</v>
      </c>
      <c r="J4" s="207" t="s">
        <v>453</v>
      </c>
      <c r="K4" s="357"/>
    </row>
    <row r="5" spans="1:11" s="163" customFormat="1" ht="4.5" customHeight="1" x14ac:dyDescent="0.15">
      <c r="A5" s="292"/>
      <c r="B5" s="314"/>
      <c r="C5" s="206"/>
      <c r="D5" s="206"/>
      <c r="E5" s="205"/>
      <c r="F5" s="204"/>
      <c r="G5" s="203"/>
      <c r="H5" s="202"/>
      <c r="I5" s="202"/>
      <c r="J5" s="202"/>
    </row>
    <row r="6" spans="1:11" s="56" customFormat="1" ht="12.75" customHeight="1" x14ac:dyDescent="0.15">
      <c r="A6" s="187" t="s">
        <v>452</v>
      </c>
      <c r="B6" s="174"/>
      <c r="C6" s="201">
        <v>4723</v>
      </c>
      <c r="D6" s="200">
        <v>326</v>
      </c>
      <c r="E6" s="200">
        <v>58</v>
      </c>
      <c r="F6" s="201">
        <v>4331</v>
      </c>
      <c r="G6" s="201">
        <v>2610</v>
      </c>
      <c r="H6" s="200">
        <v>607</v>
      </c>
      <c r="I6" s="200">
        <v>352</v>
      </c>
      <c r="J6" s="200">
        <v>136</v>
      </c>
    </row>
    <row r="7" spans="1:11" s="56" customFormat="1" ht="12.75" customHeight="1" x14ac:dyDescent="0.15">
      <c r="A7" s="187" t="s">
        <v>451</v>
      </c>
      <c r="B7" s="174"/>
      <c r="C7" s="201">
        <v>4683</v>
      </c>
      <c r="D7" s="200">
        <v>311</v>
      </c>
      <c r="E7" s="200">
        <v>42</v>
      </c>
      <c r="F7" s="201">
        <v>4318</v>
      </c>
      <c r="G7" s="201">
        <v>2514</v>
      </c>
      <c r="H7" s="200">
        <v>671</v>
      </c>
      <c r="I7" s="200">
        <v>394</v>
      </c>
      <c r="J7" s="200">
        <v>107</v>
      </c>
    </row>
    <row r="8" spans="1:11" s="56" customFormat="1" ht="12.75" customHeight="1" x14ac:dyDescent="0.15">
      <c r="A8" s="187" t="s">
        <v>450</v>
      </c>
      <c r="B8" s="174"/>
      <c r="C8" s="201">
        <v>4901</v>
      </c>
      <c r="D8" s="200">
        <v>301</v>
      </c>
      <c r="E8" s="200">
        <v>51</v>
      </c>
      <c r="F8" s="201">
        <v>4536</v>
      </c>
      <c r="G8" s="201">
        <v>2595</v>
      </c>
      <c r="H8" s="200">
        <v>777</v>
      </c>
      <c r="I8" s="200">
        <v>415</v>
      </c>
      <c r="J8" s="200">
        <v>130</v>
      </c>
    </row>
    <row r="9" spans="1:11" ht="6.75" customHeight="1" x14ac:dyDescent="0.15">
      <c r="A9" s="318"/>
      <c r="B9" s="171"/>
      <c r="C9" s="199"/>
      <c r="D9" s="189"/>
      <c r="E9" s="189"/>
      <c r="F9" s="199"/>
      <c r="G9" s="199"/>
      <c r="H9" s="189"/>
      <c r="I9" s="189"/>
      <c r="J9" s="189"/>
    </row>
    <row r="10" spans="1:11" s="193" customFormat="1" ht="14.25" customHeight="1" x14ac:dyDescent="0.15">
      <c r="A10" s="300" t="s">
        <v>449</v>
      </c>
      <c r="B10" s="198"/>
      <c r="C10" s="358">
        <v>38</v>
      </c>
      <c r="D10" s="358">
        <v>16</v>
      </c>
      <c r="E10" s="358">
        <v>8</v>
      </c>
      <c r="F10" s="358">
        <v>14</v>
      </c>
      <c r="G10" s="358">
        <v>6</v>
      </c>
      <c r="H10" s="358">
        <v>3</v>
      </c>
      <c r="I10" s="197">
        <v>2</v>
      </c>
      <c r="J10" s="197" t="s">
        <v>369</v>
      </c>
    </row>
    <row r="11" spans="1:11" s="193" customFormat="1" ht="14.25" customHeight="1" x14ac:dyDescent="0.15">
      <c r="A11" s="300" t="s">
        <v>338</v>
      </c>
      <c r="B11" s="198"/>
      <c r="C11" s="358">
        <v>0</v>
      </c>
      <c r="D11" s="358" t="s">
        <v>369</v>
      </c>
      <c r="E11" s="358" t="s">
        <v>369</v>
      </c>
      <c r="F11" s="358">
        <v>0</v>
      </c>
      <c r="G11" s="358">
        <v>0</v>
      </c>
      <c r="H11" s="358" t="s">
        <v>369</v>
      </c>
      <c r="I11" s="197" t="s">
        <v>369</v>
      </c>
      <c r="J11" s="197" t="s">
        <v>369</v>
      </c>
    </row>
    <row r="12" spans="1:11" s="193" customFormat="1" ht="14.25" customHeight="1" x14ac:dyDescent="0.15">
      <c r="A12" s="300" t="s">
        <v>448</v>
      </c>
      <c r="B12" s="198"/>
      <c r="C12" s="358">
        <v>2</v>
      </c>
      <c r="D12" s="358" t="s">
        <v>369</v>
      </c>
      <c r="E12" s="358" t="s">
        <v>369</v>
      </c>
      <c r="F12" s="358">
        <v>2</v>
      </c>
      <c r="G12" s="358">
        <v>2</v>
      </c>
      <c r="H12" s="358" t="s">
        <v>369</v>
      </c>
      <c r="I12" s="197" t="s">
        <v>369</v>
      </c>
      <c r="J12" s="197" t="s">
        <v>369</v>
      </c>
    </row>
    <row r="13" spans="1:11" s="193" customFormat="1" ht="14.25" customHeight="1" x14ac:dyDescent="0.15">
      <c r="A13" s="300" t="s">
        <v>179</v>
      </c>
      <c r="B13" s="198"/>
      <c r="C13" s="358">
        <v>340</v>
      </c>
      <c r="D13" s="358">
        <v>54</v>
      </c>
      <c r="E13" s="358">
        <v>9</v>
      </c>
      <c r="F13" s="358">
        <v>277</v>
      </c>
      <c r="G13" s="358">
        <v>192</v>
      </c>
      <c r="H13" s="358">
        <v>11</v>
      </c>
      <c r="I13" s="197">
        <v>9</v>
      </c>
      <c r="J13" s="197">
        <v>4</v>
      </c>
    </row>
    <row r="14" spans="1:11" s="193" customFormat="1" ht="14.25" customHeight="1" x14ac:dyDescent="0.15">
      <c r="A14" s="300" t="s">
        <v>177</v>
      </c>
      <c r="B14" s="198"/>
      <c r="C14" s="358">
        <v>655</v>
      </c>
      <c r="D14" s="358">
        <v>14</v>
      </c>
      <c r="E14" s="358">
        <v>2</v>
      </c>
      <c r="F14" s="358">
        <v>640</v>
      </c>
      <c r="G14" s="358">
        <v>479</v>
      </c>
      <c r="H14" s="358">
        <v>56</v>
      </c>
      <c r="I14" s="197">
        <v>18</v>
      </c>
      <c r="J14" s="197">
        <v>19</v>
      </c>
    </row>
    <row r="15" spans="1:11" s="193" customFormat="1" ht="14.25" customHeight="1" x14ac:dyDescent="0.15">
      <c r="A15" s="300" t="s">
        <v>151</v>
      </c>
      <c r="B15" s="198"/>
      <c r="C15" s="358">
        <v>28</v>
      </c>
      <c r="D15" s="358" t="s">
        <v>369</v>
      </c>
      <c r="E15" s="358">
        <v>0</v>
      </c>
      <c r="F15" s="358">
        <v>28</v>
      </c>
      <c r="G15" s="358">
        <v>24</v>
      </c>
      <c r="H15" s="358">
        <v>0</v>
      </c>
      <c r="I15" s="197">
        <v>0</v>
      </c>
      <c r="J15" s="197">
        <v>1</v>
      </c>
    </row>
    <row r="16" spans="1:11" s="193" customFormat="1" ht="14.25" customHeight="1" x14ac:dyDescent="0.15">
      <c r="A16" s="300" t="s">
        <v>447</v>
      </c>
      <c r="B16" s="198"/>
      <c r="C16" s="358">
        <v>318</v>
      </c>
      <c r="D16" s="358">
        <v>15</v>
      </c>
      <c r="E16" s="358">
        <v>1</v>
      </c>
      <c r="F16" s="358">
        <v>302</v>
      </c>
      <c r="G16" s="358">
        <v>246</v>
      </c>
      <c r="H16" s="358">
        <v>6</v>
      </c>
      <c r="I16" s="197">
        <v>5</v>
      </c>
      <c r="J16" s="197">
        <v>10</v>
      </c>
    </row>
    <row r="17" spans="1:10" s="193" customFormat="1" ht="14.25" customHeight="1" x14ac:dyDescent="0.15">
      <c r="A17" s="300" t="s">
        <v>446</v>
      </c>
      <c r="B17" s="198"/>
      <c r="C17" s="358">
        <v>291</v>
      </c>
      <c r="D17" s="358">
        <v>9</v>
      </c>
      <c r="E17" s="358">
        <v>0</v>
      </c>
      <c r="F17" s="358">
        <v>281</v>
      </c>
      <c r="G17" s="358">
        <v>184</v>
      </c>
      <c r="H17" s="358">
        <v>31</v>
      </c>
      <c r="I17" s="197">
        <v>13</v>
      </c>
      <c r="J17" s="197">
        <v>12</v>
      </c>
    </row>
    <row r="18" spans="1:10" s="193" customFormat="1" ht="14.25" customHeight="1" x14ac:dyDescent="0.15">
      <c r="A18" s="300" t="s">
        <v>445</v>
      </c>
      <c r="B18" s="198"/>
      <c r="C18" s="358">
        <v>751</v>
      </c>
      <c r="D18" s="358">
        <v>26</v>
      </c>
      <c r="E18" s="358">
        <v>8</v>
      </c>
      <c r="F18" s="358">
        <v>716</v>
      </c>
      <c r="G18" s="358">
        <v>311</v>
      </c>
      <c r="H18" s="358">
        <v>181</v>
      </c>
      <c r="I18" s="197">
        <v>123</v>
      </c>
      <c r="J18" s="197">
        <v>19</v>
      </c>
    </row>
    <row r="19" spans="1:10" s="193" customFormat="1" ht="14.25" customHeight="1" x14ac:dyDescent="0.15">
      <c r="A19" s="300" t="s">
        <v>444</v>
      </c>
      <c r="B19" s="198"/>
      <c r="C19" s="358">
        <v>127</v>
      </c>
      <c r="D19" s="358">
        <v>2</v>
      </c>
      <c r="E19" s="358" t="s">
        <v>369</v>
      </c>
      <c r="F19" s="358">
        <v>124</v>
      </c>
      <c r="G19" s="358">
        <v>90</v>
      </c>
      <c r="H19" s="358">
        <v>14</v>
      </c>
      <c r="I19" s="197">
        <v>2</v>
      </c>
      <c r="J19" s="197">
        <v>4</v>
      </c>
    </row>
    <row r="20" spans="1:10" s="193" customFormat="1" ht="14.25" customHeight="1" x14ac:dyDescent="0.15">
      <c r="A20" s="300" t="s">
        <v>443</v>
      </c>
      <c r="B20" s="198"/>
      <c r="C20" s="358">
        <v>147</v>
      </c>
      <c r="D20" s="358">
        <v>17</v>
      </c>
      <c r="E20" s="358">
        <v>3</v>
      </c>
      <c r="F20" s="358">
        <v>127</v>
      </c>
      <c r="G20" s="358">
        <v>54</v>
      </c>
      <c r="H20" s="358">
        <v>21</v>
      </c>
      <c r="I20" s="197">
        <v>8</v>
      </c>
      <c r="J20" s="197">
        <v>2</v>
      </c>
    </row>
    <row r="21" spans="1:10" s="193" customFormat="1" ht="14.25" customHeight="1" x14ac:dyDescent="0.15">
      <c r="A21" s="300" t="s">
        <v>442</v>
      </c>
      <c r="B21" s="198"/>
      <c r="C21" s="358">
        <v>250</v>
      </c>
      <c r="D21" s="358">
        <v>41</v>
      </c>
      <c r="E21" s="358">
        <v>3</v>
      </c>
      <c r="F21" s="358">
        <v>206</v>
      </c>
      <c r="G21" s="358">
        <v>141</v>
      </c>
      <c r="H21" s="358">
        <v>12</v>
      </c>
      <c r="I21" s="197">
        <v>6</v>
      </c>
      <c r="J21" s="197">
        <v>6</v>
      </c>
    </row>
    <row r="22" spans="1:10" s="193" customFormat="1" ht="14.25" customHeight="1" x14ac:dyDescent="0.15">
      <c r="A22" s="300" t="s">
        <v>441</v>
      </c>
      <c r="B22" s="198"/>
      <c r="C22" s="358">
        <v>272</v>
      </c>
      <c r="D22" s="358">
        <v>17</v>
      </c>
      <c r="E22" s="358">
        <v>4</v>
      </c>
      <c r="F22" s="358">
        <v>251</v>
      </c>
      <c r="G22" s="358">
        <v>58</v>
      </c>
      <c r="H22" s="358">
        <v>80</v>
      </c>
      <c r="I22" s="197">
        <v>95</v>
      </c>
      <c r="J22" s="197">
        <v>1</v>
      </c>
    </row>
    <row r="23" spans="1:10" s="193" customFormat="1" ht="14.25" customHeight="1" x14ac:dyDescent="0.15">
      <c r="A23" s="300" t="s">
        <v>440</v>
      </c>
      <c r="B23" s="198"/>
      <c r="C23" s="358">
        <v>179</v>
      </c>
      <c r="D23" s="358">
        <v>27</v>
      </c>
      <c r="E23" s="358">
        <v>6</v>
      </c>
      <c r="F23" s="358">
        <v>145</v>
      </c>
      <c r="G23" s="358">
        <v>62</v>
      </c>
      <c r="H23" s="358">
        <v>36</v>
      </c>
      <c r="I23" s="197">
        <v>27</v>
      </c>
      <c r="J23" s="197">
        <v>1</v>
      </c>
    </row>
    <row r="24" spans="1:10" s="193" customFormat="1" ht="14.25" customHeight="1" x14ac:dyDescent="0.15">
      <c r="A24" s="300" t="s">
        <v>439</v>
      </c>
      <c r="B24" s="198"/>
      <c r="C24" s="358">
        <v>229</v>
      </c>
      <c r="D24" s="358">
        <v>20</v>
      </c>
      <c r="E24" s="358">
        <v>1</v>
      </c>
      <c r="F24" s="358">
        <v>208</v>
      </c>
      <c r="G24" s="358">
        <v>112</v>
      </c>
      <c r="H24" s="358">
        <v>28</v>
      </c>
      <c r="I24" s="197">
        <v>27</v>
      </c>
      <c r="J24" s="197">
        <v>3</v>
      </c>
    </row>
    <row r="25" spans="1:10" s="193" customFormat="1" ht="14.25" customHeight="1" x14ac:dyDescent="0.15">
      <c r="A25" s="300" t="s">
        <v>438</v>
      </c>
      <c r="B25" s="198"/>
      <c r="C25" s="358">
        <v>537</v>
      </c>
      <c r="D25" s="358">
        <v>14</v>
      </c>
      <c r="E25" s="358">
        <v>3</v>
      </c>
      <c r="F25" s="358">
        <v>520</v>
      </c>
      <c r="G25" s="358">
        <v>269</v>
      </c>
      <c r="H25" s="358">
        <v>178</v>
      </c>
      <c r="I25" s="197">
        <v>19</v>
      </c>
      <c r="J25" s="197">
        <v>11</v>
      </c>
    </row>
    <row r="26" spans="1:10" s="193" customFormat="1" ht="14.25" customHeight="1" x14ac:dyDescent="0.15">
      <c r="A26" s="300" t="s">
        <v>437</v>
      </c>
      <c r="B26" s="198"/>
      <c r="C26" s="358">
        <v>25</v>
      </c>
      <c r="D26" s="358" t="s">
        <v>369</v>
      </c>
      <c r="E26" s="358" t="s">
        <v>369</v>
      </c>
      <c r="F26" s="358">
        <v>25</v>
      </c>
      <c r="G26" s="358">
        <v>18</v>
      </c>
      <c r="H26" s="358">
        <v>3</v>
      </c>
      <c r="I26" s="197">
        <v>1</v>
      </c>
      <c r="J26" s="197" t="s">
        <v>369</v>
      </c>
    </row>
    <row r="27" spans="1:10" s="193" customFormat="1" ht="14.25" customHeight="1" x14ac:dyDescent="0.15">
      <c r="A27" s="300" t="s">
        <v>131</v>
      </c>
      <c r="B27" s="198"/>
      <c r="C27" s="358">
        <v>392</v>
      </c>
      <c r="D27" s="358">
        <v>19</v>
      </c>
      <c r="E27" s="358">
        <v>1</v>
      </c>
      <c r="F27" s="358">
        <v>371</v>
      </c>
      <c r="G27" s="358">
        <v>165</v>
      </c>
      <c r="H27" s="358">
        <v>82</v>
      </c>
      <c r="I27" s="197">
        <v>34</v>
      </c>
      <c r="J27" s="197">
        <v>20</v>
      </c>
    </row>
    <row r="28" spans="1:10" s="193" customFormat="1" ht="14.25" customHeight="1" x14ac:dyDescent="0.15">
      <c r="A28" s="300" t="s">
        <v>436</v>
      </c>
      <c r="B28" s="198"/>
      <c r="C28" s="358">
        <v>143</v>
      </c>
      <c r="D28" s="358" t="s">
        <v>369</v>
      </c>
      <c r="E28" s="358" t="s">
        <v>369</v>
      </c>
      <c r="F28" s="358">
        <v>143</v>
      </c>
      <c r="G28" s="358">
        <v>120</v>
      </c>
      <c r="H28" s="358">
        <v>4</v>
      </c>
      <c r="I28" s="197">
        <v>3</v>
      </c>
      <c r="J28" s="197">
        <v>0</v>
      </c>
    </row>
    <row r="29" spans="1:10" s="193" customFormat="1" ht="14.25" customHeight="1" thickBot="1" x14ac:dyDescent="0.2">
      <c r="A29" s="196" t="s">
        <v>435</v>
      </c>
      <c r="B29" s="195"/>
      <c r="C29" s="194">
        <v>177</v>
      </c>
      <c r="D29" s="194">
        <v>11</v>
      </c>
      <c r="E29" s="194">
        <v>0</v>
      </c>
      <c r="F29" s="194">
        <v>157</v>
      </c>
      <c r="G29" s="194">
        <v>61</v>
      </c>
      <c r="H29" s="194">
        <v>32</v>
      </c>
      <c r="I29" s="194">
        <v>23</v>
      </c>
      <c r="J29" s="194">
        <v>18</v>
      </c>
    </row>
    <row r="30" spans="1:10" ht="4.5" customHeight="1" thickTop="1" x14ac:dyDescent="0.15">
      <c r="A30" s="6"/>
      <c r="B30" s="6"/>
      <c r="C30" s="49"/>
      <c r="D30" s="49"/>
      <c r="E30" s="6"/>
      <c r="F30" s="49"/>
      <c r="G30" s="49"/>
      <c r="H30" s="49"/>
      <c r="I30" s="49"/>
      <c r="J30" s="191"/>
    </row>
    <row r="31" spans="1:10" s="2" customFormat="1" ht="10.5" x14ac:dyDescent="0.15">
      <c r="A31" s="167" t="s">
        <v>434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s="2" customFormat="1" ht="10.5" x14ac:dyDescent="0.15">
      <c r="A32" s="167" t="s">
        <v>433</v>
      </c>
      <c r="B32" s="6"/>
      <c r="C32" s="6"/>
      <c r="D32" s="6"/>
      <c r="E32" s="6"/>
      <c r="F32" s="6"/>
      <c r="G32" s="6"/>
      <c r="H32" s="6"/>
      <c r="I32" s="6"/>
      <c r="J32" s="168"/>
    </row>
    <row r="33" spans="1:10" ht="10.5" x14ac:dyDescent="0.15">
      <c r="A33" s="167" t="s">
        <v>432</v>
      </c>
      <c r="B33" s="6"/>
      <c r="C33" s="49"/>
      <c r="D33" s="49"/>
      <c r="E33" s="6"/>
      <c r="F33" s="49"/>
      <c r="G33" s="49"/>
      <c r="H33" s="49"/>
      <c r="I33" s="49"/>
      <c r="J33" s="191"/>
    </row>
  </sheetData>
  <mergeCells count="6">
    <mergeCell ref="A2:A4"/>
    <mergeCell ref="C2:J2"/>
    <mergeCell ref="C3:C4"/>
    <mergeCell ref="D3:D4"/>
    <mergeCell ref="E3:E4"/>
    <mergeCell ref="F3:J3"/>
  </mergeCells>
  <phoneticPr fontId="3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&amp;L&amp;9有業者数－産業別－&amp;R&amp;9&amp;F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24"/>
  <sheetViews>
    <sheetView zoomScaleNormal="100" zoomScaleSheetLayoutView="148" workbookViewId="0"/>
  </sheetViews>
  <sheetFormatPr defaultColWidth="9.33203125" defaultRowHeight="9.75" x14ac:dyDescent="0.15"/>
  <cols>
    <col min="1" max="1" width="28.5" style="2" customWidth="1"/>
    <col min="2" max="2" width="0.6640625" style="2" customWidth="1"/>
    <col min="3" max="3" width="8.83203125" style="65" customWidth="1"/>
    <col min="4" max="4" width="6.83203125" style="65" customWidth="1"/>
    <col min="5" max="5" width="6.83203125" style="97" customWidth="1"/>
    <col min="6" max="7" width="8.83203125" style="65" customWidth="1"/>
    <col min="8" max="9" width="6.83203125" style="65" customWidth="1"/>
    <col min="10" max="11" width="8.83203125" style="65" customWidth="1"/>
    <col min="12" max="13" width="6.83203125" style="65" customWidth="1"/>
    <col min="14" max="14" width="8.83203125" style="65" customWidth="1"/>
    <col min="15" max="16384" width="9.33203125" style="1"/>
  </cols>
  <sheetData>
    <row r="1" spans="1:15" s="2" customFormat="1" ht="15" customHeight="1" thickBot="1" x14ac:dyDescent="0.2">
      <c r="A1" s="167" t="s">
        <v>212</v>
      </c>
      <c r="B1" s="6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166" t="s">
        <v>470</v>
      </c>
      <c r="O1" s="333"/>
    </row>
    <row r="2" spans="1:15" s="217" customFormat="1" ht="11.25" thickTop="1" x14ac:dyDescent="0.15">
      <c r="A2" s="466" t="s">
        <v>469</v>
      </c>
      <c r="B2" s="303"/>
      <c r="C2" s="491" t="s">
        <v>340</v>
      </c>
      <c r="D2" s="491"/>
      <c r="E2" s="491"/>
      <c r="F2" s="491"/>
      <c r="G2" s="491" t="s">
        <v>191</v>
      </c>
      <c r="H2" s="491"/>
      <c r="I2" s="491"/>
      <c r="J2" s="491"/>
      <c r="K2" s="491" t="s">
        <v>190</v>
      </c>
      <c r="L2" s="491"/>
      <c r="M2" s="491"/>
      <c r="N2" s="488"/>
    </row>
    <row r="3" spans="1:15" s="217" customFormat="1" ht="33" x14ac:dyDescent="0.15">
      <c r="A3" s="468"/>
      <c r="B3" s="304"/>
      <c r="C3" s="219" t="s">
        <v>340</v>
      </c>
      <c r="D3" s="219" t="s">
        <v>457</v>
      </c>
      <c r="E3" s="219" t="s">
        <v>468</v>
      </c>
      <c r="F3" s="219" t="s">
        <v>409</v>
      </c>
      <c r="G3" s="219" t="s">
        <v>340</v>
      </c>
      <c r="H3" s="219" t="s">
        <v>457</v>
      </c>
      <c r="I3" s="219" t="s">
        <v>468</v>
      </c>
      <c r="J3" s="219" t="s">
        <v>409</v>
      </c>
      <c r="K3" s="219" t="s">
        <v>340</v>
      </c>
      <c r="L3" s="219" t="s">
        <v>457</v>
      </c>
      <c r="M3" s="219" t="s">
        <v>468</v>
      </c>
      <c r="N3" s="218" t="s">
        <v>409</v>
      </c>
    </row>
    <row r="4" spans="1:15" s="217" customFormat="1" ht="6.75" customHeight="1" x14ac:dyDescent="0.15">
      <c r="A4" s="292"/>
      <c r="B4" s="31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5" ht="10.5" x14ac:dyDescent="0.15">
      <c r="A5" s="216" t="s">
        <v>452</v>
      </c>
      <c r="B5" s="198"/>
      <c r="C5" s="214">
        <v>4723</v>
      </c>
      <c r="D5" s="215">
        <v>326</v>
      </c>
      <c r="E5" s="215">
        <v>58</v>
      </c>
      <c r="F5" s="214">
        <v>4331</v>
      </c>
      <c r="G5" s="214">
        <v>2874</v>
      </c>
      <c r="H5" s="215">
        <v>232</v>
      </c>
      <c r="I5" s="215">
        <v>11</v>
      </c>
      <c r="J5" s="214">
        <v>2626</v>
      </c>
      <c r="K5" s="214">
        <v>1848</v>
      </c>
      <c r="L5" s="215">
        <v>93</v>
      </c>
      <c r="M5" s="215">
        <v>48</v>
      </c>
      <c r="N5" s="214">
        <v>1705</v>
      </c>
    </row>
    <row r="6" spans="1:15" ht="10.5" x14ac:dyDescent="0.15">
      <c r="A6" s="216" t="s">
        <v>451</v>
      </c>
      <c r="B6" s="198"/>
      <c r="C6" s="214">
        <v>4683</v>
      </c>
      <c r="D6" s="215">
        <v>311</v>
      </c>
      <c r="E6" s="215">
        <v>42</v>
      </c>
      <c r="F6" s="214">
        <v>4318</v>
      </c>
      <c r="G6" s="214">
        <v>2771</v>
      </c>
      <c r="H6" s="215">
        <v>225</v>
      </c>
      <c r="I6" s="215">
        <v>6</v>
      </c>
      <c r="J6" s="214">
        <v>2535</v>
      </c>
      <c r="K6" s="214">
        <v>1912</v>
      </c>
      <c r="L6" s="215">
        <v>87</v>
      </c>
      <c r="M6" s="215">
        <v>37</v>
      </c>
      <c r="N6" s="214">
        <v>1783</v>
      </c>
    </row>
    <row r="7" spans="1:15" ht="10.5" x14ac:dyDescent="0.15">
      <c r="A7" s="216" t="s">
        <v>450</v>
      </c>
      <c r="B7" s="198"/>
      <c r="C7" s="214">
        <v>4901</v>
      </c>
      <c r="D7" s="215">
        <v>301</v>
      </c>
      <c r="E7" s="215">
        <v>51</v>
      </c>
      <c r="F7" s="214">
        <v>4536</v>
      </c>
      <c r="G7" s="214">
        <v>2834</v>
      </c>
      <c r="H7" s="215">
        <v>212</v>
      </c>
      <c r="I7" s="215">
        <v>10</v>
      </c>
      <c r="J7" s="214">
        <v>2605</v>
      </c>
      <c r="K7" s="214">
        <v>2067</v>
      </c>
      <c r="L7" s="215">
        <v>89</v>
      </c>
      <c r="M7" s="215">
        <v>41</v>
      </c>
      <c r="N7" s="214">
        <v>1932</v>
      </c>
    </row>
    <row r="8" spans="1:15" ht="8.25" customHeight="1" x14ac:dyDescent="0.15">
      <c r="A8" s="300"/>
      <c r="B8" s="198"/>
      <c r="C8" s="214"/>
      <c r="D8" s="215"/>
      <c r="E8" s="215"/>
      <c r="F8" s="214"/>
      <c r="G8" s="214"/>
      <c r="H8" s="215"/>
      <c r="I8" s="215"/>
      <c r="J8" s="214"/>
      <c r="K8" s="214"/>
      <c r="L8" s="215"/>
      <c r="M8" s="215"/>
      <c r="N8" s="214"/>
    </row>
    <row r="9" spans="1:15" ht="15" customHeight="1" x14ac:dyDescent="0.15">
      <c r="A9" s="300" t="s">
        <v>467</v>
      </c>
      <c r="B9" s="198"/>
      <c r="C9" s="197">
        <v>101</v>
      </c>
      <c r="D9" s="197">
        <v>5</v>
      </c>
      <c r="E9" s="197" t="s">
        <v>369</v>
      </c>
      <c r="F9" s="197">
        <v>96</v>
      </c>
      <c r="G9" s="197">
        <v>86</v>
      </c>
      <c r="H9" s="197">
        <v>3</v>
      </c>
      <c r="I9" s="197" t="s">
        <v>369</v>
      </c>
      <c r="J9" s="197">
        <v>83</v>
      </c>
      <c r="K9" s="197">
        <v>15</v>
      </c>
      <c r="L9" s="197">
        <v>2</v>
      </c>
      <c r="M9" s="197" t="s">
        <v>369</v>
      </c>
      <c r="N9" s="197">
        <v>13</v>
      </c>
    </row>
    <row r="10" spans="1:15" ht="15" customHeight="1" x14ac:dyDescent="0.15">
      <c r="A10" s="300" t="s">
        <v>466</v>
      </c>
      <c r="B10" s="198"/>
      <c r="C10" s="197">
        <v>979</v>
      </c>
      <c r="D10" s="197">
        <v>88</v>
      </c>
      <c r="E10" s="197">
        <v>1</v>
      </c>
      <c r="F10" s="197">
        <v>889</v>
      </c>
      <c r="G10" s="197">
        <v>606</v>
      </c>
      <c r="H10" s="197">
        <v>56</v>
      </c>
      <c r="I10" s="197" t="s">
        <v>369</v>
      </c>
      <c r="J10" s="197">
        <v>550</v>
      </c>
      <c r="K10" s="197">
        <v>373</v>
      </c>
      <c r="L10" s="197">
        <v>32</v>
      </c>
      <c r="M10" s="197">
        <v>1</v>
      </c>
      <c r="N10" s="197">
        <v>339</v>
      </c>
    </row>
    <row r="11" spans="1:15" ht="15" customHeight="1" x14ac:dyDescent="0.15">
      <c r="A11" s="300" t="s">
        <v>359</v>
      </c>
      <c r="B11" s="198"/>
      <c r="C11" s="212">
        <v>1159</v>
      </c>
      <c r="D11" s="197">
        <v>6</v>
      </c>
      <c r="E11" s="197">
        <v>14</v>
      </c>
      <c r="F11" s="212">
        <v>1138</v>
      </c>
      <c r="G11" s="197">
        <v>514</v>
      </c>
      <c r="H11" s="197">
        <v>3</v>
      </c>
      <c r="I11" s="197">
        <v>1</v>
      </c>
      <c r="J11" s="197">
        <v>510</v>
      </c>
      <c r="K11" s="197">
        <v>645</v>
      </c>
      <c r="L11" s="197">
        <v>3</v>
      </c>
      <c r="M11" s="197">
        <v>13</v>
      </c>
      <c r="N11" s="197">
        <v>629</v>
      </c>
    </row>
    <row r="12" spans="1:15" ht="15" customHeight="1" x14ac:dyDescent="0.15">
      <c r="A12" s="300" t="s">
        <v>358</v>
      </c>
      <c r="B12" s="198"/>
      <c r="C12" s="197">
        <v>672</v>
      </c>
      <c r="D12" s="197">
        <v>34</v>
      </c>
      <c r="E12" s="197">
        <v>8</v>
      </c>
      <c r="F12" s="197">
        <v>629</v>
      </c>
      <c r="G12" s="197">
        <v>380</v>
      </c>
      <c r="H12" s="197">
        <v>22</v>
      </c>
      <c r="I12" s="197">
        <v>2</v>
      </c>
      <c r="J12" s="197">
        <v>356</v>
      </c>
      <c r="K12" s="197">
        <v>292</v>
      </c>
      <c r="L12" s="197">
        <v>12</v>
      </c>
      <c r="M12" s="197">
        <v>5</v>
      </c>
      <c r="N12" s="197">
        <v>273</v>
      </c>
    </row>
    <row r="13" spans="1:15" ht="15" customHeight="1" x14ac:dyDescent="0.15">
      <c r="A13" s="300" t="s">
        <v>357</v>
      </c>
      <c r="B13" s="198"/>
      <c r="C13" s="197">
        <v>572</v>
      </c>
      <c r="D13" s="197">
        <v>41</v>
      </c>
      <c r="E13" s="197">
        <v>11</v>
      </c>
      <c r="F13" s="197">
        <v>519</v>
      </c>
      <c r="G13" s="197">
        <v>199</v>
      </c>
      <c r="H13" s="197">
        <v>24</v>
      </c>
      <c r="I13" s="197">
        <v>1</v>
      </c>
      <c r="J13" s="197">
        <v>173</v>
      </c>
      <c r="K13" s="197">
        <v>373</v>
      </c>
      <c r="L13" s="197">
        <v>17</v>
      </c>
      <c r="M13" s="197">
        <v>10</v>
      </c>
      <c r="N13" s="197">
        <v>346</v>
      </c>
    </row>
    <row r="14" spans="1:15" ht="15" customHeight="1" x14ac:dyDescent="0.15">
      <c r="A14" s="300" t="s">
        <v>356</v>
      </c>
      <c r="B14" s="198"/>
      <c r="C14" s="197">
        <v>81</v>
      </c>
      <c r="D14" s="197" t="s">
        <v>369</v>
      </c>
      <c r="E14" s="197" t="s">
        <v>369</v>
      </c>
      <c r="F14" s="197">
        <v>81</v>
      </c>
      <c r="G14" s="197">
        <v>74</v>
      </c>
      <c r="H14" s="197" t="s">
        <v>369</v>
      </c>
      <c r="I14" s="197" t="s">
        <v>369</v>
      </c>
      <c r="J14" s="197">
        <v>74</v>
      </c>
      <c r="K14" s="197">
        <v>7</v>
      </c>
      <c r="L14" s="197" t="s">
        <v>369</v>
      </c>
      <c r="M14" s="197" t="s">
        <v>369</v>
      </c>
      <c r="N14" s="197">
        <v>7</v>
      </c>
    </row>
    <row r="15" spans="1:15" ht="15" customHeight="1" x14ac:dyDescent="0.15">
      <c r="A15" s="300" t="s">
        <v>465</v>
      </c>
      <c r="B15" s="198"/>
      <c r="C15" s="197">
        <v>40</v>
      </c>
      <c r="D15" s="197">
        <v>16</v>
      </c>
      <c r="E15" s="197">
        <v>7</v>
      </c>
      <c r="F15" s="197">
        <v>18</v>
      </c>
      <c r="G15" s="197">
        <v>29</v>
      </c>
      <c r="H15" s="197">
        <v>14</v>
      </c>
      <c r="I15" s="197">
        <v>2</v>
      </c>
      <c r="J15" s="197">
        <v>13</v>
      </c>
      <c r="K15" s="197">
        <v>11</v>
      </c>
      <c r="L15" s="197">
        <v>1</v>
      </c>
      <c r="M15" s="197">
        <v>6</v>
      </c>
      <c r="N15" s="197">
        <v>5</v>
      </c>
    </row>
    <row r="16" spans="1:15" ht="15" customHeight="1" x14ac:dyDescent="0.15">
      <c r="A16" s="300" t="s">
        <v>464</v>
      </c>
      <c r="B16" s="198"/>
      <c r="C16" s="197">
        <v>474</v>
      </c>
      <c r="D16" s="197">
        <v>31</v>
      </c>
      <c r="E16" s="197">
        <v>3</v>
      </c>
      <c r="F16" s="197">
        <v>439</v>
      </c>
      <c r="G16" s="197">
        <v>355</v>
      </c>
      <c r="H16" s="197">
        <v>19</v>
      </c>
      <c r="I16" s="197">
        <v>1</v>
      </c>
      <c r="J16" s="197">
        <v>334</v>
      </c>
      <c r="K16" s="197">
        <v>119</v>
      </c>
      <c r="L16" s="197">
        <v>12</v>
      </c>
      <c r="M16" s="197">
        <v>2</v>
      </c>
      <c r="N16" s="197">
        <v>105</v>
      </c>
    </row>
    <row r="17" spans="1:14" ht="15" customHeight="1" x14ac:dyDescent="0.15">
      <c r="A17" s="213" t="s">
        <v>463</v>
      </c>
      <c r="B17" s="198"/>
      <c r="C17" s="212">
        <v>156</v>
      </c>
      <c r="D17" s="197">
        <v>7</v>
      </c>
      <c r="E17" s="197">
        <v>0</v>
      </c>
      <c r="F17" s="212">
        <v>148</v>
      </c>
      <c r="G17" s="197">
        <v>149</v>
      </c>
      <c r="H17" s="197">
        <v>7</v>
      </c>
      <c r="I17" s="197" t="s">
        <v>369</v>
      </c>
      <c r="J17" s="197">
        <v>142</v>
      </c>
      <c r="K17" s="197">
        <v>7</v>
      </c>
      <c r="L17" s="197">
        <v>1</v>
      </c>
      <c r="M17" s="197">
        <v>0</v>
      </c>
      <c r="N17" s="197">
        <v>6</v>
      </c>
    </row>
    <row r="18" spans="1:14" ht="15" customHeight="1" x14ac:dyDescent="0.15">
      <c r="A18" s="300" t="s">
        <v>462</v>
      </c>
      <c r="B18" s="198"/>
      <c r="C18" s="197">
        <v>192</v>
      </c>
      <c r="D18" s="197">
        <v>49</v>
      </c>
      <c r="E18" s="197">
        <v>3</v>
      </c>
      <c r="F18" s="197">
        <v>140</v>
      </c>
      <c r="G18" s="197">
        <v>187</v>
      </c>
      <c r="H18" s="197">
        <v>48</v>
      </c>
      <c r="I18" s="197">
        <v>2</v>
      </c>
      <c r="J18" s="197">
        <v>136</v>
      </c>
      <c r="K18" s="197">
        <v>5</v>
      </c>
      <c r="L18" s="197">
        <v>0</v>
      </c>
      <c r="M18" s="197">
        <v>1</v>
      </c>
      <c r="N18" s="197">
        <v>3</v>
      </c>
    </row>
    <row r="19" spans="1:14" ht="15" customHeight="1" x14ac:dyDescent="0.15">
      <c r="A19" s="300" t="s">
        <v>461</v>
      </c>
      <c r="B19" s="198"/>
      <c r="C19" s="197">
        <v>319</v>
      </c>
      <c r="D19" s="197">
        <v>14</v>
      </c>
      <c r="E19" s="197">
        <v>2</v>
      </c>
      <c r="F19" s="197">
        <v>303</v>
      </c>
      <c r="G19" s="197">
        <v>172</v>
      </c>
      <c r="H19" s="197">
        <v>7</v>
      </c>
      <c r="I19" s="197">
        <v>0</v>
      </c>
      <c r="J19" s="197">
        <v>165</v>
      </c>
      <c r="K19" s="197">
        <v>148</v>
      </c>
      <c r="L19" s="197">
        <v>7</v>
      </c>
      <c r="M19" s="197">
        <v>2</v>
      </c>
      <c r="N19" s="197">
        <v>138</v>
      </c>
    </row>
    <row r="20" spans="1:14" ht="15" customHeight="1" thickBot="1" x14ac:dyDescent="0.2">
      <c r="A20" s="196" t="s">
        <v>350</v>
      </c>
      <c r="B20" s="195"/>
      <c r="C20" s="194">
        <v>157</v>
      </c>
      <c r="D20" s="194">
        <v>11</v>
      </c>
      <c r="E20" s="194">
        <v>1</v>
      </c>
      <c r="F20" s="194">
        <v>137</v>
      </c>
      <c r="G20" s="194">
        <v>85</v>
      </c>
      <c r="H20" s="194">
        <v>9</v>
      </c>
      <c r="I20" s="194" t="s">
        <v>369</v>
      </c>
      <c r="J20" s="194">
        <v>71</v>
      </c>
      <c r="K20" s="194">
        <v>73</v>
      </c>
      <c r="L20" s="194">
        <v>2</v>
      </c>
      <c r="M20" s="194">
        <v>1</v>
      </c>
      <c r="N20" s="194">
        <v>66</v>
      </c>
    </row>
    <row r="21" spans="1:14" ht="5.25" customHeight="1" thickTop="1" x14ac:dyDescent="0.15">
      <c r="A21" s="6"/>
      <c r="B21" s="6"/>
      <c r="C21" s="211"/>
      <c r="D21" s="211"/>
      <c r="E21" s="59"/>
      <c r="F21" s="211"/>
      <c r="G21" s="211"/>
      <c r="H21" s="211"/>
      <c r="I21" s="211"/>
      <c r="J21" s="211"/>
      <c r="K21" s="211"/>
      <c r="L21" s="211"/>
      <c r="M21" s="211"/>
      <c r="N21" s="211"/>
    </row>
    <row r="22" spans="1:14" s="2" customFormat="1" ht="10.5" customHeight="1" x14ac:dyDescent="0.15">
      <c r="A22" s="167" t="s">
        <v>460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</row>
    <row r="23" spans="1:14" s="2" customFormat="1" ht="10.5" x14ac:dyDescent="0.15">
      <c r="A23" s="167" t="s">
        <v>459</v>
      </c>
      <c r="B23" s="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14" ht="10.5" x14ac:dyDescent="0.15">
      <c r="A24" s="167" t="s">
        <v>432</v>
      </c>
    </row>
  </sheetData>
  <mergeCells count="4">
    <mergeCell ref="A2:A3"/>
    <mergeCell ref="C2:F2"/>
    <mergeCell ref="G2:J2"/>
    <mergeCell ref="K2:N2"/>
  </mergeCells>
  <phoneticPr fontId="3"/>
  <pageMargins left="0.9055118110236221" right="0.70866141732283472" top="0.74803149606299213" bottom="0.74803149606299213" header="0.31496062992125984" footer="0.31496062992125984"/>
  <pageSetup paperSize="9" scale="95" fitToHeight="0" orientation="portrait" r:id="rId1"/>
  <headerFooter>
    <oddHeader>&amp;L&amp;9有業者数－職業別－&amp;R&amp;9&amp;F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3"/>
  <sheetViews>
    <sheetView zoomScaleNormal="100" workbookViewId="0"/>
  </sheetViews>
  <sheetFormatPr defaultColWidth="9.33203125" defaultRowHeight="10.5" x14ac:dyDescent="0.15"/>
  <cols>
    <col min="1" max="1" width="3.33203125" style="167" customWidth="1"/>
    <col min="2" max="2" width="27.1640625" style="167" customWidth="1"/>
    <col min="3" max="3" width="14.33203125" style="260" customWidth="1"/>
    <col min="4" max="4" width="9.1640625" style="260" customWidth="1"/>
    <col min="5" max="5" width="14.33203125" style="260" customWidth="1"/>
    <col min="6" max="6" width="9.1640625" style="260" customWidth="1"/>
    <col min="7" max="7" width="14.33203125" style="260" customWidth="1"/>
    <col min="8" max="8" width="9.1640625" style="260" customWidth="1"/>
    <col min="9" max="9" width="3.1640625" style="260" customWidth="1"/>
    <col min="10" max="16384" width="9.33203125" style="260"/>
  </cols>
  <sheetData>
    <row r="1" spans="1:10" x14ac:dyDescent="0.15">
      <c r="A1" s="260"/>
      <c r="B1" s="260"/>
    </row>
    <row r="2" spans="1:10" s="167" customFormat="1" ht="18.75" customHeight="1" thickBot="1" x14ac:dyDescent="0.2">
      <c r="A2" s="167" t="s">
        <v>668</v>
      </c>
      <c r="C2" s="261"/>
      <c r="D2" s="261"/>
      <c r="E2" s="261"/>
      <c r="F2" s="262"/>
      <c r="G2" s="261"/>
      <c r="H2" s="262" t="s">
        <v>669</v>
      </c>
    </row>
    <row r="3" spans="1:10" s="167" customFormat="1" ht="21" customHeight="1" thickTop="1" x14ac:dyDescent="0.15">
      <c r="A3" s="489" t="s">
        <v>670</v>
      </c>
      <c r="B3" s="490"/>
      <c r="C3" s="472" t="s">
        <v>671</v>
      </c>
      <c r="D3" s="468"/>
      <c r="E3" s="488" t="s">
        <v>672</v>
      </c>
      <c r="F3" s="490"/>
      <c r="G3" s="472" t="s">
        <v>673</v>
      </c>
      <c r="H3" s="468"/>
      <c r="I3" s="30"/>
      <c r="J3" s="30"/>
    </row>
    <row r="4" spans="1:10" ht="15" customHeight="1" x14ac:dyDescent="0.15">
      <c r="A4" s="508" t="s">
        <v>674</v>
      </c>
      <c r="B4" s="509"/>
      <c r="C4" s="263">
        <v>7095</v>
      </c>
      <c r="D4" s="264">
        <v>24</v>
      </c>
      <c r="E4" s="265">
        <v>7617</v>
      </c>
      <c r="F4" s="264">
        <v>37</v>
      </c>
      <c r="G4" s="265">
        <v>8668</v>
      </c>
      <c r="H4" s="264">
        <v>49</v>
      </c>
      <c r="I4" s="132"/>
    </row>
    <row r="5" spans="1:10" ht="15" customHeight="1" x14ac:dyDescent="0.15">
      <c r="A5" s="502" t="s">
        <v>298</v>
      </c>
      <c r="B5" s="507"/>
      <c r="C5" s="266">
        <v>1061</v>
      </c>
      <c r="D5" s="267">
        <v>2</v>
      </c>
      <c r="E5" s="268">
        <v>924</v>
      </c>
      <c r="F5" s="267">
        <v>5</v>
      </c>
      <c r="G5" s="268">
        <v>1109</v>
      </c>
      <c r="H5" s="267">
        <v>8</v>
      </c>
      <c r="I5" s="269"/>
      <c r="J5" s="132"/>
    </row>
    <row r="6" spans="1:10" ht="15" customHeight="1" x14ac:dyDescent="0.15">
      <c r="A6" s="501" t="s">
        <v>299</v>
      </c>
      <c r="B6" s="505"/>
      <c r="C6" s="266">
        <v>808</v>
      </c>
      <c r="D6" s="267">
        <v>10</v>
      </c>
      <c r="E6" s="132">
        <v>824</v>
      </c>
      <c r="F6" s="267">
        <v>14</v>
      </c>
      <c r="G6" s="132">
        <v>814</v>
      </c>
      <c r="H6" s="267">
        <v>21</v>
      </c>
      <c r="I6" s="132"/>
      <c r="J6" s="132"/>
    </row>
    <row r="7" spans="1:10" ht="15" customHeight="1" x14ac:dyDescent="0.15">
      <c r="A7" s="501" t="s">
        <v>675</v>
      </c>
      <c r="B7" s="502"/>
      <c r="C7" s="266"/>
      <c r="D7" s="267"/>
      <c r="E7" s="132"/>
      <c r="F7" s="267"/>
      <c r="G7" s="132"/>
      <c r="H7" s="267"/>
      <c r="I7" s="132"/>
      <c r="J7" s="132"/>
    </row>
    <row r="8" spans="1:10" ht="15" customHeight="1" x14ac:dyDescent="0.15">
      <c r="A8" s="270"/>
      <c r="B8" s="299" t="s">
        <v>676</v>
      </c>
      <c r="C8" s="271">
        <v>749</v>
      </c>
      <c r="D8" s="267">
        <v>2</v>
      </c>
      <c r="E8" s="132">
        <v>782</v>
      </c>
      <c r="F8" s="267">
        <v>4</v>
      </c>
      <c r="G8" s="132">
        <v>812</v>
      </c>
      <c r="H8" s="267">
        <v>2</v>
      </c>
      <c r="I8" s="132"/>
      <c r="J8" s="132"/>
    </row>
    <row r="9" spans="1:10" ht="15" customHeight="1" x14ac:dyDescent="0.15">
      <c r="A9" s="297"/>
      <c r="B9" s="299" t="s">
        <v>677</v>
      </c>
      <c r="C9" s="271">
        <v>321</v>
      </c>
      <c r="D9" s="272">
        <v>1</v>
      </c>
      <c r="E9" s="132">
        <v>282</v>
      </c>
      <c r="F9" s="272" t="s">
        <v>678</v>
      </c>
      <c r="G9" s="132">
        <v>279</v>
      </c>
      <c r="H9" s="272" t="s">
        <v>679</v>
      </c>
      <c r="I9" s="132"/>
      <c r="J9" s="132"/>
    </row>
    <row r="10" spans="1:10" ht="15" customHeight="1" x14ac:dyDescent="0.15">
      <c r="A10" s="501" t="s">
        <v>680</v>
      </c>
      <c r="B10" s="502"/>
      <c r="C10" s="271"/>
      <c r="D10" s="267"/>
      <c r="E10" s="132"/>
      <c r="F10" s="267"/>
      <c r="G10" s="132"/>
      <c r="H10" s="267"/>
      <c r="I10" s="132"/>
      <c r="J10" s="132"/>
    </row>
    <row r="11" spans="1:10" ht="15" customHeight="1" x14ac:dyDescent="0.15">
      <c r="A11" s="270"/>
      <c r="B11" s="299" t="s">
        <v>681</v>
      </c>
      <c r="C11" s="271">
        <v>232</v>
      </c>
      <c r="D11" s="272" t="s">
        <v>678</v>
      </c>
      <c r="E11" s="132">
        <v>262</v>
      </c>
      <c r="F11" s="272">
        <v>1</v>
      </c>
      <c r="G11" s="132">
        <v>340</v>
      </c>
      <c r="H11" s="272" t="s">
        <v>679</v>
      </c>
      <c r="I11" s="132"/>
      <c r="J11" s="132"/>
    </row>
    <row r="12" spans="1:10" ht="15" customHeight="1" x14ac:dyDescent="0.15">
      <c r="A12" s="270"/>
      <c r="B12" s="299" t="s">
        <v>682</v>
      </c>
      <c r="C12" s="271">
        <v>36</v>
      </c>
      <c r="D12" s="272">
        <v>1</v>
      </c>
      <c r="E12" s="132">
        <v>39</v>
      </c>
      <c r="F12" s="272" t="s">
        <v>678</v>
      </c>
      <c r="G12" s="132">
        <v>29</v>
      </c>
      <c r="H12" s="272" t="s">
        <v>679</v>
      </c>
      <c r="I12" s="132"/>
      <c r="J12" s="132"/>
    </row>
    <row r="13" spans="1:10" ht="15" customHeight="1" x14ac:dyDescent="0.15">
      <c r="A13" s="501" t="s">
        <v>683</v>
      </c>
      <c r="B13" s="502"/>
      <c r="C13" s="273">
        <v>1168</v>
      </c>
      <c r="D13" s="267">
        <v>1</v>
      </c>
      <c r="E13" s="274">
        <v>1249</v>
      </c>
      <c r="F13" s="267">
        <v>1</v>
      </c>
      <c r="G13" s="274">
        <v>1368</v>
      </c>
      <c r="H13" s="267">
        <v>3</v>
      </c>
      <c r="I13" s="132"/>
      <c r="J13" s="132"/>
    </row>
    <row r="14" spans="1:10" ht="15" customHeight="1" x14ac:dyDescent="0.15">
      <c r="A14" s="501" t="s">
        <v>684</v>
      </c>
      <c r="B14" s="502"/>
      <c r="C14" s="273">
        <v>909</v>
      </c>
      <c r="D14" s="272" t="s">
        <v>678</v>
      </c>
      <c r="E14" s="274">
        <v>1441</v>
      </c>
      <c r="F14" s="272" t="s">
        <v>678</v>
      </c>
      <c r="G14" s="274">
        <v>1929</v>
      </c>
      <c r="H14" s="272">
        <v>4</v>
      </c>
      <c r="I14" s="132"/>
      <c r="J14" s="132"/>
    </row>
    <row r="15" spans="1:10" ht="15" customHeight="1" x14ac:dyDescent="0.15">
      <c r="A15" s="506" t="s">
        <v>685</v>
      </c>
      <c r="B15" s="502"/>
      <c r="C15" s="273">
        <v>591</v>
      </c>
      <c r="D15" s="272" t="s">
        <v>678</v>
      </c>
      <c r="E15" s="274">
        <v>565</v>
      </c>
      <c r="F15" s="272" t="s">
        <v>678</v>
      </c>
      <c r="G15" s="274">
        <v>587</v>
      </c>
      <c r="H15" s="272">
        <v>2</v>
      </c>
      <c r="I15" s="132"/>
      <c r="J15" s="132"/>
    </row>
    <row r="16" spans="1:10" ht="15" customHeight="1" x14ac:dyDescent="0.15">
      <c r="A16" s="501" t="s">
        <v>686</v>
      </c>
      <c r="B16" s="502"/>
      <c r="C16" s="273">
        <v>461</v>
      </c>
      <c r="D16" s="267">
        <v>3</v>
      </c>
      <c r="E16" s="274">
        <v>473</v>
      </c>
      <c r="F16" s="267">
        <v>6</v>
      </c>
      <c r="G16" s="274">
        <v>468</v>
      </c>
      <c r="H16" s="267">
        <v>1</v>
      </c>
      <c r="I16" s="132"/>
      <c r="J16" s="132"/>
    </row>
    <row r="17" spans="1:10" ht="15" customHeight="1" x14ac:dyDescent="0.15">
      <c r="A17" s="501" t="s">
        <v>687</v>
      </c>
      <c r="B17" s="502"/>
      <c r="C17" s="273">
        <v>109</v>
      </c>
      <c r="D17" s="272">
        <v>1</v>
      </c>
      <c r="E17" s="274">
        <v>122</v>
      </c>
      <c r="F17" s="272" t="s">
        <v>678</v>
      </c>
      <c r="G17" s="274">
        <v>127</v>
      </c>
      <c r="H17" s="272" t="s">
        <v>678</v>
      </c>
      <c r="I17" s="132"/>
      <c r="J17" s="132"/>
    </row>
    <row r="18" spans="1:10" ht="15" customHeight="1" x14ac:dyDescent="0.15">
      <c r="A18" s="503" t="s">
        <v>688</v>
      </c>
      <c r="B18" s="504"/>
      <c r="C18" s="275">
        <v>650</v>
      </c>
      <c r="D18" s="276">
        <v>3</v>
      </c>
      <c r="E18" s="277">
        <v>654</v>
      </c>
      <c r="F18" s="276">
        <v>6</v>
      </c>
      <c r="G18" s="277">
        <v>806</v>
      </c>
      <c r="H18" s="276">
        <v>8</v>
      </c>
      <c r="I18" s="132"/>
      <c r="J18" s="132"/>
    </row>
    <row r="19" spans="1:10" ht="6.75" customHeight="1" x14ac:dyDescent="0.15"/>
    <row r="20" spans="1:10" s="167" customFormat="1" ht="11.25" x14ac:dyDescent="0.15">
      <c r="A20" s="278" t="s">
        <v>704</v>
      </c>
      <c r="B20" s="278"/>
      <c r="C20" s="278"/>
      <c r="D20" s="278"/>
      <c r="E20" s="278"/>
      <c r="F20" s="278"/>
    </row>
    <row r="21" spans="1:10" s="167" customFormat="1" ht="13.5" x14ac:dyDescent="0.15">
      <c r="A21" s="359" t="s">
        <v>710</v>
      </c>
      <c r="B21" s="278"/>
    </row>
    <row r="22" spans="1:10" x14ac:dyDescent="0.15">
      <c r="B22" s="132"/>
    </row>
    <row r="23" spans="1:10" x14ac:dyDescent="0.15">
      <c r="B23" s="30"/>
    </row>
  </sheetData>
  <mergeCells count="15">
    <mergeCell ref="A5:B5"/>
    <mergeCell ref="A3:B3"/>
    <mergeCell ref="C3:D3"/>
    <mergeCell ref="E3:F3"/>
    <mergeCell ref="G3:H3"/>
    <mergeCell ref="A4:B4"/>
    <mergeCell ref="A16:B16"/>
    <mergeCell ref="A17:B17"/>
    <mergeCell ref="A18:B18"/>
    <mergeCell ref="A6:B6"/>
    <mergeCell ref="A7:B7"/>
    <mergeCell ref="A10:B10"/>
    <mergeCell ref="A13:B13"/>
    <mergeCell ref="A14:B14"/>
    <mergeCell ref="A15:B15"/>
  </mergeCells>
  <phoneticPr fontId="3"/>
  <pageMargins left="0.7" right="0.7" top="0.75" bottom="0.75" header="0.3" footer="0.3"/>
  <pageSetup paperSize="9" orientation="portrait" r:id="rId1"/>
  <headerFooter>
    <oddHeader>&amp;L労働災害発生状況&amp;R&amp;F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52"/>
  <sheetViews>
    <sheetView zoomScaleNormal="100" zoomScaleSheetLayoutView="150" workbookViewId="0"/>
  </sheetViews>
  <sheetFormatPr defaultColWidth="9.33203125" defaultRowHeight="9.75" x14ac:dyDescent="0.15"/>
  <cols>
    <col min="1" max="1" width="1.1640625" style="37" customWidth="1"/>
    <col min="2" max="2" width="29.83203125" style="376" customWidth="1"/>
    <col min="3" max="3" width="1.1640625" style="193" customWidth="1"/>
    <col min="4" max="4" width="11.5" style="377" customWidth="1"/>
    <col min="5" max="9" width="11.5" style="377" bestFit="1" customWidth="1"/>
    <col min="10" max="12" width="11.5" style="377" customWidth="1"/>
    <col min="13" max="16384" width="9.33203125" style="193"/>
  </cols>
  <sheetData>
    <row r="1" spans="1:13" s="37" customFormat="1" ht="13.5" customHeight="1" thickBot="1" x14ac:dyDescent="0.2">
      <c r="A1" s="167" t="s">
        <v>310</v>
      </c>
      <c r="B1" s="360"/>
      <c r="C1" s="167"/>
      <c r="D1" s="167"/>
      <c r="E1" s="167"/>
      <c r="F1" s="167"/>
      <c r="G1" s="167"/>
      <c r="H1" s="167"/>
      <c r="I1" s="167"/>
      <c r="J1" s="167"/>
      <c r="K1" s="167"/>
      <c r="L1" s="166" t="s">
        <v>309</v>
      </c>
    </row>
    <row r="2" spans="1:13" s="38" customFormat="1" ht="14.25" customHeight="1" thickTop="1" x14ac:dyDescent="0.15">
      <c r="A2" s="291"/>
      <c r="B2" s="466" t="s">
        <v>260</v>
      </c>
      <c r="C2" s="303"/>
      <c r="D2" s="491" t="s">
        <v>308</v>
      </c>
      <c r="E2" s="491"/>
      <c r="F2" s="491"/>
      <c r="G2" s="510" t="s">
        <v>307</v>
      </c>
      <c r="H2" s="511"/>
      <c r="I2" s="512"/>
      <c r="J2" s="510" t="s">
        <v>306</v>
      </c>
      <c r="K2" s="513"/>
      <c r="L2" s="513"/>
      <c r="M2" s="333"/>
    </row>
    <row r="3" spans="1:13" s="38" customFormat="1" ht="10.5" customHeight="1" x14ac:dyDescent="0.15">
      <c r="A3" s="293"/>
      <c r="B3" s="468"/>
      <c r="C3" s="304"/>
      <c r="D3" s="309" t="s">
        <v>193</v>
      </c>
      <c r="E3" s="321" t="s">
        <v>257</v>
      </c>
      <c r="F3" s="321" t="s">
        <v>256</v>
      </c>
      <c r="G3" s="309" t="s">
        <v>193</v>
      </c>
      <c r="H3" s="321" t="s">
        <v>257</v>
      </c>
      <c r="I3" s="321" t="s">
        <v>256</v>
      </c>
      <c r="J3" s="309" t="s">
        <v>193</v>
      </c>
      <c r="K3" s="321" t="s">
        <v>257</v>
      </c>
      <c r="L3" s="322" t="s">
        <v>256</v>
      </c>
    </row>
    <row r="4" spans="1:13" s="38" customFormat="1" ht="4.5" customHeight="1" x14ac:dyDescent="0.15">
      <c r="A4" s="292"/>
      <c r="B4" s="292"/>
      <c r="C4" s="314"/>
      <c r="D4" s="292"/>
      <c r="E4" s="292"/>
      <c r="F4" s="292"/>
      <c r="G4" s="292"/>
      <c r="H4" s="292"/>
      <c r="I4" s="292"/>
      <c r="J4" s="292"/>
      <c r="K4" s="292"/>
      <c r="L4" s="292"/>
    </row>
    <row r="5" spans="1:13" ht="12" customHeight="1" x14ac:dyDescent="0.15">
      <c r="A5" s="167"/>
      <c r="B5" s="361" t="s">
        <v>305</v>
      </c>
      <c r="C5" s="24"/>
      <c r="D5" s="362">
        <v>340016</v>
      </c>
      <c r="E5" s="363">
        <v>440693</v>
      </c>
      <c r="F5" s="363">
        <v>223006</v>
      </c>
      <c r="G5" s="363">
        <v>278106</v>
      </c>
      <c r="H5" s="363">
        <v>354620</v>
      </c>
      <c r="I5" s="363">
        <v>189180</v>
      </c>
      <c r="J5" s="363">
        <v>61910</v>
      </c>
      <c r="K5" s="363">
        <v>86073</v>
      </c>
      <c r="L5" s="363">
        <v>33826</v>
      </c>
    </row>
    <row r="6" spans="1:13" ht="12" customHeight="1" x14ac:dyDescent="0.15">
      <c r="A6" s="364"/>
      <c r="B6" s="361" t="s">
        <v>304</v>
      </c>
      <c r="C6" s="24"/>
      <c r="D6" s="362">
        <v>328275</v>
      </c>
      <c r="E6" s="363">
        <v>429895</v>
      </c>
      <c r="F6" s="363">
        <v>217834</v>
      </c>
      <c r="G6" s="363">
        <v>270953</v>
      </c>
      <c r="H6" s="363">
        <v>348660</v>
      </c>
      <c r="I6" s="363">
        <v>186501</v>
      </c>
      <c r="J6" s="363">
        <v>57322</v>
      </c>
      <c r="K6" s="363">
        <v>81235</v>
      </c>
      <c r="L6" s="363">
        <v>31333</v>
      </c>
    </row>
    <row r="7" spans="1:13" ht="12" customHeight="1" x14ac:dyDescent="0.15">
      <c r="A7" s="167"/>
      <c r="B7" s="361" t="s">
        <v>303</v>
      </c>
      <c r="C7" s="24"/>
      <c r="D7" s="362">
        <v>327151</v>
      </c>
      <c r="E7" s="363">
        <v>422193</v>
      </c>
      <c r="F7" s="363">
        <v>217622</v>
      </c>
      <c r="G7" s="363">
        <v>270441</v>
      </c>
      <c r="H7" s="363">
        <v>343156</v>
      </c>
      <c r="I7" s="363">
        <v>186642</v>
      </c>
      <c r="J7" s="363">
        <v>56710</v>
      </c>
      <c r="K7" s="363">
        <v>79037</v>
      </c>
      <c r="L7" s="363">
        <v>30980</v>
      </c>
    </row>
    <row r="8" spans="1:13" ht="3" customHeight="1" x14ac:dyDescent="0.15">
      <c r="A8" s="300"/>
      <c r="B8" s="300"/>
      <c r="C8" s="24"/>
      <c r="D8" s="365"/>
      <c r="E8" s="366"/>
      <c r="F8" s="366"/>
      <c r="G8" s="366"/>
      <c r="H8" s="366"/>
      <c r="I8" s="366"/>
      <c r="J8" s="366"/>
      <c r="K8" s="366"/>
      <c r="L8" s="367"/>
    </row>
    <row r="9" spans="1:13" ht="10.5" x14ac:dyDescent="0.15">
      <c r="A9" s="49"/>
      <c r="B9" s="300" t="s">
        <v>252</v>
      </c>
      <c r="C9" s="24"/>
      <c r="D9" s="368" t="s">
        <v>300</v>
      </c>
      <c r="E9" s="369" t="s">
        <v>300</v>
      </c>
      <c r="F9" s="369" t="s">
        <v>300</v>
      </c>
      <c r="G9" s="369" t="s">
        <v>302</v>
      </c>
      <c r="H9" s="369" t="s">
        <v>300</v>
      </c>
      <c r="I9" s="369" t="s">
        <v>300</v>
      </c>
      <c r="J9" s="369" t="s">
        <v>301</v>
      </c>
      <c r="K9" s="369" t="s">
        <v>300</v>
      </c>
      <c r="L9" s="369" t="s">
        <v>300</v>
      </c>
    </row>
    <row r="10" spans="1:13" ht="10.5" x14ac:dyDescent="0.15">
      <c r="A10" s="49"/>
      <c r="B10" s="344" t="s">
        <v>299</v>
      </c>
      <c r="C10" s="24"/>
      <c r="D10" s="370">
        <v>421413</v>
      </c>
      <c r="E10" s="371">
        <v>454034</v>
      </c>
      <c r="F10" s="371">
        <v>288208</v>
      </c>
      <c r="G10" s="371">
        <v>369927</v>
      </c>
      <c r="H10" s="371">
        <v>398548</v>
      </c>
      <c r="I10" s="371">
        <v>253057</v>
      </c>
      <c r="J10" s="371">
        <v>51486</v>
      </c>
      <c r="K10" s="371">
        <v>55486</v>
      </c>
      <c r="L10" s="371">
        <v>35151</v>
      </c>
    </row>
    <row r="11" spans="1:13" ht="10.5" x14ac:dyDescent="0.15">
      <c r="A11" s="49"/>
      <c r="B11" s="344" t="s">
        <v>298</v>
      </c>
      <c r="C11" s="24"/>
      <c r="D11" s="370">
        <v>456275</v>
      </c>
      <c r="E11" s="371">
        <v>523305</v>
      </c>
      <c r="F11" s="371">
        <v>268580</v>
      </c>
      <c r="G11" s="371">
        <v>356377</v>
      </c>
      <c r="H11" s="371">
        <v>403834</v>
      </c>
      <c r="I11" s="371">
        <v>223489</v>
      </c>
      <c r="J11" s="371">
        <v>99898</v>
      </c>
      <c r="K11" s="371">
        <v>119471</v>
      </c>
      <c r="L11" s="371">
        <v>45091</v>
      </c>
    </row>
    <row r="12" spans="1:13" ht="10.5" x14ac:dyDescent="0.15">
      <c r="A12" s="49"/>
      <c r="B12" s="344" t="s">
        <v>297</v>
      </c>
      <c r="C12" s="24"/>
      <c r="D12" s="370">
        <v>555961</v>
      </c>
      <c r="E12" s="371">
        <v>566212</v>
      </c>
      <c r="F12" s="371">
        <v>483395</v>
      </c>
      <c r="G12" s="371">
        <v>417344</v>
      </c>
      <c r="H12" s="371">
        <v>426783</v>
      </c>
      <c r="I12" s="371">
        <v>350525</v>
      </c>
      <c r="J12" s="371">
        <v>138617</v>
      </c>
      <c r="K12" s="371">
        <v>139429</v>
      </c>
      <c r="L12" s="371">
        <v>132870</v>
      </c>
    </row>
    <row r="13" spans="1:13" ht="10.5" x14ac:dyDescent="0.15">
      <c r="A13" s="49"/>
      <c r="B13" s="344" t="s">
        <v>250</v>
      </c>
      <c r="C13" s="24"/>
      <c r="D13" s="370">
        <v>488511</v>
      </c>
      <c r="E13" s="371">
        <v>542372</v>
      </c>
      <c r="F13" s="371">
        <v>328698</v>
      </c>
      <c r="G13" s="371">
        <v>376794</v>
      </c>
      <c r="H13" s="371">
        <v>414827</v>
      </c>
      <c r="I13" s="371">
        <v>263944</v>
      </c>
      <c r="J13" s="371">
        <v>111717</v>
      </c>
      <c r="K13" s="371">
        <v>127545</v>
      </c>
      <c r="L13" s="371">
        <v>64754</v>
      </c>
    </row>
    <row r="14" spans="1:13" ht="10.5" x14ac:dyDescent="0.15">
      <c r="A14" s="49"/>
      <c r="B14" s="344" t="s">
        <v>296</v>
      </c>
      <c r="C14" s="24"/>
      <c r="D14" s="370">
        <v>361922</v>
      </c>
      <c r="E14" s="371">
        <v>393331</v>
      </c>
      <c r="F14" s="371">
        <v>218657</v>
      </c>
      <c r="G14" s="371">
        <v>310719</v>
      </c>
      <c r="H14" s="371">
        <v>337180</v>
      </c>
      <c r="I14" s="371">
        <v>190024</v>
      </c>
      <c r="J14" s="371">
        <v>51203</v>
      </c>
      <c r="K14" s="371">
        <v>56151</v>
      </c>
      <c r="L14" s="371">
        <v>28633</v>
      </c>
    </row>
    <row r="15" spans="1:13" ht="10.5" x14ac:dyDescent="0.15">
      <c r="A15" s="49"/>
      <c r="B15" s="344" t="s">
        <v>295</v>
      </c>
      <c r="C15" s="24"/>
      <c r="D15" s="370">
        <v>254234</v>
      </c>
      <c r="E15" s="371">
        <v>353851</v>
      </c>
      <c r="F15" s="371">
        <v>167038</v>
      </c>
      <c r="G15" s="371">
        <v>214678</v>
      </c>
      <c r="H15" s="371">
        <v>289563</v>
      </c>
      <c r="I15" s="371">
        <v>149130</v>
      </c>
      <c r="J15" s="371">
        <v>39556</v>
      </c>
      <c r="K15" s="371">
        <v>64288</v>
      </c>
      <c r="L15" s="371">
        <v>17908</v>
      </c>
    </row>
    <row r="16" spans="1:13" ht="10.5" x14ac:dyDescent="0.15">
      <c r="A16" s="49"/>
      <c r="B16" s="344" t="s">
        <v>294</v>
      </c>
      <c r="C16" s="24"/>
      <c r="D16" s="370">
        <v>435266</v>
      </c>
      <c r="E16" s="371">
        <v>650605</v>
      </c>
      <c r="F16" s="371">
        <v>320329</v>
      </c>
      <c r="G16" s="371">
        <v>327629</v>
      </c>
      <c r="H16" s="371">
        <v>468231</v>
      </c>
      <c r="I16" s="371">
        <v>252583</v>
      </c>
      <c r="J16" s="371">
        <v>107637</v>
      </c>
      <c r="K16" s="371">
        <v>182374</v>
      </c>
      <c r="L16" s="371">
        <v>67746</v>
      </c>
    </row>
    <row r="17" spans="1:12" ht="10.5" x14ac:dyDescent="0.15">
      <c r="A17" s="49"/>
      <c r="B17" s="344" t="s">
        <v>293</v>
      </c>
      <c r="C17" s="24"/>
      <c r="D17" s="370">
        <v>394284</v>
      </c>
      <c r="E17" s="371">
        <v>467561</v>
      </c>
      <c r="F17" s="371">
        <v>271254</v>
      </c>
      <c r="G17" s="371">
        <v>298935</v>
      </c>
      <c r="H17" s="371">
        <v>345487</v>
      </c>
      <c r="I17" s="371">
        <v>220775</v>
      </c>
      <c r="J17" s="371">
        <v>95349</v>
      </c>
      <c r="K17" s="371">
        <v>122074</v>
      </c>
      <c r="L17" s="371">
        <v>50479</v>
      </c>
    </row>
    <row r="18" spans="1:12" ht="10.5" x14ac:dyDescent="0.15">
      <c r="A18" s="49"/>
      <c r="B18" s="372" t="s">
        <v>292</v>
      </c>
      <c r="C18" s="24"/>
      <c r="D18" s="370">
        <v>554965</v>
      </c>
      <c r="E18" s="371">
        <v>615215</v>
      </c>
      <c r="F18" s="371">
        <v>366903</v>
      </c>
      <c r="G18" s="371">
        <v>434073</v>
      </c>
      <c r="H18" s="371">
        <v>478313</v>
      </c>
      <c r="I18" s="371">
        <v>295982</v>
      </c>
      <c r="J18" s="371">
        <v>120892</v>
      </c>
      <c r="K18" s="371">
        <v>136902</v>
      </c>
      <c r="L18" s="371">
        <v>70921</v>
      </c>
    </row>
    <row r="19" spans="1:12" ht="10.5" x14ac:dyDescent="0.15">
      <c r="A19" s="49"/>
      <c r="B19" s="344" t="s">
        <v>291</v>
      </c>
      <c r="C19" s="24"/>
      <c r="D19" s="370">
        <v>115223</v>
      </c>
      <c r="E19" s="371">
        <v>155838</v>
      </c>
      <c r="F19" s="371">
        <v>92476</v>
      </c>
      <c r="G19" s="371">
        <v>109178</v>
      </c>
      <c r="H19" s="371">
        <v>146640</v>
      </c>
      <c r="I19" s="371">
        <v>88197</v>
      </c>
      <c r="J19" s="371">
        <v>6045</v>
      </c>
      <c r="K19" s="371">
        <v>9198</v>
      </c>
      <c r="L19" s="371">
        <v>4279</v>
      </c>
    </row>
    <row r="20" spans="1:12" ht="10.5" x14ac:dyDescent="0.15">
      <c r="A20" s="49"/>
      <c r="B20" s="344" t="s">
        <v>290</v>
      </c>
      <c r="C20" s="24"/>
      <c r="D20" s="370">
        <v>207958</v>
      </c>
      <c r="E20" s="371">
        <v>262738</v>
      </c>
      <c r="F20" s="371">
        <v>165916</v>
      </c>
      <c r="G20" s="371">
        <v>182481</v>
      </c>
      <c r="H20" s="371">
        <v>223016</v>
      </c>
      <c r="I20" s="371">
        <v>151371</v>
      </c>
      <c r="J20" s="371">
        <v>25477</v>
      </c>
      <c r="K20" s="371">
        <v>39722</v>
      </c>
      <c r="L20" s="371">
        <v>14545</v>
      </c>
    </row>
    <row r="21" spans="1:12" ht="10.5" x14ac:dyDescent="0.15">
      <c r="A21" s="49"/>
      <c r="B21" s="360" t="s">
        <v>289</v>
      </c>
      <c r="C21" s="24"/>
      <c r="D21" s="370">
        <v>376302</v>
      </c>
      <c r="E21" s="371">
        <v>439164</v>
      </c>
      <c r="F21" s="371">
        <v>312949</v>
      </c>
      <c r="G21" s="371">
        <v>296621</v>
      </c>
      <c r="H21" s="371">
        <v>344620</v>
      </c>
      <c r="I21" s="371">
        <v>248247</v>
      </c>
      <c r="J21" s="371">
        <v>79681</v>
      </c>
      <c r="K21" s="371">
        <v>94544</v>
      </c>
      <c r="L21" s="371">
        <v>64702</v>
      </c>
    </row>
    <row r="22" spans="1:12" ht="10.5" x14ac:dyDescent="0.15">
      <c r="A22" s="49"/>
      <c r="B22" s="344" t="s">
        <v>288</v>
      </c>
      <c r="C22" s="24"/>
      <c r="D22" s="370">
        <v>272814</v>
      </c>
      <c r="E22" s="371">
        <v>367329</v>
      </c>
      <c r="F22" s="371">
        <v>243124</v>
      </c>
      <c r="G22" s="371">
        <v>237119</v>
      </c>
      <c r="H22" s="371">
        <v>324068</v>
      </c>
      <c r="I22" s="371">
        <v>209805</v>
      </c>
      <c r="J22" s="371">
        <v>35695</v>
      </c>
      <c r="K22" s="371">
        <v>43261</v>
      </c>
      <c r="L22" s="371">
        <v>33319</v>
      </c>
    </row>
    <row r="23" spans="1:12" ht="10.5" x14ac:dyDescent="0.15">
      <c r="A23" s="49"/>
      <c r="B23" s="344" t="s">
        <v>287</v>
      </c>
      <c r="C23" s="24"/>
      <c r="D23" s="370">
        <v>400472</v>
      </c>
      <c r="E23" s="371">
        <v>465523</v>
      </c>
      <c r="F23" s="371">
        <v>313916</v>
      </c>
      <c r="G23" s="371">
        <v>310924</v>
      </c>
      <c r="H23" s="371">
        <v>359621</v>
      </c>
      <c r="I23" s="371">
        <v>246128</v>
      </c>
      <c r="J23" s="371">
        <v>89548</v>
      </c>
      <c r="K23" s="371">
        <v>105902</v>
      </c>
      <c r="L23" s="371">
        <v>67788</v>
      </c>
    </row>
    <row r="24" spans="1:12" ht="10.5" x14ac:dyDescent="0.15">
      <c r="A24" s="49"/>
      <c r="B24" s="344" t="s">
        <v>286</v>
      </c>
      <c r="C24" s="24"/>
      <c r="D24" s="370">
        <v>282966</v>
      </c>
      <c r="E24" s="371">
        <v>324812</v>
      </c>
      <c r="F24" s="371">
        <v>194221</v>
      </c>
      <c r="G24" s="371">
        <v>247270</v>
      </c>
      <c r="H24" s="371">
        <v>296895</v>
      </c>
      <c r="I24" s="371">
        <v>173681</v>
      </c>
      <c r="J24" s="371">
        <v>35696</v>
      </c>
      <c r="K24" s="371">
        <v>45917</v>
      </c>
      <c r="L24" s="371">
        <v>20540</v>
      </c>
    </row>
    <row r="25" spans="1:12" ht="3" customHeight="1" x14ac:dyDescent="0.15">
      <c r="A25" s="49"/>
      <c r="B25" s="344"/>
      <c r="C25" s="24"/>
      <c r="D25" s="370"/>
      <c r="E25" s="371"/>
      <c r="F25" s="371"/>
      <c r="G25" s="371"/>
      <c r="H25" s="371"/>
      <c r="I25" s="371"/>
      <c r="J25" s="371"/>
      <c r="K25" s="371"/>
      <c r="L25" s="371"/>
    </row>
    <row r="26" spans="1:12" ht="10.5" x14ac:dyDescent="0.15">
      <c r="A26" s="506" t="s">
        <v>238</v>
      </c>
      <c r="B26" s="506"/>
      <c r="C26" s="24"/>
      <c r="D26" s="370"/>
      <c r="E26" s="371"/>
      <c r="F26" s="371"/>
      <c r="G26" s="371"/>
      <c r="H26" s="371"/>
      <c r="I26" s="371"/>
      <c r="J26" s="371"/>
      <c r="K26" s="371"/>
      <c r="L26" s="371"/>
    </row>
    <row r="27" spans="1:12" ht="10.5" x14ac:dyDescent="0.15">
      <c r="A27" s="49"/>
      <c r="B27" s="344" t="s">
        <v>285</v>
      </c>
      <c r="C27" s="24"/>
      <c r="D27" s="370">
        <v>322359</v>
      </c>
      <c r="E27" s="371">
        <v>422466</v>
      </c>
      <c r="F27" s="371">
        <v>216741</v>
      </c>
      <c r="G27" s="371">
        <v>266588</v>
      </c>
      <c r="H27" s="371">
        <v>336524</v>
      </c>
      <c r="I27" s="371">
        <v>192802</v>
      </c>
      <c r="J27" s="371">
        <v>55771</v>
      </c>
      <c r="K27" s="371">
        <v>85942</v>
      </c>
      <c r="L27" s="371">
        <v>23939</v>
      </c>
    </row>
    <row r="28" spans="1:12" ht="10.5" x14ac:dyDescent="0.15">
      <c r="A28" s="49"/>
      <c r="B28" s="344" t="s">
        <v>284</v>
      </c>
      <c r="C28" s="24"/>
      <c r="D28" s="370">
        <v>318466</v>
      </c>
      <c r="E28" s="371">
        <v>424174</v>
      </c>
      <c r="F28" s="371">
        <v>251419</v>
      </c>
      <c r="G28" s="371">
        <v>293750</v>
      </c>
      <c r="H28" s="371">
        <v>375573</v>
      </c>
      <c r="I28" s="371">
        <v>241852</v>
      </c>
      <c r="J28" s="371">
        <v>24716</v>
      </c>
      <c r="K28" s="371">
        <v>48601</v>
      </c>
      <c r="L28" s="371">
        <v>9567</v>
      </c>
    </row>
    <row r="29" spans="1:12" ht="10.5" x14ac:dyDescent="0.15">
      <c r="A29" s="49"/>
      <c r="B29" s="344" t="s">
        <v>283</v>
      </c>
      <c r="C29" s="24"/>
      <c r="D29" s="370">
        <v>337572</v>
      </c>
      <c r="E29" s="371">
        <v>376162</v>
      </c>
      <c r="F29" s="371">
        <v>235951</v>
      </c>
      <c r="G29" s="371">
        <v>272071</v>
      </c>
      <c r="H29" s="371">
        <v>300422</v>
      </c>
      <c r="I29" s="371">
        <v>197412</v>
      </c>
      <c r="J29" s="371">
        <v>65501</v>
      </c>
      <c r="K29" s="371">
        <v>75740</v>
      </c>
      <c r="L29" s="371">
        <v>38539</v>
      </c>
    </row>
    <row r="30" spans="1:12" ht="10.5" x14ac:dyDescent="0.15">
      <c r="A30" s="49"/>
      <c r="B30" s="344" t="s">
        <v>282</v>
      </c>
      <c r="C30" s="24"/>
      <c r="D30" s="370">
        <v>340773</v>
      </c>
      <c r="E30" s="371">
        <v>378234</v>
      </c>
      <c r="F30" s="371">
        <v>230628</v>
      </c>
      <c r="G30" s="371">
        <v>293072</v>
      </c>
      <c r="H30" s="371">
        <v>324925</v>
      </c>
      <c r="I30" s="371">
        <v>199416</v>
      </c>
      <c r="J30" s="371">
        <v>47701</v>
      </c>
      <c r="K30" s="371">
        <v>53309</v>
      </c>
      <c r="L30" s="371">
        <v>31212</v>
      </c>
    </row>
    <row r="31" spans="1:12" ht="10.5" x14ac:dyDescent="0.15">
      <c r="A31" s="49"/>
      <c r="B31" s="344" t="s">
        <v>281</v>
      </c>
      <c r="C31" s="24"/>
      <c r="D31" s="370">
        <v>243519</v>
      </c>
      <c r="E31" s="371">
        <v>350920</v>
      </c>
      <c r="F31" s="371">
        <v>138354</v>
      </c>
      <c r="G31" s="371">
        <v>217507</v>
      </c>
      <c r="H31" s="371">
        <v>310768</v>
      </c>
      <c r="I31" s="371">
        <v>126187</v>
      </c>
      <c r="J31" s="371">
        <v>26012</v>
      </c>
      <c r="K31" s="371">
        <v>40152</v>
      </c>
      <c r="L31" s="371">
        <v>12167</v>
      </c>
    </row>
    <row r="32" spans="1:12" ht="10.5" x14ac:dyDescent="0.15">
      <c r="A32" s="49"/>
      <c r="B32" s="344" t="s">
        <v>280</v>
      </c>
      <c r="C32" s="24"/>
      <c r="D32" s="370">
        <v>525634</v>
      </c>
      <c r="E32" s="371">
        <v>566114</v>
      </c>
      <c r="F32" s="371">
        <v>342346</v>
      </c>
      <c r="G32" s="371">
        <v>382838</v>
      </c>
      <c r="H32" s="371">
        <v>410367</v>
      </c>
      <c r="I32" s="371">
        <v>258188</v>
      </c>
      <c r="J32" s="371">
        <v>142796</v>
      </c>
      <c r="K32" s="371">
        <v>155747</v>
      </c>
      <c r="L32" s="371">
        <v>84158</v>
      </c>
    </row>
    <row r="33" spans="1:12" ht="10.5" x14ac:dyDescent="0.15">
      <c r="A33" s="49"/>
      <c r="B33" s="344" t="s">
        <v>279</v>
      </c>
      <c r="C33" s="24"/>
      <c r="D33" s="370">
        <v>424850</v>
      </c>
      <c r="E33" s="371">
        <v>471591</v>
      </c>
      <c r="F33" s="371">
        <v>286073</v>
      </c>
      <c r="G33" s="371">
        <v>339367</v>
      </c>
      <c r="H33" s="371">
        <v>373293</v>
      </c>
      <c r="I33" s="371">
        <v>238639</v>
      </c>
      <c r="J33" s="371">
        <v>85483</v>
      </c>
      <c r="K33" s="371">
        <v>98298</v>
      </c>
      <c r="L33" s="371">
        <v>47434</v>
      </c>
    </row>
    <row r="34" spans="1:12" ht="10.5" x14ac:dyDescent="0.15">
      <c r="A34" s="49"/>
      <c r="B34" s="344" t="s">
        <v>278</v>
      </c>
      <c r="C34" s="24"/>
      <c r="D34" s="370">
        <v>520728</v>
      </c>
      <c r="E34" s="371">
        <v>560906</v>
      </c>
      <c r="F34" s="371">
        <v>325418</v>
      </c>
      <c r="G34" s="371">
        <v>390469</v>
      </c>
      <c r="H34" s="371">
        <v>417646</v>
      </c>
      <c r="I34" s="371">
        <v>258359</v>
      </c>
      <c r="J34" s="371">
        <v>130259</v>
      </c>
      <c r="K34" s="371">
        <v>143260</v>
      </c>
      <c r="L34" s="371">
        <v>67059</v>
      </c>
    </row>
    <row r="35" spans="1:12" ht="10.5" x14ac:dyDescent="0.15">
      <c r="A35" s="49"/>
      <c r="B35" s="344" t="s">
        <v>277</v>
      </c>
      <c r="C35" s="24"/>
      <c r="D35" s="370">
        <v>409990</v>
      </c>
      <c r="E35" s="371">
        <v>437267</v>
      </c>
      <c r="F35" s="371">
        <v>285414</v>
      </c>
      <c r="G35" s="371">
        <v>367493</v>
      </c>
      <c r="H35" s="371">
        <v>391069</v>
      </c>
      <c r="I35" s="371">
        <v>259819</v>
      </c>
      <c r="J35" s="371">
        <v>42497</v>
      </c>
      <c r="K35" s="371">
        <v>46198</v>
      </c>
      <c r="L35" s="371">
        <v>25595</v>
      </c>
    </row>
    <row r="36" spans="1:12" ht="10.5" x14ac:dyDescent="0.15">
      <c r="A36" s="49"/>
      <c r="B36" s="344" t="s">
        <v>276</v>
      </c>
      <c r="C36" s="24"/>
      <c r="D36" s="370">
        <v>457783</v>
      </c>
      <c r="E36" s="371">
        <v>472190</v>
      </c>
      <c r="F36" s="371">
        <v>295168</v>
      </c>
      <c r="G36" s="371">
        <v>360298</v>
      </c>
      <c r="H36" s="371">
        <v>371296</v>
      </c>
      <c r="I36" s="371">
        <v>236160</v>
      </c>
      <c r="J36" s="371">
        <v>97485</v>
      </c>
      <c r="K36" s="371">
        <v>100894</v>
      </c>
      <c r="L36" s="371">
        <v>59008</v>
      </c>
    </row>
    <row r="37" spans="1:12" ht="10.5" x14ac:dyDescent="0.15">
      <c r="A37" s="49"/>
      <c r="B37" s="344" t="s">
        <v>275</v>
      </c>
      <c r="C37" s="24"/>
      <c r="D37" s="370">
        <v>349180</v>
      </c>
      <c r="E37" s="371">
        <v>426453</v>
      </c>
      <c r="F37" s="371">
        <v>206987</v>
      </c>
      <c r="G37" s="371">
        <v>293868</v>
      </c>
      <c r="H37" s="371">
        <v>353540</v>
      </c>
      <c r="I37" s="371">
        <v>184064</v>
      </c>
      <c r="J37" s="371">
        <v>55312</v>
      </c>
      <c r="K37" s="371">
        <v>72913</v>
      </c>
      <c r="L37" s="371">
        <v>22923</v>
      </c>
    </row>
    <row r="38" spans="1:12" ht="10.5" x14ac:dyDescent="0.15">
      <c r="A38" s="49"/>
      <c r="B38" s="344" t="s">
        <v>274</v>
      </c>
      <c r="C38" s="24"/>
      <c r="D38" s="370">
        <v>377954</v>
      </c>
      <c r="E38" s="371">
        <v>418777</v>
      </c>
      <c r="F38" s="371">
        <v>241372</v>
      </c>
      <c r="G38" s="371">
        <v>302418</v>
      </c>
      <c r="H38" s="371">
        <v>331693</v>
      </c>
      <c r="I38" s="371">
        <v>204474</v>
      </c>
      <c r="J38" s="371">
        <v>75536</v>
      </c>
      <c r="K38" s="371">
        <v>87084</v>
      </c>
      <c r="L38" s="371">
        <v>36898</v>
      </c>
    </row>
    <row r="39" spans="1:12" ht="10.5" x14ac:dyDescent="0.15">
      <c r="A39" s="49"/>
      <c r="B39" s="344" t="s">
        <v>273</v>
      </c>
      <c r="C39" s="24"/>
      <c r="D39" s="370">
        <v>536397</v>
      </c>
      <c r="E39" s="371">
        <v>579702</v>
      </c>
      <c r="F39" s="371">
        <v>349108</v>
      </c>
      <c r="G39" s="371">
        <v>416601</v>
      </c>
      <c r="H39" s="371">
        <v>448580</v>
      </c>
      <c r="I39" s="371">
        <v>278296</v>
      </c>
      <c r="J39" s="371">
        <v>119796</v>
      </c>
      <c r="K39" s="371">
        <v>131122</v>
      </c>
      <c r="L39" s="371">
        <v>70812</v>
      </c>
    </row>
    <row r="40" spans="1:12" ht="10.5" x14ac:dyDescent="0.15">
      <c r="A40" s="49"/>
      <c r="B40" s="344" t="s">
        <v>272</v>
      </c>
      <c r="C40" s="24"/>
      <c r="D40" s="370">
        <v>482414</v>
      </c>
      <c r="E40" s="371">
        <v>509913</v>
      </c>
      <c r="F40" s="371">
        <v>306411</v>
      </c>
      <c r="G40" s="371">
        <v>372876</v>
      </c>
      <c r="H40" s="371">
        <v>393613</v>
      </c>
      <c r="I40" s="371">
        <v>240150</v>
      </c>
      <c r="J40" s="371">
        <v>109538</v>
      </c>
      <c r="K40" s="371">
        <v>116300</v>
      </c>
      <c r="L40" s="371">
        <v>66261</v>
      </c>
    </row>
    <row r="41" spans="1:12" ht="10.5" x14ac:dyDescent="0.15">
      <c r="A41" s="49"/>
      <c r="B41" s="344" t="s">
        <v>271</v>
      </c>
      <c r="C41" s="24"/>
      <c r="D41" s="370">
        <v>523461</v>
      </c>
      <c r="E41" s="371">
        <v>561126</v>
      </c>
      <c r="F41" s="371">
        <v>359138</v>
      </c>
      <c r="G41" s="371">
        <v>403230</v>
      </c>
      <c r="H41" s="371">
        <v>432534</v>
      </c>
      <c r="I41" s="371">
        <v>275383</v>
      </c>
      <c r="J41" s="371">
        <v>120231</v>
      </c>
      <c r="K41" s="371">
        <v>128592</v>
      </c>
      <c r="L41" s="371">
        <v>83755</v>
      </c>
    </row>
    <row r="42" spans="1:12" ht="10.5" x14ac:dyDescent="0.15">
      <c r="A42" s="49"/>
      <c r="B42" s="344" t="s">
        <v>270</v>
      </c>
      <c r="C42" s="24"/>
      <c r="D42" s="370">
        <v>460300</v>
      </c>
      <c r="E42" s="371">
        <v>562662</v>
      </c>
      <c r="F42" s="371">
        <v>232625</v>
      </c>
      <c r="G42" s="371">
        <v>367488</v>
      </c>
      <c r="H42" s="371">
        <v>441383</v>
      </c>
      <c r="I42" s="371">
        <v>203130</v>
      </c>
      <c r="J42" s="371">
        <v>92812</v>
      </c>
      <c r="K42" s="371">
        <v>121279</v>
      </c>
      <c r="L42" s="371">
        <v>29495</v>
      </c>
    </row>
    <row r="43" spans="1:12" ht="10.5" x14ac:dyDescent="0.15">
      <c r="A43" s="49"/>
      <c r="B43" s="344" t="s">
        <v>269</v>
      </c>
      <c r="C43" s="24"/>
      <c r="D43" s="370">
        <v>479489</v>
      </c>
      <c r="E43" s="371">
        <v>553103</v>
      </c>
      <c r="F43" s="371">
        <v>275876</v>
      </c>
      <c r="G43" s="371">
        <v>364112</v>
      </c>
      <c r="H43" s="371">
        <v>416557</v>
      </c>
      <c r="I43" s="371">
        <v>219051</v>
      </c>
      <c r="J43" s="371">
        <v>115377</v>
      </c>
      <c r="K43" s="371">
        <v>136546</v>
      </c>
      <c r="L43" s="371">
        <v>56825</v>
      </c>
    </row>
    <row r="44" spans="1:12" ht="10.5" x14ac:dyDescent="0.15">
      <c r="A44" s="49"/>
      <c r="B44" s="344" t="s">
        <v>268</v>
      </c>
      <c r="C44" s="24"/>
      <c r="D44" s="370">
        <v>657924</v>
      </c>
      <c r="E44" s="371">
        <v>699355</v>
      </c>
      <c r="F44" s="371">
        <v>450832</v>
      </c>
      <c r="G44" s="371">
        <v>476115</v>
      </c>
      <c r="H44" s="371">
        <v>505123</v>
      </c>
      <c r="I44" s="371">
        <v>331122</v>
      </c>
      <c r="J44" s="371">
        <v>181809</v>
      </c>
      <c r="K44" s="371">
        <v>194232</v>
      </c>
      <c r="L44" s="371">
        <v>119710</v>
      </c>
    </row>
    <row r="45" spans="1:12" ht="10.5" x14ac:dyDescent="0.15">
      <c r="A45" s="49"/>
      <c r="B45" s="344" t="s">
        <v>267</v>
      </c>
      <c r="C45" s="24"/>
      <c r="D45" s="370">
        <v>492781</v>
      </c>
      <c r="E45" s="371">
        <v>538888</v>
      </c>
      <c r="F45" s="371">
        <v>321069</v>
      </c>
      <c r="G45" s="371">
        <v>390397</v>
      </c>
      <c r="H45" s="371">
        <v>423007</v>
      </c>
      <c r="I45" s="371">
        <v>268951</v>
      </c>
      <c r="J45" s="371">
        <v>102384</v>
      </c>
      <c r="K45" s="371">
        <v>115881</v>
      </c>
      <c r="L45" s="371">
        <v>52118</v>
      </c>
    </row>
    <row r="46" spans="1:12" ht="10.5" x14ac:dyDescent="0.15">
      <c r="A46" s="49"/>
      <c r="B46" s="344" t="s">
        <v>266</v>
      </c>
      <c r="C46" s="24"/>
      <c r="D46" s="370">
        <v>312175</v>
      </c>
      <c r="E46" s="371">
        <v>391137</v>
      </c>
      <c r="F46" s="371">
        <v>187264</v>
      </c>
      <c r="G46" s="371">
        <v>265473</v>
      </c>
      <c r="H46" s="371">
        <v>324346</v>
      </c>
      <c r="I46" s="371">
        <v>172341</v>
      </c>
      <c r="J46" s="371">
        <v>46702</v>
      </c>
      <c r="K46" s="371">
        <v>66791</v>
      </c>
      <c r="L46" s="371">
        <v>14923</v>
      </c>
    </row>
    <row r="47" spans="1:12" ht="10.5" customHeight="1" x14ac:dyDescent="0.15">
      <c r="A47" s="49"/>
      <c r="B47" s="344"/>
      <c r="C47" s="24"/>
      <c r="D47" s="370"/>
      <c r="E47" s="371"/>
      <c r="F47" s="371"/>
      <c r="G47" s="371"/>
      <c r="H47" s="371"/>
      <c r="I47" s="371"/>
      <c r="J47" s="371"/>
      <c r="K47" s="371"/>
      <c r="L47" s="371"/>
    </row>
    <row r="48" spans="1:12" ht="10.5" customHeight="1" x14ac:dyDescent="0.15">
      <c r="A48" s="506" t="s">
        <v>265</v>
      </c>
      <c r="B48" s="506"/>
      <c r="C48" s="24"/>
      <c r="D48" s="370"/>
      <c r="E48" s="371"/>
      <c r="F48" s="371"/>
      <c r="G48" s="371"/>
      <c r="H48" s="371"/>
      <c r="I48" s="371"/>
      <c r="J48" s="371"/>
      <c r="K48" s="371"/>
      <c r="L48" s="371"/>
    </row>
    <row r="49" spans="1:12" ht="10.5" customHeight="1" x14ac:dyDescent="0.15">
      <c r="A49" s="49"/>
      <c r="B49" s="344" t="s">
        <v>264</v>
      </c>
      <c r="C49" s="24"/>
      <c r="D49" s="370">
        <v>330521</v>
      </c>
      <c r="E49" s="371">
        <v>456923</v>
      </c>
      <c r="F49" s="371">
        <v>286056</v>
      </c>
      <c r="G49" s="371">
        <v>288138</v>
      </c>
      <c r="H49" s="371">
        <v>408918</v>
      </c>
      <c r="I49" s="371">
        <v>245651</v>
      </c>
      <c r="J49" s="371">
        <v>42383</v>
      </c>
      <c r="K49" s="371">
        <v>48005</v>
      </c>
      <c r="L49" s="371">
        <v>40405</v>
      </c>
    </row>
    <row r="50" spans="1:12" ht="1.9" customHeight="1" thickBot="1" x14ac:dyDescent="0.2">
      <c r="A50" s="261"/>
      <c r="B50" s="196"/>
      <c r="C50" s="373"/>
      <c r="D50" s="374"/>
      <c r="E50" s="375"/>
      <c r="F50" s="375"/>
      <c r="G50" s="375"/>
      <c r="H50" s="375"/>
      <c r="I50" s="375"/>
      <c r="J50" s="375"/>
      <c r="K50" s="375"/>
      <c r="L50" s="375"/>
    </row>
    <row r="51" spans="1:12" ht="11.25" thickTop="1" x14ac:dyDescent="0.15">
      <c r="A51" s="347" t="s">
        <v>263</v>
      </c>
      <c r="B51" s="347"/>
      <c r="C51" s="347"/>
      <c r="D51" s="347"/>
      <c r="E51" s="347"/>
      <c r="F51" s="347"/>
      <c r="G51" s="347"/>
      <c r="H51" s="347"/>
      <c r="I51" s="347"/>
      <c r="J51" s="347"/>
      <c r="K51" s="347"/>
      <c r="L51" s="347"/>
    </row>
    <row r="52" spans="1:12" ht="10.5" x14ac:dyDescent="0.15">
      <c r="A52" s="348" t="s">
        <v>262</v>
      </c>
      <c r="B52" s="3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</row>
  </sheetData>
  <mergeCells count="6">
    <mergeCell ref="A48:B48"/>
    <mergeCell ref="B2:B3"/>
    <mergeCell ref="D2:F2"/>
    <mergeCell ref="G2:I2"/>
    <mergeCell ref="J2:L2"/>
    <mergeCell ref="A26:B26"/>
  </mergeCells>
  <phoneticPr fontId="3"/>
  <printOptions horizontalCentered="1"/>
  <pageMargins left="0.62992125984251968" right="0.6692913385826772" top="0.59055118110236227" bottom="0.59055118110236227" header="0.31496062992125984" footer="0.31496062992125984"/>
  <pageSetup paperSize="9" scale="90" fitToWidth="0" fitToHeight="0" orientation="portrait" cellComments="asDisplayed" r:id="rId1"/>
  <headerFooter alignWithMargins="0">
    <oddHeader>&amp;L&amp;9産業別１人平均月間現金給与額&amp;R&amp;9&amp;F (&amp;A)</oddHead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52"/>
  <sheetViews>
    <sheetView zoomScaleNormal="100" zoomScaleSheetLayoutView="100" workbookViewId="0"/>
  </sheetViews>
  <sheetFormatPr defaultColWidth="9.33203125" defaultRowHeight="9.75" x14ac:dyDescent="0.15"/>
  <cols>
    <col min="1" max="1" width="1.1640625" style="37" customWidth="1"/>
    <col min="2" max="2" width="29.83203125" style="376" customWidth="1"/>
    <col min="3" max="3" width="1.6640625" style="193" customWidth="1"/>
    <col min="4" max="12" width="9.33203125" style="46" customWidth="1"/>
    <col min="13" max="13" width="4.33203125" style="193" customWidth="1"/>
    <col min="14" max="16384" width="9.33203125" style="193"/>
  </cols>
  <sheetData>
    <row r="1" spans="1:13" s="37" customFormat="1" ht="15.75" customHeight="1" thickBot="1" x14ac:dyDescent="0.2">
      <c r="A1" s="167" t="s">
        <v>323</v>
      </c>
      <c r="B1" s="360"/>
      <c r="C1" s="167"/>
      <c r="D1" s="378"/>
      <c r="E1" s="378"/>
      <c r="F1" s="378"/>
      <c r="G1" s="378"/>
      <c r="H1" s="378"/>
      <c r="I1" s="378"/>
      <c r="J1" s="378"/>
      <c r="K1" s="378"/>
      <c r="L1" s="184" t="s">
        <v>261</v>
      </c>
    </row>
    <row r="2" spans="1:13" s="38" customFormat="1" ht="16.5" customHeight="1" thickTop="1" x14ac:dyDescent="0.15">
      <c r="A2" s="291"/>
      <c r="B2" s="466" t="s">
        <v>260</v>
      </c>
      <c r="C2" s="303"/>
      <c r="D2" s="515" t="s">
        <v>322</v>
      </c>
      <c r="E2" s="516"/>
      <c r="F2" s="517"/>
      <c r="G2" s="515" t="s">
        <v>321</v>
      </c>
      <c r="H2" s="516"/>
      <c r="I2" s="517"/>
      <c r="J2" s="515" t="s">
        <v>320</v>
      </c>
      <c r="K2" s="516"/>
      <c r="L2" s="516"/>
      <c r="M2" s="333"/>
    </row>
    <row r="3" spans="1:13" s="38" customFormat="1" ht="14.25" customHeight="1" x14ac:dyDescent="0.15">
      <c r="A3" s="293"/>
      <c r="B3" s="468"/>
      <c r="C3" s="304"/>
      <c r="D3" s="305" t="s">
        <v>193</v>
      </c>
      <c r="E3" s="379" t="s">
        <v>257</v>
      </c>
      <c r="F3" s="379" t="s">
        <v>256</v>
      </c>
      <c r="G3" s="379" t="s">
        <v>193</v>
      </c>
      <c r="H3" s="379" t="s">
        <v>257</v>
      </c>
      <c r="I3" s="379" t="s">
        <v>256</v>
      </c>
      <c r="J3" s="379" t="s">
        <v>193</v>
      </c>
      <c r="K3" s="379" t="s">
        <v>257</v>
      </c>
      <c r="L3" s="380" t="s">
        <v>256</v>
      </c>
    </row>
    <row r="4" spans="1:13" s="38" customFormat="1" ht="4.5" customHeight="1" x14ac:dyDescent="0.15">
      <c r="A4" s="292"/>
      <c r="B4" s="292"/>
      <c r="C4" s="314"/>
      <c r="D4" s="381"/>
      <c r="E4" s="381"/>
      <c r="F4" s="381"/>
      <c r="G4" s="381"/>
      <c r="H4" s="381"/>
      <c r="I4" s="381"/>
      <c r="J4" s="381"/>
      <c r="K4" s="381"/>
      <c r="L4" s="381"/>
    </row>
    <row r="5" spans="1:13" ht="12" customHeight="1" x14ac:dyDescent="0.15">
      <c r="A5" s="364"/>
      <c r="B5" s="361" t="s">
        <v>305</v>
      </c>
      <c r="C5" s="24"/>
      <c r="D5" s="382">
        <v>133.6</v>
      </c>
      <c r="E5" s="383">
        <v>151.80000000000001</v>
      </c>
      <c r="F5" s="383">
        <v>112.4</v>
      </c>
      <c r="G5" s="383">
        <v>122.2</v>
      </c>
      <c r="H5" s="383">
        <v>135.9</v>
      </c>
      <c r="I5" s="383">
        <v>106.3</v>
      </c>
      <c r="J5" s="383">
        <v>11.4</v>
      </c>
      <c r="K5" s="383">
        <v>15.9</v>
      </c>
      <c r="L5" s="383">
        <v>6.1</v>
      </c>
    </row>
    <row r="6" spans="1:13" ht="12" customHeight="1" x14ac:dyDescent="0.15">
      <c r="A6" s="364"/>
      <c r="B6" s="361" t="s">
        <v>304</v>
      </c>
      <c r="C6" s="24"/>
      <c r="D6" s="54">
        <v>128.69999999999999</v>
      </c>
      <c r="E6" s="54">
        <v>147.80000000000001</v>
      </c>
      <c r="F6" s="54">
        <v>108</v>
      </c>
      <c r="G6" s="54">
        <v>119.3</v>
      </c>
      <c r="H6" s="54">
        <v>134.1</v>
      </c>
      <c r="I6" s="54">
        <v>103.3</v>
      </c>
      <c r="J6" s="54">
        <v>9.4</v>
      </c>
      <c r="K6" s="54">
        <v>13.7</v>
      </c>
      <c r="L6" s="54">
        <v>4.7</v>
      </c>
    </row>
    <row r="7" spans="1:13" ht="12" customHeight="1" x14ac:dyDescent="0.15">
      <c r="A7" s="384"/>
      <c r="B7" s="361" t="s">
        <v>303</v>
      </c>
      <c r="C7" s="24"/>
      <c r="D7" s="54">
        <v>129.4</v>
      </c>
      <c r="E7" s="54">
        <v>147</v>
      </c>
      <c r="F7" s="54">
        <v>109.1</v>
      </c>
      <c r="G7" s="54">
        <v>119.6</v>
      </c>
      <c r="H7" s="54">
        <v>133.1</v>
      </c>
      <c r="I7" s="54">
        <v>104.1</v>
      </c>
      <c r="J7" s="54">
        <v>9.8000000000000007</v>
      </c>
      <c r="K7" s="54">
        <v>13.9</v>
      </c>
      <c r="L7" s="54">
        <v>5</v>
      </c>
    </row>
    <row r="8" spans="1:13" ht="6" customHeight="1" x14ac:dyDescent="0.15">
      <c r="A8" s="300"/>
      <c r="B8" s="300"/>
      <c r="C8" s="24"/>
      <c r="D8" s="385"/>
      <c r="E8" s="15"/>
      <c r="F8" s="15"/>
      <c r="G8" s="15"/>
      <c r="H8" s="15"/>
      <c r="I8" s="15"/>
      <c r="J8" s="15"/>
      <c r="K8" s="15"/>
      <c r="L8" s="15"/>
    </row>
    <row r="9" spans="1:13" ht="10.5" x14ac:dyDescent="0.15">
      <c r="A9" s="49"/>
      <c r="B9" s="300" t="s">
        <v>252</v>
      </c>
      <c r="C9" s="24"/>
      <c r="D9" s="386" t="s">
        <v>319</v>
      </c>
      <c r="E9" s="387" t="s">
        <v>319</v>
      </c>
      <c r="F9" s="387" t="s">
        <v>319</v>
      </c>
      <c r="G9" s="387" t="s">
        <v>319</v>
      </c>
      <c r="H9" s="387" t="s">
        <v>319</v>
      </c>
      <c r="I9" s="387" t="s">
        <v>319</v>
      </c>
      <c r="J9" s="387" t="s">
        <v>318</v>
      </c>
      <c r="K9" s="387" t="s">
        <v>318</v>
      </c>
      <c r="L9" s="387" t="s">
        <v>317</v>
      </c>
    </row>
    <row r="10" spans="1:13" ht="10.5" x14ac:dyDescent="0.15">
      <c r="A10" s="49"/>
      <c r="B10" s="344" t="s">
        <v>316</v>
      </c>
      <c r="C10" s="24"/>
      <c r="D10" s="388">
        <v>162.9</v>
      </c>
      <c r="E10" s="389">
        <v>169</v>
      </c>
      <c r="F10" s="389">
        <v>137.80000000000001</v>
      </c>
      <c r="G10" s="389">
        <v>146.4</v>
      </c>
      <c r="H10" s="389">
        <v>150.69999999999999</v>
      </c>
      <c r="I10" s="389">
        <v>128.9</v>
      </c>
      <c r="J10" s="389">
        <v>16.5</v>
      </c>
      <c r="K10" s="389">
        <v>18.3</v>
      </c>
      <c r="L10" s="389">
        <v>8.9</v>
      </c>
    </row>
    <row r="11" spans="1:13" ht="10.5" x14ac:dyDescent="0.15">
      <c r="A11" s="49"/>
      <c r="B11" s="344" t="s">
        <v>315</v>
      </c>
      <c r="C11" s="24"/>
      <c r="D11" s="388">
        <v>152.9</v>
      </c>
      <c r="E11" s="389">
        <v>160.9</v>
      </c>
      <c r="F11" s="389">
        <v>130.9</v>
      </c>
      <c r="G11" s="389">
        <v>139.30000000000001</v>
      </c>
      <c r="H11" s="389">
        <v>145.19999999999999</v>
      </c>
      <c r="I11" s="389">
        <v>123</v>
      </c>
      <c r="J11" s="389">
        <v>13.6</v>
      </c>
      <c r="K11" s="389">
        <v>15.7</v>
      </c>
      <c r="L11" s="389">
        <v>7.9</v>
      </c>
    </row>
    <row r="12" spans="1:13" ht="10.5" x14ac:dyDescent="0.15">
      <c r="A12" s="49"/>
      <c r="B12" s="390" t="s">
        <v>314</v>
      </c>
      <c r="C12" s="24"/>
      <c r="D12" s="388">
        <v>147.1</v>
      </c>
      <c r="E12" s="389">
        <v>149.5</v>
      </c>
      <c r="F12" s="389">
        <v>130.30000000000001</v>
      </c>
      <c r="G12" s="389">
        <v>137.4</v>
      </c>
      <c r="H12" s="389">
        <v>139</v>
      </c>
      <c r="I12" s="389">
        <v>126.4</v>
      </c>
      <c r="J12" s="389">
        <v>9.6999999999999993</v>
      </c>
      <c r="K12" s="389">
        <v>10.5</v>
      </c>
      <c r="L12" s="389">
        <v>3.9</v>
      </c>
    </row>
    <row r="13" spans="1:13" ht="10.5" x14ac:dyDescent="0.15">
      <c r="A13" s="49"/>
      <c r="B13" s="344" t="s">
        <v>313</v>
      </c>
      <c r="C13" s="24"/>
      <c r="D13" s="388">
        <v>155</v>
      </c>
      <c r="E13" s="389">
        <v>160.4</v>
      </c>
      <c r="F13" s="389">
        <v>139.19999999999999</v>
      </c>
      <c r="G13" s="389">
        <v>138.5</v>
      </c>
      <c r="H13" s="389">
        <v>142.4</v>
      </c>
      <c r="I13" s="389">
        <v>126.9</v>
      </c>
      <c r="J13" s="389">
        <v>16.5</v>
      </c>
      <c r="K13" s="389">
        <v>18</v>
      </c>
      <c r="L13" s="389">
        <v>12.3</v>
      </c>
    </row>
    <row r="14" spans="1:13" ht="10.5" x14ac:dyDescent="0.15">
      <c r="A14" s="49"/>
      <c r="B14" s="344" t="s">
        <v>296</v>
      </c>
      <c r="C14" s="24"/>
      <c r="D14" s="388">
        <v>160.19999999999999</v>
      </c>
      <c r="E14" s="389">
        <v>167.7</v>
      </c>
      <c r="F14" s="389">
        <v>126.4</v>
      </c>
      <c r="G14" s="389">
        <v>138.9</v>
      </c>
      <c r="H14" s="389">
        <v>143.5</v>
      </c>
      <c r="I14" s="389">
        <v>118.2</v>
      </c>
      <c r="J14" s="389">
        <v>21.3</v>
      </c>
      <c r="K14" s="389">
        <v>24.2</v>
      </c>
      <c r="L14" s="389">
        <v>8.1999999999999993</v>
      </c>
    </row>
    <row r="15" spans="1:13" ht="10.5" x14ac:dyDescent="0.15">
      <c r="A15" s="49"/>
      <c r="B15" s="344" t="s">
        <v>295</v>
      </c>
      <c r="C15" s="24"/>
      <c r="D15" s="388">
        <v>117.6</v>
      </c>
      <c r="E15" s="389">
        <v>138.5</v>
      </c>
      <c r="F15" s="389">
        <v>99.4</v>
      </c>
      <c r="G15" s="389">
        <v>111.4</v>
      </c>
      <c r="H15" s="389">
        <v>129.1</v>
      </c>
      <c r="I15" s="389">
        <v>95.9</v>
      </c>
      <c r="J15" s="389">
        <v>6.2</v>
      </c>
      <c r="K15" s="389">
        <v>9.4</v>
      </c>
      <c r="L15" s="389">
        <v>3.5</v>
      </c>
    </row>
    <row r="16" spans="1:13" ht="10.5" x14ac:dyDescent="0.15">
      <c r="A16" s="49"/>
      <c r="B16" s="344" t="s">
        <v>294</v>
      </c>
      <c r="C16" s="24"/>
      <c r="D16" s="388">
        <v>139.30000000000001</v>
      </c>
      <c r="E16" s="389">
        <v>162.4</v>
      </c>
      <c r="F16" s="389">
        <v>127.1</v>
      </c>
      <c r="G16" s="389">
        <v>128</v>
      </c>
      <c r="H16" s="389">
        <v>144.6</v>
      </c>
      <c r="I16" s="389">
        <v>119.2</v>
      </c>
      <c r="J16" s="389">
        <v>11.3</v>
      </c>
      <c r="K16" s="389">
        <v>17.8</v>
      </c>
      <c r="L16" s="389">
        <v>7.9</v>
      </c>
    </row>
    <row r="17" spans="1:12" ht="10.5" x14ac:dyDescent="0.15">
      <c r="A17" s="49"/>
      <c r="B17" s="344" t="s">
        <v>293</v>
      </c>
      <c r="C17" s="24"/>
      <c r="D17" s="388">
        <v>149</v>
      </c>
      <c r="E17" s="389">
        <v>157.69999999999999</v>
      </c>
      <c r="F17" s="389">
        <v>134.30000000000001</v>
      </c>
      <c r="G17" s="389">
        <v>135.4</v>
      </c>
      <c r="H17" s="389">
        <v>140.9</v>
      </c>
      <c r="I17" s="389">
        <v>126.2</v>
      </c>
      <c r="J17" s="389">
        <v>13.6</v>
      </c>
      <c r="K17" s="389">
        <v>16.8</v>
      </c>
      <c r="L17" s="389">
        <v>8.1</v>
      </c>
    </row>
    <row r="18" spans="1:12" ht="10.5" x14ac:dyDescent="0.15">
      <c r="A18" s="49"/>
      <c r="B18" s="344" t="s">
        <v>292</v>
      </c>
      <c r="C18" s="24"/>
      <c r="D18" s="388">
        <v>156.5</v>
      </c>
      <c r="E18" s="389">
        <v>161.5</v>
      </c>
      <c r="F18" s="389">
        <v>140.4</v>
      </c>
      <c r="G18" s="389">
        <v>141.1</v>
      </c>
      <c r="H18" s="389">
        <v>144.5</v>
      </c>
      <c r="I18" s="389">
        <v>130.30000000000001</v>
      </c>
      <c r="J18" s="389">
        <v>15.4</v>
      </c>
      <c r="K18" s="389">
        <v>17</v>
      </c>
      <c r="L18" s="389">
        <v>10.1</v>
      </c>
    </row>
    <row r="19" spans="1:12" ht="10.5" x14ac:dyDescent="0.15">
      <c r="A19" s="49"/>
      <c r="B19" s="344" t="s">
        <v>291</v>
      </c>
      <c r="C19" s="24"/>
      <c r="D19" s="388">
        <v>75.8</v>
      </c>
      <c r="E19" s="389">
        <v>86.9</v>
      </c>
      <c r="F19" s="389">
        <v>69.5</v>
      </c>
      <c r="G19" s="389">
        <v>73.099999999999994</v>
      </c>
      <c r="H19" s="389">
        <v>82.6</v>
      </c>
      <c r="I19" s="389">
        <v>67.7</v>
      </c>
      <c r="J19" s="389">
        <v>2.7</v>
      </c>
      <c r="K19" s="389">
        <v>4.3</v>
      </c>
      <c r="L19" s="389">
        <v>1.8</v>
      </c>
    </row>
    <row r="20" spans="1:12" ht="10.5" x14ac:dyDescent="0.15">
      <c r="A20" s="49"/>
      <c r="B20" s="344" t="s">
        <v>290</v>
      </c>
      <c r="C20" s="24"/>
      <c r="D20" s="388">
        <v>111.1</v>
      </c>
      <c r="E20" s="389">
        <v>122.8</v>
      </c>
      <c r="F20" s="389">
        <v>102.1</v>
      </c>
      <c r="G20" s="389">
        <v>105.2</v>
      </c>
      <c r="H20" s="389">
        <v>115.8</v>
      </c>
      <c r="I20" s="389">
        <v>97</v>
      </c>
      <c r="J20" s="389">
        <v>5.9</v>
      </c>
      <c r="K20" s="389">
        <v>7</v>
      </c>
      <c r="L20" s="389">
        <v>5.0999999999999996</v>
      </c>
    </row>
    <row r="21" spans="1:12" ht="10.5" x14ac:dyDescent="0.15">
      <c r="A21" s="49"/>
      <c r="B21" s="344" t="s">
        <v>289</v>
      </c>
      <c r="C21" s="24"/>
      <c r="D21" s="388">
        <v>114.3</v>
      </c>
      <c r="E21" s="389">
        <v>116.4</v>
      </c>
      <c r="F21" s="389">
        <v>112.1</v>
      </c>
      <c r="G21" s="389">
        <v>105</v>
      </c>
      <c r="H21" s="389">
        <v>105.4</v>
      </c>
      <c r="I21" s="389">
        <v>104.6</v>
      </c>
      <c r="J21" s="389">
        <v>9.3000000000000007</v>
      </c>
      <c r="K21" s="389">
        <v>11</v>
      </c>
      <c r="L21" s="389">
        <v>7.5</v>
      </c>
    </row>
    <row r="22" spans="1:12" ht="10.5" x14ac:dyDescent="0.15">
      <c r="A22" s="49"/>
      <c r="B22" s="344" t="s">
        <v>288</v>
      </c>
      <c r="C22" s="24"/>
      <c r="D22" s="388">
        <v>116.9</v>
      </c>
      <c r="E22" s="389">
        <v>126.3</v>
      </c>
      <c r="F22" s="389">
        <v>113.9</v>
      </c>
      <c r="G22" s="389">
        <v>112.6</v>
      </c>
      <c r="H22" s="389">
        <v>120.1</v>
      </c>
      <c r="I22" s="389">
        <v>110.2</v>
      </c>
      <c r="J22" s="389">
        <v>4.3</v>
      </c>
      <c r="K22" s="389">
        <v>6.2</v>
      </c>
      <c r="L22" s="389">
        <v>3.7</v>
      </c>
    </row>
    <row r="23" spans="1:12" ht="10.5" x14ac:dyDescent="0.15">
      <c r="A23" s="49"/>
      <c r="B23" s="344" t="s">
        <v>287</v>
      </c>
      <c r="C23" s="24"/>
      <c r="D23" s="388">
        <v>144.1</v>
      </c>
      <c r="E23" s="389">
        <v>153.5</v>
      </c>
      <c r="F23" s="389">
        <v>131.4</v>
      </c>
      <c r="G23" s="389">
        <v>136</v>
      </c>
      <c r="H23" s="389">
        <v>143</v>
      </c>
      <c r="I23" s="389">
        <v>126.6</v>
      </c>
      <c r="J23" s="389">
        <v>8.1</v>
      </c>
      <c r="K23" s="389">
        <v>10.5</v>
      </c>
      <c r="L23" s="389">
        <v>4.8</v>
      </c>
    </row>
    <row r="24" spans="1:12" ht="10.5" x14ac:dyDescent="0.15">
      <c r="A24" s="49"/>
      <c r="B24" s="344" t="s">
        <v>286</v>
      </c>
      <c r="C24" s="24"/>
      <c r="D24" s="388">
        <v>137.4</v>
      </c>
      <c r="E24" s="389">
        <v>153.19999999999999</v>
      </c>
      <c r="F24" s="389">
        <v>113.8</v>
      </c>
      <c r="G24" s="389">
        <v>126</v>
      </c>
      <c r="H24" s="389">
        <v>138</v>
      </c>
      <c r="I24" s="389">
        <v>108.1</v>
      </c>
      <c r="J24" s="389">
        <v>11.4</v>
      </c>
      <c r="K24" s="389">
        <v>15.2</v>
      </c>
      <c r="L24" s="389">
        <v>5.7</v>
      </c>
    </row>
    <row r="25" spans="1:12" ht="3" customHeight="1" x14ac:dyDescent="0.15">
      <c r="A25" s="49"/>
      <c r="B25" s="344"/>
      <c r="C25" s="24"/>
      <c r="E25" s="391"/>
      <c r="F25" s="391"/>
      <c r="G25" s="391"/>
      <c r="H25" s="391"/>
      <c r="I25" s="391"/>
      <c r="K25" s="391"/>
      <c r="L25" s="391"/>
    </row>
    <row r="26" spans="1:12" ht="10.5" x14ac:dyDescent="0.15">
      <c r="A26" s="506" t="s">
        <v>238</v>
      </c>
      <c r="B26" s="506"/>
      <c r="C26" s="24"/>
      <c r="E26" s="391"/>
      <c r="F26" s="391"/>
      <c r="G26" s="391"/>
      <c r="H26" s="391"/>
      <c r="I26" s="391"/>
      <c r="K26" s="391"/>
      <c r="L26" s="391"/>
    </row>
    <row r="27" spans="1:12" ht="10.5" x14ac:dyDescent="0.15">
      <c r="A27" s="49"/>
      <c r="B27" s="344" t="s">
        <v>285</v>
      </c>
      <c r="C27" s="24"/>
      <c r="D27" s="391">
        <v>141.5</v>
      </c>
      <c r="E27" s="389">
        <v>153.80000000000001</v>
      </c>
      <c r="F27" s="389">
        <v>128.5</v>
      </c>
      <c r="G27" s="389">
        <v>128.69999999999999</v>
      </c>
      <c r="H27" s="389">
        <v>139.6</v>
      </c>
      <c r="I27" s="389">
        <v>117.2</v>
      </c>
      <c r="J27" s="391">
        <v>12.8</v>
      </c>
      <c r="K27" s="389">
        <v>14.2</v>
      </c>
      <c r="L27" s="389">
        <v>11.3</v>
      </c>
    </row>
    <row r="28" spans="1:12" ht="10.5" x14ac:dyDescent="0.15">
      <c r="A28" s="49"/>
      <c r="B28" s="344" t="s">
        <v>284</v>
      </c>
      <c r="C28" s="24"/>
      <c r="D28" s="391">
        <v>123.5</v>
      </c>
      <c r="E28" s="389">
        <v>151.30000000000001</v>
      </c>
      <c r="F28" s="389">
        <v>105.8</v>
      </c>
      <c r="G28" s="389">
        <v>120</v>
      </c>
      <c r="H28" s="389">
        <v>143.69999999999999</v>
      </c>
      <c r="I28" s="389">
        <v>105</v>
      </c>
      <c r="J28" s="391">
        <v>3.5</v>
      </c>
      <c r="K28" s="389">
        <v>7.6</v>
      </c>
      <c r="L28" s="389">
        <v>0.8</v>
      </c>
    </row>
    <row r="29" spans="1:12" ht="10.5" x14ac:dyDescent="0.15">
      <c r="A29" s="49"/>
      <c r="B29" s="344" t="s">
        <v>283</v>
      </c>
      <c r="C29" s="24"/>
      <c r="D29" s="388">
        <v>153.19999999999999</v>
      </c>
      <c r="E29" s="389">
        <v>160.4</v>
      </c>
      <c r="F29" s="389">
        <v>134.5</v>
      </c>
      <c r="G29" s="389">
        <v>137.30000000000001</v>
      </c>
      <c r="H29" s="389">
        <v>142.19999999999999</v>
      </c>
      <c r="I29" s="389">
        <v>124.4</v>
      </c>
      <c r="J29" s="389">
        <v>15.9</v>
      </c>
      <c r="K29" s="389">
        <v>18.2</v>
      </c>
      <c r="L29" s="389">
        <v>10.1</v>
      </c>
    </row>
    <row r="30" spans="1:12" ht="10.5" x14ac:dyDescent="0.15">
      <c r="A30" s="49"/>
      <c r="B30" s="344" t="s">
        <v>282</v>
      </c>
      <c r="C30" s="24"/>
      <c r="D30" s="388">
        <v>163.6</v>
      </c>
      <c r="E30" s="389">
        <v>169.1</v>
      </c>
      <c r="F30" s="389">
        <v>147.19999999999999</v>
      </c>
      <c r="G30" s="389">
        <v>146.19999999999999</v>
      </c>
      <c r="H30" s="389">
        <v>148.9</v>
      </c>
      <c r="I30" s="389">
        <v>138</v>
      </c>
      <c r="J30" s="389">
        <v>17.399999999999999</v>
      </c>
      <c r="K30" s="389">
        <v>20.2</v>
      </c>
      <c r="L30" s="389">
        <v>9.1999999999999993</v>
      </c>
    </row>
    <row r="31" spans="1:12" ht="10.5" x14ac:dyDescent="0.15">
      <c r="A31" s="49"/>
      <c r="B31" s="344" t="s">
        <v>281</v>
      </c>
      <c r="C31" s="24"/>
      <c r="D31" s="388">
        <v>126.5</v>
      </c>
      <c r="E31" s="389">
        <v>156.80000000000001</v>
      </c>
      <c r="F31" s="389">
        <v>96.8</v>
      </c>
      <c r="G31" s="389">
        <v>119.3</v>
      </c>
      <c r="H31" s="389">
        <v>144.4</v>
      </c>
      <c r="I31" s="389">
        <v>94.7</v>
      </c>
      <c r="J31" s="389">
        <v>7.2</v>
      </c>
      <c r="K31" s="389">
        <v>12.4</v>
      </c>
      <c r="L31" s="389">
        <v>2.1</v>
      </c>
    </row>
    <row r="32" spans="1:12" ht="10.5" x14ac:dyDescent="0.15">
      <c r="A32" s="49"/>
      <c r="B32" s="344" t="s">
        <v>280</v>
      </c>
      <c r="C32" s="24"/>
      <c r="D32" s="388">
        <v>154.9</v>
      </c>
      <c r="E32" s="389">
        <v>158.9</v>
      </c>
      <c r="F32" s="389">
        <v>136.4</v>
      </c>
      <c r="G32" s="389">
        <v>139.5</v>
      </c>
      <c r="H32" s="389">
        <v>142.19999999999999</v>
      </c>
      <c r="I32" s="389">
        <v>127.1</v>
      </c>
      <c r="J32" s="389">
        <v>15.4</v>
      </c>
      <c r="K32" s="389">
        <v>16.7</v>
      </c>
      <c r="L32" s="389">
        <v>9.3000000000000007</v>
      </c>
    </row>
    <row r="33" spans="1:12" ht="10.5" x14ac:dyDescent="0.15">
      <c r="A33" s="49"/>
      <c r="B33" s="344" t="s">
        <v>279</v>
      </c>
      <c r="C33" s="24"/>
      <c r="D33" s="388">
        <v>166.5</v>
      </c>
      <c r="E33" s="389">
        <v>171.4</v>
      </c>
      <c r="F33" s="389">
        <v>152.19999999999999</v>
      </c>
      <c r="G33" s="389">
        <v>147.19999999999999</v>
      </c>
      <c r="H33" s="389">
        <v>150.1</v>
      </c>
      <c r="I33" s="389">
        <v>138.80000000000001</v>
      </c>
      <c r="J33" s="389">
        <v>19.3</v>
      </c>
      <c r="K33" s="389">
        <v>21.3</v>
      </c>
      <c r="L33" s="389">
        <v>13.4</v>
      </c>
    </row>
    <row r="34" spans="1:12" ht="10.5" x14ac:dyDescent="0.15">
      <c r="A34" s="49"/>
      <c r="B34" s="344" t="s">
        <v>278</v>
      </c>
      <c r="C34" s="24"/>
      <c r="D34" s="388">
        <v>159.1</v>
      </c>
      <c r="E34" s="389">
        <v>161.80000000000001</v>
      </c>
      <c r="F34" s="389">
        <v>146.19999999999999</v>
      </c>
      <c r="G34" s="389">
        <v>149.9</v>
      </c>
      <c r="H34" s="389">
        <v>151.9</v>
      </c>
      <c r="I34" s="389">
        <v>140.19999999999999</v>
      </c>
      <c r="J34" s="389">
        <v>9.1999999999999993</v>
      </c>
      <c r="K34" s="389">
        <v>9.9</v>
      </c>
      <c r="L34" s="389">
        <v>6</v>
      </c>
    </row>
    <row r="35" spans="1:12" ht="10.5" x14ac:dyDescent="0.15">
      <c r="A35" s="49"/>
      <c r="B35" s="344" t="s">
        <v>277</v>
      </c>
      <c r="C35" s="24"/>
      <c r="D35" s="388">
        <v>176</v>
      </c>
      <c r="E35" s="389">
        <v>183.6</v>
      </c>
      <c r="F35" s="389">
        <v>141.6</v>
      </c>
      <c r="G35" s="389">
        <v>151.30000000000001</v>
      </c>
      <c r="H35" s="389">
        <v>154.5</v>
      </c>
      <c r="I35" s="389">
        <v>136.80000000000001</v>
      </c>
      <c r="J35" s="389">
        <v>24.7</v>
      </c>
      <c r="K35" s="389">
        <v>29.1</v>
      </c>
      <c r="L35" s="389">
        <v>4.8</v>
      </c>
    </row>
    <row r="36" spans="1:12" ht="10.5" x14ac:dyDescent="0.15">
      <c r="A36" s="49"/>
      <c r="B36" s="344" t="s">
        <v>276</v>
      </c>
      <c r="C36" s="24"/>
      <c r="D36" s="388">
        <v>159.19999999999999</v>
      </c>
      <c r="E36" s="389">
        <v>162.30000000000001</v>
      </c>
      <c r="F36" s="389">
        <v>124.5</v>
      </c>
      <c r="G36" s="389">
        <v>142</v>
      </c>
      <c r="H36" s="389">
        <v>144.1</v>
      </c>
      <c r="I36" s="389">
        <v>118.2</v>
      </c>
      <c r="J36" s="389">
        <v>17.2</v>
      </c>
      <c r="K36" s="389">
        <v>18.2</v>
      </c>
      <c r="L36" s="389">
        <v>6.3</v>
      </c>
    </row>
    <row r="37" spans="1:12" ht="10.5" x14ac:dyDescent="0.15">
      <c r="A37" s="49"/>
      <c r="B37" s="344" t="s">
        <v>275</v>
      </c>
      <c r="C37" s="24"/>
      <c r="D37" s="388">
        <v>149.1</v>
      </c>
      <c r="E37" s="389">
        <v>157.69999999999999</v>
      </c>
      <c r="F37" s="389">
        <v>133.30000000000001</v>
      </c>
      <c r="G37" s="389">
        <v>138.5</v>
      </c>
      <c r="H37" s="389">
        <v>146.30000000000001</v>
      </c>
      <c r="I37" s="389">
        <v>124.1</v>
      </c>
      <c r="J37" s="389">
        <v>10.6</v>
      </c>
      <c r="K37" s="389">
        <v>11.4</v>
      </c>
      <c r="L37" s="389">
        <v>9.1999999999999993</v>
      </c>
    </row>
    <row r="38" spans="1:12" ht="10.5" x14ac:dyDescent="0.15">
      <c r="A38" s="49"/>
      <c r="B38" s="344" t="s">
        <v>274</v>
      </c>
      <c r="C38" s="24"/>
      <c r="D38" s="388">
        <v>156.30000000000001</v>
      </c>
      <c r="E38" s="389">
        <v>161.80000000000001</v>
      </c>
      <c r="F38" s="389">
        <v>138.1</v>
      </c>
      <c r="G38" s="389">
        <v>143.19999999999999</v>
      </c>
      <c r="H38" s="389">
        <v>146.6</v>
      </c>
      <c r="I38" s="389">
        <v>132.1</v>
      </c>
      <c r="J38" s="389">
        <v>13.1</v>
      </c>
      <c r="K38" s="389">
        <v>15.2</v>
      </c>
      <c r="L38" s="389">
        <v>6</v>
      </c>
    </row>
    <row r="39" spans="1:12" ht="10.5" x14ac:dyDescent="0.15">
      <c r="A39" s="49"/>
      <c r="B39" s="344" t="s">
        <v>273</v>
      </c>
      <c r="C39" s="24"/>
      <c r="D39" s="388">
        <v>154.5</v>
      </c>
      <c r="E39" s="389">
        <v>158</v>
      </c>
      <c r="F39" s="389">
        <v>139.1</v>
      </c>
      <c r="G39" s="389">
        <v>144.5</v>
      </c>
      <c r="H39" s="389">
        <v>147.4</v>
      </c>
      <c r="I39" s="389">
        <v>131.80000000000001</v>
      </c>
      <c r="J39" s="389">
        <v>10</v>
      </c>
      <c r="K39" s="389">
        <v>10.6</v>
      </c>
      <c r="L39" s="389">
        <v>7.3</v>
      </c>
    </row>
    <row r="40" spans="1:12" ht="10.5" x14ac:dyDescent="0.15">
      <c r="A40" s="49"/>
      <c r="B40" s="344" t="s">
        <v>272</v>
      </c>
      <c r="C40" s="24"/>
      <c r="D40" s="388">
        <v>158.1</v>
      </c>
      <c r="E40" s="389">
        <v>162.9</v>
      </c>
      <c r="F40" s="389">
        <v>127.9</v>
      </c>
      <c r="G40" s="389">
        <v>143.4</v>
      </c>
      <c r="H40" s="389">
        <v>146.9</v>
      </c>
      <c r="I40" s="389">
        <v>121.1</v>
      </c>
      <c r="J40" s="389">
        <v>14.7</v>
      </c>
      <c r="K40" s="389">
        <v>16</v>
      </c>
      <c r="L40" s="389">
        <v>6.8</v>
      </c>
    </row>
    <row r="41" spans="1:12" ht="10.5" x14ac:dyDescent="0.15">
      <c r="A41" s="49"/>
      <c r="B41" s="344" t="s">
        <v>271</v>
      </c>
      <c r="C41" s="24"/>
      <c r="D41" s="388">
        <v>151.4</v>
      </c>
      <c r="E41" s="389">
        <v>155.6</v>
      </c>
      <c r="F41" s="389">
        <v>132.9</v>
      </c>
      <c r="G41" s="389">
        <v>137.69999999999999</v>
      </c>
      <c r="H41" s="389">
        <v>140.6</v>
      </c>
      <c r="I41" s="389">
        <v>124.9</v>
      </c>
      <c r="J41" s="389">
        <v>13.7</v>
      </c>
      <c r="K41" s="389">
        <v>15</v>
      </c>
      <c r="L41" s="389">
        <v>8</v>
      </c>
    </row>
    <row r="42" spans="1:12" ht="10.5" x14ac:dyDescent="0.15">
      <c r="A42" s="49"/>
      <c r="B42" s="344" t="s">
        <v>270</v>
      </c>
      <c r="C42" s="24"/>
      <c r="D42" s="388">
        <v>147.9</v>
      </c>
      <c r="E42" s="389">
        <v>159.1</v>
      </c>
      <c r="F42" s="389">
        <v>122.9</v>
      </c>
      <c r="G42" s="389">
        <v>134.69999999999999</v>
      </c>
      <c r="H42" s="389">
        <v>142.69999999999999</v>
      </c>
      <c r="I42" s="389">
        <v>117</v>
      </c>
      <c r="J42" s="389">
        <v>13.2</v>
      </c>
      <c r="K42" s="389">
        <v>16.399999999999999</v>
      </c>
      <c r="L42" s="389">
        <v>5.9</v>
      </c>
    </row>
    <row r="43" spans="1:12" ht="10.5" x14ac:dyDescent="0.15">
      <c r="A43" s="49"/>
      <c r="B43" s="344" t="s">
        <v>269</v>
      </c>
      <c r="C43" s="24"/>
      <c r="D43" s="388">
        <v>149.30000000000001</v>
      </c>
      <c r="E43" s="389">
        <v>156.9</v>
      </c>
      <c r="F43" s="389">
        <v>128.4</v>
      </c>
      <c r="G43" s="389">
        <v>139.4</v>
      </c>
      <c r="H43" s="389">
        <v>145.4</v>
      </c>
      <c r="I43" s="389">
        <v>123</v>
      </c>
      <c r="J43" s="389">
        <v>9.9</v>
      </c>
      <c r="K43" s="389">
        <v>11.5</v>
      </c>
      <c r="L43" s="389">
        <v>5.4</v>
      </c>
    </row>
    <row r="44" spans="1:12" ht="10.5" x14ac:dyDescent="0.15">
      <c r="A44" s="49"/>
      <c r="B44" s="344" t="s">
        <v>268</v>
      </c>
      <c r="C44" s="24"/>
      <c r="D44" s="388">
        <v>158.5</v>
      </c>
      <c r="E44" s="389">
        <v>161</v>
      </c>
      <c r="F44" s="389">
        <v>145.6</v>
      </c>
      <c r="G44" s="389">
        <v>142.6</v>
      </c>
      <c r="H44" s="389">
        <v>144.19999999999999</v>
      </c>
      <c r="I44" s="389">
        <v>134.4</v>
      </c>
      <c r="J44" s="389">
        <v>15.9</v>
      </c>
      <c r="K44" s="389">
        <v>16.8</v>
      </c>
      <c r="L44" s="389">
        <v>11.2</v>
      </c>
    </row>
    <row r="45" spans="1:12" ht="10.5" x14ac:dyDescent="0.15">
      <c r="A45" s="49"/>
      <c r="B45" s="344" t="s">
        <v>267</v>
      </c>
      <c r="C45" s="24"/>
      <c r="D45" s="388">
        <v>159.80000000000001</v>
      </c>
      <c r="E45" s="389">
        <v>164.3</v>
      </c>
      <c r="F45" s="389">
        <v>143</v>
      </c>
      <c r="G45" s="389">
        <v>145.19999999999999</v>
      </c>
      <c r="H45" s="389">
        <v>147.4</v>
      </c>
      <c r="I45" s="389">
        <v>137</v>
      </c>
      <c r="J45" s="389">
        <v>14.6</v>
      </c>
      <c r="K45" s="389">
        <v>16.899999999999999</v>
      </c>
      <c r="L45" s="389">
        <v>6</v>
      </c>
    </row>
    <row r="46" spans="1:12" ht="10.5" x14ac:dyDescent="0.15">
      <c r="A46" s="49"/>
      <c r="B46" s="344" t="s">
        <v>266</v>
      </c>
      <c r="C46" s="24"/>
      <c r="D46" s="388">
        <v>148.4</v>
      </c>
      <c r="E46" s="389">
        <v>170.9</v>
      </c>
      <c r="F46" s="389">
        <v>112.8</v>
      </c>
      <c r="G46" s="389">
        <v>135.4</v>
      </c>
      <c r="H46" s="389">
        <v>152.19999999999999</v>
      </c>
      <c r="I46" s="389">
        <v>108.8</v>
      </c>
      <c r="J46" s="389">
        <v>13</v>
      </c>
      <c r="K46" s="389">
        <v>18.7</v>
      </c>
      <c r="L46" s="389">
        <v>4</v>
      </c>
    </row>
    <row r="47" spans="1:12" ht="3" customHeight="1" x14ac:dyDescent="0.15">
      <c r="A47" s="49"/>
      <c r="B47" s="344"/>
      <c r="C47" s="24"/>
      <c r="D47" s="391"/>
      <c r="E47" s="391"/>
      <c r="F47" s="391"/>
      <c r="G47" s="391"/>
      <c r="H47" s="391"/>
      <c r="I47" s="391"/>
      <c r="J47" s="391"/>
      <c r="K47" s="391"/>
      <c r="L47" s="391"/>
    </row>
    <row r="48" spans="1:12" ht="10.5" x14ac:dyDescent="0.15">
      <c r="A48" s="514" t="s">
        <v>265</v>
      </c>
      <c r="B48" s="514"/>
      <c r="C48" s="24"/>
      <c r="D48" s="391"/>
      <c r="E48" s="391"/>
      <c r="F48" s="391"/>
      <c r="G48" s="391"/>
      <c r="H48" s="391"/>
      <c r="I48" s="391"/>
      <c r="J48" s="391"/>
      <c r="K48" s="391"/>
      <c r="L48" s="391"/>
    </row>
    <row r="49" spans="1:12" ht="10.5" x14ac:dyDescent="0.15">
      <c r="A49" s="49"/>
      <c r="B49" s="344" t="s">
        <v>264</v>
      </c>
      <c r="C49" s="24"/>
      <c r="D49" s="388">
        <v>111.1</v>
      </c>
      <c r="E49" s="389">
        <v>106.7</v>
      </c>
      <c r="F49" s="389">
        <v>112.6</v>
      </c>
      <c r="G49" s="389">
        <v>105</v>
      </c>
      <c r="H49" s="389">
        <v>98.8</v>
      </c>
      <c r="I49" s="389">
        <v>107.2</v>
      </c>
      <c r="J49" s="389">
        <v>6.1</v>
      </c>
      <c r="K49" s="389">
        <v>7.9</v>
      </c>
      <c r="L49" s="389">
        <v>5.4</v>
      </c>
    </row>
    <row r="50" spans="1:12" ht="3" customHeight="1" thickBot="1" x14ac:dyDescent="0.2">
      <c r="A50" s="392"/>
      <c r="B50" s="393"/>
      <c r="C50" s="392"/>
      <c r="D50" s="394"/>
      <c r="E50" s="392"/>
      <c r="F50" s="392"/>
      <c r="G50" s="392"/>
      <c r="H50" s="392"/>
      <c r="I50" s="392"/>
      <c r="J50" s="392"/>
      <c r="K50" s="392"/>
      <c r="L50" s="392"/>
    </row>
    <row r="51" spans="1:12" s="12" customFormat="1" ht="11.25" thickTop="1" x14ac:dyDescent="0.15">
      <c r="A51" s="347" t="s">
        <v>312</v>
      </c>
      <c r="B51" s="347"/>
      <c r="C51" s="347"/>
      <c r="D51" s="347"/>
      <c r="E51" s="347"/>
      <c r="F51" s="347"/>
      <c r="G51" s="347"/>
      <c r="H51" s="347"/>
      <c r="I51" s="347"/>
      <c r="J51" s="347"/>
      <c r="K51" s="347"/>
      <c r="L51" s="347"/>
    </row>
    <row r="52" spans="1:12" ht="10.5" x14ac:dyDescent="0.15">
      <c r="A52" s="348" t="s">
        <v>311</v>
      </c>
    </row>
  </sheetData>
  <mergeCells count="6">
    <mergeCell ref="A48:B48"/>
    <mergeCell ref="B2:B3"/>
    <mergeCell ref="D2:F2"/>
    <mergeCell ref="G2:I2"/>
    <mergeCell ref="J2:L2"/>
    <mergeCell ref="A26:B26"/>
  </mergeCells>
  <phoneticPr fontId="3"/>
  <pageMargins left="0.62992125984251968" right="0.27559055118110237" top="0.74803149606299213" bottom="0.98425196850393704" header="0.31496062992125984" footer="0.51181102362204722"/>
  <pageSetup paperSize="9" orientation="portrait" cellComments="asDisplayed" r:id="rId1"/>
  <headerFooter alignWithMargins="0">
    <oddHeader>&amp;L&amp;9産業別１人平均月間実労働時間数&amp;R&amp;9&amp;F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</vt:i4>
      </vt:variant>
    </vt:vector>
  </HeadingPairs>
  <TitlesOfParts>
    <vt:vector size="27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5-11-1</vt:lpstr>
      <vt:lpstr>5-11-2</vt:lpstr>
      <vt:lpstr>5-11-3</vt:lpstr>
      <vt:lpstr>5-11-4</vt:lpstr>
      <vt:lpstr>5-11-5</vt:lpstr>
      <vt:lpstr>5-11-6</vt:lpstr>
      <vt:lpstr>5-11-7</vt:lpstr>
      <vt:lpstr>5-12</vt:lpstr>
      <vt:lpstr>5-13</vt:lpstr>
      <vt:lpstr>5-14</vt:lpstr>
      <vt:lpstr>5-15</vt:lpstr>
      <vt:lpstr>5-16</vt:lpstr>
      <vt:lpstr>5-17</vt:lpstr>
      <vt:lpstr>'5-1'!Print_Area</vt:lpstr>
      <vt:lpstr>'5-17'!Print_Area</vt:lpstr>
      <vt:lpstr>'5-8'!Print_Area</vt:lpstr>
      <vt:lpstr>'5-10'!Print_Titles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2023-03-12T23:43:22Z</cp:lastPrinted>
  <dcterms:created xsi:type="dcterms:W3CDTF">2022-08-02T06:34:59Z</dcterms:created>
  <dcterms:modified xsi:type="dcterms:W3CDTF">2023-03-13T04:10:54Z</dcterms:modified>
</cp:coreProperties>
</file>