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2022_01統計管理課\02_普及\01_刊行物\01_県勢要覧\05_要覧原稿\05_ホームページ\HP掲載用（R4)\"/>
    </mc:Choice>
  </mc:AlternateContent>
  <bookViews>
    <workbookView xWindow="0" yWindow="0" windowWidth="13200" windowHeight="11505"/>
  </bookViews>
  <sheets>
    <sheet name="14-1" sheetId="1" r:id="rId1"/>
    <sheet name="14-2" sheetId="2" r:id="rId2"/>
    <sheet name="14-3" sheetId="4" r:id="rId3"/>
    <sheet name="14-4" sheetId="5" r:id="rId4"/>
    <sheet name="14-5 " sheetId="3" r:id="rId5"/>
    <sheet name="14-6" sheetId="14" r:id="rId6"/>
    <sheet name="14-7 " sheetId="8" r:id="rId7"/>
    <sheet name="14-8" sheetId="9" r:id="rId8"/>
    <sheet name="14-8-別表" sheetId="12" r:id="rId9"/>
    <sheet name="14-9" sheetId="10" r:id="rId10"/>
    <sheet name="14-10-1" sheetId="11" r:id="rId11"/>
    <sheet name="14-10-2" sheetId="13" r:id="rId12"/>
    <sheet name="14-11" sheetId="6" r:id="rId13"/>
    <sheet name="14-12" sheetId="7" r:id="rId14"/>
  </sheets>
  <definedNames>
    <definedName name="_Fill" localSheetId="0" hidden="1">#REF!</definedName>
    <definedName name="_Fill" localSheetId="10" hidden="1">#REF!</definedName>
    <definedName name="_Fill" localSheetId="1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5" hidden="1">'14-6'!$D$5:$J$37</definedName>
    <definedName name="_xlnm.Print_Area">#REF!</definedName>
    <definedName name="PRINT_AREA_MI">#REF!</definedName>
    <definedName name="表147">#REF!</definedName>
    <definedName name="表150">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4" l="1"/>
  <c r="I7" i="14"/>
  <c r="H7" i="14"/>
  <c r="G7" i="14"/>
  <c r="F7" i="14"/>
  <c r="E7" i="14"/>
  <c r="D7" i="14"/>
  <c r="D31" i="13" l="1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5" i="12"/>
  <c r="P6" i="11" l="1"/>
  <c r="P7" i="11"/>
  <c r="P8" i="11"/>
  <c r="P9" i="11"/>
  <c r="P10" i="11"/>
  <c r="P12" i="11"/>
  <c r="P13" i="11"/>
  <c r="P14" i="11"/>
  <c r="P16" i="11"/>
  <c r="P17" i="11"/>
  <c r="P18" i="11"/>
  <c r="P19" i="11"/>
  <c r="P20" i="11"/>
  <c r="P22" i="11"/>
  <c r="P23" i="11"/>
  <c r="P24" i="11"/>
  <c r="P25" i="11"/>
  <c r="E13" i="10"/>
  <c r="F13" i="10"/>
  <c r="G13" i="10"/>
  <c r="H13" i="10"/>
  <c r="I13" i="10"/>
  <c r="J13" i="10"/>
  <c r="K13" i="10"/>
  <c r="L13" i="10"/>
  <c r="M13" i="10"/>
  <c r="N13" i="10"/>
  <c r="O13" i="10"/>
  <c r="P14" i="10"/>
  <c r="P15" i="10"/>
  <c r="P13" i="10" s="1"/>
  <c r="E13" i="9"/>
  <c r="F13" i="9"/>
  <c r="N13" i="9"/>
  <c r="R13" i="9"/>
  <c r="S13" i="9"/>
  <c r="T13" i="9"/>
  <c r="O14" i="9"/>
  <c r="P14" i="9"/>
  <c r="H15" i="9"/>
  <c r="I15" i="9"/>
  <c r="O15" i="9"/>
  <c r="P15" i="9"/>
  <c r="G17" i="9"/>
  <c r="G18" i="9"/>
  <c r="G19" i="9"/>
  <c r="G20" i="9"/>
  <c r="G21" i="9"/>
  <c r="G23" i="9"/>
  <c r="G24" i="9"/>
  <c r="G25" i="9"/>
  <c r="G27" i="9"/>
  <c r="G28" i="9"/>
  <c r="G30" i="9"/>
  <c r="G31" i="9"/>
  <c r="G32" i="9"/>
  <c r="G33" i="9"/>
  <c r="G34" i="9"/>
  <c r="G36" i="9"/>
  <c r="G37" i="9"/>
  <c r="G38" i="9"/>
  <c r="G39" i="9"/>
  <c r="G41" i="9"/>
  <c r="G42" i="9"/>
  <c r="G43" i="9"/>
  <c r="G44" i="9"/>
  <c r="G45" i="9"/>
  <c r="G47" i="9"/>
  <c r="G48" i="9"/>
  <c r="G49" i="9"/>
  <c r="G50" i="9"/>
  <c r="G51" i="9"/>
  <c r="G53" i="9"/>
  <c r="G54" i="9"/>
  <c r="G55" i="9"/>
  <c r="G57" i="9"/>
  <c r="G13" i="9" l="1"/>
  <c r="O13" i="9"/>
  <c r="P13" i="9"/>
  <c r="F15" i="9"/>
  <c r="D7" i="8"/>
  <c r="E7" i="8"/>
  <c r="F7" i="8"/>
  <c r="G9" i="8"/>
  <c r="G10" i="8"/>
  <c r="G11" i="8"/>
  <c r="G12" i="8"/>
  <c r="G13" i="8"/>
  <c r="G15" i="8"/>
  <c r="G16" i="8"/>
  <c r="G17" i="8"/>
  <c r="G18" i="8"/>
  <c r="G19" i="8"/>
  <c r="G21" i="8"/>
  <c r="G22" i="8"/>
  <c r="G23" i="8"/>
  <c r="G24" i="8"/>
  <c r="G25" i="8"/>
  <c r="G27" i="8"/>
  <c r="G28" i="8"/>
  <c r="G29" i="8"/>
  <c r="G30" i="8"/>
  <c r="G32" i="8"/>
  <c r="G33" i="8"/>
  <c r="G34" i="8"/>
  <c r="G35" i="8"/>
  <c r="G36" i="8"/>
  <c r="G38" i="8"/>
  <c r="G39" i="8"/>
  <c r="G40" i="8"/>
  <c r="G41" i="8"/>
  <c r="G42" i="8"/>
  <c r="G44" i="8"/>
  <c r="G45" i="8"/>
  <c r="G46" i="8"/>
  <c r="G47" i="8"/>
  <c r="G7" i="8" l="1"/>
  <c r="D4" i="5"/>
</calcChain>
</file>

<file path=xl/sharedStrings.xml><?xml version="1.0" encoding="utf-8"?>
<sst xmlns="http://schemas.openxmlformats.org/spreadsheetml/2006/main" count="879" uniqueCount="341">
  <si>
    <t>単位　千kWh</t>
    <rPh sb="0" eb="2">
      <t>タンイ</t>
    </rPh>
    <rPh sb="3" eb="4">
      <t>セン</t>
    </rPh>
    <phoneticPr fontId="5"/>
  </si>
  <si>
    <t>企業局発電課,電源開発㈱調</t>
    <rPh sb="0" eb="2">
      <t>キギョウ</t>
    </rPh>
    <rPh sb="2" eb="3">
      <t>キョク</t>
    </rPh>
    <rPh sb="3" eb="5">
      <t>ハツデン</t>
    </rPh>
    <rPh sb="5" eb="6">
      <t>カ</t>
    </rPh>
    <rPh sb="7" eb="9">
      <t>デンゲン</t>
    </rPh>
    <rPh sb="9" eb="11">
      <t>カイハツ</t>
    </rPh>
    <rPh sb="12" eb="13">
      <t>シラ</t>
    </rPh>
    <phoneticPr fontId="5"/>
  </si>
  <si>
    <t>年度</t>
  </si>
  <si>
    <t>合計</t>
  </si>
  <si>
    <t>神奈川県営</t>
  </si>
  <si>
    <t>電源開発</t>
  </si>
  <si>
    <t>磯子火力
発電所</t>
  </si>
  <si>
    <t>水力</t>
  </si>
  <si>
    <t>太陽光</t>
    <rPh sb="0" eb="3">
      <t>タイヨウコウ</t>
    </rPh>
    <phoneticPr fontId="5"/>
  </si>
  <si>
    <t>令和元年度</t>
    <rPh sb="0" eb="2">
      <t>レイワ</t>
    </rPh>
    <rPh sb="2" eb="4">
      <t>ガンネン</t>
    </rPh>
    <phoneticPr fontId="1"/>
  </si>
  <si>
    <t>…</t>
  </si>
  <si>
    <t>２年度</t>
    <rPh sb="1" eb="3">
      <t>ネンド</t>
    </rPh>
    <phoneticPr fontId="1"/>
  </si>
  <si>
    <t>３年度</t>
    <rPh sb="1" eb="3">
      <t>ネンド</t>
    </rPh>
    <phoneticPr fontId="1"/>
  </si>
  <si>
    <t>…</t>
    <phoneticPr fontId="3"/>
  </si>
  <si>
    <t>（注）１ 単位未満四捨五入。</t>
    <rPh sb="1" eb="2">
      <t>チュウ</t>
    </rPh>
    <rPh sb="5" eb="7">
      <t>タンイ</t>
    </rPh>
    <rPh sb="7" eb="9">
      <t>ミマン</t>
    </rPh>
    <rPh sb="9" eb="13">
      <t>シシャゴニュウ</t>
    </rPh>
    <phoneticPr fontId="5"/>
  </si>
  <si>
    <t xml:space="preserve">　　　３ 合計は、資源エネルギー庁「電力調査統計」による神奈川県の発電量。
</t>
    <rPh sb="28" eb="32">
      <t>カナガワケン</t>
    </rPh>
    <rPh sb="33" eb="35">
      <t>ハツデン</t>
    </rPh>
    <rPh sb="35" eb="36">
      <t>リョウ</t>
    </rPh>
    <phoneticPr fontId="3"/>
  </si>
  <si>
    <t>企業局発電課調</t>
    <rPh sb="0" eb="2">
      <t>キギョウ</t>
    </rPh>
    <rPh sb="2" eb="3">
      <t>キョク</t>
    </rPh>
    <rPh sb="3" eb="5">
      <t>ハツデン</t>
    </rPh>
    <rPh sb="5" eb="6">
      <t>カ</t>
    </rPh>
    <rPh sb="6" eb="7">
      <t>シラ</t>
    </rPh>
    <phoneticPr fontId="5"/>
  </si>
  <si>
    <t>発電所別</t>
  </si>
  <si>
    <t>令和元年度</t>
    <rPh sb="0" eb="2">
      <t>レイワ</t>
    </rPh>
    <rPh sb="2" eb="4">
      <t>ガンネン</t>
    </rPh>
    <phoneticPr fontId="7"/>
  </si>
  <si>
    <t>２年度</t>
    <rPh sb="1" eb="3">
      <t>ネンド</t>
    </rPh>
    <phoneticPr fontId="7"/>
  </si>
  <si>
    <t>３年度</t>
    <rPh sb="1" eb="3">
      <t>ネンド</t>
    </rPh>
    <phoneticPr fontId="7"/>
  </si>
  <si>
    <t>計</t>
  </si>
  <si>
    <t>相模</t>
  </si>
  <si>
    <t>津久井</t>
  </si>
  <si>
    <t>道志第1</t>
    <phoneticPr fontId="5"/>
  </si>
  <si>
    <t>道志第2</t>
    <phoneticPr fontId="5"/>
  </si>
  <si>
    <t>道志第3</t>
    <phoneticPr fontId="5"/>
  </si>
  <si>
    <t>道志第4</t>
    <phoneticPr fontId="5"/>
  </si>
  <si>
    <t>早川</t>
  </si>
  <si>
    <t>玄倉第1</t>
    <phoneticPr fontId="5"/>
  </si>
  <si>
    <t>-</t>
  </si>
  <si>
    <t>-</t>
    <phoneticPr fontId="3"/>
  </si>
  <si>
    <t>玄倉第2</t>
    <phoneticPr fontId="5"/>
  </si>
  <si>
    <t>柿生</t>
  </si>
  <si>
    <t>早戸川</t>
    <rPh sb="0" eb="3">
      <t>ハヤトカワ</t>
    </rPh>
    <phoneticPr fontId="3"/>
  </si>
  <si>
    <t>城山</t>
  </si>
  <si>
    <t>愛川第1</t>
    <phoneticPr fontId="5"/>
  </si>
  <si>
    <t>愛川第2</t>
    <phoneticPr fontId="5"/>
  </si>
  <si>
    <t>（注）　単位未満四捨五入のため、積み上げ値と合計値が一致しない場合がある。</t>
    <rPh sb="1" eb="2">
      <t>チュウ</t>
    </rPh>
    <rPh sb="4" eb="6">
      <t>タンイ</t>
    </rPh>
    <rPh sb="6" eb="8">
      <t>ミマン</t>
    </rPh>
    <rPh sb="8" eb="12">
      <t>シシャゴニュウ</t>
    </rPh>
    <rPh sb="16" eb="17">
      <t>ツ</t>
    </rPh>
    <rPh sb="18" eb="19">
      <t>ア</t>
    </rPh>
    <rPh sb="20" eb="21">
      <t>チ</t>
    </rPh>
    <rPh sb="22" eb="24">
      <t>ゴウケイ</t>
    </rPh>
    <rPh sb="24" eb="25">
      <t>チ</t>
    </rPh>
    <rPh sb="26" eb="28">
      <t>イッチ</t>
    </rPh>
    <rPh sb="31" eb="33">
      <t>バアイ</t>
    </rPh>
    <phoneticPr fontId="5"/>
  </si>
  <si>
    <t xml:space="preserve">         このため積み上げ値と合計値は一致しない。</t>
    <phoneticPr fontId="3"/>
  </si>
  <si>
    <t>　　　２　消費世帯数は各年度末現在の数値で、ガスメーターの数を計上している。</t>
    <rPh sb="5" eb="7">
      <t>ショウヒ</t>
    </rPh>
    <rPh sb="7" eb="10">
      <t>セタイスウ</t>
    </rPh>
    <rPh sb="11" eb="15">
      <t>カクネンドマツ</t>
    </rPh>
    <rPh sb="15" eb="17">
      <t>ゲンザイ</t>
    </rPh>
    <rPh sb="18" eb="20">
      <t>スウチ</t>
    </rPh>
    <rPh sb="29" eb="30">
      <t>カズ</t>
    </rPh>
    <rPh sb="31" eb="33">
      <t>ケイジョウ</t>
    </rPh>
    <phoneticPr fontId="5"/>
  </si>
  <si>
    <t>（注）１　消費世帯数は消防保安課、使用量は（公社）神奈川県ＬＰガス協会調。</t>
    <rPh sb="1" eb="2">
      <t>チュウ</t>
    </rPh>
    <rPh sb="5" eb="7">
      <t>ショウヒ</t>
    </rPh>
    <rPh sb="7" eb="10">
      <t>セタイスウ</t>
    </rPh>
    <rPh sb="11" eb="13">
      <t>ショウボウ</t>
    </rPh>
    <rPh sb="13" eb="15">
      <t>ホアン</t>
    </rPh>
    <rPh sb="15" eb="16">
      <t>カ</t>
    </rPh>
    <rPh sb="17" eb="20">
      <t>シヨウリョウ</t>
    </rPh>
    <rPh sb="22" eb="23">
      <t>コウ</t>
    </rPh>
    <rPh sb="23" eb="24">
      <t>シャ</t>
    </rPh>
    <rPh sb="25" eb="29">
      <t>カナガワケン</t>
    </rPh>
    <rPh sb="33" eb="35">
      <t>キョウカイ</t>
    </rPh>
    <rPh sb="35" eb="36">
      <t>シラ</t>
    </rPh>
    <phoneticPr fontId="5"/>
  </si>
  <si>
    <t>トン</t>
    <phoneticPr fontId="5"/>
  </si>
  <si>
    <t>約</t>
    <rPh sb="0" eb="1">
      <t>ヤク</t>
    </rPh>
    <phoneticPr fontId="5"/>
  </si>
  <si>
    <t>)</t>
  </si>
  <si>
    <t>〃</t>
  </si>
  <si>
    <t>(</t>
  </si>
  <si>
    <t>　　３年</t>
  </si>
  <si>
    <t>)</t>
    <phoneticPr fontId="5"/>
  </si>
  <si>
    <t>(</t>
    <phoneticPr fontId="5"/>
  </si>
  <si>
    <t>　　２年</t>
  </si>
  <si>
    <t>10月1日～9月30日</t>
    <phoneticPr fontId="5"/>
  </si>
  <si>
    <t>令和元年</t>
    <rPh sb="0" eb="2">
      <t>レイワ</t>
    </rPh>
    <rPh sb="2" eb="3">
      <t>ガン</t>
    </rPh>
    <phoneticPr fontId="3"/>
  </si>
  <si>
    <t>使用量</t>
  </si>
  <si>
    <t>小田原市・南足柄市・足柄上郡・足柄下郡</t>
  </si>
  <si>
    <t>県西</t>
  </si>
  <si>
    <t>藤沢市･茅ヶ崎市･平塚市･秦野市･伊勢原市･高座郡･中郡</t>
    <phoneticPr fontId="5"/>
  </si>
  <si>
    <t>湘南</t>
  </si>
  <si>
    <t>相模原市･厚木市･大和市･海老名市･座間市･綾瀬市･愛甲郡</t>
    <phoneticPr fontId="5"/>
  </si>
  <si>
    <t>県央</t>
  </si>
  <si>
    <t>横須賀市・三浦市・逗子市・鎌倉市・三浦郡</t>
    <phoneticPr fontId="5"/>
  </si>
  <si>
    <t>横須賀・三浦</t>
  </si>
  <si>
    <t>川崎市</t>
  </si>
  <si>
    <t>川崎</t>
  </si>
  <si>
    <t>横浜市</t>
  </si>
  <si>
    <t>横浜</t>
  </si>
  <si>
    <t>３年度</t>
    <rPh sb="1" eb="3">
      <t>ネンド</t>
    </rPh>
    <phoneticPr fontId="3"/>
  </si>
  <si>
    <t>２年度</t>
    <rPh sb="1" eb="3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</si>
  <si>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</si>
  <si>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支所内区域</t>
  </si>
  <si>
    <t>消費世帯数</t>
  </si>
  <si>
    <t>地区別</t>
  </si>
  <si>
    <t>消防保安課、（公社）神奈川県ＬＰガス協会調</t>
    <rPh sb="0" eb="2">
      <t>ショウボウ</t>
    </rPh>
    <rPh sb="2" eb="5">
      <t>ホアンカ</t>
    </rPh>
    <rPh sb="7" eb="8">
      <t>コウ</t>
    </rPh>
    <rPh sb="8" eb="9">
      <t>シャ</t>
    </rPh>
    <rPh sb="10" eb="14">
      <t>カナガワケン</t>
    </rPh>
    <rPh sb="18" eb="20">
      <t>キョウカイ</t>
    </rPh>
    <rPh sb="20" eb="21">
      <t>シラ</t>
    </rPh>
    <phoneticPr fontId="5"/>
  </si>
  <si>
    <t>　　　３　計量法に従い、標準単位系（Ｊ表示系）により表示した。</t>
    <rPh sb="5" eb="7">
      <t>ケイリョウ</t>
    </rPh>
    <rPh sb="7" eb="8">
      <t>ホウ</t>
    </rPh>
    <rPh sb="9" eb="10">
      <t>シタガ</t>
    </rPh>
    <rPh sb="12" eb="14">
      <t>ヒョウジュン</t>
    </rPh>
    <rPh sb="14" eb="16">
      <t>タンイ</t>
    </rPh>
    <rPh sb="16" eb="17">
      <t>ケイ</t>
    </rPh>
    <rPh sb="19" eb="21">
      <t>ヒョウジ</t>
    </rPh>
    <rPh sb="21" eb="22">
      <t>ケイ</t>
    </rPh>
    <rPh sb="26" eb="28">
      <t>ヒョウジ</t>
    </rPh>
    <phoneticPr fontId="5"/>
  </si>
  <si>
    <t>　　　２　厚木瓦斯㈱、湯河原瓦斯㈱は各年１月～12月の数値。</t>
    <rPh sb="5" eb="7">
      <t>アツギ</t>
    </rPh>
    <rPh sb="7" eb="9">
      <t>ガス</t>
    </rPh>
    <rPh sb="11" eb="14">
      <t>ユガワラ</t>
    </rPh>
    <rPh sb="14" eb="16">
      <t>ガス</t>
    </rPh>
    <rPh sb="18" eb="20">
      <t>カクネン</t>
    </rPh>
    <rPh sb="21" eb="22">
      <t>ガツ</t>
    </rPh>
    <rPh sb="25" eb="26">
      <t>ガツ</t>
    </rPh>
    <rPh sb="27" eb="29">
      <t>スウチ</t>
    </rPh>
    <phoneticPr fontId="5"/>
  </si>
  <si>
    <t>（注）１　都市ガス購入量を含む。</t>
    <rPh sb="1" eb="2">
      <t>チュウ</t>
    </rPh>
    <rPh sb="5" eb="7">
      <t>トシ</t>
    </rPh>
    <rPh sb="9" eb="11">
      <t>コウニュウ</t>
    </rPh>
    <rPh sb="11" eb="12">
      <t>リョウ</t>
    </rPh>
    <rPh sb="13" eb="14">
      <t>フク</t>
    </rPh>
    <phoneticPr fontId="5"/>
  </si>
  <si>
    <t>湯河原瓦斯㈱</t>
  </si>
  <si>
    <t>厚木瓦斯㈱</t>
  </si>
  <si>
    <t>小田原ガス㈱</t>
  </si>
  <si>
    <t>区分</t>
  </si>
  <si>
    <t>各ガス会社調</t>
    <rPh sb="0" eb="1">
      <t>カク</t>
    </rPh>
    <rPh sb="3" eb="5">
      <t>カイシャ</t>
    </rPh>
    <rPh sb="5" eb="6">
      <t>シラ</t>
    </rPh>
    <phoneticPr fontId="5"/>
  </si>
  <si>
    <t>単位　1,000ＭＪ</t>
    <rPh sb="0" eb="2">
      <t>タンイ</t>
    </rPh>
    <phoneticPr fontId="5"/>
  </si>
  <si>
    <t>　　　２　計量法に従い、標準単位系（Ｊ表示系）により表示した。</t>
    <rPh sb="5" eb="7">
      <t>ケイリョウ</t>
    </rPh>
    <rPh sb="7" eb="8">
      <t>ホウ</t>
    </rPh>
    <rPh sb="9" eb="10">
      <t>シタガ</t>
    </rPh>
    <rPh sb="12" eb="14">
      <t>ヒョウジュン</t>
    </rPh>
    <rPh sb="14" eb="16">
      <t>タンイ</t>
    </rPh>
    <rPh sb="16" eb="17">
      <t>ケイ</t>
    </rPh>
    <rPh sb="19" eb="21">
      <t>ヒョウジ</t>
    </rPh>
    <rPh sb="21" eb="22">
      <t>ケイ</t>
    </rPh>
    <rPh sb="26" eb="28">
      <t>ヒョウジ</t>
    </rPh>
    <phoneticPr fontId="5"/>
  </si>
  <si>
    <t>（注）１　厚木瓦斯㈱、湯河原瓦斯㈱は１月～12月の数値。</t>
    <rPh sb="1" eb="2">
      <t>チュウ</t>
    </rPh>
    <phoneticPr fontId="5"/>
  </si>
  <si>
    <t>その他</t>
  </si>
  <si>
    <t>商業用</t>
  </si>
  <si>
    <t>工業用</t>
  </si>
  <si>
    <t>家庭用</t>
  </si>
  <si>
    <t>総数</t>
  </si>
  <si>
    <r>
      <t>（注）　事業所数は、各年の翌年６月１日現在の数値。その他の項目は各年の１年間の総量を操業日数で割った数値。</t>
    </r>
    <r>
      <rPr>
        <strike/>
        <sz val="6"/>
        <rFont val="ＭＳ 明朝"/>
        <family val="1"/>
        <charset val="128"/>
      </rPr>
      <t/>
    </r>
    <rPh sb="1" eb="2">
      <t>チュウ</t>
    </rPh>
    <rPh sb="10" eb="12">
      <t>カクトシ</t>
    </rPh>
    <rPh sb="13" eb="15">
      <t>ヨクトシ</t>
    </rPh>
    <rPh sb="39" eb="41">
      <t>ソウリョウ</t>
    </rPh>
    <rPh sb="42" eb="44">
      <t>ソウギョウ</t>
    </rPh>
    <rPh sb="44" eb="46">
      <t>ニッスウ</t>
    </rPh>
    <rPh sb="47" eb="48">
      <t>ワ</t>
    </rPh>
    <rPh sb="50" eb="52">
      <t>スウチ</t>
    </rPh>
    <phoneticPr fontId="5"/>
  </si>
  <si>
    <t>輸送機</t>
    <rPh sb="0" eb="3">
      <t>ユソウキ</t>
    </rPh>
    <phoneticPr fontId="5"/>
  </si>
  <si>
    <t>情報機器</t>
    <rPh sb="0" eb="2">
      <t>ジョウホウ</t>
    </rPh>
    <rPh sb="2" eb="4">
      <t>キキ</t>
    </rPh>
    <phoneticPr fontId="5"/>
  </si>
  <si>
    <t>電気機器</t>
    <rPh sb="0" eb="2">
      <t>デンキ</t>
    </rPh>
    <rPh sb="2" eb="4">
      <t>キキ</t>
    </rPh>
    <phoneticPr fontId="5"/>
  </si>
  <si>
    <t>電子部品</t>
    <rPh sb="0" eb="2">
      <t>デンシ</t>
    </rPh>
    <rPh sb="2" eb="4">
      <t>ブヒン</t>
    </rPh>
    <phoneticPr fontId="5"/>
  </si>
  <si>
    <t>業務用機器</t>
    <rPh sb="0" eb="3">
      <t>ギョウムヨウ</t>
    </rPh>
    <rPh sb="3" eb="5">
      <t>キキ</t>
    </rPh>
    <phoneticPr fontId="5"/>
  </si>
  <si>
    <t>生産用機器</t>
    <rPh sb="0" eb="3">
      <t>セイサンヨウ</t>
    </rPh>
    <rPh sb="3" eb="5">
      <t>キキ</t>
    </rPh>
    <phoneticPr fontId="5"/>
  </si>
  <si>
    <t>はん用機器</t>
    <rPh sb="2" eb="3">
      <t>ヨウ</t>
    </rPh>
    <rPh sb="3" eb="5">
      <t>キキ</t>
    </rPh>
    <phoneticPr fontId="5"/>
  </si>
  <si>
    <t>金属製品</t>
  </si>
  <si>
    <t>非鉄</t>
  </si>
  <si>
    <t>鉄鋼</t>
  </si>
  <si>
    <t>窯業</t>
  </si>
  <si>
    <t>X</t>
  </si>
  <si>
    <t>なめし革</t>
  </si>
  <si>
    <t>ゴム</t>
  </si>
  <si>
    <t>プラスチック</t>
  </si>
  <si>
    <t>石油</t>
    <rPh sb="0" eb="2">
      <t>セキユ</t>
    </rPh>
    <phoneticPr fontId="5"/>
  </si>
  <si>
    <t>化学</t>
    <rPh sb="0" eb="2">
      <t>カガク</t>
    </rPh>
    <phoneticPr fontId="5"/>
  </si>
  <si>
    <t>印刷</t>
    <rPh sb="0" eb="2">
      <t>インサツ</t>
    </rPh>
    <phoneticPr fontId="5"/>
  </si>
  <si>
    <t>紙製品</t>
    <rPh sb="0" eb="1">
      <t>カミ</t>
    </rPh>
    <rPh sb="1" eb="3">
      <t>セイヒン</t>
    </rPh>
    <phoneticPr fontId="5"/>
  </si>
  <si>
    <t>家具</t>
    <rPh sb="0" eb="2">
      <t>カグ</t>
    </rPh>
    <phoneticPr fontId="5"/>
  </si>
  <si>
    <t>木材</t>
    <rPh sb="0" eb="2">
      <t>モクザイ</t>
    </rPh>
    <phoneticPr fontId="5"/>
  </si>
  <si>
    <t>繊維</t>
  </si>
  <si>
    <t>飲料</t>
  </si>
  <si>
    <t>食料</t>
  </si>
  <si>
    <t>令和元年</t>
    <rPh sb="0" eb="2">
      <t>レイワ</t>
    </rPh>
    <rPh sb="2" eb="4">
      <t>ガンネン</t>
    </rPh>
    <phoneticPr fontId="3"/>
  </si>
  <si>
    <t xml:space="preserve"> </t>
  </si>
  <si>
    <t xml:space="preserve">      30年</t>
    <phoneticPr fontId="3"/>
  </si>
  <si>
    <t>平成29年</t>
  </si>
  <si>
    <r>
      <t>ｍ</t>
    </r>
    <r>
      <rPr>
        <vertAlign val="superscript"/>
        <sz val="7"/>
        <rFont val="ＭＳ 明朝"/>
        <family val="1"/>
        <charset val="128"/>
      </rPr>
      <t>3</t>
    </r>
    <phoneticPr fontId="5"/>
  </si>
  <si>
    <t>上水道</t>
    <phoneticPr fontId="3"/>
  </si>
  <si>
    <t>工業用
水  道</t>
    <phoneticPr fontId="5"/>
  </si>
  <si>
    <t>そ の 他</t>
    <phoneticPr fontId="3"/>
  </si>
  <si>
    <t>井 戸 水　</t>
    <phoneticPr fontId="3"/>
  </si>
  <si>
    <t>公共用水</t>
    <rPh sb="2" eb="4">
      <t>ヨウスイ</t>
    </rPh>
    <phoneticPr fontId="5"/>
  </si>
  <si>
    <t>水源別用水量</t>
    <phoneticPr fontId="3"/>
  </si>
  <si>
    <t>淡水計</t>
    <phoneticPr fontId="5"/>
  </si>
  <si>
    <t>事業所数</t>
    <phoneticPr fontId="5"/>
  </si>
  <si>
    <t>産業別</t>
  </si>
  <si>
    <t>（各年６月１日現在）工業統計調査結果</t>
    <rPh sb="1" eb="2">
      <t>カク</t>
    </rPh>
    <rPh sb="2" eb="3">
      <t>ネン</t>
    </rPh>
    <rPh sb="4" eb="5">
      <t>ガツ</t>
    </rPh>
    <rPh sb="6" eb="7">
      <t>ジツ</t>
    </rPh>
    <rPh sb="7" eb="9">
      <t>ゲンザイ</t>
    </rPh>
    <phoneticPr fontId="3"/>
  </si>
  <si>
    <t>（従業者30人以上の事業所）</t>
    <rPh sb="1" eb="4">
      <t>ジュウギョウシャ</t>
    </rPh>
    <rPh sb="6" eb="7">
      <t>ニン</t>
    </rPh>
    <rPh sb="7" eb="9">
      <t>イジョウ</t>
    </rPh>
    <rPh sb="10" eb="13">
      <t>ジギョウショ</t>
    </rPh>
    <phoneticPr fontId="5"/>
  </si>
  <si>
    <t>（注）　事業所数は、各年の翌年６月１日現在の数値。その他の項目は各年の１年間の総量を操業日数で割った数値。</t>
    <rPh sb="1" eb="2">
      <t>チュウ</t>
    </rPh>
    <rPh sb="10" eb="12">
      <t>カクトシ</t>
    </rPh>
    <rPh sb="39" eb="41">
      <t>ソウリョウ</t>
    </rPh>
    <rPh sb="42" eb="44">
      <t>ソウギョウ</t>
    </rPh>
    <rPh sb="44" eb="46">
      <t>ニッスウ</t>
    </rPh>
    <rPh sb="47" eb="48">
      <t>ワ</t>
    </rPh>
    <rPh sb="50" eb="52">
      <t>スウチ</t>
    </rPh>
    <phoneticPr fontId="5"/>
  </si>
  <si>
    <t>清川村</t>
  </si>
  <si>
    <t>愛川町</t>
  </si>
  <si>
    <t>湯河原町</t>
  </si>
  <si>
    <t>真鶴町</t>
    <phoneticPr fontId="3"/>
  </si>
  <si>
    <t>箱根町</t>
    <phoneticPr fontId="3"/>
  </si>
  <si>
    <t>開成町</t>
  </si>
  <si>
    <t>山北町</t>
  </si>
  <si>
    <t>松田町</t>
  </si>
  <si>
    <t>大井町</t>
  </si>
  <si>
    <t>中井町</t>
  </si>
  <si>
    <t>二宮町</t>
  </si>
  <si>
    <t>大磯町</t>
  </si>
  <si>
    <t>寒川町</t>
  </si>
  <si>
    <t>葉山町</t>
  </si>
  <si>
    <t>綾瀬市</t>
  </si>
  <si>
    <t>南足柄市</t>
  </si>
  <si>
    <t>座間市</t>
  </si>
  <si>
    <t>海老名市</t>
  </si>
  <si>
    <t>伊勢原市</t>
  </si>
  <si>
    <t>大和市</t>
  </si>
  <si>
    <t>厚木市</t>
  </si>
  <si>
    <t>秦野市</t>
  </si>
  <si>
    <t>三浦市</t>
  </si>
  <si>
    <t>逗子市</t>
  </si>
  <si>
    <t>茅ヶ崎市</t>
  </si>
  <si>
    <t>小田原市</t>
  </si>
  <si>
    <t>藤沢市</t>
  </si>
  <si>
    <t>鎌倉市</t>
  </si>
  <si>
    <t>平塚市</t>
  </si>
  <si>
    <t>横須賀市</t>
  </si>
  <si>
    <t>相模原市</t>
  </si>
  <si>
    <t>工業用
水　道</t>
    <phoneticPr fontId="5"/>
  </si>
  <si>
    <t>井 戸 水</t>
    <phoneticPr fontId="3"/>
  </si>
  <si>
    <t>市町村別</t>
    <rPh sb="0" eb="3">
      <t>シチョウソン</t>
    </rPh>
    <rPh sb="3" eb="4">
      <t>ベツ</t>
    </rPh>
    <phoneticPr fontId="5"/>
  </si>
  <si>
    <t>（各年６月１日現在）工業統計調査結果</t>
    <phoneticPr fontId="3"/>
  </si>
  <si>
    <t>　　 ３　横浜市の下水道処理人口普及率100%は、小数点第二位を四捨五入したことによる。</t>
    <rPh sb="5" eb="8">
      <t>ヨコハマシ</t>
    </rPh>
    <rPh sb="9" eb="12">
      <t>ゲスイドウ</t>
    </rPh>
    <rPh sb="12" eb="14">
      <t>ショリ</t>
    </rPh>
    <rPh sb="14" eb="16">
      <t>ジンコウ</t>
    </rPh>
    <rPh sb="16" eb="18">
      <t>フキュウ</t>
    </rPh>
    <rPh sb="18" eb="19">
      <t>リツ</t>
    </rPh>
    <rPh sb="25" eb="28">
      <t>ショウスウテン</t>
    </rPh>
    <rPh sb="28" eb="29">
      <t>ダイ</t>
    </rPh>
    <rPh sb="29" eb="30">
      <t>ニ</t>
    </rPh>
    <rPh sb="30" eb="31">
      <t>イ</t>
    </rPh>
    <rPh sb="32" eb="36">
      <t>シシャゴニュウ</t>
    </rPh>
    <phoneticPr fontId="5"/>
  </si>
  <si>
    <t>　　 ２　人口普及率は、処理区域人口を行政人口で除した値。</t>
    <rPh sb="5" eb="7">
      <t>ジンコウ</t>
    </rPh>
    <rPh sb="7" eb="9">
      <t>フキュウ</t>
    </rPh>
    <rPh sb="9" eb="10">
      <t>リツ</t>
    </rPh>
    <rPh sb="12" eb="14">
      <t>ショリ</t>
    </rPh>
    <rPh sb="14" eb="16">
      <t>クイキ</t>
    </rPh>
    <rPh sb="16" eb="18">
      <t>ジンコウ</t>
    </rPh>
    <rPh sb="19" eb="21">
      <t>ギョウセイ</t>
    </rPh>
    <rPh sb="21" eb="23">
      <t>ジンコウ</t>
    </rPh>
    <rPh sb="24" eb="25">
      <t>ジョ</t>
    </rPh>
    <rPh sb="27" eb="28">
      <t>アタイ</t>
    </rPh>
    <phoneticPr fontId="5"/>
  </si>
  <si>
    <t>(注) １　行政人口は、令和４年３月31日現在の住民基本台帳人口。</t>
    <rPh sb="1" eb="2">
      <t>チュウ</t>
    </rPh>
    <rPh sb="6" eb="8">
      <t>ギョウセイ</t>
    </rPh>
    <rPh sb="8" eb="10">
      <t>ジンコウ</t>
    </rPh>
    <rPh sb="12" eb="14">
      <t>レイワ</t>
    </rPh>
    <rPh sb="15" eb="16">
      <t>ネン</t>
    </rPh>
    <rPh sb="17" eb="18">
      <t>ガツ</t>
    </rPh>
    <rPh sb="20" eb="23">
      <t>ニチゲンザイ</t>
    </rPh>
    <rPh sb="24" eb="26">
      <t>ジュウミン</t>
    </rPh>
    <rPh sb="26" eb="28">
      <t>キホン</t>
    </rPh>
    <rPh sb="28" eb="30">
      <t>ダイチョウ</t>
    </rPh>
    <rPh sb="30" eb="32">
      <t>ジンコウ</t>
    </rPh>
    <phoneticPr fontId="5"/>
  </si>
  <si>
    <t>真鶴町</t>
  </si>
  <si>
    <t>箱根町</t>
  </si>
  <si>
    <t>％</t>
  </si>
  <si>
    <t>ha</t>
  </si>
  <si>
    <t>千人</t>
  </si>
  <si>
    <t>面積</t>
  </si>
  <si>
    <t>人口</t>
  </si>
  <si>
    <t>下水道処理
人口普及率</t>
    <rPh sb="0" eb="3">
      <t>ゲスイドウ</t>
    </rPh>
    <rPh sb="3" eb="5">
      <t>ショリ</t>
    </rPh>
    <phoneticPr fontId="3"/>
  </si>
  <si>
    <t>処理区域</t>
  </si>
  <si>
    <t>行政人口</t>
  </si>
  <si>
    <t>市町村名</t>
  </si>
  <si>
    <t>（各年度３月31日現在）下水道課調</t>
    <rPh sb="1" eb="4">
      <t>カクネンド</t>
    </rPh>
    <rPh sb="5" eb="6">
      <t>ガツ</t>
    </rPh>
    <rPh sb="8" eb="9">
      <t>ヒ</t>
    </rPh>
    <rPh sb="9" eb="11">
      <t>ゲンザイ</t>
    </rPh>
    <rPh sb="12" eb="15">
      <t>ゲスイドウ</t>
    </rPh>
    <rPh sb="15" eb="16">
      <t>カ</t>
    </rPh>
    <rPh sb="16" eb="17">
      <t>シラ</t>
    </rPh>
    <phoneticPr fontId="5"/>
  </si>
  <si>
    <t>４　行政区域内人口は「令和２年国勢調査確定値を基準とした推計人口」である。</t>
    <rPh sb="19" eb="22">
      <t>カクテイチ</t>
    </rPh>
    <rPh sb="23" eb="25">
      <t>キジュン</t>
    </rPh>
    <rPh sb="28" eb="30">
      <t>スイケイ</t>
    </rPh>
    <rPh sb="30" eb="32">
      <t>ジンコウ</t>
    </rPh>
    <phoneticPr fontId="3"/>
  </si>
  <si>
    <t>３　平塚市、葉山町及び松田町については、区域の一部に隣接市町から給水を受けている区域がある。</t>
    <phoneticPr fontId="3"/>
  </si>
  <si>
    <t>２　（　）書きは、県営水道分であり外数。</t>
    <phoneticPr fontId="3"/>
  </si>
  <si>
    <t>　　　　</t>
    <phoneticPr fontId="3"/>
  </si>
  <si>
    <t>　　　　供給するもの、又は１日最大給水量が20㎥を超えるもの。　　　</t>
    <rPh sb="4" eb="6">
      <t>キョウキュウ</t>
    </rPh>
    <phoneticPr fontId="3"/>
  </si>
  <si>
    <t>　　　　　「専用水道」水道法第３条第６項に定められた社宅、療養所等における101人以上の居住者に水を</t>
    <rPh sb="6" eb="8">
      <t>センヨウ</t>
    </rPh>
    <rPh sb="8" eb="10">
      <t>スイドウ</t>
    </rPh>
    <rPh sb="11" eb="13">
      <t>スイドウ</t>
    </rPh>
    <rPh sb="13" eb="14">
      <t>ホウ</t>
    </rPh>
    <rPh sb="14" eb="15">
      <t>ダイ</t>
    </rPh>
    <rPh sb="16" eb="17">
      <t>ジョウ</t>
    </rPh>
    <rPh sb="17" eb="18">
      <t>ダイ</t>
    </rPh>
    <rPh sb="19" eb="20">
      <t>コウ</t>
    </rPh>
    <rPh sb="21" eb="22">
      <t>サダ</t>
    </rPh>
    <rPh sb="26" eb="28">
      <t>シャタク</t>
    </rPh>
    <rPh sb="29" eb="31">
      <t>リョウヨウ</t>
    </rPh>
    <rPh sb="31" eb="32">
      <t>ジョ</t>
    </rPh>
    <rPh sb="32" eb="33">
      <t>トウ</t>
    </rPh>
    <rPh sb="40" eb="41">
      <t>ニン</t>
    </rPh>
    <rPh sb="41" eb="43">
      <t>イジョウ</t>
    </rPh>
    <rPh sb="44" eb="47">
      <t>キョジュウシャ</t>
    </rPh>
    <rPh sb="48" eb="49">
      <t>ミズ</t>
    </rPh>
    <phoneticPr fontId="3"/>
  </si>
  <si>
    <t>　　　　人以下のもの。　　</t>
    <rPh sb="4" eb="5">
      <t>ニン</t>
    </rPh>
    <rPh sb="5" eb="7">
      <t>イカ</t>
    </rPh>
    <phoneticPr fontId="3"/>
  </si>
  <si>
    <t>　　　　　「簡易水道」一般の需要に応じて、水道により水を供給する事業で、計画給水人口101人以上5,000　　</t>
    <rPh sb="6" eb="8">
      <t>カンイ</t>
    </rPh>
    <rPh sb="8" eb="10">
      <t>スイドウ</t>
    </rPh>
    <rPh sb="11" eb="13">
      <t>イッパン</t>
    </rPh>
    <rPh sb="14" eb="16">
      <t>ジュヨウ</t>
    </rPh>
    <rPh sb="17" eb="18">
      <t>オウ</t>
    </rPh>
    <rPh sb="21" eb="23">
      <t>スイドウ</t>
    </rPh>
    <rPh sb="26" eb="27">
      <t>ミズ</t>
    </rPh>
    <rPh sb="28" eb="30">
      <t>キョウキュウ</t>
    </rPh>
    <rPh sb="32" eb="34">
      <t>ジギョウ</t>
    </rPh>
    <rPh sb="36" eb="38">
      <t>ケイカク</t>
    </rPh>
    <rPh sb="38" eb="40">
      <t>キュウスイ</t>
    </rPh>
    <rPh sb="40" eb="42">
      <t>ジンコウ</t>
    </rPh>
    <rPh sb="45" eb="46">
      <t>ニン</t>
    </rPh>
    <rPh sb="46" eb="48">
      <t>イジョウ</t>
    </rPh>
    <phoneticPr fontId="3"/>
  </si>
  <si>
    <r>
      <t>　</t>
    </r>
    <r>
      <rPr>
        <sz val="6.5"/>
        <rFont val="ＭＳ ゴシック"/>
        <family val="3"/>
        <charset val="128"/>
      </rPr>
      <t/>
    </r>
    <phoneticPr fontId="5"/>
  </si>
  <si>
    <t>（注）１　「上水道」一般の需要に応じて、水道により水を供給する事業で、計画給水人口5,001人以上のもの。</t>
    <rPh sb="1" eb="2">
      <t>チュウ</t>
    </rPh>
    <rPh sb="6" eb="9">
      <t>ジョウスイドウ</t>
    </rPh>
    <rPh sb="10" eb="12">
      <t>イッパン</t>
    </rPh>
    <rPh sb="13" eb="15">
      <t>ジュヨウ</t>
    </rPh>
    <rPh sb="16" eb="17">
      <t>オウ</t>
    </rPh>
    <rPh sb="20" eb="22">
      <t>スイドウ</t>
    </rPh>
    <rPh sb="25" eb="26">
      <t>ミズ</t>
    </rPh>
    <rPh sb="27" eb="29">
      <t>キョウキュウ</t>
    </rPh>
    <rPh sb="31" eb="33">
      <t>ジギョウ</t>
    </rPh>
    <rPh sb="35" eb="37">
      <t>ケイカク</t>
    </rPh>
    <rPh sb="37" eb="39">
      <t>キュウスイ</t>
    </rPh>
    <rPh sb="39" eb="41">
      <t>ジンコウ</t>
    </rPh>
    <rPh sb="46" eb="47">
      <t>ニン</t>
    </rPh>
    <rPh sb="47" eb="49">
      <t>イジョウ</t>
    </rPh>
    <phoneticPr fontId="3"/>
  </si>
  <si>
    <t>(1,729)</t>
    <phoneticPr fontId="3"/>
  </si>
  <si>
    <t>(12,240)</t>
    <phoneticPr fontId="3"/>
  </si>
  <si>
    <t>(2,546)</t>
    <phoneticPr fontId="3"/>
  </si>
  <si>
    <t>(5,374)</t>
    <phoneticPr fontId="3"/>
  </si>
  <si>
    <t>箱根町</t>
    <rPh sb="0" eb="3">
      <t>ハコネマチ</t>
    </rPh>
    <phoneticPr fontId="5"/>
  </si>
  <si>
    <t>開成町</t>
    <rPh sb="0" eb="3">
      <t>カイセイチョウ</t>
    </rPh>
    <phoneticPr fontId="5"/>
  </si>
  <si>
    <t>山北町</t>
    <rPh sb="0" eb="3">
      <t>ヤマキタチョウ</t>
    </rPh>
    <phoneticPr fontId="5"/>
  </si>
  <si>
    <t>松田町</t>
    <rPh sb="0" eb="3">
      <t>マツダチョウ</t>
    </rPh>
    <phoneticPr fontId="5"/>
  </si>
  <si>
    <t>大井町</t>
    <rPh sb="0" eb="2">
      <t>オオイ</t>
    </rPh>
    <rPh sb="2" eb="3">
      <t>マチ</t>
    </rPh>
    <phoneticPr fontId="5"/>
  </si>
  <si>
    <t>中井町</t>
    <rPh sb="0" eb="3">
      <t>ナカイマチ</t>
    </rPh>
    <phoneticPr fontId="5"/>
  </si>
  <si>
    <t>二宮町</t>
    <rPh sb="0" eb="3">
      <t>ニノミヤチョウ</t>
    </rPh>
    <phoneticPr fontId="5"/>
  </si>
  <si>
    <t>大磯町</t>
    <rPh sb="0" eb="3">
      <t>オオイソマチ</t>
    </rPh>
    <phoneticPr fontId="5"/>
  </si>
  <si>
    <t>寒川町</t>
    <rPh sb="0" eb="2">
      <t>サムカワ</t>
    </rPh>
    <rPh sb="2" eb="3">
      <t>チョウ</t>
    </rPh>
    <phoneticPr fontId="5"/>
  </si>
  <si>
    <t>葉山町</t>
    <rPh sb="0" eb="3">
      <t>ハヤママチ</t>
    </rPh>
    <phoneticPr fontId="5"/>
  </si>
  <si>
    <t>綾瀬市</t>
    <rPh sb="0" eb="3">
      <t>アヤセシ</t>
    </rPh>
    <phoneticPr fontId="5"/>
  </si>
  <si>
    <t>南足柄市</t>
    <rPh sb="0" eb="4">
      <t>ミナミアシガラシ</t>
    </rPh>
    <phoneticPr fontId="5"/>
  </si>
  <si>
    <t>座間市</t>
    <rPh sb="0" eb="3">
      <t>ザマシ</t>
    </rPh>
    <phoneticPr fontId="5"/>
  </si>
  <si>
    <t>海老名市</t>
    <rPh sb="0" eb="4">
      <t>エビナシ</t>
    </rPh>
    <phoneticPr fontId="5"/>
  </si>
  <si>
    <t>伊勢原市</t>
    <rPh sb="0" eb="4">
      <t>イセハラシ</t>
    </rPh>
    <phoneticPr fontId="5"/>
  </si>
  <si>
    <t>大和市</t>
    <rPh sb="0" eb="3">
      <t>ヤマトシ</t>
    </rPh>
    <phoneticPr fontId="5"/>
  </si>
  <si>
    <t>厚木市</t>
    <rPh sb="0" eb="3">
      <t>アツギシ</t>
    </rPh>
    <phoneticPr fontId="5"/>
  </si>
  <si>
    <t>秦野市</t>
    <rPh sb="0" eb="3">
      <t>ハダノシ</t>
    </rPh>
    <phoneticPr fontId="5"/>
  </si>
  <si>
    <t>三浦市</t>
    <rPh sb="0" eb="3">
      <t>ミウラシ</t>
    </rPh>
    <phoneticPr fontId="5"/>
  </si>
  <si>
    <t>逗子市</t>
    <rPh sb="0" eb="3">
      <t>ズシシ</t>
    </rPh>
    <phoneticPr fontId="5"/>
  </si>
  <si>
    <t>茅ヶ崎市</t>
    <rPh sb="0" eb="4">
      <t>チガサキシ</t>
    </rPh>
    <phoneticPr fontId="5"/>
  </si>
  <si>
    <t>(1,218)</t>
    <phoneticPr fontId="3"/>
  </si>
  <si>
    <t>(10,165)</t>
    <phoneticPr fontId="3"/>
  </si>
  <si>
    <t>小田原市</t>
    <rPh sb="0" eb="4">
      <t>オダワラシ</t>
    </rPh>
    <phoneticPr fontId="5"/>
  </si>
  <si>
    <t>藤沢市</t>
    <rPh sb="0" eb="3">
      <t>フジサワシ</t>
    </rPh>
    <phoneticPr fontId="5"/>
  </si>
  <si>
    <t>鎌倉市</t>
    <rPh sb="0" eb="3">
      <t>カマクラシ</t>
    </rPh>
    <phoneticPr fontId="5"/>
  </si>
  <si>
    <t>(31,303)</t>
    <phoneticPr fontId="3"/>
  </si>
  <si>
    <t>(256,570)</t>
    <phoneticPr fontId="3"/>
  </si>
  <si>
    <t>(中井町に含む)</t>
    <rPh sb="1" eb="3">
      <t>ナカイ</t>
    </rPh>
    <rPh sb="3" eb="4">
      <t>マチ</t>
    </rPh>
    <rPh sb="5" eb="6">
      <t>フク</t>
    </rPh>
    <phoneticPr fontId="3"/>
  </si>
  <si>
    <t>平塚市</t>
    <rPh sb="0" eb="3">
      <t>ヒラツカシ</t>
    </rPh>
    <phoneticPr fontId="5"/>
  </si>
  <si>
    <t>横須賀市</t>
    <rPh sb="0" eb="4">
      <t>ヨコスカシ</t>
    </rPh>
    <phoneticPr fontId="5"/>
  </si>
  <si>
    <t>相模原市</t>
    <rPh sb="0" eb="4">
      <t>サガミハラシ</t>
    </rPh>
    <phoneticPr fontId="5"/>
  </si>
  <si>
    <t>川崎市</t>
    <rPh sb="0" eb="3">
      <t>カワサキシ</t>
    </rPh>
    <phoneticPr fontId="5"/>
  </si>
  <si>
    <t>横浜市</t>
    <rPh sb="0" eb="3">
      <t>ヨコハマシ</t>
    </rPh>
    <phoneticPr fontId="5"/>
  </si>
  <si>
    <t>組合営</t>
    <rPh sb="0" eb="2">
      <t>クミアイ</t>
    </rPh>
    <rPh sb="2" eb="3">
      <t>エイギョウ</t>
    </rPh>
    <phoneticPr fontId="5"/>
  </si>
  <si>
    <t>市町村営等</t>
    <rPh sb="0" eb="2">
      <t>シチョウ</t>
    </rPh>
    <rPh sb="2" eb="4">
      <t>ソンエイ</t>
    </rPh>
    <rPh sb="4" eb="5">
      <t>トウ</t>
    </rPh>
    <phoneticPr fontId="5"/>
  </si>
  <si>
    <t>公　営</t>
    <rPh sb="0" eb="3">
      <t>コウエイ</t>
    </rPh>
    <phoneticPr fontId="5"/>
  </si>
  <si>
    <t>県営</t>
    <rPh sb="0" eb="2">
      <t>ケンエイ</t>
    </rPh>
    <phoneticPr fontId="5"/>
  </si>
  <si>
    <t>３年度計</t>
    <rPh sb="1" eb="3">
      <t>ネンド</t>
    </rPh>
    <rPh sb="3" eb="4">
      <t>ケイ</t>
    </rPh>
    <phoneticPr fontId="5"/>
  </si>
  <si>
    <t>２年度計</t>
    <rPh sb="1" eb="3">
      <t>ネンド</t>
    </rPh>
    <rPh sb="3" eb="4">
      <t>ケイ</t>
    </rPh>
    <phoneticPr fontId="5"/>
  </si>
  <si>
    <t>令和元年度計</t>
    <rPh sb="0" eb="2">
      <t>レイワ</t>
    </rPh>
    <rPh sb="2" eb="4">
      <t>ガンネン</t>
    </rPh>
    <rPh sb="4" eb="5">
      <t>ド</t>
    </rPh>
    <rPh sb="5" eb="6">
      <t>ケイ</t>
    </rPh>
    <phoneticPr fontId="5"/>
  </si>
  <si>
    <t>千㎥</t>
    <phoneticPr fontId="3"/>
  </si>
  <si>
    <t>人</t>
  </si>
  <si>
    <t>人</t>
    <rPh sb="0" eb="1">
      <t>ヒト</t>
    </rPh>
    <phoneticPr fontId="5"/>
  </si>
  <si>
    <t>給水量</t>
    <rPh sb="0" eb="2">
      <t>キュウスイ</t>
    </rPh>
    <rPh sb="2" eb="3">
      <t>リョウ</t>
    </rPh>
    <phoneticPr fontId="5"/>
  </si>
  <si>
    <t>現在給水人口
(浄水受水)</t>
  </si>
  <si>
    <t>現在給水人口
(自己水源)</t>
    <rPh sb="0" eb="2">
      <t>ゲンザイ</t>
    </rPh>
    <rPh sb="2" eb="4">
      <t>キュウスイ</t>
    </rPh>
    <rPh sb="4" eb="6">
      <t>ジンコウ</t>
    </rPh>
    <rPh sb="8" eb="10">
      <t>ジコ</t>
    </rPh>
    <rPh sb="10" eb="12">
      <t>スイゲン</t>
    </rPh>
    <phoneticPr fontId="5"/>
  </si>
  <si>
    <t>施設数</t>
    <rPh sb="0" eb="2">
      <t>シセツ</t>
    </rPh>
    <rPh sb="2" eb="3">
      <t>スウ</t>
    </rPh>
    <phoneticPr fontId="5"/>
  </si>
  <si>
    <t>現在給水
人口</t>
    <rPh sb="0" eb="2">
      <t>ゲンザイ</t>
    </rPh>
    <rPh sb="2" eb="4">
      <t>キュウスイ</t>
    </rPh>
    <phoneticPr fontId="5"/>
  </si>
  <si>
    <t>専用水道</t>
    <rPh sb="0" eb="2">
      <t>センヨウ</t>
    </rPh>
    <rPh sb="2" eb="4">
      <t>スイドウ</t>
    </rPh>
    <phoneticPr fontId="5"/>
  </si>
  <si>
    <t>簡易水道</t>
    <rPh sb="0" eb="2">
      <t>カンイ</t>
    </rPh>
    <rPh sb="2" eb="4">
      <t>スイドウ</t>
    </rPh>
    <phoneticPr fontId="5"/>
  </si>
  <si>
    <t>上水道</t>
    <rPh sb="0" eb="3">
      <t>ジョウスイドウ</t>
    </rPh>
    <phoneticPr fontId="5"/>
  </si>
  <si>
    <t>普及率
(人口比)</t>
    <rPh sb="2" eb="3">
      <t>リツ</t>
    </rPh>
    <rPh sb="5" eb="8">
      <t>ジンコウヒ</t>
    </rPh>
    <phoneticPr fontId="5"/>
  </si>
  <si>
    <t>行政区域内
人口</t>
    <rPh sb="0" eb="2">
      <t>ギョウセイ</t>
    </rPh>
    <rPh sb="2" eb="5">
      <t>クイキナイ</t>
    </rPh>
    <phoneticPr fontId="5"/>
  </si>
  <si>
    <t>区分</t>
    <rPh sb="0" eb="2">
      <t>クブン</t>
    </rPh>
    <phoneticPr fontId="5"/>
  </si>
  <si>
    <t>生活衛生課、企業局経営課調</t>
    <rPh sb="0" eb="2">
      <t>セイカツ</t>
    </rPh>
    <rPh sb="2" eb="4">
      <t>エイセイ</t>
    </rPh>
    <rPh sb="4" eb="5">
      <t>カ</t>
    </rPh>
    <rPh sb="6" eb="8">
      <t>キギョウ</t>
    </rPh>
    <rPh sb="8" eb="9">
      <t>キョク</t>
    </rPh>
    <rPh sb="9" eb="11">
      <t>ケイエイ</t>
    </rPh>
    <rPh sb="11" eb="12">
      <t>カ</t>
    </rPh>
    <rPh sb="12" eb="13">
      <t>シラ</t>
    </rPh>
    <phoneticPr fontId="5"/>
  </si>
  <si>
    <t>　　　 ２　「無効水量」漏水等により無効となった水量。</t>
    <rPh sb="7" eb="9">
      <t>ムコウ</t>
    </rPh>
    <rPh sb="9" eb="11">
      <t>スイリョウ</t>
    </rPh>
    <rPh sb="12" eb="14">
      <t>ロウスイ</t>
    </rPh>
    <rPh sb="14" eb="15">
      <t>トウ</t>
    </rPh>
    <rPh sb="18" eb="20">
      <t>ムコウ</t>
    </rPh>
    <rPh sb="24" eb="26">
      <t>スイリョウ</t>
    </rPh>
    <phoneticPr fontId="5"/>
  </si>
  <si>
    <t>　　</t>
    <phoneticPr fontId="5"/>
  </si>
  <si>
    <t>　　 　 　公園用、消防用など料金収入のない無収水量とに分けられる。</t>
    <rPh sb="6" eb="8">
      <t>コウエン</t>
    </rPh>
    <rPh sb="8" eb="9">
      <t>ヨウ</t>
    </rPh>
    <rPh sb="10" eb="13">
      <t>ショウボウヨウ</t>
    </rPh>
    <rPh sb="15" eb="17">
      <t>リョウキン</t>
    </rPh>
    <rPh sb="17" eb="19">
      <t>シュウニュウ</t>
    </rPh>
    <rPh sb="22" eb="23">
      <t>ム</t>
    </rPh>
    <rPh sb="23" eb="24">
      <t>シュウ</t>
    </rPh>
    <rPh sb="24" eb="26">
      <t>スイリョウ</t>
    </rPh>
    <rPh sb="28" eb="29">
      <t>ワ</t>
    </rPh>
    <phoneticPr fontId="5"/>
  </si>
  <si>
    <t>　　　</t>
    <phoneticPr fontId="5"/>
  </si>
  <si>
    <t>（注） １　「有効水量」水道として有効に使用されたとみられる水量で、料金徴収の基本となった有収水量と</t>
    <phoneticPr fontId="5"/>
  </si>
  <si>
    <t>市町村等</t>
  </si>
  <si>
    <t>県営</t>
  </si>
  <si>
    <t>令和３年度計</t>
    <phoneticPr fontId="3"/>
  </si>
  <si>
    <t>令和２年度計</t>
  </si>
  <si>
    <t>令和元年度計</t>
  </si>
  <si>
    <t>船舶用</t>
  </si>
  <si>
    <t>公衆浴場用</t>
    <rPh sb="0" eb="2">
      <t>コウシュウ</t>
    </rPh>
    <rPh sb="2" eb="4">
      <t>ヨクジョウ</t>
    </rPh>
    <rPh sb="4" eb="5">
      <t>ヨウ</t>
    </rPh>
    <phoneticPr fontId="5"/>
  </si>
  <si>
    <t>工場用</t>
    <phoneticPr fontId="5"/>
  </si>
  <si>
    <t>営業用</t>
  </si>
  <si>
    <t>家庭用</t>
    <phoneticPr fontId="5"/>
  </si>
  <si>
    <t>量</t>
    <rPh sb="0" eb="1">
      <t>リョウ</t>
    </rPh>
    <phoneticPr fontId="5"/>
  </si>
  <si>
    <t>水</t>
    <rPh sb="0" eb="1">
      <t>ミズ</t>
    </rPh>
    <phoneticPr fontId="5"/>
  </si>
  <si>
    <t>収</t>
    <rPh sb="0" eb="1">
      <t>シュウ</t>
    </rPh>
    <phoneticPr fontId="5"/>
  </si>
  <si>
    <t>有</t>
    <rPh sb="0" eb="1">
      <t>ユウ</t>
    </rPh>
    <phoneticPr fontId="5"/>
  </si>
  <si>
    <t>無効水量
(Ｂ)</t>
    <phoneticPr fontId="5"/>
  </si>
  <si>
    <t>有効水量
(Ａ)</t>
    <phoneticPr fontId="5"/>
  </si>
  <si>
    <t>年間給水量
(Ａ＋Ｂ)</t>
    <phoneticPr fontId="5"/>
  </si>
  <si>
    <t>年間
取水量</t>
  </si>
  <si>
    <t>単位　千㎥</t>
    <rPh sb="0" eb="2">
      <t>タンイ</t>
    </rPh>
    <rPh sb="3" eb="4">
      <t>セン</t>
    </rPh>
    <phoneticPr fontId="5"/>
  </si>
  <si>
    <t>　　　 ３　＊印については口径別給水制を採用。</t>
    <phoneticPr fontId="3"/>
  </si>
  <si>
    <t>*</t>
    <phoneticPr fontId="5"/>
  </si>
  <si>
    <t>愛川町</t>
    <phoneticPr fontId="5"/>
  </si>
  <si>
    <t>真鶴町</t>
    <phoneticPr fontId="5"/>
  </si>
  <si>
    <t>山北町</t>
    <phoneticPr fontId="5"/>
  </si>
  <si>
    <t>三浦市</t>
    <rPh sb="0" eb="2">
      <t>ミウラシ</t>
    </rPh>
    <rPh sb="2" eb="3">
      <t>シ</t>
    </rPh>
    <phoneticPr fontId="5"/>
  </si>
  <si>
    <t>営業用に含む</t>
    <rPh sb="0" eb="3">
      <t>エイギョウヨウ</t>
    </rPh>
    <rPh sb="4" eb="5">
      <t>フク</t>
    </rPh>
    <phoneticPr fontId="3"/>
  </si>
  <si>
    <t>横須賀市</t>
    <phoneticPr fontId="5"/>
  </si>
  <si>
    <t>*</t>
  </si>
  <si>
    <t>官公署・学校用</t>
    <phoneticPr fontId="5"/>
  </si>
  <si>
    <t>市町別</t>
    <rPh sb="0" eb="1">
      <t>シ</t>
    </rPh>
    <rPh sb="1" eb="2">
      <t>マチ</t>
    </rPh>
    <rPh sb="2" eb="3">
      <t>ベツ</t>
    </rPh>
    <phoneticPr fontId="5"/>
  </si>
  <si>
    <t>（令和３年度）生活衛生課調</t>
    <rPh sb="4" eb="5">
      <t>ネン</t>
    </rPh>
    <rPh sb="5" eb="6">
      <t>ド</t>
    </rPh>
    <rPh sb="7" eb="9">
      <t>セイカツ</t>
    </rPh>
    <rPh sb="9" eb="11">
      <t>エイセイ</t>
    </rPh>
    <rPh sb="11" eb="12">
      <t>カ</t>
    </rPh>
    <rPh sb="12" eb="13">
      <t>シラ</t>
    </rPh>
    <phoneticPr fontId="5"/>
  </si>
  <si>
    <t>１　市町営水道</t>
    <rPh sb="2" eb="3">
      <t>シ</t>
    </rPh>
    <rPh sb="3" eb="4">
      <t>マチ</t>
    </rPh>
    <rPh sb="4" eb="5">
      <t>エイ</t>
    </rPh>
    <rPh sb="5" eb="7">
      <t>スイドウ</t>
    </rPh>
    <phoneticPr fontId="5"/>
  </si>
  <si>
    <t>市町名</t>
  </si>
  <si>
    <t>行政区域
内人口</t>
  </si>
  <si>
    <t>給水区域
内人口</t>
  </si>
  <si>
    <t>現在給水
人口</t>
  </si>
  <si>
    <t>普及率
(人口比)</t>
    <phoneticPr fontId="3"/>
  </si>
  <si>
    <t>水源名</t>
  </si>
  <si>
    <t>上水道</t>
  </si>
  <si>
    <t>給水量
(送水量)</t>
  </si>
  <si>
    <t>千㎥</t>
    <phoneticPr fontId="5"/>
  </si>
  <si>
    <t>寒川</t>
  </si>
  <si>
    <t>平塚</t>
  </si>
  <si>
    <t>谷ヶ原</t>
  </si>
  <si>
    <t>大山</t>
  </si>
  <si>
    <t>箱根</t>
  </si>
  <si>
    <t>落合</t>
  </si>
  <si>
    <t>鎌沢</t>
  </si>
  <si>
    <t>底沢</t>
  </si>
  <si>
    <t>和田</t>
  </si>
  <si>
    <t>鳥屋</t>
    <rPh sb="0" eb="2">
      <t>トリヤ</t>
    </rPh>
    <phoneticPr fontId="5"/>
  </si>
  <si>
    <t>長野</t>
    <rPh sb="0" eb="2">
      <t>ナガノ</t>
    </rPh>
    <phoneticPr fontId="5"/>
  </si>
  <si>
    <t>計</t>
    <rPh sb="0" eb="1">
      <t>ケイ</t>
    </rPh>
    <phoneticPr fontId="5"/>
  </si>
  <si>
    <t>企業団</t>
    <rPh sb="0" eb="2">
      <t>キギョウ</t>
    </rPh>
    <rPh sb="2" eb="3">
      <t>ダン</t>
    </rPh>
    <phoneticPr fontId="5"/>
  </si>
  <si>
    <t>（注）　水源別給水量（送水量）は、単位未満端数処理のため、合計と内訳は一致しない。</t>
    <rPh sb="1" eb="2">
      <t>チュウ</t>
    </rPh>
    <rPh sb="4" eb="6">
      <t>スイゲン</t>
    </rPh>
    <rPh sb="6" eb="7">
      <t>ベツ</t>
    </rPh>
    <rPh sb="7" eb="9">
      <t>キュウスイ</t>
    </rPh>
    <rPh sb="9" eb="10">
      <t>リョウ</t>
    </rPh>
    <rPh sb="11" eb="12">
      <t>オク</t>
    </rPh>
    <rPh sb="12" eb="14">
      <t>スイリョウ</t>
    </rPh>
    <rPh sb="17" eb="19">
      <t>タンイ</t>
    </rPh>
    <rPh sb="19" eb="21">
      <t>ミマン</t>
    </rPh>
    <rPh sb="21" eb="23">
      <t>ハスウ</t>
    </rPh>
    <rPh sb="23" eb="25">
      <t>ショリ</t>
    </rPh>
    <rPh sb="29" eb="31">
      <t>ゴウケイ</t>
    </rPh>
    <rPh sb="32" eb="34">
      <t>ウチワケ</t>
    </rPh>
    <rPh sb="35" eb="37">
      <t>イッチ</t>
    </rPh>
    <phoneticPr fontId="5"/>
  </si>
  <si>
    <t>２　県営水道</t>
    <rPh sb="2" eb="4">
      <t>ケンエイ</t>
    </rPh>
    <rPh sb="4" eb="6">
      <t>スイドウ</t>
    </rPh>
    <phoneticPr fontId="5"/>
  </si>
  <si>
    <t>単位　㎥</t>
    <rPh sb="0" eb="2">
      <t>タンイ</t>
    </rPh>
    <phoneticPr fontId="5"/>
  </si>
  <si>
    <t>有収水量</t>
    <phoneticPr fontId="3"/>
  </si>
  <si>
    <t>小計</t>
  </si>
  <si>
    <t>分  水</t>
    <phoneticPr fontId="3"/>
  </si>
  <si>
    <t>分水計</t>
  </si>
  <si>
    <t>（注）分水とは、水利権又は協定に基づく他水道事業者への水道水の供給をいう。</t>
    <rPh sb="1" eb="2">
      <t>チュウ</t>
    </rPh>
    <rPh sb="3" eb="5">
      <t>ブンスイ</t>
    </rPh>
    <rPh sb="8" eb="11">
      <t>スイリケン</t>
    </rPh>
    <rPh sb="11" eb="12">
      <t>マタ</t>
    </rPh>
    <rPh sb="13" eb="15">
      <t>キョウテイ</t>
    </rPh>
    <rPh sb="16" eb="17">
      <t>モト</t>
    </rPh>
    <rPh sb="19" eb="20">
      <t>タ</t>
    </rPh>
    <rPh sb="20" eb="22">
      <t>スイドウ</t>
    </rPh>
    <rPh sb="22" eb="24">
      <t>ジギョウ</t>
    </rPh>
    <rPh sb="24" eb="25">
      <t>シャ</t>
    </rPh>
    <rPh sb="27" eb="30">
      <t>スイドウスイ</t>
    </rPh>
    <rPh sb="31" eb="33">
      <t>キョウキュウ</t>
    </rPh>
    <phoneticPr fontId="5"/>
  </si>
  <si>
    <t>（各年度３月31日現在）消防保安課調</t>
    <rPh sb="1" eb="2">
      <t>カク</t>
    </rPh>
    <rPh sb="2" eb="4">
      <t>ネンド</t>
    </rPh>
    <rPh sb="5" eb="6">
      <t>ガツ</t>
    </rPh>
    <rPh sb="8" eb="9">
      <t>ヒ</t>
    </rPh>
    <rPh sb="9" eb="11">
      <t>ゲンザイ</t>
    </rPh>
    <rPh sb="12" eb="14">
      <t>ショウボウ</t>
    </rPh>
    <rPh sb="14" eb="16">
      <t>ホアン</t>
    </rPh>
    <rPh sb="16" eb="17">
      <t>カ</t>
    </rPh>
    <rPh sb="17" eb="18">
      <t>シラ</t>
    </rPh>
    <phoneticPr fontId="5"/>
  </si>
  <si>
    <t>市郡別</t>
  </si>
  <si>
    <t>製造事業所</t>
  </si>
  <si>
    <t>販売事業所</t>
  </si>
  <si>
    <t>貯蔵
事業所</t>
  </si>
  <si>
    <t>コンビ
ナート</t>
    <phoneticPr fontId="5"/>
  </si>
  <si>
    <t>液化石
油ガス</t>
    <phoneticPr fontId="5"/>
  </si>
  <si>
    <t>冷凍用
ガス</t>
  </si>
  <si>
    <t>その他
のガス</t>
    <phoneticPr fontId="5"/>
  </si>
  <si>
    <t>令和元年度</t>
    <rPh sb="0" eb="1">
      <t>レイ</t>
    </rPh>
    <rPh sb="1" eb="2">
      <t>ワ</t>
    </rPh>
    <rPh sb="2" eb="3">
      <t>モト</t>
    </rPh>
    <rPh sb="3" eb="4">
      <t>ネン</t>
    </rPh>
    <rPh sb="4" eb="5">
      <t>ド</t>
    </rPh>
    <phoneticPr fontId="3"/>
  </si>
  <si>
    <t>２年度</t>
    <rPh sb="1" eb="2">
      <t>ネン</t>
    </rPh>
    <rPh sb="2" eb="3">
      <t>ド</t>
    </rPh>
    <phoneticPr fontId="3"/>
  </si>
  <si>
    <t>３年度</t>
    <rPh sb="1" eb="2">
      <t>ネン</t>
    </rPh>
    <rPh sb="2" eb="3">
      <t>ド</t>
    </rPh>
    <phoneticPr fontId="3"/>
  </si>
  <si>
    <t>三浦郡</t>
    <phoneticPr fontId="5"/>
  </si>
  <si>
    <t>高座郡</t>
  </si>
  <si>
    <t>中郡</t>
  </si>
  <si>
    <t>足柄上郡</t>
  </si>
  <si>
    <t>足柄下郡</t>
  </si>
  <si>
    <t>愛甲郡</t>
  </si>
  <si>
    <t>（令和３年度）各ガス会社調</t>
    <rPh sb="4" eb="5">
      <t>ネン</t>
    </rPh>
    <rPh sb="5" eb="6">
      <t>ド</t>
    </rPh>
    <rPh sb="7" eb="8">
      <t>カク</t>
    </rPh>
    <rPh sb="10" eb="12">
      <t>カイシャ</t>
    </rPh>
    <rPh sb="12" eb="13">
      <t>シラ</t>
    </rPh>
    <phoneticPr fontId="5"/>
  </si>
  <si>
    <r>
      <t xml:space="preserve">合計
</t>
    </r>
    <r>
      <rPr>
        <sz val="7"/>
        <rFont val="ＭＳ 明朝"/>
        <family val="1"/>
        <charset val="128"/>
      </rPr>
      <t>(含む分水量)</t>
    </r>
    <phoneticPr fontId="3"/>
  </si>
  <si>
    <t>別表　令和３年度県営水道の市町別内訳と水源別給水量（該当市町のみ掲載）</t>
    <rPh sb="0" eb="2">
      <t>ベッピョウ</t>
    </rPh>
    <rPh sb="3" eb="5">
      <t>レイワ</t>
    </rPh>
    <rPh sb="6" eb="8">
      <t>ネンド</t>
    </rPh>
    <rPh sb="8" eb="10">
      <t>ケンエイ</t>
    </rPh>
    <rPh sb="10" eb="12">
      <t>スイドウ</t>
    </rPh>
    <rPh sb="13" eb="14">
      <t>シ</t>
    </rPh>
    <rPh sb="14" eb="15">
      <t>マチ</t>
    </rPh>
    <rPh sb="15" eb="16">
      <t>ベツ</t>
    </rPh>
    <rPh sb="16" eb="18">
      <t>ウチワケ</t>
    </rPh>
    <rPh sb="19" eb="21">
      <t>スイゲン</t>
    </rPh>
    <rPh sb="21" eb="22">
      <t>ベツ</t>
    </rPh>
    <rPh sb="22" eb="24">
      <t>キュウスイ</t>
    </rPh>
    <rPh sb="24" eb="25">
      <t>リョウ</t>
    </rPh>
    <rPh sb="26" eb="28">
      <t>ガイトウ</t>
    </rPh>
    <rPh sb="28" eb="29">
      <t>シ</t>
    </rPh>
    <rPh sb="29" eb="30">
      <t>マチ</t>
    </rPh>
    <rPh sb="32" eb="34">
      <t>ケイサイ</t>
    </rPh>
    <phoneticPr fontId="5"/>
  </si>
  <si>
    <t>（令和３年度）企業局経営課調</t>
    <rPh sb="1" eb="3">
      <t>レイワ</t>
    </rPh>
    <rPh sb="4" eb="6">
      <t>ネンド</t>
    </rPh>
    <phoneticPr fontId="3"/>
  </si>
  <si>
    <t>　　　２ 平成30年度以降の電源開発の値は、データ提供がなくなったため、「…」で記載。</t>
    <rPh sb="5" eb="7">
      <t>ヘイセイ</t>
    </rPh>
    <rPh sb="11" eb="13">
      <t>イコウ</t>
    </rPh>
    <rPh sb="14" eb="18">
      <t>デンゲンカイハツ</t>
    </rPh>
    <rPh sb="25" eb="27">
      <t>テイキョウ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</si>
</sst>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176" formatCode="#,##0;&quot;△ &quot;#,##0"/>
    <numFmt numFmtId="177" formatCode="0_);[Red]\(0\)"/>
    <numFmt numFmtId="178" formatCode="#,##0_ "/>
    <numFmt numFmtId="179" formatCode="#,##0_);[Red]\(#,##0\)"/>
    <numFmt numFmtId="180" formatCode="##\ ###\ ##0"/>
    <numFmt numFmtId="181" formatCode="_ * #,##0_ ;_ * \-#,##0_ ;_ * &quot;-&quot;?_ ;_ @_ "/>
    <numFmt numFmtId="182" formatCode="#,##0.0;[Red]\-#,##0.0"/>
    <numFmt numFmtId="183" formatCode="#,##0.0000;[Red]\-#,##0.0000"/>
    <numFmt numFmtId="184" formatCode="_ * #,##0.0_ ;_ * \-#,##0.0_ ;_ * &quot;-&quot;_ ;_ @_ "/>
    <numFmt numFmtId="185" formatCode="_(* #,##0_);_(* \(#,##0\);_(* &quot;-&quot;_);_(@_)"/>
    <numFmt numFmtId="186" formatCode="_ * #,##0.0_ ;_ * \-#,##0.0_ ;_ * &quot;-&quot;?_ ;_ @_ "/>
    <numFmt numFmtId="187" formatCode="0;&quot;△ &quot;0"/>
    <numFmt numFmtId="188" formatCode="0.0_ ;[Red]\-0.0\ "/>
    <numFmt numFmtId="189" formatCode="0_ ;[Red]\-0\ "/>
    <numFmt numFmtId="190" formatCode="#,##0.0;&quot;△ &quot;#,##0.0"/>
  </numFmts>
  <fonts count="32">
    <font>
      <sz val="7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7"/>
      <name val="ＭＳ 明朝"/>
      <family val="1"/>
      <charset val="128"/>
    </font>
    <font>
      <sz val="6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7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name val="ＭＳ ゴシック"/>
      <family val="3"/>
      <charset val="128"/>
    </font>
    <font>
      <sz val="7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7"/>
      <name val="ＭＳ ゴシック"/>
      <family val="3"/>
      <charset val="128"/>
    </font>
    <font>
      <sz val="7"/>
      <color rgb="FFFF0000"/>
      <name val="ＭＳ ゴシック"/>
      <family val="3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trike/>
      <sz val="6"/>
      <name val="ＭＳ 明朝"/>
      <family val="1"/>
      <charset val="128"/>
    </font>
    <font>
      <b/>
      <sz val="7"/>
      <color rgb="FFFF0000"/>
      <name val="ＭＳ ゴシック"/>
      <family val="3"/>
      <charset val="128"/>
    </font>
    <font>
      <vertAlign val="superscript"/>
      <sz val="7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name val="ＭＳ Ｐゴシック"/>
      <family val="3"/>
      <charset val="128"/>
    </font>
    <font>
      <i/>
      <sz val="7"/>
      <color rgb="FFFF0000"/>
      <name val="ＭＳ ゴシック"/>
      <family val="3"/>
      <charset val="128"/>
    </font>
    <font>
      <sz val="6.5"/>
      <name val="ＭＳ 明朝"/>
      <family val="1"/>
      <charset val="128"/>
    </font>
    <font>
      <sz val="6.5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明朝"/>
      <family val="1"/>
      <charset val="128"/>
    </font>
    <font>
      <sz val="28"/>
      <name val="ＭＳ 明朝"/>
      <family val="1"/>
      <charset val="128"/>
    </font>
    <font>
      <sz val="72"/>
      <name val="ＭＳ 明朝"/>
      <family val="1"/>
      <charset val="128"/>
    </font>
    <font>
      <sz val="18"/>
      <name val="ＭＳ ゴシック"/>
      <family val="3"/>
      <charset val="128"/>
    </font>
    <font>
      <sz val="22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5" fillId="0" borderId="0"/>
    <xf numFmtId="38" fontId="15" fillId="0" borderId="0" applyFont="0" applyFill="0" applyBorder="0" applyAlignment="0" applyProtection="0"/>
    <xf numFmtId="0" fontId="21" fillId="0" borderId="0"/>
    <xf numFmtId="0" fontId="21" fillId="0" borderId="0"/>
    <xf numFmtId="38" fontId="21" fillId="0" borderId="0" applyFont="0" applyFill="0" applyBorder="0" applyAlignment="0" applyProtection="0"/>
    <xf numFmtId="1" fontId="12" fillId="0" borderId="0"/>
    <xf numFmtId="38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0" fontId="15" fillId="0" borderId="0"/>
  </cellStyleXfs>
  <cellXfs count="468">
    <xf numFmtId="0" fontId="0" fillId="0" borderId="0" xfId="0"/>
    <xf numFmtId="0" fontId="4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distributed" justifyLastLine="1"/>
    </xf>
    <xf numFmtId="0" fontId="2" fillId="0" borderId="0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2" fillId="0" borderId="15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0" fontId="2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>
      <alignment vertical="top" wrapText="1"/>
    </xf>
    <xf numFmtId="3" fontId="10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6" fillId="0" borderId="0" xfId="0" applyFont="1" applyFill="1" applyAlignment="1"/>
    <xf numFmtId="0" fontId="0" fillId="0" borderId="15" xfId="0" applyFont="1" applyFill="1" applyBorder="1" applyAlignment="1"/>
    <xf numFmtId="0" fontId="6" fillId="0" borderId="15" xfId="0" applyFont="1" applyFill="1" applyBorder="1" applyAlignment="1"/>
    <xf numFmtId="0" fontId="6" fillId="0" borderId="16" xfId="0" applyFont="1" applyFill="1" applyBorder="1" applyAlignment="1"/>
    <xf numFmtId="0" fontId="4" fillId="0" borderId="15" xfId="0" applyFont="1" applyFill="1" applyBorder="1" applyAlignment="1"/>
    <xf numFmtId="0" fontId="2" fillId="0" borderId="15" xfId="0" applyFont="1" applyFill="1" applyBorder="1" applyAlignment="1"/>
    <xf numFmtId="3" fontId="13" fillId="0" borderId="0" xfId="0" applyNumberFormat="1" applyFont="1" applyFill="1" applyAlignment="1"/>
    <xf numFmtId="0" fontId="4" fillId="0" borderId="0" xfId="0" applyFont="1" applyFill="1" applyBorder="1" applyAlignment="1">
      <alignment horizontal="centerContinuous" vertical="center"/>
    </xf>
    <xf numFmtId="0" fontId="6" fillId="0" borderId="14" xfId="0" applyFont="1" applyFill="1" applyBorder="1" applyAlignment="1">
      <alignment vertical="center"/>
    </xf>
    <xf numFmtId="3" fontId="0" fillId="0" borderId="0" xfId="0" applyNumberFormat="1" applyFont="1" applyFill="1" applyAlignment="1"/>
    <xf numFmtId="0" fontId="4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14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2" fillId="0" borderId="17" xfId="0" applyFont="1" applyFill="1" applyBorder="1" applyAlignment="1"/>
    <xf numFmtId="0" fontId="4" fillId="0" borderId="17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/>
    </xf>
    <xf numFmtId="0" fontId="2" fillId="0" borderId="0" xfId="0" applyFont="1" applyFill="1" applyAlignment="1">
      <alignment horizontal="distributed"/>
    </xf>
    <xf numFmtId="3" fontId="8" fillId="0" borderId="0" xfId="0" applyNumberFormat="1" applyFont="1" applyFill="1"/>
    <xf numFmtId="0" fontId="4" fillId="0" borderId="0" xfId="0" applyFont="1" applyFill="1" applyAlignment="1">
      <alignment horizontal="distributed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5" xfId="0" applyFont="1" applyFill="1" applyBorder="1" applyAlignment="1">
      <alignment horizontal="distributed"/>
    </xf>
    <xf numFmtId="0" fontId="2" fillId="0" borderId="15" xfId="0" applyFont="1" applyFill="1" applyBorder="1"/>
    <xf numFmtId="0" fontId="2" fillId="0" borderId="0" xfId="0" applyFont="1" applyFill="1" applyAlignment="1">
      <alignment vertical="top"/>
    </xf>
    <xf numFmtId="176" fontId="6" fillId="0" borderId="0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3" fontId="2" fillId="0" borderId="0" xfId="0" applyNumberFormat="1" applyFont="1" applyFill="1"/>
    <xf numFmtId="0" fontId="4" fillId="0" borderId="14" xfId="0" applyFont="1" applyFill="1" applyBorder="1" applyAlignment="1">
      <alignment horizontal="distributed" vertical="center" justifyLastLine="1"/>
    </xf>
    <xf numFmtId="0" fontId="4" fillId="0" borderId="18" xfId="0" applyFont="1" applyFill="1" applyBorder="1" applyAlignment="1">
      <alignment horizontal="distributed" vertical="center" justifyLastLine="1"/>
    </xf>
    <xf numFmtId="0" fontId="2" fillId="0" borderId="17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56" fontId="0" fillId="0" borderId="0" xfId="0" applyNumberFormat="1" applyFont="1" applyFill="1"/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5" xfId="0" applyFont="1" applyFill="1" applyBorder="1" applyAlignment="1">
      <alignment vertical="center"/>
    </xf>
    <xf numFmtId="38" fontId="6" fillId="0" borderId="15" xfId="0" applyNumberFormat="1" applyFont="1" applyFill="1" applyBorder="1" applyAlignment="1">
      <alignment vertical="center"/>
    </xf>
    <xf numFmtId="38" fontId="14" fillId="0" borderId="0" xfId="2" applyFont="1" applyFill="1"/>
    <xf numFmtId="38" fontId="11" fillId="0" borderId="0" xfId="2" applyFont="1" applyFill="1"/>
    <xf numFmtId="38" fontId="14" fillId="0" borderId="0" xfId="2" applyFont="1" applyFill="1" applyBorder="1"/>
    <xf numFmtId="38" fontId="11" fillId="0" borderId="0" xfId="2" applyFont="1" applyFill="1" applyBorder="1"/>
    <xf numFmtId="38" fontId="14" fillId="0" borderId="15" xfId="2" applyFont="1" applyFill="1" applyBorder="1"/>
    <xf numFmtId="41" fontId="15" fillId="0" borderId="0" xfId="2" applyNumberFormat="1" applyFont="1" applyFill="1" applyBorder="1" applyAlignment="1">
      <alignment horizontal="right" vertical="center"/>
    </xf>
    <xf numFmtId="41" fontId="15" fillId="0" borderId="8" xfId="2" applyNumberFormat="1" applyFont="1" applyFill="1" applyBorder="1" applyAlignment="1">
      <alignment horizontal="right" vertical="center"/>
    </xf>
    <xf numFmtId="38" fontId="14" fillId="0" borderId="14" xfId="2" applyFont="1" applyFill="1" applyBorder="1" applyAlignment="1">
      <alignment vertical="center"/>
    </xf>
    <xf numFmtId="38" fontId="2" fillId="0" borderId="0" xfId="2" applyFont="1" applyFill="1" applyBorder="1" applyAlignment="1">
      <alignment horizontal="distributed" vertical="center"/>
    </xf>
    <xf numFmtId="38" fontId="14" fillId="0" borderId="0" xfId="2" applyFont="1" applyFill="1" applyBorder="1" applyAlignment="1">
      <alignment vertical="center"/>
    </xf>
    <xf numFmtId="178" fontId="15" fillId="0" borderId="0" xfId="2" applyNumberFormat="1" applyFont="1" applyFill="1" applyBorder="1" applyAlignment="1">
      <alignment horizontal="right" vertical="center"/>
    </xf>
    <xf numFmtId="38" fontId="15" fillId="0" borderId="0" xfId="2" applyFont="1" applyFill="1" applyBorder="1" applyAlignment="1">
      <alignment horizontal="right" vertical="center"/>
    </xf>
    <xf numFmtId="38" fontId="2" fillId="0" borderId="0" xfId="2" applyFont="1" applyFill="1" applyBorder="1" applyAlignment="1">
      <alignment vertical="center"/>
    </xf>
    <xf numFmtId="41" fontId="13" fillId="0" borderId="0" xfId="2" applyNumberFormat="1" applyFont="1" applyFill="1" applyBorder="1" applyAlignment="1">
      <alignment horizontal="right" vertical="center"/>
    </xf>
    <xf numFmtId="41" fontId="13" fillId="0" borderId="8" xfId="2" applyNumberFormat="1" applyFont="1" applyFill="1" applyBorder="1" applyAlignment="1">
      <alignment horizontal="right" vertical="center"/>
    </xf>
    <xf numFmtId="38" fontId="8" fillId="0" borderId="0" xfId="2" applyFont="1" applyFill="1" applyBorder="1" applyAlignment="1">
      <alignment horizontal="distributed" vertical="center" wrapText="1"/>
    </xf>
    <xf numFmtId="38" fontId="8" fillId="0" borderId="0" xfId="2" applyFont="1" applyFill="1" applyBorder="1" applyAlignment="1">
      <alignment vertical="center"/>
    </xf>
    <xf numFmtId="38" fontId="13" fillId="0" borderId="14" xfId="2" applyFont="1" applyFill="1" applyBorder="1" applyAlignment="1">
      <alignment vertical="center"/>
    </xf>
    <xf numFmtId="0" fontId="14" fillId="0" borderId="0" xfId="0" applyFont="1"/>
    <xf numFmtId="38" fontId="2" fillId="0" borderId="0" xfId="2" applyFont="1" applyFill="1" applyBorder="1" applyAlignment="1">
      <alignment horizontal="right" vertical="top"/>
    </xf>
    <xf numFmtId="38" fontId="2" fillId="0" borderId="13" xfId="2" applyFont="1" applyFill="1" applyBorder="1" applyAlignment="1">
      <alignment horizontal="right" vertical="top"/>
    </xf>
    <xf numFmtId="38" fontId="2" fillId="0" borderId="12" xfId="2" applyFont="1" applyFill="1" applyBorder="1" applyAlignment="1">
      <alignment horizontal="right" vertical="top"/>
    </xf>
    <xf numFmtId="38" fontId="2" fillId="0" borderId="21" xfId="2" applyFont="1" applyFill="1" applyBorder="1" applyAlignment="1">
      <alignment horizontal="distributed" vertical="center" justifyLastLine="1"/>
    </xf>
    <xf numFmtId="38" fontId="2" fillId="0" borderId="21" xfId="2" applyFont="1" applyFill="1" applyBorder="1" applyAlignment="1">
      <alignment horizontal="center" vertical="center" wrapText="1"/>
    </xf>
    <xf numFmtId="38" fontId="11" fillId="0" borderId="0" xfId="2" applyFont="1" applyFill="1" applyBorder="1" applyAlignment="1">
      <alignment vertical="center"/>
    </xf>
    <xf numFmtId="0" fontId="20" fillId="0" borderId="0" xfId="0" applyFont="1"/>
    <xf numFmtId="38" fontId="2" fillId="0" borderId="1" xfId="2" applyFont="1" applyFill="1" applyBorder="1" applyAlignment="1">
      <alignment vertical="center"/>
    </xf>
    <xf numFmtId="38" fontId="11" fillId="0" borderId="1" xfId="2" applyFont="1" applyFill="1" applyBorder="1" applyAlignment="1">
      <alignment vertical="center"/>
    </xf>
    <xf numFmtId="38" fontId="16" fillId="0" borderId="0" xfId="2" applyFont="1" applyFill="1" applyAlignment="1">
      <alignment horizontal="right"/>
    </xf>
    <xf numFmtId="38" fontId="16" fillId="0" borderId="0" xfId="2" applyFont="1" applyFill="1" applyAlignment="1">
      <alignment vertical="center"/>
    </xf>
    <xf numFmtId="179" fontId="11" fillId="0" borderId="0" xfId="3" applyNumberFormat="1" applyFont="1" applyBorder="1" applyAlignment="1">
      <alignment horizontal="right"/>
    </xf>
    <xf numFmtId="180" fontId="11" fillId="0" borderId="0" xfId="3" applyNumberFormat="1" applyFont="1" applyBorder="1" applyAlignment="1">
      <alignment horizontal="distributed"/>
    </xf>
    <xf numFmtId="38" fontId="14" fillId="0" borderId="0" xfId="2" applyFont="1"/>
    <xf numFmtId="38" fontId="14" fillId="0" borderId="0" xfId="2" applyFont="1" applyBorder="1"/>
    <xf numFmtId="38" fontId="11" fillId="0" borderId="0" xfId="2" applyFont="1" applyBorder="1"/>
    <xf numFmtId="38" fontId="14" fillId="0" borderId="15" xfId="2" applyFont="1" applyBorder="1"/>
    <xf numFmtId="38" fontId="14" fillId="0" borderId="16" xfId="2" applyFont="1" applyBorder="1"/>
    <xf numFmtId="38" fontId="11" fillId="0" borderId="15" xfId="2" applyFont="1" applyBorder="1"/>
    <xf numFmtId="38" fontId="14" fillId="0" borderId="0" xfId="2" applyFont="1" applyAlignment="1">
      <alignment vertical="top"/>
    </xf>
    <xf numFmtId="0" fontId="11" fillId="0" borderId="0" xfId="3" applyFont="1" applyBorder="1" applyAlignment="1">
      <alignment horizontal="distributed"/>
    </xf>
    <xf numFmtId="0" fontId="11" fillId="0" borderId="0" xfId="3" applyFont="1" applyBorder="1"/>
    <xf numFmtId="38" fontId="22" fillId="0" borderId="0" xfId="2" applyFont="1" applyFill="1" applyAlignment="1">
      <alignment horizontal="right" vertical="center"/>
    </xf>
    <xf numFmtId="38" fontId="14" fillId="0" borderId="0" xfId="2" applyFont="1" applyFill="1" applyAlignment="1">
      <alignment vertical="center"/>
    </xf>
    <xf numFmtId="38" fontId="11" fillId="0" borderId="0" xfId="2" applyFont="1" applyFill="1" applyAlignment="1">
      <alignment horizontal="distributed" vertical="center"/>
    </xf>
    <xf numFmtId="41" fontId="15" fillId="0" borderId="0" xfId="2" applyNumberFormat="1" applyFont="1" applyFill="1" applyAlignment="1">
      <alignment horizontal="right" vertical="center"/>
    </xf>
    <xf numFmtId="38" fontId="2" fillId="0" borderId="0" xfId="2" applyFont="1" applyFill="1" applyAlignment="1">
      <alignment horizontal="distributed" vertical="center"/>
    </xf>
    <xf numFmtId="179" fontId="14" fillId="0" borderId="0" xfId="3" applyNumberFormat="1" applyFont="1" applyBorder="1" applyAlignment="1">
      <alignment horizontal="right"/>
    </xf>
    <xf numFmtId="180" fontId="14" fillId="0" borderId="0" xfId="3" applyNumberFormat="1" applyFont="1" applyBorder="1" applyAlignment="1">
      <alignment horizontal="distributed"/>
    </xf>
    <xf numFmtId="179" fontId="11" fillId="0" borderId="0" xfId="3" applyNumberFormat="1" applyFont="1" applyBorder="1" applyAlignment="1">
      <alignment horizontal="right" vertical="top"/>
    </xf>
    <xf numFmtId="179" fontId="14" fillId="0" borderId="0" xfId="3" applyNumberFormat="1" applyFont="1" applyBorder="1" applyAlignment="1">
      <alignment horizontal="right" vertical="top"/>
    </xf>
    <xf numFmtId="41" fontId="15" fillId="0" borderId="0" xfId="3" applyNumberFormat="1" applyFont="1" applyBorder="1" applyAlignment="1">
      <alignment horizontal="right" vertical="center"/>
    </xf>
    <xf numFmtId="41" fontId="15" fillId="0" borderId="0" xfId="2" applyNumberFormat="1" applyFont="1" applyAlignment="1">
      <alignment horizontal="right" vertical="center"/>
    </xf>
    <xf numFmtId="41" fontId="15" fillId="0" borderId="0" xfId="2" applyNumberFormat="1" applyFont="1" applyFill="1" applyBorder="1" applyAlignment="1">
      <alignment horizontal="right"/>
    </xf>
    <xf numFmtId="38" fontId="14" fillId="0" borderId="14" xfId="2" applyFont="1" applyFill="1" applyBorder="1" applyAlignment="1"/>
    <xf numFmtId="38" fontId="2" fillId="0" borderId="0" xfId="2" applyFont="1" applyFill="1" applyBorder="1" applyAlignment="1"/>
    <xf numFmtId="38" fontId="14" fillId="0" borderId="0" xfId="2" applyFont="1" applyFill="1" applyAlignment="1">
      <alignment horizontal="right" vertical="center"/>
    </xf>
    <xf numFmtId="181" fontId="13" fillId="0" borderId="0" xfId="2" applyNumberFormat="1" applyFont="1" applyFill="1" applyBorder="1" applyAlignment="1">
      <alignment horizontal="right" vertical="center"/>
    </xf>
    <xf numFmtId="38" fontId="18" fillId="0" borderId="14" xfId="2" applyFont="1" applyFill="1" applyBorder="1" applyAlignment="1">
      <alignment horizontal="right" vertical="center"/>
    </xf>
    <xf numFmtId="38" fontId="18" fillId="0" borderId="0" xfId="2" applyFont="1" applyFill="1" applyBorder="1" applyAlignment="1">
      <alignment horizontal="right" vertical="center"/>
    </xf>
    <xf numFmtId="38" fontId="13" fillId="0" borderId="14" xfId="2" applyFont="1" applyFill="1" applyBorder="1" applyAlignment="1">
      <alignment horizontal="right" vertical="center"/>
    </xf>
    <xf numFmtId="38" fontId="2" fillId="0" borderId="14" xfId="2" applyFont="1" applyFill="1" applyBorder="1" applyAlignment="1">
      <alignment horizontal="right" vertical="top"/>
    </xf>
    <xf numFmtId="38" fontId="11" fillId="0" borderId="0" xfId="2" applyFont="1" applyFill="1" applyBorder="1" applyAlignment="1">
      <alignment horizontal="right" vertical="top"/>
    </xf>
    <xf numFmtId="38" fontId="2" fillId="0" borderId="7" xfId="2" applyFont="1" applyFill="1" applyBorder="1" applyAlignment="1">
      <alignment vertical="center"/>
    </xf>
    <xf numFmtId="38" fontId="11" fillId="0" borderId="10" xfId="2" applyFont="1" applyFill="1" applyBorder="1" applyAlignment="1">
      <alignment vertical="center"/>
    </xf>
    <xf numFmtId="38" fontId="2" fillId="0" borderId="0" xfId="2" applyFont="1" applyFill="1" applyAlignment="1">
      <alignment vertical="center"/>
    </xf>
    <xf numFmtId="0" fontId="6" fillId="0" borderId="0" xfId="4" applyFont="1" applyFill="1" applyAlignment="1">
      <alignment vertical="center"/>
    </xf>
    <xf numFmtId="182" fontId="6" fillId="0" borderId="0" xfId="5" applyNumberFormat="1" applyFont="1" applyFill="1" applyAlignment="1">
      <alignment vertical="center"/>
    </xf>
    <xf numFmtId="38" fontId="6" fillId="0" borderId="0" xfId="5" applyFont="1" applyFill="1" applyAlignment="1">
      <alignment vertical="center"/>
    </xf>
    <xf numFmtId="185" fontId="10" fillId="0" borderId="0" xfId="5" applyNumberFormat="1" applyFont="1" applyFill="1" applyAlignment="1">
      <alignment horizontal="right" vertical="center"/>
    </xf>
    <xf numFmtId="182" fontId="10" fillId="0" borderId="0" xfId="5" applyNumberFormat="1" applyFont="1" applyFill="1" applyBorder="1" applyAlignment="1">
      <alignment horizontal="right" vertical="center"/>
    </xf>
    <xf numFmtId="182" fontId="10" fillId="0" borderId="8" xfId="5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49" fontId="0" fillId="0" borderId="0" xfId="0" applyNumberFormat="1" applyFont="1" applyFill="1"/>
    <xf numFmtId="176" fontId="2" fillId="0" borderId="0" xfId="0" applyNumberFormat="1" applyFont="1" applyFill="1"/>
    <xf numFmtId="0" fontId="23" fillId="0" borderId="0" xfId="0" applyFont="1" applyFill="1"/>
    <xf numFmtId="0" fontId="0" fillId="0" borderId="0" xfId="0" applyFont="1" applyFill="1" applyBorder="1"/>
    <xf numFmtId="49" fontId="0" fillId="0" borderId="0" xfId="0" applyNumberFormat="1" applyFont="1" applyFill="1" applyBorder="1"/>
    <xf numFmtId="0" fontId="2" fillId="0" borderId="0" xfId="0" applyFont="1" applyFill="1" applyBorder="1"/>
    <xf numFmtId="187" fontId="0" fillId="0" borderId="15" xfId="0" applyNumberFormat="1" applyFont="1" applyFill="1" applyBorder="1"/>
    <xf numFmtId="0" fontId="0" fillId="0" borderId="15" xfId="0" applyFont="1" applyFill="1" applyBorder="1"/>
    <xf numFmtId="49" fontId="0" fillId="0" borderId="15" xfId="0" applyNumberFormat="1" applyFont="1" applyFill="1" applyBorder="1"/>
    <xf numFmtId="0" fontId="0" fillId="0" borderId="24" xfId="0" applyFont="1" applyFill="1" applyBorder="1"/>
    <xf numFmtId="0" fontId="2" fillId="0" borderId="0" xfId="0" applyFont="1" applyFill="1" applyAlignment="1">
      <alignment vertical="center"/>
    </xf>
    <xf numFmtId="0" fontId="6" fillId="0" borderId="0" xfId="0" applyFont="1" applyFill="1" applyBorder="1"/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87" fontId="6" fillId="0" borderId="0" xfId="0" applyNumberFormat="1" applyFont="1" applyFill="1" applyAlignment="1">
      <alignment horizontal="right" vertical="center"/>
    </xf>
    <xf numFmtId="38" fontId="6" fillId="0" borderId="0" xfId="7" applyFont="1" applyFill="1" applyAlignment="1">
      <alignment horizontal="right" vertical="center"/>
    </xf>
    <xf numFmtId="176" fontId="6" fillId="0" borderId="0" xfId="0" applyNumberFormat="1" applyFont="1" applyFill="1" applyAlignment="1">
      <alignment vertical="center"/>
    </xf>
    <xf numFmtId="0" fontId="6" fillId="0" borderId="0" xfId="0" applyFont="1" applyFill="1"/>
    <xf numFmtId="49" fontId="6" fillId="0" borderId="0" xfId="0" applyNumberFormat="1" applyFont="1" applyFill="1" applyAlignment="1">
      <alignment vertical="center"/>
    </xf>
    <xf numFmtId="187" fontId="6" fillId="0" borderId="0" xfId="0" applyNumberFormat="1" applyFont="1" applyFill="1" applyAlignment="1">
      <alignment vertical="center"/>
    </xf>
    <xf numFmtId="189" fontId="6" fillId="0" borderId="0" xfId="0" applyNumberFormat="1" applyFont="1" applyFill="1" applyAlignment="1">
      <alignment vertical="center"/>
    </xf>
    <xf numFmtId="38" fontId="6" fillId="0" borderId="0" xfId="8" applyFont="1" applyFill="1" applyAlignment="1">
      <alignment vertical="center"/>
    </xf>
    <xf numFmtId="38" fontId="6" fillId="0" borderId="8" xfId="8" applyFont="1" applyFill="1" applyBorder="1" applyAlignment="1">
      <alignment vertical="center"/>
    </xf>
    <xf numFmtId="176" fontId="4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87" fontId="6" fillId="0" borderId="0" xfId="0" applyNumberFormat="1" applyFont="1" applyFill="1" applyBorder="1" applyAlignment="1">
      <alignment vertical="center"/>
    </xf>
    <xf numFmtId="189" fontId="6" fillId="0" borderId="0" xfId="0" applyNumberFormat="1" applyFont="1" applyFill="1" applyBorder="1" applyAlignment="1">
      <alignment vertical="center"/>
    </xf>
    <xf numFmtId="38" fontId="6" fillId="0" borderId="0" xfId="8" applyFont="1" applyFill="1" applyBorder="1" applyAlignment="1">
      <alignment vertical="center"/>
    </xf>
    <xf numFmtId="187" fontId="10" fillId="0" borderId="0" xfId="0" applyNumberFormat="1" applyFont="1" applyFill="1" applyAlignment="1">
      <alignment horizontal="right" vertical="center"/>
    </xf>
    <xf numFmtId="38" fontId="10" fillId="0" borderId="0" xfId="7" applyFont="1" applyFill="1" applyAlignment="1">
      <alignment horizontal="right" vertical="center"/>
    </xf>
    <xf numFmtId="176" fontId="10" fillId="0" borderId="0" xfId="0" applyNumberFormat="1" applyFont="1" applyFill="1" applyAlignment="1">
      <alignment vertical="center"/>
    </xf>
    <xf numFmtId="49" fontId="10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188" fontId="10" fillId="0" borderId="0" xfId="0" applyNumberFormat="1" applyFont="1" applyFill="1" applyAlignment="1">
      <alignment vertical="center"/>
    </xf>
    <xf numFmtId="38" fontId="10" fillId="0" borderId="0" xfId="8" applyFont="1" applyFill="1" applyAlignment="1">
      <alignment vertical="center"/>
    </xf>
    <xf numFmtId="38" fontId="10" fillId="0" borderId="8" xfId="8" applyFont="1" applyFill="1" applyBorder="1" applyAlignment="1">
      <alignment vertical="center"/>
    </xf>
    <xf numFmtId="0" fontId="4" fillId="0" borderId="0" xfId="0" applyFont="1" applyFill="1" applyAlignment="1">
      <alignment horizontal="right" vertical="top"/>
    </xf>
    <xf numFmtId="0" fontId="4" fillId="0" borderId="25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16" fillId="0" borderId="0" xfId="0" applyFont="1" applyFill="1" applyAlignment="1">
      <alignment horizontal="right" vertical="top"/>
    </xf>
    <xf numFmtId="0" fontId="2" fillId="0" borderId="10" xfId="0" applyFont="1" applyFill="1" applyBorder="1"/>
    <xf numFmtId="0" fontId="4" fillId="0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6" xfId="0" applyFont="1" applyFill="1" applyBorder="1"/>
    <xf numFmtId="49" fontId="4" fillId="0" borderId="22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/>
    <xf numFmtId="0" fontId="4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/>
    <xf numFmtId="0" fontId="12" fillId="0" borderId="0" xfId="0" applyFont="1" applyFill="1"/>
    <xf numFmtId="0" fontId="0" fillId="0" borderId="16" xfId="0" applyFont="1" applyFill="1" applyBorder="1"/>
    <xf numFmtId="0" fontId="0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 wrapText="1" justifyLastLine="1"/>
    </xf>
    <xf numFmtId="0" fontId="6" fillId="0" borderId="0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distributed" vertical="center" wrapText="1" justifyLastLine="1"/>
    </xf>
    <xf numFmtId="0" fontId="4" fillId="0" borderId="17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vertical="center"/>
    </xf>
    <xf numFmtId="0" fontId="2" fillId="0" borderId="16" xfId="0" applyFont="1" applyFill="1" applyBorder="1"/>
    <xf numFmtId="0" fontId="4" fillId="0" borderId="14" xfId="0" applyFont="1" applyFill="1" applyBorder="1" applyAlignment="1">
      <alignment horizontal="distributed" vertical="center"/>
    </xf>
    <xf numFmtId="0" fontId="4" fillId="0" borderId="14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vertical="center"/>
    </xf>
    <xf numFmtId="0" fontId="9" fillId="0" borderId="0" xfId="0" applyFont="1" applyFill="1"/>
    <xf numFmtId="0" fontId="2" fillId="0" borderId="12" xfId="0" applyFont="1" applyFill="1" applyBorder="1" applyAlignment="1">
      <alignment horizontal="right" vertical="top"/>
    </xf>
    <xf numFmtId="0" fontId="4" fillId="0" borderId="12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/>
    <xf numFmtId="0" fontId="6" fillId="0" borderId="16" xfId="0" applyFont="1" applyFill="1" applyBorder="1"/>
    <xf numFmtId="0" fontId="6" fillId="0" borderId="15" xfId="0" applyFont="1" applyFill="1" applyBorder="1"/>
    <xf numFmtId="0" fontId="4" fillId="0" borderId="4" xfId="0" applyFont="1" applyFill="1" applyBorder="1"/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/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top"/>
    </xf>
    <xf numFmtId="0" fontId="6" fillId="0" borderId="14" xfId="0" applyFont="1" applyFill="1" applyBorder="1" applyAlignment="1">
      <alignment vertical="top"/>
    </xf>
    <xf numFmtId="0" fontId="6" fillId="0" borderId="14" xfId="0" applyFont="1" applyFill="1" applyBorder="1" applyAlignment="1"/>
    <xf numFmtId="187" fontId="2" fillId="0" borderId="0" xfId="0" applyNumberFormat="1" applyFont="1" applyFill="1"/>
    <xf numFmtId="0" fontId="10" fillId="0" borderId="0" xfId="0" applyFont="1" applyFill="1"/>
    <xf numFmtId="0" fontId="4" fillId="0" borderId="0" xfId="0" applyFont="1" applyFill="1" applyAlignment="1">
      <alignment horizontal="right"/>
    </xf>
    <xf numFmtId="0" fontId="4" fillId="0" borderId="8" xfId="0" applyFont="1" applyFill="1" applyBorder="1" applyAlignment="1">
      <alignment horizontal="distributed" vertical="center" justifyLastLine="1"/>
    </xf>
    <xf numFmtId="3" fontId="2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distributed" vertical="center" justifyLastLine="1"/>
    </xf>
    <xf numFmtId="3" fontId="4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3" fontId="9" fillId="0" borderId="0" xfId="0" applyNumberFormat="1" applyFont="1" applyFill="1" applyBorder="1" applyAlignment="1">
      <alignment horizontal="distributed" vertical="center" justifyLastLine="1"/>
    </xf>
    <xf numFmtId="3" fontId="9" fillId="0" borderId="14" xfId="0" applyNumberFormat="1" applyFont="1" applyFill="1" applyBorder="1" applyAlignment="1">
      <alignment vertical="center"/>
    </xf>
    <xf numFmtId="0" fontId="25" fillId="0" borderId="0" xfId="0" applyFont="1" applyFill="1"/>
    <xf numFmtId="0" fontId="2" fillId="0" borderId="0" xfId="10" applyFont="1" applyFill="1"/>
    <xf numFmtId="0" fontId="4" fillId="0" borderId="0" xfId="10" applyFont="1" applyFill="1"/>
    <xf numFmtId="0" fontId="4" fillId="0" borderId="0" xfId="10" applyFont="1" applyFill="1" applyAlignment="1">
      <alignment horizontal="right" vertical="center"/>
    </xf>
    <xf numFmtId="0" fontId="2" fillId="0" borderId="1" xfId="10" applyFont="1" applyFill="1" applyBorder="1" applyAlignment="1">
      <alignment vertical="center"/>
    </xf>
    <xf numFmtId="0" fontId="4" fillId="0" borderId="1" xfId="10" applyFont="1" applyFill="1" applyBorder="1" applyAlignment="1">
      <alignment vertical="center"/>
    </xf>
    <xf numFmtId="0" fontId="2" fillId="0" borderId="10" xfId="10" applyFont="1" applyFill="1" applyBorder="1" applyAlignment="1">
      <alignment vertical="center"/>
    </xf>
    <xf numFmtId="0" fontId="4" fillId="0" borderId="7" xfId="10" applyFont="1" applyFill="1" applyBorder="1" applyAlignment="1">
      <alignment vertical="center"/>
    </xf>
    <xf numFmtId="0" fontId="4" fillId="0" borderId="21" xfId="10" applyFont="1" applyFill="1" applyBorder="1" applyAlignment="1">
      <alignment horizontal="center" vertical="center" wrapText="1" justifyLastLine="1"/>
    </xf>
    <xf numFmtId="0" fontId="2" fillId="0" borderId="0" xfId="10" applyFont="1" applyFill="1" applyBorder="1" applyAlignment="1">
      <alignment vertical="center"/>
    </xf>
    <xf numFmtId="0" fontId="4" fillId="0" borderId="0" xfId="10" applyFont="1" applyFill="1" applyBorder="1" applyAlignment="1">
      <alignment horizontal="distributed" vertical="center" justifyLastLine="1"/>
    </xf>
    <xf numFmtId="0" fontId="4" fillId="0" borderId="13" xfId="10" applyFont="1" applyFill="1" applyBorder="1" applyAlignment="1">
      <alignment vertical="center"/>
    </xf>
    <xf numFmtId="0" fontId="4" fillId="0" borderId="0" xfId="10" applyFont="1" applyFill="1" applyBorder="1" applyAlignment="1">
      <alignment horizontal="center" vertical="center" wrapText="1" justifyLastLine="1"/>
    </xf>
    <xf numFmtId="0" fontId="6" fillId="0" borderId="0" xfId="10" applyFont="1" applyFill="1" applyBorder="1" applyAlignment="1">
      <alignment horizontal="center" vertical="center"/>
    </xf>
    <xf numFmtId="0" fontId="8" fillId="0" borderId="0" xfId="10" applyFont="1" applyFill="1" applyBorder="1" applyAlignment="1">
      <alignment vertical="center"/>
    </xf>
    <xf numFmtId="0" fontId="10" fillId="0" borderId="14" xfId="10" applyFont="1" applyFill="1" applyBorder="1" applyAlignment="1">
      <alignment vertical="center"/>
    </xf>
    <xf numFmtId="185" fontId="10" fillId="0" borderId="0" xfId="10" applyNumberFormat="1" applyFont="1" applyFill="1" applyBorder="1" applyAlignment="1">
      <alignment horizontal="right" vertical="center"/>
    </xf>
    <xf numFmtId="0" fontId="9" fillId="0" borderId="0" xfId="10" applyFont="1" applyFill="1" applyBorder="1" applyAlignment="1">
      <alignment horizontal="right" vertical="center"/>
    </xf>
    <xf numFmtId="0" fontId="4" fillId="0" borderId="0" xfId="10" applyFont="1" applyFill="1" applyBorder="1" applyAlignment="1">
      <alignment horizontal="distributed" vertical="center"/>
    </xf>
    <xf numFmtId="0" fontId="6" fillId="0" borderId="14" xfId="10" applyFont="1" applyFill="1" applyBorder="1" applyAlignment="1">
      <alignment vertical="center"/>
    </xf>
    <xf numFmtId="0" fontId="2" fillId="0" borderId="0" xfId="10" applyFont="1" applyFill="1" applyBorder="1"/>
    <xf numFmtId="0" fontId="4" fillId="0" borderId="0" xfId="10" applyFont="1" applyFill="1" applyBorder="1"/>
    <xf numFmtId="0" fontId="6" fillId="0" borderId="14" xfId="10" applyFont="1" applyFill="1" applyBorder="1"/>
    <xf numFmtId="0" fontId="2" fillId="0" borderId="15" xfId="1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9" xfId="0" applyFont="1" applyFill="1" applyBorder="1" applyAlignment="1">
      <alignment horizontal="distributed" vertical="center" justifyLastLine="1"/>
    </xf>
    <xf numFmtId="38" fontId="6" fillId="0" borderId="8" xfId="1" applyNumberFormat="1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38" fontId="6" fillId="0" borderId="0" xfId="0" applyNumberFormat="1" applyFont="1" applyFill="1" applyBorder="1" applyAlignment="1">
      <alignment horizontal="right" vertical="center"/>
    </xf>
    <xf numFmtId="185" fontId="6" fillId="0" borderId="0" xfId="10" applyNumberFormat="1" applyFont="1" applyFill="1" applyBorder="1" applyAlignment="1">
      <alignment horizontal="right" vertical="center"/>
    </xf>
    <xf numFmtId="0" fontId="6" fillId="0" borderId="0" xfId="10" applyFont="1" applyFill="1" applyBorder="1"/>
    <xf numFmtId="0" fontId="15" fillId="0" borderId="16" xfId="10" applyFont="1" applyFill="1" applyBorder="1"/>
    <xf numFmtId="0" fontId="15" fillId="0" borderId="15" xfId="10" applyFont="1" applyFill="1" applyBorder="1"/>
    <xf numFmtId="38" fontId="10" fillId="0" borderId="0" xfId="8" applyFont="1" applyFill="1" applyBorder="1" applyAlignment="1">
      <alignment vertical="center"/>
    </xf>
    <xf numFmtId="188" fontId="10" fillId="0" borderId="0" xfId="0" applyNumberFormat="1" applyFont="1" applyFill="1" applyBorder="1" applyAlignment="1">
      <alignment vertical="center"/>
    </xf>
    <xf numFmtId="187" fontId="10" fillId="0" borderId="0" xfId="0" applyNumberFormat="1" applyFont="1" applyFill="1" applyBorder="1" applyAlignment="1">
      <alignment vertical="center"/>
    </xf>
    <xf numFmtId="187" fontId="10" fillId="0" borderId="0" xfId="0" applyNumberFormat="1" applyFont="1" applyFill="1" applyBorder="1" applyAlignment="1">
      <alignment horizontal="right" vertical="center"/>
    </xf>
    <xf numFmtId="38" fontId="10" fillId="0" borderId="0" xfId="7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center" vertical="center"/>
    </xf>
    <xf numFmtId="187" fontId="6" fillId="0" borderId="0" xfId="0" applyNumberFormat="1" applyFont="1" applyFill="1" applyBorder="1" applyAlignment="1">
      <alignment horizontal="right" vertical="center"/>
    </xf>
    <xf numFmtId="38" fontId="6" fillId="0" borderId="0" xfId="7" applyFont="1" applyFill="1" applyBorder="1" applyAlignment="1">
      <alignment horizontal="right" vertical="center"/>
    </xf>
    <xf numFmtId="187" fontId="4" fillId="0" borderId="0" xfId="0" applyNumberFormat="1" applyFont="1" applyFill="1"/>
    <xf numFmtId="189" fontId="6" fillId="0" borderId="8" xfId="0" applyNumberFormat="1" applyFont="1" applyFill="1" applyBorder="1" applyAlignment="1">
      <alignment vertical="center"/>
    </xf>
    <xf numFmtId="188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/>
    </xf>
    <xf numFmtId="176" fontId="6" fillId="0" borderId="0" xfId="0" applyNumberFormat="1" applyFont="1" applyFill="1" applyBorder="1" applyAlignment="1">
      <alignment vertical="center" justifyLastLine="1"/>
    </xf>
    <xf numFmtId="0" fontId="6" fillId="0" borderId="0" xfId="0" applyFont="1" applyFill="1" applyBorder="1" applyAlignment="1">
      <alignment vertical="center" justifyLastLine="1"/>
    </xf>
    <xf numFmtId="38" fontId="6" fillId="0" borderId="0" xfId="7" applyFont="1" applyFill="1" applyBorder="1" applyAlignment="1">
      <alignment horizontal="right" vertical="center" justifyLastLine="1"/>
    </xf>
    <xf numFmtId="38" fontId="4" fillId="0" borderId="0" xfId="7" applyFont="1" applyFill="1" applyBorder="1" applyAlignment="1">
      <alignment horizontal="left" vertical="center"/>
    </xf>
    <xf numFmtId="187" fontId="4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Border="1" applyAlignment="1">
      <alignment horizontal="right" vertical="center"/>
    </xf>
    <xf numFmtId="37" fontId="6" fillId="0" borderId="0" xfId="9" applyNumberFormat="1" applyFont="1" applyFill="1" applyBorder="1" applyAlignment="1">
      <alignment vertical="center"/>
    </xf>
    <xf numFmtId="49" fontId="6" fillId="0" borderId="0" xfId="9" applyNumberFormat="1" applyFont="1" applyFill="1" applyBorder="1" applyAlignment="1">
      <alignment horizontal="right" vertical="center"/>
    </xf>
    <xf numFmtId="49" fontId="6" fillId="0" borderId="0" xfId="0" quotePrefix="1" applyNumberFormat="1" applyFont="1" applyFill="1" applyBorder="1" applyAlignment="1">
      <alignment horizontal="right" vertical="center"/>
    </xf>
    <xf numFmtId="37" fontId="6" fillId="0" borderId="0" xfId="0" quotePrefix="1" applyNumberFormat="1" applyFont="1" applyFill="1" applyBorder="1" applyAlignment="1">
      <alignment vertical="center"/>
    </xf>
    <xf numFmtId="0" fontId="6" fillId="0" borderId="8" xfId="0" applyFont="1" applyFill="1" applyBorder="1"/>
    <xf numFmtId="49" fontId="6" fillId="0" borderId="0" xfId="0" applyNumberFormat="1" applyFont="1" applyFill="1" applyBorder="1"/>
    <xf numFmtId="187" fontId="6" fillId="0" borderId="0" xfId="0" applyNumberFormat="1" applyFont="1" applyFill="1" applyBorder="1"/>
    <xf numFmtId="187" fontId="6" fillId="0" borderId="0" xfId="0" applyNumberFormat="1" applyFont="1" applyFill="1" applyBorder="1" applyAlignment="1" applyProtection="1">
      <alignment vertical="center"/>
      <protection locked="0"/>
    </xf>
    <xf numFmtId="37" fontId="6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49" fontId="23" fillId="0" borderId="0" xfId="0" applyNumberFormat="1" applyFont="1" applyFill="1"/>
    <xf numFmtId="0" fontId="23" fillId="0" borderId="0" xfId="0" applyFont="1" applyFill="1" applyAlignment="1"/>
    <xf numFmtId="49" fontId="23" fillId="0" borderId="0" xfId="0" applyNumberFormat="1" applyFont="1" applyFill="1" applyAlignment="1">
      <alignment horizontal="left" vertical="top"/>
    </xf>
    <xf numFmtId="176" fontId="10" fillId="0" borderId="8" xfId="0" applyNumberFormat="1" applyFont="1" applyFill="1" applyBorder="1" applyAlignment="1">
      <alignment vertical="center"/>
    </xf>
    <xf numFmtId="190" fontId="10" fillId="0" borderId="0" xfId="0" applyNumberFormat="1" applyFont="1" applyFill="1" applyBorder="1" applyAlignment="1">
      <alignment vertical="center"/>
    </xf>
    <xf numFmtId="190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6" fillId="0" borderId="0" xfId="0" quotePrefix="1" applyNumberFormat="1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distributed" vertical="center" wrapText="1" justifyLastLine="1"/>
    </xf>
    <xf numFmtId="0" fontId="16" fillId="0" borderId="21" xfId="0" applyFont="1" applyFill="1" applyBorder="1" applyAlignment="1">
      <alignment horizontal="distributed" vertical="center" wrapText="1" justifyLastLine="1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176" fontId="10" fillId="0" borderId="8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distributed" vertical="center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 wrapText="1"/>
    </xf>
    <xf numFmtId="0" fontId="9" fillId="0" borderId="0" xfId="4" applyFont="1" applyFill="1" applyAlignment="1">
      <alignment horizontal="right" vertical="center"/>
    </xf>
    <xf numFmtId="0" fontId="26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/>
    <xf numFmtId="0" fontId="4" fillId="0" borderId="19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/>
    </xf>
    <xf numFmtId="0" fontId="15" fillId="0" borderId="0" xfId="10" applyFont="1" applyFill="1"/>
    <xf numFmtId="185" fontId="15" fillId="0" borderId="0" xfId="10" applyNumberFormat="1" applyFont="1" applyFill="1"/>
    <xf numFmtId="0" fontId="2" fillId="0" borderId="15" xfId="4" applyFont="1" applyFill="1" applyBorder="1" applyAlignment="1">
      <alignment vertical="center"/>
    </xf>
    <xf numFmtId="0" fontId="4" fillId="0" borderId="15" xfId="4" applyFont="1" applyFill="1" applyBorder="1" applyAlignment="1">
      <alignment vertical="center"/>
    </xf>
    <xf numFmtId="182" fontId="4" fillId="0" borderId="15" xfId="5" applyNumberFormat="1" applyFont="1" applyFill="1" applyBorder="1" applyAlignment="1">
      <alignment vertical="center"/>
    </xf>
    <xf numFmtId="38" fontId="4" fillId="0" borderId="15" xfId="5" applyFont="1" applyFill="1" applyBorder="1" applyAlignment="1">
      <alignment vertical="center"/>
    </xf>
    <xf numFmtId="0" fontId="4" fillId="0" borderId="0" xfId="4" applyFont="1" applyFill="1" applyAlignment="1">
      <alignment horizontal="right" vertical="center"/>
    </xf>
    <xf numFmtId="0" fontId="2" fillId="0" borderId="0" xfId="4" applyFont="1" applyFill="1" applyAlignment="1">
      <alignment vertical="center"/>
    </xf>
    <xf numFmtId="0" fontId="2" fillId="0" borderId="1" xfId="4" applyFont="1" applyFill="1" applyBorder="1" applyAlignment="1">
      <alignment vertical="center"/>
    </xf>
    <xf numFmtId="0" fontId="4" fillId="0" borderId="1" xfId="4" applyFont="1" applyFill="1" applyBorder="1" applyAlignment="1">
      <alignment horizontal="center" vertical="center"/>
    </xf>
    <xf numFmtId="0" fontId="2" fillId="0" borderId="10" xfId="4" applyFont="1" applyFill="1" applyBorder="1" applyAlignment="1">
      <alignment vertical="center"/>
    </xf>
    <xf numFmtId="0" fontId="4" fillId="0" borderId="10" xfId="4" applyFont="1" applyFill="1" applyBorder="1" applyAlignment="1">
      <alignment horizontal="center" vertical="center"/>
    </xf>
    <xf numFmtId="182" fontId="4" fillId="0" borderId="21" xfId="5" applyNumberFormat="1" applyFont="1" applyFill="1" applyBorder="1" applyAlignment="1">
      <alignment horizontal="distributed" vertical="center" justifyLastLine="1"/>
    </xf>
    <xf numFmtId="38" fontId="4" fillId="0" borderId="7" xfId="5" applyFont="1" applyFill="1" applyBorder="1" applyAlignment="1">
      <alignment horizontal="distributed" vertical="center" justifyLastLine="1"/>
    </xf>
    <xf numFmtId="0" fontId="4" fillId="0" borderId="0" xfId="4" applyFont="1" applyFill="1" applyAlignment="1">
      <alignment vertical="center"/>
    </xf>
    <xf numFmtId="0" fontId="4" fillId="0" borderId="12" xfId="4" applyFont="1" applyFill="1" applyBorder="1" applyAlignment="1">
      <alignment vertical="center"/>
    </xf>
    <xf numFmtId="182" fontId="4" fillId="0" borderId="25" xfId="5" applyNumberFormat="1" applyFont="1" applyFill="1" applyBorder="1" applyAlignment="1">
      <alignment horizontal="right" vertical="center"/>
    </xf>
    <xf numFmtId="182" fontId="4" fillId="0" borderId="12" xfId="5" applyNumberFormat="1" applyFont="1" applyFill="1" applyBorder="1" applyAlignment="1">
      <alignment horizontal="right" vertical="center"/>
    </xf>
    <xf numFmtId="38" fontId="4" fillId="0" borderId="0" xfId="5" applyFont="1" applyFill="1" applyAlignment="1">
      <alignment horizontal="right" vertical="center"/>
    </xf>
    <xf numFmtId="182" fontId="4" fillId="0" borderId="0" xfId="5" applyNumberFormat="1" applyFont="1" applyFill="1" applyAlignment="1">
      <alignment horizontal="right" vertical="center"/>
    </xf>
    <xf numFmtId="184" fontId="10" fillId="0" borderId="0" xfId="4" applyNumberFormat="1" applyFont="1" applyFill="1" applyAlignment="1">
      <alignment vertical="center"/>
    </xf>
    <xf numFmtId="0" fontId="15" fillId="0" borderId="0" xfId="4" applyFont="1" applyFill="1" applyAlignment="1">
      <alignment vertical="center"/>
    </xf>
    <xf numFmtId="0" fontId="6" fillId="0" borderId="0" xfId="4" applyFont="1" applyFill="1" applyBorder="1" applyAlignment="1">
      <alignment vertical="center"/>
    </xf>
    <xf numFmtId="0" fontId="4" fillId="0" borderId="0" xfId="4" applyFont="1" applyFill="1" applyAlignment="1">
      <alignment horizontal="distributed" vertical="center"/>
    </xf>
    <xf numFmtId="0" fontId="6" fillId="0" borderId="15" xfId="4" applyFont="1" applyFill="1" applyBorder="1" applyAlignment="1">
      <alignment vertical="center"/>
    </xf>
    <xf numFmtId="182" fontId="6" fillId="0" borderId="24" xfId="5" applyNumberFormat="1" applyFont="1" applyFill="1" applyBorder="1" applyAlignment="1">
      <alignment vertical="center"/>
    </xf>
    <xf numFmtId="182" fontId="6" fillId="0" borderId="15" xfId="5" applyNumberFormat="1" applyFont="1" applyFill="1" applyBorder="1" applyAlignment="1">
      <alignment vertical="center"/>
    </xf>
    <xf numFmtId="38" fontId="6" fillId="0" borderId="15" xfId="5" applyFont="1" applyFill="1" applyBorder="1" applyAlignment="1">
      <alignment vertical="center"/>
    </xf>
    <xf numFmtId="37" fontId="4" fillId="0" borderId="0" xfId="6" applyNumberFormat="1" applyFont="1" applyFill="1" applyAlignment="1" applyProtection="1">
      <alignment horizontal="left" vertical="center"/>
    </xf>
    <xf numFmtId="183" fontId="6" fillId="0" borderId="0" xfId="5" applyNumberFormat="1" applyFont="1" applyFill="1" applyAlignment="1">
      <alignment vertical="center"/>
    </xf>
    <xf numFmtId="182" fontId="15" fillId="0" borderId="0" xfId="5" applyNumberFormat="1" applyFont="1" applyFill="1" applyAlignment="1">
      <alignment vertical="center"/>
    </xf>
    <xf numFmtId="38" fontId="15" fillId="0" borderId="0" xfId="5" applyFont="1" applyFill="1" applyAlignment="1">
      <alignment vertical="center"/>
    </xf>
    <xf numFmtId="182" fontId="6" fillId="0" borderId="8" xfId="5" applyNumberFormat="1" applyFont="1" applyFill="1" applyBorder="1" applyAlignment="1">
      <alignment vertical="center"/>
    </xf>
    <xf numFmtId="186" fontId="6" fillId="0" borderId="0" xfId="5" applyNumberFormat="1" applyFont="1" applyFill="1" applyBorder="1" applyAlignment="1">
      <alignment vertical="center"/>
    </xf>
    <xf numFmtId="185" fontId="6" fillId="0" borderId="0" xfId="5" applyNumberFormat="1" applyFont="1" applyFill="1" applyAlignment="1">
      <alignment vertical="center"/>
    </xf>
    <xf numFmtId="186" fontId="6" fillId="0" borderId="0" xfId="5" applyNumberFormat="1" applyFont="1" applyFill="1" applyAlignment="1">
      <alignment vertical="center"/>
    </xf>
    <xf numFmtId="182" fontId="6" fillId="0" borderId="0" xfId="5" applyNumberFormat="1" applyFont="1" applyFill="1" applyBorder="1" applyAlignment="1">
      <alignment vertical="center"/>
    </xf>
    <xf numFmtId="184" fontId="6" fillId="0" borderId="0" xfId="4" applyNumberFormat="1" applyFont="1" applyFill="1" applyAlignment="1">
      <alignment vertical="center"/>
    </xf>
    <xf numFmtId="0" fontId="28" fillId="0" borderId="0" xfId="0" applyFont="1" applyFill="1" applyAlignment="1"/>
    <xf numFmtId="38" fontId="2" fillId="0" borderId="0" xfId="2" applyFont="1" applyFill="1"/>
    <xf numFmtId="0" fontId="31" fillId="0" borderId="0" xfId="0" applyFont="1" applyFill="1"/>
    <xf numFmtId="38" fontId="2" fillId="0" borderId="0" xfId="2" applyFont="1" applyFill="1" applyBorder="1"/>
    <xf numFmtId="38" fontId="13" fillId="0" borderId="0" xfId="2" applyFont="1" applyFill="1" applyBorder="1" applyAlignment="1">
      <alignment vertical="center"/>
    </xf>
    <xf numFmtId="38" fontId="2" fillId="0" borderId="15" xfId="2" applyFont="1" applyFill="1" applyBorder="1"/>
    <xf numFmtId="0" fontId="15" fillId="0" borderId="0" xfId="0" applyFont="1" applyFill="1"/>
    <xf numFmtId="38" fontId="15" fillId="0" borderId="0" xfId="2" applyFont="1" applyFill="1"/>
    <xf numFmtId="38" fontId="15" fillId="0" borderId="0" xfId="2" applyFont="1" applyFill="1" applyBorder="1"/>
    <xf numFmtId="38" fontId="15" fillId="0" borderId="0" xfId="2" applyFont="1" applyFill="1" applyBorder="1" applyAlignment="1">
      <alignment vertical="center"/>
    </xf>
    <xf numFmtId="38" fontId="15" fillId="0" borderId="14" xfId="2" applyFont="1" applyFill="1" applyBorder="1" applyAlignment="1">
      <alignment vertical="center"/>
    </xf>
    <xf numFmtId="38" fontId="15" fillId="0" borderId="15" xfId="2" applyFont="1" applyFill="1" applyBorder="1"/>
    <xf numFmtId="38" fontId="15" fillId="0" borderId="16" xfId="2" applyFont="1" applyFill="1" applyBorder="1"/>
    <xf numFmtId="0" fontId="4" fillId="0" borderId="1" xfId="0" applyFont="1" applyFill="1" applyBorder="1" applyAlignment="1">
      <alignment horizontal="distributed" vertical="center" justifyLastLine="1"/>
    </xf>
    <xf numFmtId="0" fontId="4" fillId="0" borderId="0" xfId="0" applyFont="1" applyFill="1" applyAlignment="1">
      <alignment horizontal="distributed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176" fontId="6" fillId="0" borderId="8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distributed" vertical="center" justifyLastLine="1"/>
    </xf>
    <xf numFmtId="176" fontId="10" fillId="0" borderId="8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4" fillId="0" borderId="1" xfId="10" applyFont="1" applyFill="1" applyBorder="1" applyAlignment="1">
      <alignment horizontal="distributed" vertical="center" justifyLastLine="1"/>
    </xf>
    <xf numFmtId="0" fontId="4" fillId="0" borderId="10" xfId="10" applyFont="1" applyFill="1" applyBorder="1" applyAlignment="1">
      <alignment horizontal="distributed" vertical="center" justifyLastLine="1"/>
    </xf>
    <xf numFmtId="0" fontId="4" fillId="0" borderId="20" xfId="10" applyFont="1" applyFill="1" applyBorder="1" applyAlignment="1">
      <alignment horizontal="distributed" vertical="center" justifyLastLine="1"/>
    </xf>
    <xf numFmtId="0" fontId="4" fillId="0" borderId="17" xfId="10" applyFont="1" applyFill="1" applyBorder="1" applyAlignment="1">
      <alignment horizontal="distributed" vertical="center" justifyLastLine="1"/>
    </xf>
    <xf numFmtId="0" fontId="4" fillId="0" borderId="18" xfId="10" applyFont="1" applyFill="1" applyBorder="1" applyAlignment="1">
      <alignment horizontal="distributed" vertical="center" justifyLastLine="1"/>
    </xf>
    <xf numFmtId="0" fontId="4" fillId="0" borderId="3" xfId="10" applyFont="1" applyFill="1" applyBorder="1" applyAlignment="1">
      <alignment horizontal="center" vertical="center" wrapText="1"/>
    </xf>
    <xf numFmtId="0" fontId="4" fillId="0" borderId="6" xfId="1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distributed" vertical="center"/>
    </xf>
    <xf numFmtId="0" fontId="4" fillId="0" borderId="10" xfId="4" applyFont="1" applyFill="1" applyBorder="1" applyAlignment="1">
      <alignment horizontal="distributed" vertical="center"/>
    </xf>
    <xf numFmtId="182" fontId="4" fillId="0" borderId="2" xfId="5" applyNumberFormat="1" applyFont="1" applyFill="1" applyBorder="1" applyAlignment="1">
      <alignment horizontal="center" vertical="center" wrapText="1"/>
    </xf>
    <xf numFmtId="182" fontId="4" fillId="0" borderId="11" xfId="5" applyNumberFormat="1" applyFont="1" applyFill="1" applyBorder="1" applyAlignment="1">
      <alignment horizontal="center" vertical="center" wrapText="1"/>
    </xf>
    <xf numFmtId="0" fontId="4" fillId="0" borderId="20" xfId="4" applyFont="1" applyFill="1" applyBorder="1" applyAlignment="1">
      <alignment horizontal="distributed" vertical="center" justifyLastLine="1"/>
    </xf>
    <xf numFmtId="0" fontId="4" fillId="0" borderId="18" xfId="4" applyFont="1" applyFill="1" applyBorder="1" applyAlignment="1">
      <alignment horizontal="distributed" vertical="center" justifyLastLine="1"/>
    </xf>
    <xf numFmtId="182" fontId="4" fillId="0" borderId="3" xfId="5" applyNumberFormat="1" applyFont="1" applyFill="1" applyBorder="1" applyAlignment="1">
      <alignment horizontal="distributed" vertical="center" wrapText="1" justifyLastLine="1"/>
    </xf>
    <xf numFmtId="182" fontId="4" fillId="0" borderId="6" xfId="5" applyNumberFormat="1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distributed" vertical="center"/>
    </xf>
    <xf numFmtId="0" fontId="2" fillId="0" borderId="15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2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20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right" vertical="center"/>
    </xf>
    <xf numFmtId="0" fontId="29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27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 vertical="center" wrapText="1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16" fillId="0" borderId="0" xfId="0" applyFont="1" applyFill="1" applyBorder="1" applyAlignment="1">
      <alignment horizontal="left" vertical="center" wrapText="1"/>
    </xf>
    <xf numFmtId="38" fontId="2" fillId="0" borderId="1" xfId="2" applyFont="1" applyFill="1" applyBorder="1" applyAlignment="1">
      <alignment horizontal="distributed" vertical="center" justifyLastLine="1"/>
    </xf>
    <xf numFmtId="38" fontId="2" fillId="0" borderId="0" xfId="2" applyFont="1" applyFill="1" applyAlignment="1">
      <alignment horizontal="distributed" vertical="center" justifyLastLine="1"/>
    </xf>
    <xf numFmtId="38" fontId="2" fillId="0" borderId="10" xfId="2" applyFont="1" applyFill="1" applyBorder="1" applyAlignment="1">
      <alignment horizontal="distributed" vertical="center" justifyLastLine="1"/>
    </xf>
    <xf numFmtId="38" fontId="2" fillId="0" borderId="3" xfId="2" applyFont="1" applyFill="1" applyBorder="1" applyAlignment="1">
      <alignment horizontal="distributed" vertical="center" justifyLastLine="1"/>
    </xf>
    <xf numFmtId="38" fontId="2" fillId="0" borderId="8" xfId="2" applyFont="1" applyFill="1" applyBorder="1" applyAlignment="1">
      <alignment horizontal="distributed" vertical="center" justifyLastLine="1"/>
    </xf>
    <xf numFmtId="38" fontId="2" fillId="0" borderId="6" xfId="2" applyFont="1" applyFill="1" applyBorder="1" applyAlignment="1">
      <alignment horizontal="distributed" vertical="center" justifyLastLine="1"/>
    </xf>
    <xf numFmtId="38" fontId="2" fillId="0" borderId="2" xfId="2" applyFont="1" applyFill="1" applyBorder="1" applyAlignment="1">
      <alignment horizontal="distributed" vertical="center" justifyLastLine="1"/>
    </xf>
    <xf numFmtId="38" fontId="2" fillId="0" borderId="5" xfId="2" applyFont="1" applyFill="1" applyBorder="1" applyAlignment="1">
      <alignment horizontal="distributed" vertical="center" justifyLastLine="1"/>
    </xf>
    <xf numFmtId="38" fontId="2" fillId="0" borderId="11" xfId="2" applyFont="1" applyFill="1" applyBorder="1" applyAlignment="1">
      <alignment horizontal="distributed" vertical="center" justifyLastLine="1"/>
    </xf>
    <xf numFmtId="38" fontId="2" fillId="0" borderId="20" xfId="2" applyFont="1" applyFill="1" applyBorder="1" applyAlignment="1">
      <alignment horizontal="distributed" vertical="center" indent="2"/>
    </xf>
    <xf numFmtId="0" fontId="2" fillId="0" borderId="17" xfId="0" applyFont="1" applyFill="1" applyBorder="1" applyAlignment="1">
      <alignment horizontal="distributed" vertical="center" indent="2"/>
    </xf>
    <xf numFmtId="38" fontId="2" fillId="0" borderId="23" xfId="2" applyFont="1" applyFill="1" applyBorder="1" applyAlignment="1">
      <alignment horizontal="distributed" vertical="center" justifyLastLine="1"/>
    </xf>
    <xf numFmtId="38" fontId="2" fillId="0" borderId="22" xfId="2" applyFont="1" applyFill="1" applyBorder="1" applyAlignment="1">
      <alignment horizontal="distributed" vertical="center" justifyLastLine="1"/>
    </xf>
    <xf numFmtId="38" fontId="2" fillId="0" borderId="9" xfId="2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38" fontId="2" fillId="0" borderId="12" xfId="2" applyFont="1" applyFill="1" applyBorder="1" applyAlignment="1">
      <alignment horizontal="center" vertical="center" wrapText="1"/>
    </xf>
    <xf numFmtId="38" fontId="2" fillId="0" borderId="10" xfId="2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distributed" vertical="center" indent="2"/>
    </xf>
    <xf numFmtId="38" fontId="2" fillId="0" borderId="9" xfId="2" applyFont="1" applyFill="1" applyBorder="1" applyAlignment="1">
      <alignment horizontal="center" vertical="center"/>
    </xf>
    <xf numFmtId="38" fontId="2" fillId="0" borderId="11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49" fontId="4" fillId="0" borderId="0" xfId="0" applyNumberFormat="1" applyFont="1" applyFill="1" applyAlignment="1">
      <alignment horizontal="right" vertical="center"/>
    </xf>
  </cellXfs>
  <cellStyles count="11">
    <cellStyle name="桁区切り 2" xfId="8"/>
    <cellStyle name="桁区切り 2 2" xfId="5"/>
    <cellStyle name="桁区切り 3" xfId="2"/>
    <cellStyle name="桁区切り 3 2" xfId="7"/>
    <cellStyle name="桁区切り 3 2 2" xfId="9"/>
    <cellStyle name="標準" xfId="0" builtinId="0"/>
    <cellStyle name="標準 2" xfId="4"/>
    <cellStyle name="標準_14-157" xfId="1"/>
    <cellStyle name="標準_14-157(20)" xfId="10"/>
    <cellStyle name="標準_IIＡサンプル" xfId="3"/>
    <cellStyle name="標準_最終普及" xfId="6"/>
  </cellStyles>
  <dxfs count="3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6</xdr:col>
      <xdr:colOff>85725</xdr:colOff>
      <xdr:row>4</xdr:row>
      <xdr:rowOff>104775</xdr:rowOff>
    </xdr:to>
    <xdr:sp macro="" textlink="">
      <xdr:nvSpPr>
        <xdr:cNvPr id="2" name="Arc 1"/>
        <xdr:cNvSpPr>
          <a:spLocks/>
        </xdr:cNvSpPr>
      </xdr:nvSpPr>
      <xdr:spPr bwMode="auto">
        <a:xfrm flipH="1">
          <a:off x="3924300" y="352425"/>
          <a:ext cx="38100" cy="200025"/>
        </a:xfrm>
        <a:custGeom>
          <a:avLst/>
          <a:gdLst>
            <a:gd name="T0" fmla="*/ 0 w 21600"/>
            <a:gd name="T1" fmla="*/ 0 h 43200"/>
            <a:gd name="T2" fmla="*/ 0 w 21600"/>
            <a:gd name="T3" fmla="*/ 2147483646 h 43200"/>
            <a:gd name="T4" fmla="*/ 0 w 21600"/>
            <a:gd name="T5" fmla="*/ 2147483646 h 43200"/>
            <a:gd name="T6" fmla="*/ 0 60000 65536"/>
            <a:gd name="T7" fmla="*/ 0 60000 65536"/>
            <a:gd name="T8" fmla="*/ 0 60000 65536"/>
            <a:gd name="T9" fmla="*/ 0 w 21600"/>
            <a:gd name="T10" fmla="*/ 0 h 43200"/>
            <a:gd name="T11" fmla="*/ 21600 w 21600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432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</a:path>
            <a:path w="21600" h="432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6</xdr:col>
      <xdr:colOff>552450</xdr:colOff>
      <xdr:row>2</xdr:row>
      <xdr:rowOff>28575</xdr:rowOff>
    </xdr:from>
    <xdr:to>
      <xdr:col>6</xdr:col>
      <xdr:colOff>590550</xdr:colOff>
      <xdr:row>4</xdr:row>
      <xdr:rowOff>114300</xdr:rowOff>
    </xdr:to>
    <xdr:sp macro="" textlink="">
      <xdr:nvSpPr>
        <xdr:cNvPr id="3" name="Arc 2"/>
        <xdr:cNvSpPr>
          <a:spLocks/>
        </xdr:cNvSpPr>
      </xdr:nvSpPr>
      <xdr:spPr bwMode="auto">
        <a:xfrm>
          <a:off x="4429125" y="361950"/>
          <a:ext cx="38100" cy="200025"/>
        </a:xfrm>
        <a:custGeom>
          <a:avLst/>
          <a:gdLst>
            <a:gd name="T0" fmla="*/ 0 w 21600"/>
            <a:gd name="T1" fmla="*/ 0 h 43200"/>
            <a:gd name="T2" fmla="*/ 0 w 21600"/>
            <a:gd name="T3" fmla="*/ 2147483646 h 43200"/>
            <a:gd name="T4" fmla="*/ 0 w 21600"/>
            <a:gd name="T5" fmla="*/ 2147483646 h 43200"/>
            <a:gd name="T6" fmla="*/ 0 60000 65536"/>
            <a:gd name="T7" fmla="*/ 0 60000 65536"/>
            <a:gd name="T8" fmla="*/ 0 60000 65536"/>
            <a:gd name="T9" fmla="*/ 0 w 21600"/>
            <a:gd name="T10" fmla="*/ 0 h 43200"/>
            <a:gd name="T11" fmla="*/ 0 w 21600"/>
            <a:gd name="T12" fmla="*/ 43200 h 43200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21600" h="43200" fill="none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</a:path>
            <a:path w="21600" h="43200" stroke="0" extrusionOk="0">
              <a:moveTo>
                <a:pt x="-1" y="0"/>
              </a:moveTo>
              <a:cubicBezTo>
                <a:pt x="11929" y="0"/>
                <a:pt x="21600" y="9670"/>
                <a:pt x="21600" y="21600"/>
              </a:cubicBezTo>
              <a:cubicBezTo>
                <a:pt x="21600" y="33529"/>
                <a:pt x="11929" y="43199"/>
                <a:pt x="0" y="43200"/>
              </a:cubicBezTo>
              <a:lnTo>
                <a:pt x="0" y="21600"/>
              </a:lnTo>
              <a:lnTo>
                <a:pt x="-1" y="0"/>
              </a:lnTo>
              <a:close/>
            </a:path>
          </a:pathLst>
        </a:cu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76200</xdr:colOff>
      <xdr:row>13</xdr:row>
      <xdr:rowOff>57150</xdr:rowOff>
    </xdr:from>
    <xdr:to>
      <xdr:col>17</xdr:col>
      <xdr:colOff>76200</xdr:colOff>
      <xdr:row>14</xdr:row>
      <xdr:rowOff>85725</xdr:rowOff>
    </xdr:to>
    <xdr:grpSp>
      <xdr:nvGrpSpPr>
        <xdr:cNvPr id="2" name="Group 14"/>
        <xdr:cNvGrpSpPr>
          <a:grpSpLocks/>
        </xdr:cNvGrpSpPr>
      </xdr:nvGrpSpPr>
      <xdr:grpSpPr bwMode="auto">
        <a:xfrm>
          <a:off x="5229225" y="2047875"/>
          <a:ext cx="2428875" cy="161925"/>
          <a:chOff x="575" y="66"/>
          <a:chExt cx="240" cy="26"/>
        </a:xfrm>
      </xdr:grpSpPr>
      <xdr:sp macro="" textlink="">
        <xdr:nvSpPr>
          <xdr:cNvPr id="3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66675</xdr:colOff>
      <xdr:row>5</xdr:row>
      <xdr:rowOff>47625</xdr:rowOff>
    </xdr:from>
    <xdr:to>
      <xdr:col>17</xdr:col>
      <xdr:colOff>85725</xdr:colOff>
      <xdr:row>6</xdr:row>
      <xdr:rowOff>85725</xdr:rowOff>
    </xdr:to>
    <xdr:grpSp>
      <xdr:nvGrpSpPr>
        <xdr:cNvPr id="5" name="Group 14"/>
        <xdr:cNvGrpSpPr>
          <a:grpSpLocks/>
        </xdr:cNvGrpSpPr>
      </xdr:nvGrpSpPr>
      <xdr:grpSpPr bwMode="auto">
        <a:xfrm>
          <a:off x="5219700" y="933450"/>
          <a:ext cx="2447925" cy="171450"/>
          <a:chOff x="575" y="66"/>
          <a:chExt cx="240" cy="26"/>
        </a:xfrm>
      </xdr:grpSpPr>
      <xdr:sp macro="" textlink="">
        <xdr:nvSpPr>
          <xdr:cNvPr id="6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7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oneCellAnchor>
    <xdr:from>
      <xdr:col>11</xdr:col>
      <xdr:colOff>15513</xdr:colOff>
      <xdr:row>5</xdr:row>
      <xdr:rowOff>81643</xdr:rowOff>
    </xdr:from>
    <xdr:ext cx="196010" cy="264560"/>
    <xdr:sp macro="" textlink="">
      <xdr:nvSpPr>
        <xdr:cNvPr id="8" name="テキスト ボックス 7"/>
        <xdr:cNvSpPr txBox="1"/>
      </xdr:nvSpPr>
      <xdr:spPr>
        <a:xfrm>
          <a:off x="6092463" y="621393"/>
          <a:ext cx="1960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12</xdr:col>
      <xdr:colOff>76200</xdr:colOff>
      <xdr:row>9</xdr:row>
      <xdr:rowOff>57150</xdr:rowOff>
    </xdr:from>
    <xdr:to>
      <xdr:col>17</xdr:col>
      <xdr:colOff>76200</xdr:colOff>
      <xdr:row>10</xdr:row>
      <xdr:rowOff>85725</xdr:rowOff>
    </xdr:to>
    <xdr:grpSp>
      <xdr:nvGrpSpPr>
        <xdr:cNvPr id="9" name="Group 14"/>
        <xdr:cNvGrpSpPr>
          <a:grpSpLocks/>
        </xdr:cNvGrpSpPr>
      </xdr:nvGrpSpPr>
      <xdr:grpSpPr bwMode="auto">
        <a:xfrm>
          <a:off x="5229225" y="1495425"/>
          <a:ext cx="2428875" cy="161925"/>
          <a:chOff x="575" y="66"/>
          <a:chExt cx="240" cy="26"/>
        </a:xfrm>
      </xdr:grpSpPr>
      <xdr:sp macro="" textlink="">
        <xdr:nvSpPr>
          <xdr:cNvPr id="10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1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  <xdr:twoCellAnchor>
    <xdr:from>
      <xdr:col>12</xdr:col>
      <xdr:colOff>76200</xdr:colOff>
      <xdr:row>13</xdr:row>
      <xdr:rowOff>57150</xdr:rowOff>
    </xdr:from>
    <xdr:to>
      <xdr:col>17</xdr:col>
      <xdr:colOff>76200</xdr:colOff>
      <xdr:row>14</xdr:row>
      <xdr:rowOff>85725</xdr:rowOff>
    </xdr:to>
    <xdr:grpSp>
      <xdr:nvGrpSpPr>
        <xdr:cNvPr id="12" name="Group 14"/>
        <xdr:cNvGrpSpPr>
          <a:grpSpLocks/>
        </xdr:cNvGrpSpPr>
      </xdr:nvGrpSpPr>
      <xdr:grpSpPr bwMode="auto">
        <a:xfrm>
          <a:off x="5229225" y="2047875"/>
          <a:ext cx="2428875" cy="161925"/>
          <a:chOff x="575" y="66"/>
          <a:chExt cx="240" cy="26"/>
        </a:xfrm>
      </xdr:grpSpPr>
      <xdr:sp macro="" textlink="">
        <xdr:nvSpPr>
          <xdr:cNvPr id="13" name="Arc 15"/>
          <xdr:cNvSpPr>
            <a:spLocks/>
          </xdr:cNvSpPr>
        </xdr:nvSpPr>
        <xdr:spPr bwMode="auto">
          <a:xfrm flipH="1">
            <a:off x="575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4" name="Arc 16"/>
          <xdr:cNvSpPr>
            <a:spLocks/>
          </xdr:cNvSpPr>
        </xdr:nvSpPr>
        <xdr:spPr bwMode="auto">
          <a:xfrm>
            <a:off x="809" y="66"/>
            <a:ext cx="6" cy="26"/>
          </a:xfrm>
          <a:custGeom>
            <a:avLst/>
            <a:gdLst>
              <a:gd name="T0" fmla="*/ 0 w 22068"/>
              <a:gd name="T1" fmla="*/ 0 h 43200"/>
              <a:gd name="T2" fmla="*/ 0 w 22068"/>
              <a:gd name="T3" fmla="*/ 0 h 43200"/>
              <a:gd name="T4" fmla="*/ 0 w 22068"/>
              <a:gd name="T5" fmla="*/ 0 h 43200"/>
              <a:gd name="T6" fmla="*/ 0 60000 65536"/>
              <a:gd name="T7" fmla="*/ 0 60000 65536"/>
              <a:gd name="T8" fmla="*/ 0 60000 65536"/>
              <a:gd name="T9" fmla="*/ 0 w 22068"/>
              <a:gd name="T10" fmla="*/ 0 h 43200"/>
              <a:gd name="T11" fmla="*/ 22068 w 22068"/>
              <a:gd name="T12" fmla="*/ 43200 h 43200"/>
            </a:gdLst>
            <a:ahLst/>
            <a:cxnLst>
              <a:cxn ang="T6">
                <a:pos x="T0" y="T1"/>
              </a:cxn>
              <a:cxn ang="T7">
                <a:pos x="T2" y="T3"/>
              </a:cxn>
              <a:cxn ang="T8">
                <a:pos x="T4" y="T5"/>
              </a:cxn>
            </a:cxnLst>
            <a:rect l="T9" t="T10" r="T11" b="T12"/>
            <a:pathLst>
              <a:path w="22068" h="43200" fill="none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</a:path>
              <a:path w="22068" h="43200" stroke="0" extrusionOk="0">
                <a:moveTo>
                  <a:pt x="467" y="0"/>
                </a:moveTo>
                <a:cubicBezTo>
                  <a:pt x="12397" y="0"/>
                  <a:pt x="22068" y="9670"/>
                  <a:pt x="22068" y="21600"/>
                </a:cubicBezTo>
                <a:cubicBezTo>
                  <a:pt x="22068" y="33529"/>
                  <a:pt x="12397" y="43200"/>
                  <a:pt x="468" y="43200"/>
                </a:cubicBezTo>
                <a:cubicBezTo>
                  <a:pt x="311" y="43200"/>
                  <a:pt x="155" y="43198"/>
                  <a:pt x="0" y="43194"/>
                </a:cubicBezTo>
                <a:lnTo>
                  <a:pt x="468" y="21600"/>
                </a:lnTo>
                <a:lnTo>
                  <a:pt x="467" y="0"/>
                </a:lnTo>
                <a:close/>
              </a:path>
            </a:pathLst>
          </a:cu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4"/>
  <sheetViews>
    <sheetView tabSelected="1" zoomScaleNormal="100" zoomScaleSheetLayoutView="200" workbookViewId="0"/>
  </sheetViews>
  <sheetFormatPr defaultColWidth="9.59765625" defaultRowHeight="9.75"/>
  <cols>
    <col min="1" max="1" width="1.59765625" style="19" customWidth="1"/>
    <col min="2" max="2" width="14.59765625" style="19" customWidth="1"/>
    <col min="3" max="3" width="1.59765625" style="19" customWidth="1"/>
    <col min="4" max="4" width="21.3984375" style="19" customWidth="1"/>
    <col min="5" max="5" width="19.59765625" style="19" customWidth="1"/>
    <col min="6" max="6" width="22.59765625" style="19" customWidth="1"/>
    <col min="7" max="7" width="13.796875" style="19" customWidth="1"/>
    <col min="8" max="8" width="9.59765625" style="19"/>
    <col min="9" max="9" width="12.59765625" style="19" bestFit="1" customWidth="1"/>
    <col min="10" max="16384" width="9.59765625" style="19"/>
  </cols>
  <sheetData>
    <row r="1" spans="1:9" ht="12.75" customHeight="1" thickBot="1">
      <c r="B1" s="20" t="s">
        <v>0</v>
      </c>
      <c r="C1" s="20"/>
      <c r="D1" s="20"/>
      <c r="E1" s="20"/>
      <c r="F1" s="20"/>
      <c r="G1" s="1" t="s">
        <v>1</v>
      </c>
    </row>
    <row r="2" spans="1:9" ht="13.5" customHeight="1" thickTop="1">
      <c r="A2" s="2"/>
      <c r="B2" s="387" t="s">
        <v>2</v>
      </c>
      <c r="C2" s="3"/>
      <c r="D2" s="390" t="s">
        <v>3</v>
      </c>
      <c r="E2" s="393" t="s">
        <v>4</v>
      </c>
      <c r="F2" s="394"/>
      <c r="G2" s="4" t="s">
        <v>5</v>
      </c>
      <c r="H2" s="332"/>
    </row>
    <row r="3" spans="1:9" ht="5.0999999999999996" customHeight="1">
      <c r="A3" s="5"/>
      <c r="B3" s="388"/>
      <c r="C3" s="323"/>
      <c r="D3" s="391"/>
      <c r="E3" s="395"/>
      <c r="F3" s="396"/>
      <c r="G3" s="397" t="s">
        <v>6</v>
      </c>
    </row>
    <row r="4" spans="1:9" ht="5.0999999999999996" customHeight="1">
      <c r="A4" s="5"/>
      <c r="B4" s="388"/>
      <c r="C4" s="323"/>
      <c r="D4" s="391"/>
      <c r="E4" s="400" t="s">
        <v>7</v>
      </c>
      <c r="F4" s="391" t="s">
        <v>8</v>
      </c>
      <c r="G4" s="398"/>
    </row>
    <row r="5" spans="1:9" ht="10.5">
      <c r="A5" s="6"/>
      <c r="B5" s="389"/>
      <c r="C5" s="7"/>
      <c r="D5" s="392"/>
      <c r="E5" s="392"/>
      <c r="F5" s="392"/>
      <c r="G5" s="399"/>
    </row>
    <row r="6" spans="1:9" ht="3.75" customHeight="1">
      <c r="A6" s="8"/>
      <c r="B6" s="9"/>
      <c r="C6" s="10"/>
      <c r="D6" s="11"/>
      <c r="E6" s="265"/>
      <c r="F6" s="11"/>
      <c r="G6" s="12"/>
    </row>
    <row r="7" spans="1:9" ht="17.100000000000001" customHeight="1">
      <c r="A7" s="8"/>
      <c r="B7" s="14" t="s">
        <v>9</v>
      </c>
      <c r="C7" s="13"/>
      <c r="D7" s="317">
        <v>84126369</v>
      </c>
      <c r="E7" s="61">
        <v>359570</v>
      </c>
      <c r="F7" s="61">
        <v>2946</v>
      </c>
      <c r="G7" s="318" t="s">
        <v>10</v>
      </c>
    </row>
    <row r="8" spans="1:9" ht="17.100000000000001" customHeight="1">
      <c r="A8" s="8"/>
      <c r="B8" s="14" t="s">
        <v>11</v>
      </c>
      <c r="C8" s="13"/>
      <c r="D8" s="317">
        <v>80351656.172000006</v>
      </c>
      <c r="E8" s="61">
        <v>347008</v>
      </c>
      <c r="F8" s="61">
        <v>3007</v>
      </c>
      <c r="G8" s="318" t="s">
        <v>10</v>
      </c>
    </row>
    <row r="9" spans="1:9" ht="17.100000000000001" customHeight="1">
      <c r="A9" s="8"/>
      <c r="B9" s="14" t="s">
        <v>12</v>
      </c>
      <c r="C9" s="13"/>
      <c r="D9" s="317">
        <v>82385780.5</v>
      </c>
      <c r="E9" s="61">
        <v>299680</v>
      </c>
      <c r="F9" s="61">
        <v>3228</v>
      </c>
      <c r="G9" s="318" t="s">
        <v>13</v>
      </c>
      <c r="I9" s="147"/>
    </row>
    <row r="10" spans="1:9" ht="3" customHeight="1" thickBot="1">
      <c r="A10" s="15"/>
      <c r="B10" s="16"/>
      <c r="C10" s="17"/>
      <c r="D10" s="18"/>
      <c r="E10" s="18"/>
      <c r="F10" s="18"/>
      <c r="G10" s="18"/>
    </row>
    <row r="11" spans="1:9" ht="4.5" customHeight="1" thickTop="1">
      <c r="E11" s="21"/>
    </row>
    <row r="12" spans="1:9" ht="10.5">
      <c r="A12" s="20" t="s">
        <v>14</v>
      </c>
      <c r="D12" s="21"/>
      <c r="E12" s="21"/>
      <c r="F12" s="21"/>
    </row>
    <row r="13" spans="1:9" ht="11.45" customHeight="1">
      <c r="A13" s="22" t="s">
        <v>340</v>
      </c>
      <c r="B13" s="21"/>
      <c r="C13" s="21"/>
      <c r="D13" s="21"/>
      <c r="E13" s="21"/>
      <c r="F13" s="21"/>
      <c r="G13" s="21"/>
    </row>
    <row r="14" spans="1:9" ht="11.25" customHeight="1">
      <c r="A14" s="22" t="s">
        <v>15</v>
      </c>
      <c r="B14" s="21"/>
      <c r="C14" s="21"/>
      <c r="D14" s="21"/>
      <c r="E14" s="21"/>
      <c r="F14" s="21"/>
      <c r="G14" s="21"/>
    </row>
    <row r="15" spans="1:9" ht="11.25" customHeight="1">
      <c r="A15" s="22" t="s">
        <v>39</v>
      </c>
      <c r="C15" s="23"/>
      <c r="D15" s="23"/>
      <c r="E15" s="23"/>
      <c r="F15" s="23"/>
      <c r="G15" s="23"/>
    </row>
    <row r="17" spans="4:6">
      <c r="D17" s="147"/>
    </row>
    <row r="18" spans="4:6">
      <c r="D18" s="147"/>
    </row>
    <row r="24" spans="4:6">
      <c r="F24" s="333"/>
    </row>
  </sheetData>
  <mergeCells count="6">
    <mergeCell ref="B2:B5"/>
    <mergeCell ref="D2:D5"/>
    <mergeCell ref="E2:F3"/>
    <mergeCell ref="G3:G5"/>
    <mergeCell ref="E4:E5"/>
    <mergeCell ref="F4:F5"/>
  </mergeCells>
  <phoneticPr fontId="3"/>
  <printOptions horizontalCentered="1"/>
  <pageMargins left="0.59055118110236227" right="0.59055118110236227" top="1.299212598425197" bottom="0.59055118110236227" header="0.70866141732283472" footer="0.51181102362204722"/>
  <pageSetup paperSize="9" scale="130" orientation="portrait" r:id="rId1"/>
  <headerFooter alignWithMargins="0">
    <oddHeader>&amp;L&amp;9発電電力量ー県営・民営別ー&amp;R&amp;9&amp;F (&amp;A)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23"/>
  <sheetViews>
    <sheetView zoomScaleNormal="100" zoomScaleSheetLayoutView="150" workbookViewId="0"/>
  </sheetViews>
  <sheetFormatPr defaultColWidth="9.59765625" defaultRowHeight="11.1" customHeight="1"/>
  <cols>
    <col min="1" max="1" width="1" style="68" customWidth="1"/>
    <col min="2" max="2" width="4" style="19" customWidth="1"/>
    <col min="3" max="3" width="12.59765625" style="19" customWidth="1"/>
    <col min="4" max="4" width="1.59765625" style="68" customWidth="1"/>
    <col min="5" max="5" width="17" style="68" bestFit="1" customWidth="1"/>
    <col min="6" max="7" width="17.19921875" style="68" bestFit="1" customWidth="1"/>
    <col min="8" max="8" width="14.19921875" style="68" customWidth="1"/>
    <col min="9" max="9" width="14" style="68" customWidth="1"/>
    <col min="10" max="16" width="14.19921875" style="68" customWidth="1"/>
    <col min="17" max="17" width="1" style="68" customWidth="1"/>
    <col min="18" max="16384" width="9.59765625" style="68"/>
  </cols>
  <sheetData>
    <row r="1" spans="1:16" s="19" customFormat="1" ht="13.5" customHeight="1" thickBot="1">
      <c r="B1" s="20" t="s">
        <v>274</v>
      </c>
      <c r="C1" s="20"/>
      <c r="D1" s="20"/>
      <c r="E1" s="20"/>
      <c r="F1" s="20"/>
      <c r="G1" s="20"/>
      <c r="H1" s="20"/>
      <c r="I1" s="20"/>
      <c r="J1" s="196"/>
      <c r="K1" s="196"/>
      <c r="L1" s="20"/>
      <c r="M1" s="20"/>
      <c r="N1" s="20"/>
      <c r="O1" s="20"/>
      <c r="P1" s="1" t="s">
        <v>250</v>
      </c>
    </row>
    <row r="2" spans="1:16" s="19" customFormat="1" ht="14.25" customHeight="1" thickTop="1">
      <c r="A2" s="195"/>
      <c r="B2" s="387" t="s">
        <v>79</v>
      </c>
      <c r="C2" s="387"/>
      <c r="D2" s="194"/>
      <c r="E2" s="437" t="s">
        <v>273</v>
      </c>
      <c r="F2" s="441" t="s">
        <v>272</v>
      </c>
      <c r="G2" s="441" t="s">
        <v>271</v>
      </c>
      <c r="H2" s="441" t="s">
        <v>270</v>
      </c>
      <c r="I2" s="209"/>
      <c r="J2" s="49" t="s">
        <v>269</v>
      </c>
      <c r="K2" s="208" t="s">
        <v>268</v>
      </c>
      <c r="L2" s="49"/>
      <c r="M2" s="208" t="s">
        <v>267</v>
      </c>
      <c r="N2" s="49"/>
      <c r="O2" s="49"/>
      <c r="P2" s="49" t="s">
        <v>266</v>
      </c>
    </row>
    <row r="3" spans="1:16" s="19" customFormat="1" ht="20.25" customHeight="1">
      <c r="A3" s="6"/>
      <c r="B3" s="389"/>
      <c r="C3" s="389"/>
      <c r="D3" s="192"/>
      <c r="E3" s="392"/>
      <c r="F3" s="442"/>
      <c r="G3" s="442"/>
      <c r="H3" s="442"/>
      <c r="I3" s="207" t="s">
        <v>265</v>
      </c>
      <c r="J3" s="326" t="s">
        <v>264</v>
      </c>
      <c r="K3" s="207" t="s">
        <v>263</v>
      </c>
      <c r="L3" s="316" t="s">
        <v>284</v>
      </c>
      <c r="M3" s="207" t="s">
        <v>262</v>
      </c>
      <c r="N3" s="189" t="s">
        <v>261</v>
      </c>
      <c r="O3" s="189" t="s">
        <v>84</v>
      </c>
      <c r="P3" s="326" t="s">
        <v>21</v>
      </c>
    </row>
    <row r="4" spans="1:16" ht="5.25" customHeight="1">
      <c r="A4" s="8"/>
      <c r="B4" s="11"/>
      <c r="C4" s="11"/>
      <c r="D4" s="13"/>
      <c r="E4" s="206"/>
      <c r="F4" s="206"/>
      <c r="G4" s="206"/>
      <c r="H4" s="206"/>
      <c r="I4" s="205"/>
      <c r="J4" s="11"/>
      <c r="K4" s="205"/>
      <c r="L4" s="205"/>
      <c r="M4" s="205"/>
      <c r="N4" s="11"/>
      <c r="O4" s="11"/>
      <c r="P4" s="11"/>
    </row>
    <row r="5" spans="1:16" ht="11.1" customHeight="1">
      <c r="A5" s="201"/>
      <c r="B5" s="204" t="s">
        <v>260</v>
      </c>
      <c r="C5" s="43"/>
      <c r="D5" s="42"/>
      <c r="E5" s="203">
        <v>1107149</v>
      </c>
      <c r="F5" s="203">
        <v>1054761</v>
      </c>
      <c r="G5" s="203">
        <v>996227</v>
      </c>
      <c r="H5" s="203">
        <v>58534</v>
      </c>
      <c r="I5" s="203">
        <v>775756</v>
      </c>
      <c r="J5" s="203">
        <v>107686</v>
      </c>
      <c r="K5" s="203">
        <v>43612</v>
      </c>
      <c r="L5" s="203">
        <v>34652</v>
      </c>
      <c r="M5" s="203">
        <v>1303</v>
      </c>
      <c r="N5" s="203">
        <v>218</v>
      </c>
      <c r="O5" s="203">
        <v>3713</v>
      </c>
      <c r="P5" s="203">
        <v>966940</v>
      </c>
    </row>
    <row r="6" spans="1:16" ht="11.1" customHeight="1">
      <c r="A6" s="200"/>
      <c r="B6" s="12"/>
      <c r="C6" s="323" t="s">
        <v>257</v>
      </c>
      <c r="D6" s="38"/>
      <c r="E6" s="61">
        <v>334230</v>
      </c>
      <c r="F6" s="61">
        <v>325573</v>
      </c>
      <c r="G6" s="61">
        <v>309483</v>
      </c>
      <c r="H6" s="61">
        <v>16090</v>
      </c>
      <c r="I6" s="61">
        <v>243485</v>
      </c>
      <c r="J6" s="61">
        <v>32899</v>
      </c>
      <c r="K6" s="61">
        <v>12101</v>
      </c>
      <c r="L6" s="61">
        <v>7507</v>
      </c>
      <c r="M6" s="61">
        <v>54</v>
      </c>
      <c r="N6" s="318" t="s">
        <v>30</v>
      </c>
      <c r="O6" s="61">
        <v>908</v>
      </c>
      <c r="P6" s="61">
        <v>296954</v>
      </c>
    </row>
    <row r="7" spans="1:16" ht="11.1" customHeight="1">
      <c r="A7" s="200"/>
      <c r="B7" s="12"/>
      <c r="C7" s="323" t="s">
        <v>256</v>
      </c>
      <c r="D7" s="38"/>
      <c r="E7" s="61">
        <v>772919</v>
      </c>
      <c r="F7" s="61">
        <v>729188</v>
      </c>
      <c r="G7" s="61">
        <v>686744</v>
      </c>
      <c r="H7" s="61">
        <v>42444</v>
      </c>
      <c r="I7" s="61">
        <v>532271</v>
      </c>
      <c r="J7" s="61">
        <v>74787</v>
      </c>
      <c r="K7" s="61">
        <v>31511</v>
      </c>
      <c r="L7" s="61">
        <v>27145</v>
      </c>
      <c r="M7" s="61">
        <v>1249</v>
      </c>
      <c r="N7" s="61">
        <v>218</v>
      </c>
      <c r="O7" s="61">
        <v>2805</v>
      </c>
      <c r="P7" s="61">
        <v>669986</v>
      </c>
    </row>
    <row r="8" spans="1:16" ht="6.75" customHeight="1">
      <c r="A8" s="200"/>
      <c r="B8" s="12"/>
      <c r="C8" s="12"/>
      <c r="D8" s="38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</row>
    <row r="9" spans="1:16" ht="11.1" customHeight="1">
      <c r="A9" s="201"/>
      <c r="B9" s="204" t="s">
        <v>259</v>
      </c>
      <c r="C9" s="43"/>
      <c r="D9" s="42"/>
      <c r="E9" s="203">
        <v>1126157</v>
      </c>
      <c r="F9" s="203">
        <v>1073477</v>
      </c>
      <c r="G9" s="203">
        <v>1014915</v>
      </c>
      <c r="H9" s="203">
        <v>58562</v>
      </c>
      <c r="I9" s="203">
        <v>813698</v>
      </c>
      <c r="J9" s="203">
        <v>99333</v>
      </c>
      <c r="K9" s="203">
        <v>38252</v>
      </c>
      <c r="L9" s="203">
        <v>29487</v>
      </c>
      <c r="M9" s="203">
        <v>1252</v>
      </c>
      <c r="N9" s="203">
        <v>157</v>
      </c>
      <c r="O9" s="203">
        <v>3449</v>
      </c>
      <c r="P9" s="203">
        <v>985628</v>
      </c>
    </row>
    <row r="10" spans="1:16" ht="11.1" customHeight="1">
      <c r="A10" s="200"/>
      <c r="B10" s="12"/>
      <c r="C10" s="323" t="s">
        <v>257</v>
      </c>
      <c r="D10" s="38"/>
      <c r="E10" s="202">
        <v>340610</v>
      </c>
      <c r="F10" s="61">
        <v>331274</v>
      </c>
      <c r="G10" s="61">
        <v>315520</v>
      </c>
      <c r="H10" s="61">
        <v>15754</v>
      </c>
      <c r="I10" s="61">
        <v>256495</v>
      </c>
      <c r="J10" s="61">
        <v>29023</v>
      </c>
      <c r="K10" s="61">
        <v>10799</v>
      </c>
      <c r="L10" s="61">
        <v>6104</v>
      </c>
      <c r="M10" s="61">
        <v>57</v>
      </c>
      <c r="N10" s="318" t="s">
        <v>30</v>
      </c>
      <c r="O10" s="61">
        <v>567</v>
      </c>
      <c r="P10" s="61">
        <v>303045</v>
      </c>
    </row>
    <row r="11" spans="1:16" ht="11.1" customHeight="1">
      <c r="A11" s="200"/>
      <c r="B11" s="12"/>
      <c r="C11" s="323" t="s">
        <v>256</v>
      </c>
      <c r="D11" s="38"/>
      <c r="E11" s="202">
        <v>785547</v>
      </c>
      <c r="F11" s="61">
        <v>742203</v>
      </c>
      <c r="G11" s="61">
        <v>699395</v>
      </c>
      <c r="H11" s="61">
        <v>42808</v>
      </c>
      <c r="I11" s="61">
        <v>557203</v>
      </c>
      <c r="J11" s="61">
        <v>70310</v>
      </c>
      <c r="K11" s="61">
        <v>27453</v>
      </c>
      <c r="L11" s="61">
        <v>23383</v>
      </c>
      <c r="M11" s="61">
        <v>1195</v>
      </c>
      <c r="N11" s="61">
        <v>157</v>
      </c>
      <c r="O11" s="61">
        <v>2882</v>
      </c>
      <c r="P11" s="61">
        <v>682583</v>
      </c>
    </row>
    <row r="12" spans="1:16" ht="6.75" customHeight="1">
      <c r="A12" s="200"/>
      <c r="B12" s="12"/>
      <c r="C12" s="12"/>
      <c r="D12" s="38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</row>
    <row r="13" spans="1:16" ht="11.1" customHeight="1">
      <c r="A13" s="201"/>
      <c r="B13" s="204" t="s">
        <v>258</v>
      </c>
      <c r="C13" s="43"/>
      <c r="D13" s="42"/>
      <c r="E13" s="309">
        <f t="shared" ref="E13:M13" si="0">E14+E15</f>
        <v>1105951</v>
      </c>
      <c r="F13" s="203">
        <f t="shared" si="0"/>
        <v>1060762</v>
      </c>
      <c r="G13" s="203">
        <f t="shared" si="0"/>
        <v>1006667</v>
      </c>
      <c r="H13" s="203">
        <f t="shared" si="0"/>
        <v>54095</v>
      </c>
      <c r="I13" s="203">
        <f t="shared" si="0"/>
        <v>803730</v>
      </c>
      <c r="J13" s="203">
        <f t="shared" si="0"/>
        <v>97963</v>
      </c>
      <c r="K13" s="203">
        <f t="shared" si="0"/>
        <v>37803</v>
      </c>
      <c r="L13" s="203">
        <f t="shared" si="0"/>
        <v>32803</v>
      </c>
      <c r="M13" s="203">
        <f t="shared" si="0"/>
        <v>1232</v>
      </c>
      <c r="N13" s="203">
        <f>N15</f>
        <v>164</v>
      </c>
      <c r="O13" s="203">
        <f>O14+O15</f>
        <v>3666</v>
      </c>
      <c r="P13" s="203">
        <f>P14+P15</f>
        <v>977361</v>
      </c>
    </row>
    <row r="14" spans="1:16" ht="11.1" customHeight="1">
      <c r="A14" s="200"/>
      <c r="B14" s="12"/>
      <c r="C14" s="323" t="s">
        <v>257</v>
      </c>
      <c r="D14" s="38"/>
      <c r="E14" s="202">
        <v>339055</v>
      </c>
      <c r="F14" s="61">
        <v>329253</v>
      </c>
      <c r="G14" s="61">
        <v>313630</v>
      </c>
      <c r="H14" s="61">
        <v>15623</v>
      </c>
      <c r="I14" s="61">
        <v>253648</v>
      </c>
      <c r="J14" s="61">
        <v>29266</v>
      </c>
      <c r="K14" s="61">
        <v>10714</v>
      </c>
      <c r="L14" s="61">
        <v>6741</v>
      </c>
      <c r="M14" s="61">
        <v>54</v>
      </c>
      <c r="N14" s="312" t="s">
        <v>30</v>
      </c>
      <c r="O14" s="61">
        <v>616</v>
      </c>
      <c r="P14" s="61">
        <f>SUM(I14:O14)</f>
        <v>301039</v>
      </c>
    </row>
    <row r="15" spans="1:16" s="149" customFormat="1" ht="11.1" customHeight="1">
      <c r="A15" s="200"/>
      <c r="B15" s="12"/>
      <c r="C15" s="323" t="s">
        <v>256</v>
      </c>
      <c r="D15" s="38"/>
      <c r="E15" s="202">
        <v>766896</v>
      </c>
      <c r="F15" s="61">
        <v>731509</v>
      </c>
      <c r="G15" s="61">
        <v>693037</v>
      </c>
      <c r="H15" s="61">
        <v>38472</v>
      </c>
      <c r="I15" s="61">
        <v>550082</v>
      </c>
      <c r="J15" s="61">
        <v>68697</v>
      </c>
      <c r="K15" s="61">
        <v>27089</v>
      </c>
      <c r="L15" s="61">
        <v>26062</v>
      </c>
      <c r="M15" s="61">
        <v>1178</v>
      </c>
      <c r="N15" s="61">
        <v>164</v>
      </c>
      <c r="O15" s="61">
        <v>3050</v>
      </c>
      <c r="P15" s="61">
        <f>SUM(I15:O15)</f>
        <v>676322</v>
      </c>
    </row>
    <row r="16" spans="1:16" ht="6" customHeight="1" thickBot="1">
      <c r="A16" s="153"/>
      <c r="B16" s="59"/>
      <c r="C16" s="59"/>
      <c r="D16" s="199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</row>
    <row r="17" spans="1:16" ht="3" customHeight="1" thickTop="1">
      <c r="A17" s="149"/>
      <c r="B17" s="151"/>
      <c r="C17" s="151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</row>
    <row r="18" spans="1:16" s="19" customFormat="1" ht="11.1" customHeight="1">
      <c r="A18" s="156"/>
      <c r="B18" s="12" t="s">
        <v>255</v>
      </c>
      <c r="C18" s="29"/>
      <c r="D18" s="29"/>
      <c r="E18" s="29"/>
      <c r="F18" s="29"/>
      <c r="G18" s="29"/>
      <c r="H18" s="29"/>
      <c r="I18" s="29"/>
      <c r="J18" s="29"/>
      <c r="K18" s="29"/>
      <c r="L18" s="147"/>
      <c r="M18" s="147"/>
      <c r="N18" s="147"/>
      <c r="O18" s="147"/>
      <c r="P18" s="147"/>
    </row>
    <row r="19" spans="1:16" s="19" customFormat="1" ht="11.1" customHeight="1">
      <c r="A19" s="156" t="s">
        <v>254</v>
      </c>
      <c r="B19" s="29" t="s">
        <v>253</v>
      </c>
      <c r="C19" s="22"/>
      <c r="D19" s="22"/>
      <c r="E19" s="22"/>
      <c r="F19" s="22"/>
      <c r="G19" s="22"/>
      <c r="H19" s="22"/>
      <c r="I19" s="22"/>
      <c r="J19" s="22"/>
    </row>
    <row r="20" spans="1:16" s="19" customFormat="1" ht="11.1" customHeight="1">
      <c r="A20" s="156" t="s">
        <v>252</v>
      </c>
      <c r="B20" s="29" t="s">
        <v>251</v>
      </c>
      <c r="C20" s="22"/>
      <c r="D20" s="22"/>
      <c r="E20" s="22"/>
      <c r="F20" s="22"/>
      <c r="G20" s="22"/>
      <c r="H20" s="22"/>
      <c r="I20" s="22"/>
      <c r="J20" s="22"/>
    </row>
    <row r="21" spans="1:16" s="19" customFormat="1" ht="11.1" customHeight="1">
      <c r="L21" s="198"/>
    </row>
    <row r="22" spans="1:16" s="19" customFormat="1" ht="11.1" customHeight="1">
      <c r="E22" s="198"/>
    </row>
    <row r="23" spans="1:16" s="19" customFormat="1" ht="11.1" customHeight="1"/>
  </sheetData>
  <mergeCells count="5">
    <mergeCell ref="B2:C3"/>
    <mergeCell ref="E2:E3"/>
    <mergeCell ref="F2:F3"/>
    <mergeCell ref="G2:G3"/>
    <mergeCell ref="H2:H3"/>
  </mergeCells>
  <phoneticPr fontId="3"/>
  <printOptions horizontalCentered="1"/>
  <pageMargins left="0.59055118110236227" right="0.39370078740157483" top="1.1811023622047245" bottom="0.59055118110236227" header="0.74803149606299213" footer="0.51181102362204722"/>
  <pageSetup paperSize="9" scale="110" fitToWidth="0" fitToHeight="0" orientation="landscape" blackAndWhite="1" r:id="rId1"/>
  <headerFooter alignWithMargins="0">
    <oddHeader>&amp;L&amp;9上水道取水量・有効無効水量と用途別有収水量&amp;R&amp;9&amp;F（&amp;A）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31"/>
  <sheetViews>
    <sheetView zoomScaleNormal="100" zoomScaleSheetLayoutView="120" workbookViewId="0"/>
  </sheetViews>
  <sheetFormatPr defaultColWidth="9.59765625" defaultRowHeight="11.1" customHeight="1"/>
  <cols>
    <col min="1" max="1" width="1.59765625" style="19" customWidth="1"/>
    <col min="2" max="2" width="4" style="19" customWidth="1"/>
    <col min="3" max="3" width="11.796875" style="19" customWidth="1"/>
    <col min="4" max="4" width="2.3984375" style="19" customWidth="1"/>
    <col min="5" max="7" width="13.3984375" style="68" customWidth="1"/>
    <col min="8" max="9" width="12" style="68" customWidth="1"/>
    <col min="10" max="10" width="12.3984375" style="68" customWidth="1"/>
    <col min="11" max="12" width="16.19921875" style="68" customWidth="1"/>
    <col min="13" max="15" width="14.59765625" style="68" customWidth="1"/>
    <col min="16" max="16" width="17.3984375" style="68" customWidth="1"/>
    <col min="17" max="16384" width="9.59765625" style="68"/>
  </cols>
  <sheetData>
    <row r="1" spans="1:17" s="19" customFormat="1" ht="11.1" customHeight="1">
      <c r="A1" s="215" t="s">
        <v>287</v>
      </c>
      <c r="B1" s="20"/>
      <c r="C1" s="163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7" s="19" customFormat="1" ht="11.1" customHeight="1" thickBot="1">
      <c r="A2" s="20" t="s">
        <v>274</v>
      </c>
      <c r="B2" s="20"/>
      <c r="C2" s="20"/>
      <c r="D2" s="20"/>
      <c r="E2" s="20"/>
      <c r="F2" s="20"/>
      <c r="G2" s="20"/>
      <c r="H2" s="20"/>
      <c r="I2" s="20"/>
      <c r="J2" s="196"/>
      <c r="K2" s="196"/>
      <c r="L2" s="20"/>
      <c r="M2" s="20"/>
      <c r="N2" s="20"/>
      <c r="O2" s="20"/>
      <c r="P2" s="1" t="s">
        <v>286</v>
      </c>
    </row>
    <row r="3" spans="1:17" s="19" customFormat="1" ht="14.25" customHeight="1" thickTop="1">
      <c r="A3" s="214"/>
      <c r="B3" s="387" t="s">
        <v>285</v>
      </c>
      <c r="C3" s="387"/>
      <c r="D3" s="194"/>
      <c r="E3" s="437" t="s">
        <v>273</v>
      </c>
      <c r="F3" s="441" t="s">
        <v>272</v>
      </c>
      <c r="G3" s="441" t="s">
        <v>271</v>
      </c>
      <c r="H3" s="441" t="s">
        <v>270</v>
      </c>
      <c r="I3" s="209"/>
      <c r="J3" s="49" t="s">
        <v>269</v>
      </c>
      <c r="K3" s="208" t="s">
        <v>268</v>
      </c>
      <c r="L3" s="49"/>
      <c r="M3" s="208" t="s">
        <v>267</v>
      </c>
      <c r="N3" s="49"/>
      <c r="O3" s="49"/>
      <c r="P3" s="49" t="s">
        <v>266</v>
      </c>
    </row>
    <row r="4" spans="1:17" s="19" customFormat="1" ht="20.25" customHeight="1">
      <c r="A4" s="7"/>
      <c r="B4" s="389"/>
      <c r="C4" s="389"/>
      <c r="D4" s="192"/>
      <c r="E4" s="392"/>
      <c r="F4" s="442"/>
      <c r="G4" s="442"/>
      <c r="H4" s="442"/>
      <c r="I4" s="207" t="s">
        <v>265</v>
      </c>
      <c r="J4" s="326" t="s">
        <v>264</v>
      </c>
      <c r="K4" s="207" t="s">
        <v>263</v>
      </c>
      <c r="L4" s="315" t="s">
        <v>284</v>
      </c>
      <c r="M4" s="207" t="s">
        <v>262</v>
      </c>
      <c r="N4" s="189" t="s">
        <v>261</v>
      </c>
      <c r="O4" s="189" t="s">
        <v>84</v>
      </c>
      <c r="P4" s="326" t="s">
        <v>21</v>
      </c>
    </row>
    <row r="5" spans="1:17" ht="6.75" customHeight="1">
      <c r="A5" s="213"/>
      <c r="B5" s="213"/>
      <c r="C5" s="213"/>
      <c r="D5" s="212"/>
      <c r="E5" s="157"/>
      <c r="F5" s="157"/>
      <c r="G5" s="157"/>
      <c r="H5" s="157"/>
      <c r="I5" s="157"/>
      <c r="J5" s="157"/>
      <c r="K5" s="205"/>
      <c r="L5" s="205"/>
      <c r="M5" s="205"/>
      <c r="N5" s="11"/>
      <c r="O5" s="11"/>
      <c r="P5" s="11"/>
    </row>
    <row r="6" spans="1:17" ht="11.1" customHeight="1">
      <c r="A6" s="20"/>
      <c r="B6" s="424" t="s">
        <v>64</v>
      </c>
      <c r="C6" s="424"/>
      <c r="D6" s="211" t="s">
        <v>283</v>
      </c>
      <c r="E6" s="202">
        <v>424510</v>
      </c>
      <c r="F6" s="61">
        <v>408941</v>
      </c>
      <c r="G6" s="61">
        <v>390717</v>
      </c>
      <c r="H6" s="61">
        <v>18224</v>
      </c>
      <c r="I6" s="61">
        <v>313598</v>
      </c>
      <c r="J6" s="61">
        <v>45074</v>
      </c>
      <c r="K6" s="61">
        <v>5235</v>
      </c>
      <c r="L6" s="61">
        <v>16621</v>
      </c>
      <c r="M6" s="61">
        <v>632</v>
      </c>
      <c r="N6" s="61">
        <v>158</v>
      </c>
      <c r="O6" s="61">
        <v>314</v>
      </c>
      <c r="P6" s="61">
        <f>SUM(I6:O6)</f>
        <v>381632</v>
      </c>
      <c r="Q6" s="198"/>
    </row>
    <row r="7" spans="1:17" ht="11.1" customHeight="1">
      <c r="A7" s="20"/>
      <c r="B7" s="424" t="s">
        <v>62</v>
      </c>
      <c r="C7" s="424"/>
      <c r="D7" s="211"/>
      <c r="E7" s="202">
        <v>187438</v>
      </c>
      <c r="F7" s="61">
        <v>183237</v>
      </c>
      <c r="G7" s="61">
        <v>175709</v>
      </c>
      <c r="H7" s="61">
        <v>7528</v>
      </c>
      <c r="I7" s="61">
        <v>138781</v>
      </c>
      <c r="J7" s="61">
        <v>8864</v>
      </c>
      <c r="K7" s="61">
        <v>17943</v>
      </c>
      <c r="L7" s="61">
        <v>5405</v>
      </c>
      <c r="M7" s="61">
        <v>458</v>
      </c>
      <c r="N7" s="318" t="s">
        <v>31</v>
      </c>
      <c r="O7" s="61">
        <v>205</v>
      </c>
      <c r="P7" s="61">
        <f>SUM(I7:O7)</f>
        <v>171656</v>
      </c>
    </row>
    <row r="8" spans="1:17" ht="11.1" customHeight="1">
      <c r="A8" s="20"/>
      <c r="B8" s="424" t="s">
        <v>282</v>
      </c>
      <c r="C8" s="424"/>
      <c r="D8" s="211" t="s">
        <v>276</v>
      </c>
      <c r="E8" s="202">
        <v>59073</v>
      </c>
      <c r="F8" s="61">
        <v>51432</v>
      </c>
      <c r="G8" s="61">
        <v>47702</v>
      </c>
      <c r="H8" s="61">
        <v>3730</v>
      </c>
      <c r="I8" s="61">
        <v>35471</v>
      </c>
      <c r="J8" s="61">
        <v>4427</v>
      </c>
      <c r="K8" s="61">
        <v>1266</v>
      </c>
      <c r="L8" s="61">
        <v>2972</v>
      </c>
      <c r="M8" s="61">
        <v>73</v>
      </c>
      <c r="N8" s="318" t="s">
        <v>31</v>
      </c>
      <c r="O8" s="61">
        <v>2234</v>
      </c>
      <c r="P8" s="61">
        <f>SUM(I8:O8)</f>
        <v>46443</v>
      </c>
    </row>
    <row r="9" spans="1:17" ht="11.1" customHeight="1">
      <c r="A9" s="20"/>
      <c r="B9" s="424" t="s">
        <v>156</v>
      </c>
      <c r="C9" s="424"/>
      <c r="D9" s="211"/>
      <c r="E9" s="202">
        <v>24208</v>
      </c>
      <c r="F9" s="61">
        <v>22185</v>
      </c>
      <c r="G9" s="61">
        <v>18918</v>
      </c>
      <c r="H9" s="61">
        <v>3267</v>
      </c>
      <c r="I9" s="61">
        <v>14888</v>
      </c>
      <c r="J9" s="61">
        <v>3507</v>
      </c>
      <c r="K9" s="313" t="s">
        <v>281</v>
      </c>
      <c r="L9" s="313" t="s">
        <v>281</v>
      </c>
      <c r="M9" s="318" t="s">
        <v>31</v>
      </c>
      <c r="N9" s="318" t="s">
        <v>31</v>
      </c>
      <c r="O9" s="61">
        <v>12</v>
      </c>
      <c r="P9" s="61">
        <f>SUM(I9:O9)</f>
        <v>18407</v>
      </c>
    </row>
    <row r="10" spans="1:17" ht="11.1" customHeight="1">
      <c r="A10" s="20"/>
      <c r="B10" s="424" t="s">
        <v>280</v>
      </c>
      <c r="C10" s="424"/>
      <c r="D10" s="211"/>
      <c r="E10" s="202">
        <v>5914</v>
      </c>
      <c r="F10" s="61">
        <v>5914</v>
      </c>
      <c r="G10" s="61">
        <v>5089</v>
      </c>
      <c r="H10" s="61">
        <v>825</v>
      </c>
      <c r="I10" s="61">
        <v>3800</v>
      </c>
      <c r="J10" s="61">
        <v>1031</v>
      </c>
      <c r="K10" s="61">
        <v>42</v>
      </c>
      <c r="L10" s="61">
        <v>105</v>
      </c>
      <c r="M10" s="318" t="s">
        <v>31</v>
      </c>
      <c r="N10" s="61">
        <v>6</v>
      </c>
      <c r="O10" s="61">
        <v>3</v>
      </c>
      <c r="P10" s="61">
        <f>SUM(I10:O10)</f>
        <v>4987</v>
      </c>
    </row>
    <row r="11" spans="1:17" ht="8.4499999999999993" customHeight="1">
      <c r="A11" s="20"/>
      <c r="B11" s="323"/>
      <c r="C11" s="12"/>
      <c r="D11" s="13"/>
      <c r="E11" s="317"/>
      <c r="F11" s="61"/>
      <c r="G11" s="318"/>
      <c r="H11" s="318"/>
      <c r="I11" s="318"/>
      <c r="J11" s="318"/>
      <c r="K11" s="61"/>
      <c r="L11" s="61"/>
      <c r="M11" s="61"/>
      <c r="N11" s="61"/>
      <c r="O11" s="61"/>
      <c r="P11" s="61"/>
    </row>
    <row r="12" spans="1:17" ht="11.1" customHeight="1">
      <c r="A12" s="20"/>
      <c r="B12" s="424" t="s">
        <v>152</v>
      </c>
      <c r="C12" s="424"/>
      <c r="D12" s="211" t="s">
        <v>276</v>
      </c>
      <c r="E12" s="202">
        <v>19837</v>
      </c>
      <c r="F12" s="61">
        <v>19837</v>
      </c>
      <c r="G12" s="61">
        <v>18774</v>
      </c>
      <c r="H12" s="61">
        <v>1063</v>
      </c>
      <c r="I12" s="61">
        <v>15248</v>
      </c>
      <c r="J12" s="61">
        <v>1312</v>
      </c>
      <c r="K12" s="61">
        <v>1260</v>
      </c>
      <c r="L12" s="61">
        <v>437</v>
      </c>
      <c r="M12" s="318" t="s">
        <v>31</v>
      </c>
      <c r="N12" s="318" t="s">
        <v>31</v>
      </c>
      <c r="O12" s="61">
        <v>58</v>
      </c>
      <c r="P12" s="61">
        <f>SUM(I12:O12)</f>
        <v>18315</v>
      </c>
    </row>
    <row r="13" spans="1:17" ht="11.1" customHeight="1">
      <c r="A13" s="20"/>
      <c r="B13" s="424" t="s">
        <v>147</v>
      </c>
      <c r="C13" s="424"/>
      <c r="D13" s="211" t="s">
        <v>276</v>
      </c>
      <c r="E13" s="202">
        <v>13670</v>
      </c>
      <c r="F13" s="61">
        <v>13569</v>
      </c>
      <c r="G13" s="61">
        <v>13118</v>
      </c>
      <c r="H13" s="61">
        <v>451</v>
      </c>
      <c r="I13" s="61">
        <v>12826</v>
      </c>
      <c r="J13" s="318" t="s">
        <v>31</v>
      </c>
      <c r="K13" s="318" t="s">
        <v>31</v>
      </c>
      <c r="L13" s="318" t="s">
        <v>31</v>
      </c>
      <c r="M13" s="318" t="s">
        <v>31</v>
      </c>
      <c r="N13" s="318" t="s">
        <v>31</v>
      </c>
      <c r="O13" s="61">
        <v>9</v>
      </c>
      <c r="P13" s="61">
        <f>SUM(I13:O13)</f>
        <v>12835</v>
      </c>
    </row>
    <row r="14" spans="1:17" ht="11.1" customHeight="1">
      <c r="A14" s="20"/>
      <c r="B14" s="424" t="s">
        <v>146</v>
      </c>
      <c r="C14" s="424"/>
      <c r="D14" s="211"/>
      <c r="E14" s="202">
        <v>7880</v>
      </c>
      <c r="F14" s="61">
        <v>6419</v>
      </c>
      <c r="G14" s="61">
        <v>5537</v>
      </c>
      <c r="H14" s="61">
        <v>882</v>
      </c>
      <c r="I14" s="61">
        <v>3991</v>
      </c>
      <c r="J14" s="61">
        <v>301</v>
      </c>
      <c r="K14" s="61">
        <v>967</v>
      </c>
      <c r="L14" s="61">
        <v>115</v>
      </c>
      <c r="M14" s="318" t="s">
        <v>31</v>
      </c>
      <c r="N14" s="318" t="s">
        <v>31</v>
      </c>
      <c r="O14" s="318" t="s">
        <v>31</v>
      </c>
      <c r="P14" s="61">
        <f>SUM(I14:O14)</f>
        <v>5374</v>
      </c>
    </row>
    <row r="15" spans="1:17" ht="8.4499999999999993" customHeight="1">
      <c r="A15" s="20"/>
      <c r="B15" s="323"/>
      <c r="C15" s="12"/>
      <c r="D15" s="13"/>
      <c r="E15" s="317"/>
      <c r="F15" s="61"/>
      <c r="G15" s="318"/>
      <c r="H15" s="318"/>
      <c r="I15" s="318"/>
      <c r="J15" s="318"/>
      <c r="K15" s="61"/>
      <c r="L15" s="61"/>
      <c r="M15" s="318"/>
      <c r="N15" s="318"/>
      <c r="O15" s="61"/>
      <c r="P15" s="61"/>
    </row>
    <row r="16" spans="1:17" ht="11.1" customHeight="1">
      <c r="A16" s="20"/>
      <c r="B16" s="424" t="s">
        <v>140</v>
      </c>
      <c r="C16" s="424"/>
      <c r="D16" s="211"/>
      <c r="E16" s="202">
        <v>2202</v>
      </c>
      <c r="F16" s="61">
        <v>2134</v>
      </c>
      <c r="G16" s="61">
        <v>1967</v>
      </c>
      <c r="H16" s="61">
        <v>167</v>
      </c>
      <c r="I16" s="61">
        <v>927</v>
      </c>
      <c r="J16" s="61">
        <v>995</v>
      </c>
      <c r="K16" s="318" t="s">
        <v>31</v>
      </c>
      <c r="L16" s="318" t="s">
        <v>31</v>
      </c>
      <c r="M16" s="318" t="s">
        <v>31</v>
      </c>
      <c r="N16" s="318" t="s">
        <v>31</v>
      </c>
      <c r="O16" s="61">
        <v>6</v>
      </c>
      <c r="P16" s="61">
        <f>SUM(I16:O16)</f>
        <v>1928</v>
      </c>
    </row>
    <row r="17" spans="1:16" ht="11.1" customHeight="1">
      <c r="A17" s="20"/>
      <c r="B17" s="424" t="s">
        <v>139</v>
      </c>
      <c r="C17" s="424"/>
      <c r="D17" s="211"/>
      <c r="E17" s="202">
        <v>2549</v>
      </c>
      <c r="F17" s="61">
        <v>2206</v>
      </c>
      <c r="G17" s="61">
        <v>1986</v>
      </c>
      <c r="H17" s="61">
        <v>220</v>
      </c>
      <c r="I17" s="61">
        <v>1639</v>
      </c>
      <c r="J17" s="61">
        <v>215</v>
      </c>
      <c r="K17" s="61">
        <v>31</v>
      </c>
      <c r="L17" s="61">
        <v>25</v>
      </c>
      <c r="M17" s="318" t="s">
        <v>31</v>
      </c>
      <c r="N17" s="318" t="s">
        <v>31</v>
      </c>
      <c r="O17" s="61">
        <v>4</v>
      </c>
      <c r="P17" s="61">
        <f>SUM(I17:O17)</f>
        <v>1914</v>
      </c>
    </row>
    <row r="18" spans="1:16" ht="11.1" customHeight="1">
      <c r="A18" s="20"/>
      <c r="B18" s="424" t="s">
        <v>138</v>
      </c>
      <c r="C18" s="424"/>
      <c r="D18" s="211"/>
      <c r="E18" s="202">
        <v>1144</v>
      </c>
      <c r="F18" s="61">
        <v>1144</v>
      </c>
      <c r="G18" s="61">
        <v>1144</v>
      </c>
      <c r="H18" s="318" t="s">
        <v>31</v>
      </c>
      <c r="I18" s="61">
        <v>892</v>
      </c>
      <c r="J18" s="61">
        <v>121</v>
      </c>
      <c r="K18" s="318" t="s">
        <v>31</v>
      </c>
      <c r="L18" s="61">
        <v>17</v>
      </c>
      <c r="M18" s="318" t="s">
        <v>31</v>
      </c>
      <c r="N18" s="318" t="s">
        <v>31</v>
      </c>
      <c r="O18" s="318" t="s">
        <v>31</v>
      </c>
      <c r="P18" s="61">
        <f>SUM(I18:O18)</f>
        <v>1030</v>
      </c>
    </row>
    <row r="19" spans="1:16" ht="11.1" customHeight="1">
      <c r="A19" s="20"/>
      <c r="B19" s="424" t="s">
        <v>279</v>
      </c>
      <c r="C19" s="424"/>
      <c r="D19" s="211" t="s">
        <v>276</v>
      </c>
      <c r="E19" s="202">
        <v>1802</v>
      </c>
      <c r="F19" s="61">
        <v>1712</v>
      </c>
      <c r="G19" s="61">
        <v>992</v>
      </c>
      <c r="H19" s="61">
        <v>720</v>
      </c>
      <c r="I19" s="61">
        <v>823</v>
      </c>
      <c r="J19" s="61">
        <v>77</v>
      </c>
      <c r="K19" s="61">
        <v>27</v>
      </c>
      <c r="L19" s="61">
        <v>62</v>
      </c>
      <c r="M19" s="318" t="s">
        <v>31</v>
      </c>
      <c r="N19" s="318" t="s">
        <v>31</v>
      </c>
      <c r="O19" s="318">
        <v>1</v>
      </c>
      <c r="P19" s="61">
        <f>SUM(I19:O19)</f>
        <v>990</v>
      </c>
    </row>
    <row r="20" spans="1:16" ht="11.1" customHeight="1">
      <c r="A20" s="20"/>
      <c r="B20" s="424" t="s">
        <v>136</v>
      </c>
      <c r="C20" s="424"/>
      <c r="D20" s="211"/>
      <c r="E20" s="202">
        <v>2138</v>
      </c>
      <c r="F20" s="61">
        <v>2138</v>
      </c>
      <c r="G20" s="61">
        <v>2080</v>
      </c>
      <c r="H20" s="61">
        <v>58</v>
      </c>
      <c r="I20" s="61">
        <v>1785</v>
      </c>
      <c r="J20" s="61">
        <v>190</v>
      </c>
      <c r="K20" s="61">
        <v>65</v>
      </c>
      <c r="L20" s="61">
        <v>40</v>
      </c>
      <c r="M20" s="318" t="s">
        <v>31</v>
      </c>
      <c r="N20" s="318" t="s">
        <v>31</v>
      </c>
      <c r="O20" s="318" t="s">
        <v>31</v>
      </c>
      <c r="P20" s="61">
        <f>SUM(I20:O20)</f>
        <v>2080</v>
      </c>
    </row>
    <row r="21" spans="1:16" ht="8.4499999999999993" customHeight="1">
      <c r="A21" s="20"/>
      <c r="B21" s="323"/>
      <c r="C21" s="12"/>
      <c r="D21" s="13"/>
      <c r="E21" s="317"/>
      <c r="F21" s="61"/>
      <c r="G21" s="318"/>
      <c r="H21" s="318"/>
      <c r="I21" s="318"/>
      <c r="J21" s="318"/>
      <c r="K21" s="61"/>
      <c r="L21" s="61"/>
      <c r="M21" s="61"/>
      <c r="N21" s="314"/>
      <c r="O21" s="61"/>
      <c r="P21" s="61"/>
    </row>
    <row r="22" spans="1:16" ht="11.1" customHeight="1">
      <c r="A22" s="20"/>
      <c r="B22" s="424" t="s">
        <v>170</v>
      </c>
      <c r="C22" s="424"/>
      <c r="D22" s="211"/>
      <c r="E22" s="202">
        <v>4016</v>
      </c>
      <c r="F22" s="61">
        <v>1788</v>
      </c>
      <c r="G22" s="61">
        <v>1565</v>
      </c>
      <c r="H22" s="61">
        <v>223</v>
      </c>
      <c r="I22" s="61">
        <v>425</v>
      </c>
      <c r="J22" s="61">
        <v>875</v>
      </c>
      <c r="K22" s="318" t="s">
        <v>31</v>
      </c>
      <c r="L22" s="61">
        <v>67</v>
      </c>
      <c r="M22" s="61">
        <v>4</v>
      </c>
      <c r="N22" s="318" t="s">
        <v>31</v>
      </c>
      <c r="O22" s="61">
        <v>129</v>
      </c>
      <c r="P22" s="61">
        <f>SUM(I22:O22)</f>
        <v>1500</v>
      </c>
    </row>
    <row r="23" spans="1:16" ht="11.1" customHeight="1">
      <c r="A23" s="20"/>
      <c r="B23" s="424" t="s">
        <v>278</v>
      </c>
      <c r="C23" s="424"/>
      <c r="D23" s="211" t="s">
        <v>276</v>
      </c>
      <c r="E23" s="202">
        <v>1328</v>
      </c>
      <c r="F23" s="61">
        <v>992</v>
      </c>
      <c r="G23" s="61">
        <v>778</v>
      </c>
      <c r="H23" s="61">
        <v>214</v>
      </c>
      <c r="I23" s="61">
        <v>662</v>
      </c>
      <c r="J23" s="61">
        <v>80</v>
      </c>
      <c r="K23" s="61">
        <v>7</v>
      </c>
      <c r="L23" s="318">
        <v>20</v>
      </c>
      <c r="M23" s="318" t="s">
        <v>31</v>
      </c>
      <c r="N23" s="318" t="s">
        <v>31</v>
      </c>
      <c r="O23" s="318" t="s">
        <v>31</v>
      </c>
      <c r="P23" s="61">
        <f>SUM(I23:O23)</f>
        <v>769</v>
      </c>
    </row>
    <row r="24" spans="1:16" ht="11.1" customHeight="1">
      <c r="A24" s="20"/>
      <c r="B24" s="424" t="s">
        <v>133</v>
      </c>
      <c r="C24" s="424"/>
      <c r="D24" s="211"/>
      <c r="E24" s="202">
        <v>5334</v>
      </c>
      <c r="F24" s="61">
        <v>4289</v>
      </c>
      <c r="G24" s="61">
        <v>3700</v>
      </c>
      <c r="H24" s="61">
        <v>589</v>
      </c>
      <c r="I24" s="61">
        <v>1870</v>
      </c>
      <c r="J24" s="61">
        <v>1181</v>
      </c>
      <c r="K24" s="61">
        <v>26</v>
      </c>
      <c r="L24" s="61">
        <v>106</v>
      </c>
      <c r="M24" s="61">
        <v>11</v>
      </c>
      <c r="N24" s="318" t="s">
        <v>31</v>
      </c>
      <c r="O24" s="61">
        <v>61</v>
      </c>
      <c r="P24" s="61">
        <f>SUM(I24:O24)</f>
        <v>3255</v>
      </c>
    </row>
    <row r="25" spans="1:16" ht="11.1" customHeight="1">
      <c r="A25" s="20"/>
      <c r="B25" s="424" t="s">
        <v>277</v>
      </c>
      <c r="C25" s="424"/>
      <c r="D25" s="211" t="s">
        <v>276</v>
      </c>
      <c r="E25" s="202">
        <v>3853</v>
      </c>
      <c r="F25" s="61">
        <v>3572</v>
      </c>
      <c r="G25" s="61">
        <v>3261</v>
      </c>
      <c r="H25" s="61">
        <v>311</v>
      </c>
      <c r="I25" s="61">
        <v>2456</v>
      </c>
      <c r="J25" s="61">
        <v>447</v>
      </c>
      <c r="K25" s="61">
        <v>220</v>
      </c>
      <c r="L25" s="61">
        <v>70</v>
      </c>
      <c r="M25" s="318" t="s">
        <v>31</v>
      </c>
      <c r="N25" s="318" t="s">
        <v>31</v>
      </c>
      <c r="O25" s="61">
        <v>14</v>
      </c>
      <c r="P25" s="61">
        <f>SUM(I25:O25)</f>
        <v>3207</v>
      </c>
    </row>
    <row r="26" spans="1:16" ht="6" customHeight="1" thickBot="1">
      <c r="A26" s="59"/>
      <c r="B26" s="59"/>
      <c r="C26" s="59"/>
      <c r="D26" s="210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</row>
    <row r="27" spans="1:16" ht="3.75" customHeight="1" thickTop="1">
      <c r="A27" s="151"/>
      <c r="B27" s="151"/>
      <c r="C27" s="151"/>
      <c r="D27" s="151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</row>
    <row r="28" spans="1:16" s="19" customFormat="1" ht="11.1" customHeight="1">
      <c r="A28" s="156"/>
      <c r="B28" s="12" t="s">
        <v>255</v>
      </c>
      <c r="C28" s="12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47"/>
      <c r="P28" s="147"/>
    </row>
    <row r="29" spans="1:16" s="19" customFormat="1" ht="11.1" customHeight="1">
      <c r="A29" s="156" t="s">
        <v>254</v>
      </c>
      <c r="B29" s="29" t="s">
        <v>253</v>
      </c>
      <c r="C29" s="22"/>
      <c r="D29" s="21"/>
      <c r="E29" s="21"/>
      <c r="F29" s="21"/>
      <c r="G29" s="21"/>
      <c r="H29" s="21"/>
      <c r="I29" s="21"/>
      <c r="J29" s="21"/>
    </row>
    <row r="30" spans="1:16" s="19" customFormat="1" ht="11.1" customHeight="1">
      <c r="A30" s="156" t="s">
        <v>252</v>
      </c>
      <c r="B30" s="29" t="s">
        <v>251</v>
      </c>
      <c r="C30" s="22"/>
      <c r="D30" s="21"/>
      <c r="E30" s="21"/>
      <c r="F30" s="21"/>
      <c r="G30" s="21"/>
      <c r="H30" s="21"/>
      <c r="I30" s="21"/>
      <c r="J30" s="21"/>
    </row>
    <row r="31" spans="1:16" s="19" customFormat="1" ht="11.1" customHeight="1">
      <c r="B31" s="29" t="s">
        <v>275</v>
      </c>
      <c r="C31" s="22"/>
      <c r="D31" s="21"/>
      <c r="E31" s="21"/>
      <c r="F31" s="21"/>
      <c r="G31" s="21"/>
      <c r="H31" s="21"/>
      <c r="I31" s="21"/>
      <c r="J31" s="21"/>
      <c r="K31" s="21"/>
    </row>
  </sheetData>
  <mergeCells count="22">
    <mergeCell ref="H3:H4"/>
    <mergeCell ref="B6:C6"/>
    <mergeCell ref="B13:C13"/>
    <mergeCell ref="B3:C4"/>
    <mergeCell ref="E3:E4"/>
    <mergeCell ref="F3:F4"/>
    <mergeCell ref="G3:G4"/>
    <mergeCell ref="B7:C7"/>
    <mergeCell ref="B8:C8"/>
    <mergeCell ref="B9:C9"/>
    <mergeCell ref="B10:C10"/>
    <mergeCell ref="B12:C12"/>
    <mergeCell ref="B23:C23"/>
    <mergeCell ref="B24:C24"/>
    <mergeCell ref="B25:C25"/>
    <mergeCell ref="B14:C14"/>
    <mergeCell ref="B16:C16"/>
    <mergeCell ref="B17:C17"/>
    <mergeCell ref="B18:C18"/>
    <mergeCell ref="B19:C19"/>
    <mergeCell ref="B20:C20"/>
    <mergeCell ref="B22:C22"/>
  </mergeCells>
  <phoneticPr fontId="3"/>
  <printOptions horizontalCentered="1"/>
  <pageMargins left="0.59055118110236227" right="0.43307086614173229" top="1.1811023622047245" bottom="0.59055118110236227" header="0.74803149606299213" footer="0.51181102362204722"/>
  <pageSetup paperSize="9" scale="110" fitToWidth="0" fitToHeight="0" orientation="landscape" blackAndWhite="1" r:id="rId1"/>
  <headerFooter alignWithMargins="0">
    <oddHeader>&amp;L&amp;9上水道取水量・有効無効水量と用途別有収水量－市町別－&amp;R&amp;9&amp;F（&amp;A）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I37"/>
  <sheetViews>
    <sheetView zoomScaleNormal="100" zoomScaleSheetLayoutView="140" workbookViewId="0"/>
  </sheetViews>
  <sheetFormatPr defaultColWidth="9.59765625" defaultRowHeight="9.75"/>
  <cols>
    <col min="1" max="1" width="2" style="19" customWidth="1"/>
    <col min="2" max="2" width="22" style="19" customWidth="1"/>
    <col min="3" max="3" width="2" style="19" customWidth="1"/>
    <col min="4" max="4" width="20.796875" style="19" customWidth="1"/>
    <col min="5" max="5" width="1" style="19" customWidth="1"/>
    <col min="6" max="6" width="10.59765625" style="19" customWidth="1"/>
    <col min="7" max="16384" width="9.59765625" style="19"/>
  </cols>
  <sheetData>
    <row r="1" spans="1:6" ht="10.5">
      <c r="A1" s="215" t="s">
        <v>311</v>
      </c>
      <c r="B1" s="232"/>
      <c r="C1" s="20"/>
      <c r="D1" s="20"/>
    </row>
    <row r="2" spans="1:6" ht="13.5" customHeight="1" thickBot="1">
      <c r="A2" s="29" t="s">
        <v>312</v>
      </c>
      <c r="B2" s="20"/>
      <c r="C2" s="20"/>
      <c r="D2" s="20"/>
      <c r="E2" s="233" t="s">
        <v>339</v>
      </c>
    </row>
    <row r="3" spans="1:6" ht="14.25" customHeight="1" thickTop="1">
      <c r="A3" s="320"/>
      <c r="B3" s="320" t="s">
        <v>288</v>
      </c>
      <c r="C3" s="320"/>
      <c r="D3" s="328" t="s">
        <v>313</v>
      </c>
      <c r="E3" s="67"/>
      <c r="F3" s="151"/>
    </row>
    <row r="4" spans="1:6" ht="4.5" customHeight="1">
      <c r="A4" s="11"/>
      <c r="B4" s="11"/>
      <c r="C4" s="11"/>
      <c r="D4" s="234"/>
      <c r="E4" s="5"/>
      <c r="F4" s="151"/>
    </row>
    <row r="5" spans="1:6" ht="15.75" customHeight="1">
      <c r="A5" s="12"/>
      <c r="B5" s="323" t="s">
        <v>161</v>
      </c>
      <c r="C5" s="13"/>
      <c r="D5" s="318">
        <v>72581299</v>
      </c>
      <c r="E5" s="235"/>
      <c r="F5" s="151"/>
    </row>
    <row r="6" spans="1:6" ht="15.75" customHeight="1">
      <c r="A6" s="12"/>
      <c r="B6" s="323" t="s">
        <v>159</v>
      </c>
      <c r="C6" s="13"/>
      <c r="D6" s="318">
        <v>28648174</v>
      </c>
      <c r="E6" s="235"/>
      <c r="F6" s="151"/>
    </row>
    <row r="7" spans="1:6" ht="15.75" customHeight="1">
      <c r="A7" s="12"/>
      <c r="B7" s="323" t="s">
        <v>158</v>
      </c>
      <c r="C7" s="13"/>
      <c r="D7" s="318">
        <v>19105387</v>
      </c>
      <c r="E7" s="235"/>
      <c r="F7" s="151"/>
    </row>
    <row r="8" spans="1:6" ht="15.75" customHeight="1">
      <c r="A8" s="12"/>
      <c r="B8" s="323" t="s">
        <v>157</v>
      </c>
      <c r="C8" s="13"/>
      <c r="D8" s="318">
        <v>46623621</v>
      </c>
      <c r="E8" s="235"/>
      <c r="F8" s="151"/>
    </row>
    <row r="9" spans="1:6" ht="15.75" customHeight="1">
      <c r="A9" s="12"/>
      <c r="B9" s="323" t="s">
        <v>156</v>
      </c>
      <c r="C9" s="13"/>
      <c r="D9" s="318">
        <v>1114642</v>
      </c>
      <c r="E9" s="235"/>
      <c r="F9" s="151"/>
    </row>
    <row r="10" spans="1:6" ht="15.75" customHeight="1">
      <c r="A10" s="12"/>
      <c r="B10" s="323" t="s">
        <v>155</v>
      </c>
      <c r="C10" s="13"/>
      <c r="D10" s="318">
        <v>24642541</v>
      </c>
      <c r="E10" s="235"/>
      <c r="F10" s="151"/>
    </row>
    <row r="11" spans="1:6" ht="15.75" customHeight="1">
      <c r="A11" s="12"/>
      <c r="B11" s="323" t="s">
        <v>154</v>
      </c>
      <c r="C11" s="13"/>
      <c r="D11" s="318">
        <v>6498407</v>
      </c>
      <c r="E11" s="235"/>
      <c r="F11" s="151"/>
    </row>
    <row r="12" spans="1:6" ht="15.75" customHeight="1">
      <c r="A12" s="12"/>
      <c r="B12" s="323" t="s">
        <v>151</v>
      </c>
      <c r="C12" s="13"/>
      <c r="D12" s="318">
        <v>24810295</v>
      </c>
      <c r="E12" s="8"/>
    </row>
    <row r="13" spans="1:6" ht="15.75" customHeight="1">
      <c r="A13" s="12"/>
      <c r="B13" s="323" t="s">
        <v>150</v>
      </c>
      <c r="C13" s="13"/>
      <c r="D13" s="318">
        <v>23639209</v>
      </c>
      <c r="E13" s="8"/>
    </row>
    <row r="14" spans="1:6" ht="15.75" customHeight="1">
      <c r="A14" s="12"/>
      <c r="B14" s="323" t="s">
        <v>149</v>
      </c>
      <c r="C14" s="13"/>
      <c r="D14" s="318">
        <v>10677654</v>
      </c>
      <c r="E14" s="8"/>
    </row>
    <row r="15" spans="1:6" ht="15.75" customHeight="1">
      <c r="A15" s="12"/>
      <c r="B15" s="323" t="s">
        <v>148</v>
      </c>
      <c r="C15" s="13"/>
      <c r="D15" s="318">
        <v>14368496</v>
      </c>
      <c r="E15" s="8"/>
    </row>
    <row r="16" spans="1:6" ht="15.75" customHeight="1">
      <c r="A16" s="12"/>
      <c r="B16" s="323" t="s">
        <v>145</v>
      </c>
      <c r="C16" s="13"/>
      <c r="D16" s="318">
        <v>9080748</v>
      </c>
      <c r="E16" s="8"/>
    </row>
    <row r="17" spans="1:9" ht="15.75" customHeight="1">
      <c r="A17" s="12"/>
      <c r="B17" s="323" t="s">
        <v>144</v>
      </c>
      <c r="C17" s="13"/>
      <c r="D17" s="318">
        <v>3583869</v>
      </c>
      <c r="E17" s="8"/>
    </row>
    <row r="18" spans="1:9" ht="15.75" customHeight="1">
      <c r="A18" s="12"/>
      <c r="B18" s="323" t="s">
        <v>143</v>
      </c>
      <c r="C18" s="13"/>
      <c r="D18" s="318">
        <v>5956592</v>
      </c>
      <c r="E18" s="8"/>
      <c r="H18" s="331"/>
      <c r="I18" s="331"/>
    </row>
    <row r="19" spans="1:9" ht="15.75" customHeight="1">
      <c r="A19" s="12"/>
      <c r="B19" s="323" t="s">
        <v>142</v>
      </c>
      <c r="C19" s="13"/>
      <c r="D19" s="318">
        <v>3302217</v>
      </c>
      <c r="E19" s="235"/>
      <c r="H19" s="331"/>
      <c r="I19" s="331"/>
    </row>
    <row r="20" spans="1:9" ht="15.75" customHeight="1">
      <c r="A20" s="12"/>
      <c r="B20" s="323" t="s">
        <v>141</v>
      </c>
      <c r="C20" s="13"/>
      <c r="D20" s="318">
        <v>2786517</v>
      </c>
      <c r="E20" s="235"/>
    </row>
    <row r="21" spans="1:9" ht="15.75" customHeight="1">
      <c r="A21" s="12"/>
      <c r="B21" s="323" t="s">
        <v>170</v>
      </c>
      <c r="C21" s="13"/>
      <c r="D21" s="318">
        <v>2037060</v>
      </c>
      <c r="E21" s="235"/>
    </row>
    <row r="22" spans="1:9" ht="15.75" customHeight="1">
      <c r="A22" s="12"/>
      <c r="B22" s="323" t="s">
        <v>132</v>
      </c>
      <c r="C22" s="13"/>
      <c r="D22" s="318">
        <v>1582260</v>
      </c>
      <c r="E22" s="235"/>
    </row>
    <row r="23" spans="1:9" ht="10.5" customHeight="1">
      <c r="A23" s="12"/>
      <c r="B23" s="323"/>
      <c r="C23" s="13"/>
      <c r="D23" s="202"/>
      <c r="E23" s="235"/>
    </row>
    <row r="24" spans="1:9" ht="15.75" customHeight="1">
      <c r="A24" s="12"/>
      <c r="B24" s="236" t="s">
        <v>314</v>
      </c>
      <c r="C24" s="13"/>
      <c r="D24" s="318">
        <v>301038988</v>
      </c>
      <c r="E24" s="8"/>
    </row>
    <row r="25" spans="1:9" ht="10.5" customHeight="1">
      <c r="A25" s="213"/>
      <c r="B25" s="213"/>
      <c r="C25" s="212"/>
      <c r="D25" s="157" t="s">
        <v>115</v>
      </c>
      <c r="E25" s="151"/>
    </row>
    <row r="26" spans="1:9" ht="15.75" customHeight="1">
      <c r="A26" s="237"/>
      <c r="B26" s="238" t="s">
        <v>315</v>
      </c>
      <c r="C26" s="13"/>
      <c r="D26" s="61"/>
    </row>
    <row r="27" spans="1:9" ht="15.75" customHeight="1">
      <c r="A27" s="237"/>
      <c r="B27" s="323" t="s">
        <v>147</v>
      </c>
      <c r="C27" s="13"/>
      <c r="D27" s="318">
        <v>2267164</v>
      </c>
      <c r="F27" s="147"/>
    </row>
    <row r="28" spans="1:9" ht="15.75" customHeight="1">
      <c r="A28" s="237"/>
      <c r="B28" s="323" t="s">
        <v>152</v>
      </c>
      <c r="C28" s="13"/>
      <c r="D28" s="318">
        <v>4622480</v>
      </c>
    </row>
    <row r="29" spans="1:9" ht="15.75" customHeight="1">
      <c r="A29" s="237"/>
      <c r="B29" s="236" t="s">
        <v>316</v>
      </c>
      <c r="C29" s="13"/>
      <c r="D29" s="318">
        <v>6889644</v>
      </c>
    </row>
    <row r="30" spans="1:9" ht="10.5" customHeight="1">
      <c r="A30" s="237"/>
      <c r="B30" s="11"/>
      <c r="C30" s="13"/>
      <c r="D30" s="61"/>
    </row>
    <row r="31" spans="1:9" ht="15.75" customHeight="1">
      <c r="A31" s="204"/>
      <c r="B31" s="239" t="s">
        <v>3</v>
      </c>
      <c r="C31" s="240"/>
      <c r="D31" s="322">
        <f>D24+D29</f>
        <v>307928632</v>
      </c>
    </row>
    <row r="32" spans="1:9" ht="4.5" customHeight="1" thickBot="1">
      <c r="A32" s="56"/>
      <c r="B32" s="56"/>
      <c r="C32" s="57"/>
      <c r="D32" s="56" t="s">
        <v>115</v>
      </c>
      <c r="E32" s="59"/>
    </row>
    <row r="33" spans="1:4" ht="6.75" customHeight="1" thickTop="1"/>
    <row r="34" spans="1:4" ht="10.5">
      <c r="A34" s="20" t="s">
        <v>317</v>
      </c>
    </row>
    <row r="35" spans="1:4">
      <c r="D35" s="147"/>
    </row>
    <row r="37" spans="1:4" ht="14.25">
      <c r="B37" s="241"/>
    </row>
  </sheetData>
  <phoneticPr fontId="3"/>
  <pageMargins left="0.70866141732283472" right="0.70866141732283472" top="1.1811023622047245" bottom="0.74803149606299213" header="0.70866141732283472" footer="0.31496062992125984"/>
  <pageSetup paperSize="9" scale="120" fitToWidth="0" fitToHeight="0" orientation="portrait" r:id="rId1"/>
  <headerFooter>
    <oddHeader>&amp;L水道普及状況と水道種類別給水量等&amp;R&amp;F(&amp;A)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49"/>
  <sheetViews>
    <sheetView zoomScaleNormal="100" zoomScaleSheetLayoutView="150" workbookViewId="0"/>
  </sheetViews>
  <sheetFormatPr defaultColWidth="9.59765625" defaultRowHeight="9.75"/>
  <cols>
    <col min="1" max="1" width="1" style="381" customWidth="1"/>
    <col min="2" max="2" width="17.59765625" style="375" customWidth="1"/>
    <col min="3" max="3" width="1" style="381" customWidth="1"/>
    <col min="4" max="4" width="14" style="381" customWidth="1"/>
    <col min="5" max="5" width="18" style="381" customWidth="1"/>
    <col min="6" max="9" width="15" style="381" customWidth="1"/>
    <col min="10" max="16384" width="9.59765625" style="381"/>
  </cols>
  <sheetData>
    <row r="1" spans="1:10" s="375" customFormat="1" ht="12.75" customHeight="1" thickBot="1">
      <c r="B1" s="103" t="s">
        <v>129</v>
      </c>
      <c r="I1" s="102" t="s">
        <v>128</v>
      </c>
    </row>
    <row r="2" spans="1:10" s="375" customFormat="1" ht="16.5" customHeight="1" thickTop="1">
      <c r="A2" s="100"/>
      <c r="B2" s="444" t="s">
        <v>127</v>
      </c>
      <c r="C2" s="100"/>
      <c r="D2" s="447" t="s">
        <v>126</v>
      </c>
      <c r="E2" s="450" t="s">
        <v>125</v>
      </c>
      <c r="F2" s="453" t="s">
        <v>124</v>
      </c>
      <c r="G2" s="454"/>
      <c r="H2" s="454"/>
      <c r="I2" s="454"/>
      <c r="J2" s="376"/>
    </row>
    <row r="3" spans="1:10" s="375" customFormat="1" ht="11.25" customHeight="1">
      <c r="A3" s="86"/>
      <c r="B3" s="445"/>
      <c r="C3" s="86"/>
      <c r="D3" s="448"/>
      <c r="E3" s="451"/>
      <c r="F3" s="455" t="s">
        <v>123</v>
      </c>
      <c r="G3" s="456"/>
      <c r="H3" s="457" t="s">
        <v>122</v>
      </c>
      <c r="I3" s="459" t="s">
        <v>121</v>
      </c>
      <c r="J3" s="377"/>
    </row>
    <row r="4" spans="1:10" s="375" customFormat="1" ht="22.5" customHeight="1">
      <c r="A4" s="86"/>
      <c r="B4" s="446"/>
      <c r="C4" s="86"/>
      <c r="D4" s="449"/>
      <c r="E4" s="452"/>
      <c r="F4" s="97" t="s">
        <v>120</v>
      </c>
      <c r="G4" s="96" t="s">
        <v>119</v>
      </c>
      <c r="H4" s="458"/>
      <c r="I4" s="460"/>
      <c r="J4" s="377"/>
    </row>
    <row r="5" spans="1:10" s="375" customFormat="1" ht="10.5">
      <c r="A5" s="95"/>
      <c r="B5" s="95"/>
      <c r="C5" s="94"/>
      <c r="D5" s="93"/>
      <c r="E5" s="93" t="s">
        <v>118</v>
      </c>
      <c r="F5" s="93" t="s">
        <v>118</v>
      </c>
      <c r="G5" s="93" t="s">
        <v>118</v>
      </c>
      <c r="H5" s="93" t="s">
        <v>118</v>
      </c>
      <c r="I5" s="93" t="s">
        <v>118</v>
      </c>
      <c r="J5" s="377"/>
    </row>
    <row r="6" spans="1:10" ht="15" customHeight="1">
      <c r="A6" s="378"/>
      <c r="B6" s="89" t="s">
        <v>117</v>
      </c>
      <c r="C6" s="91"/>
      <c r="D6" s="88">
        <v>1904</v>
      </c>
      <c r="E6" s="87">
        <v>766905</v>
      </c>
      <c r="F6" s="87">
        <v>467990</v>
      </c>
      <c r="G6" s="87">
        <v>85967</v>
      </c>
      <c r="H6" s="87">
        <v>170409</v>
      </c>
      <c r="I6" s="87">
        <v>42539</v>
      </c>
      <c r="J6" s="380"/>
    </row>
    <row r="7" spans="1:10" ht="9" customHeight="1">
      <c r="A7" s="378"/>
      <c r="C7" s="91"/>
      <c r="D7" s="87" t="s">
        <v>115</v>
      </c>
      <c r="E7" s="87"/>
      <c r="F7" s="87"/>
      <c r="G7" s="87"/>
      <c r="H7" s="87"/>
      <c r="I7" s="87"/>
      <c r="J7" s="382"/>
    </row>
    <row r="8" spans="1:10" s="87" customFormat="1" ht="15" customHeight="1">
      <c r="B8" s="89" t="s">
        <v>116</v>
      </c>
      <c r="C8" s="91"/>
      <c r="D8" s="88">
        <v>1882</v>
      </c>
      <c r="E8" s="87">
        <v>732873</v>
      </c>
      <c r="F8" s="87">
        <v>439485</v>
      </c>
      <c r="G8" s="87">
        <v>79423</v>
      </c>
      <c r="H8" s="87">
        <v>164523</v>
      </c>
      <c r="I8" s="87">
        <v>49442</v>
      </c>
    </row>
    <row r="9" spans="1:10" ht="9" customHeight="1">
      <c r="A9" s="378"/>
      <c r="B9" s="90"/>
      <c r="C9" s="91"/>
      <c r="D9" s="87" t="s">
        <v>115</v>
      </c>
      <c r="E9" s="87"/>
      <c r="F9" s="87"/>
      <c r="G9" s="87"/>
      <c r="H9" s="87"/>
      <c r="I9" s="87"/>
      <c r="J9" s="382"/>
    </row>
    <row r="10" spans="1:10" ht="15" customHeight="1">
      <c r="A10" s="378"/>
      <c r="B10" s="89" t="s">
        <v>114</v>
      </c>
      <c r="C10" s="91"/>
      <c r="D10" s="88">
        <v>1872</v>
      </c>
      <c r="E10" s="87">
        <v>747051</v>
      </c>
      <c r="F10" s="87">
        <v>463395</v>
      </c>
      <c r="G10" s="87">
        <v>78450</v>
      </c>
      <c r="H10" s="87">
        <v>157122</v>
      </c>
      <c r="I10" s="87">
        <v>48084</v>
      </c>
      <c r="J10" s="382"/>
    </row>
    <row r="11" spans="1:10" ht="9" customHeight="1">
      <c r="A11" s="383"/>
      <c r="B11" s="86"/>
      <c r="C11" s="384"/>
      <c r="D11" s="85"/>
      <c r="E11" s="85"/>
      <c r="F11" s="85"/>
      <c r="G11" s="85"/>
      <c r="H11" s="85"/>
      <c r="I11" s="85"/>
      <c r="J11" s="382"/>
    </row>
    <row r="12" spans="1:10" ht="15" customHeight="1">
      <c r="A12" s="383"/>
      <c r="B12" s="82" t="s">
        <v>113</v>
      </c>
      <c r="C12" s="384"/>
      <c r="D12" s="80">
        <v>257</v>
      </c>
      <c r="E12" s="79">
        <v>77032</v>
      </c>
      <c r="F12" s="84">
        <v>21611</v>
      </c>
      <c r="G12" s="79">
        <v>18179</v>
      </c>
      <c r="H12" s="79">
        <v>27606</v>
      </c>
      <c r="I12" s="79">
        <v>9636</v>
      </c>
      <c r="J12" s="382"/>
    </row>
    <row r="13" spans="1:10" ht="15" customHeight="1">
      <c r="A13" s="383"/>
      <c r="B13" s="82" t="s">
        <v>112</v>
      </c>
      <c r="C13" s="384"/>
      <c r="D13" s="80">
        <v>24</v>
      </c>
      <c r="E13" s="79">
        <v>28087</v>
      </c>
      <c r="F13" s="84">
        <v>5281</v>
      </c>
      <c r="G13" s="79">
        <v>9590</v>
      </c>
      <c r="H13" s="79">
        <v>13216</v>
      </c>
      <c r="I13" s="79" t="s">
        <v>30</v>
      </c>
      <c r="J13" s="382"/>
    </row>
    <row r="14" spans="1:10" ht="15" customHeight="1">
      <c r="A14" s="383"/>
      <c r="B14" s="82" t="s">
        <v>111</v>
      </c>
      <c r="C14" s="384"/>
      <c r="D14" s="80">
        <v>13</v>
      </c>
      <c r="E14" s="79">
        <v>387</v>
      </c>
      <c r="F14" s="79" t="s">
        <v>30</v>
      </c>
      <c r="G14" s="79">
        <v>68</v>
      </c>
      <c r="H14" s="79">
        <v>319</v>
      </c>
      <c r="I14" s="79" t="s">
        <v>30</v>
      </c>
      <c r="J14" s="382"/>
    </row>
    <row r="15" spans="1:10" ht="15" customHeight="1">
      <c r="A15" s="383"/>
      <c r="B15" s="82" t="s">
        <v>110</v>
      </c>
      <c r="C15" s="384"/>
      <c r="D15" s="80">
        <v>4</v>
      </c>
      <c r="E15" s="79" t="s">
        <v>101</v>
      </c>
      <c r="F15" s="79" t="s">
        <v>30</v>
      </c>
      <c r="G15" s="79" t="s">
        <v>101</v>
      </c>
      <c r="H15" s="79" t="s">
        <v>30</v>
      </c>
      <c r="I15" s="79">
        <v>8</v>
      </c>
      <c r="J15" s="382"/>
    </row>
    <row r="16" spans="1:10" ht="15" customHeight="1">
      <c r="A16" s="383"/>
      <c r="B16" s="82" t="s">
        <v>109</v>
      </c>
      <c r="C16" s="384"/>
      <c r="D16" s="80">
        <v>15</v>
      </c>
      <c r="E16" s="79">
        <v>265</v>
      </c>
      <c r="F16" s="79" t="s">
        <v>30</v>
      </c>
      <c r="G16" s="79">
        <v>177</v>
      </c>
      <c r="H16" s="79">
        <v>81</v>
      </c>
      <c r="I16" s="79">
        <v>7</v>
      </c>
      <c r="J16" s="382"/>
    </row>
    <row r="17" spans="1:10" ht="9" customHeight="1">
      <c r="A17" s="383"/>
      <c r="B17" s="82"/>
      <c r="C17" s="384"/>
      <c r="D17" s="80"/>
      <c r="E17" s="79"/>
      <c r="F17" s="84"/>
      <c r="G17" s="79"/>
      <c r="H17" s="79"/>
      <c r="I17" s="79"/>
      <c r="J17" s="382"/>
    </row>
    <row r="18" spans="1:10" ht="15" customHeight="1">
      <c r="A18" s="383"/>
      <c r="B18" s="82" t="s">
        <v>108</v>
      </c>
      <c r="C18" s="384"/>
      <c r="D18" s="80">
        <v>51</v>
      </c>
      <c r="E18" s="79">
        <v>23679</v>
      </c>
      <c r="F18" s="84">
        <v>5780</v>
      </c>
      <c r="G18" s="79">
        <v>1449</v>
      </c>
      <c r="H18" s="79">
        <v>3448</v>
      </c>
      <c r="I18" s="79">
        <v>13002</v>
      </c>
      <c r="J18" s="382"/>
    </row>
    <row r="19" spans="1:10" ht="15" customHeight="1">
      <c r="A19" s="383"/>
      <c r="B19" s="82" t="s">
        <v>107</v>
      </c>
      <c r="C19" s="384"/>
      <c r="D19" s="80">
        <v>68</v>
      </c>
      <c r="E19" s="79">
        <v>2111</v>
      </c>
      <c r="F19" s="84">
        <v>4</v>
      </c>
      <c r="G19" s="79">
        <v>1188</v>
      </c>
      <c r="H19" s="79">
        <v>893</v>
      </c>
      <c r="I19" s="79">
        <v>26</v>
      </c>
      <c r="J19" s="382"/>
    </row>
    <row r="20" spans="1:10" ht="15" customHeight="1">
      <c r="A20" s="383"/>
      <c r="B20" s="82" t="s">
        <v>106</v>
      </c>
      <c r="C20" s="384"/>
      <c r="D20" s="80">
        <v>124</v>
      </c>
      <c r="E20" s="79">
        <v>281705</v>
      </c>
      <c r="F20" s="84">
        <v>196153</v>
      </c>
      <c r="G20" s="79">
        <v>8559</v>
      </c>
      <c r="H20" s="79">
        <v>52473</v>
      </c>
      <c r="I20" s="79">
        <v>24520</v>
      </c>
      <c r="J20" s="382"/>
    </row>
    <row r="21" spans="1:10" ht="15" customHeight="1">
      <c r="A21" s="383"/>
      <c r="B21" s="82" t="s">
        <v>105</v>
      </c>
      <c r="C21" s="384"/>
      <c r="D21" s="80">
        <v>15</v>
      </c>
      <c r="E21" s="79">
        <v>90759</v>
      </c>
      <c r="F21" s="84">
        <v>89109</v>
      </c>
      <c r="G21" s="79">
        <v>1650</v>
      </c>
      <c r="H21" s="79" t="s">
        <v>30</v>
      </c>
      <c r="I21" s="79" t="s">
        <v>30</v>
      </c>
      <c r="J21" s="382"/>
    </row>
    <row r="22" spans="1:10" ht="15" customHeight="1">
      <c r="A22" s="383"/>
      <c r="B22" s="82" t="s">
        <v>104</v>
      </c>
      <c r="C22" s="384"/>
      <c r="D22" s="80">
        <v>114</v>
      </c>
      <c r="E22" s="79">
        <v>7683</v>
      </c>
      <c r="F22" s="84">
        <v>561</v>
      </c>
      <c r="G22" s="79">
        <v>2078</v>
      </c>
      <c r="H22" s="79">
        <v>5037</v>
      </c>
      <c r="I22" s="79">
        <v>7</v>
      </c>
      <c r="J22" s="382"/>
    </row>
    <row r="23" spans="1:10" ht="9" customHeight="1">
      <c r="A23" s="383"/>
      <c r="B23" s="82"/>
      <c r="C23" s="384"/>
      <c r="D23" s="80"/>
      <c r="E23" s="79"/>
      <c r="F23" s="84"/>
      <c r="G23" s="79"/>
      <c r="H23" s="79"/>
      <c r="I23" s="79"/>
      <c r="J23" s="382"/>
    </row>
    <row r="24" spans="1:10" ht="15" customHeight="1">
      <c r="A24" s="383"/>
      <c r="B24" s="82" t="s">
        <v>103</v>
      </c>
      <c r="C24" s="384"/>
      <c r="D24" s="80">
        <v>14</v>
      </c>
      <c r="E24" s="79">
        <v>6287</v>
      </c>
      <c r="F24" s="84">
        <v>484</v>
      </c>
      <c r="G24" s="79">
        <v>721</v>
      </c>
      <c r="H24" s="79">
        <v>5082</v>
      </c>
      <c r="I24" s="79" t="s">
        <v>30</v>
      </c>
      <c r="J24" s="382"/>
    </row>
    <row r="25" spans="1:10" ht="15" customHeight="1">
      <c r="A25" s="383"/>
      <c r="B25" s="82" t="s">
        <v>102</v>
      </c>
      <c r="C25" s="384"/>
      <c r="D25" s="80">
        <v>1</v>
      </c>
      <c r="E25" s="79" t="s">
        <v>101</v>
      </c>
      <c r="F25" s="79" t="s">
        <v>30</v>
      </c>
      <c r="G25" s="79" t="s">
        <v>101</v>
      </c>
      <c r="H25" s="79" t="s">
        <v>30</v>
      </c>
      <c r="I25" s="79" t="s">
        <v>30</v>
      </c>
      <c r="J25" s="382"/>
    </row>
    <row r="26" spans="1:10" ht="15" customHeight="1">
      <c r="A26" s="383"/>
      <c r="B26" s="82" t="s">
        <v>100</v>
      </c>
      <c r="C26" s="384"/>
      <c r="D26" s="80">
        <v>47</v>
      </c>
      <c r="E26" s="79">
        <v>16661</v>
      </c>
      <c r="F26" s="84">
        <v>6899</v>
      </c>
      <c r="G26" s="79">
        <v>2643</v>
      </c>
      <c r="H26" s="79">
        <v>6286</v>
      </c>
      <c r="I26" s="79">
        <v>833</v>
      </c>
      <c r="J26" s="382"/>
    </row>
    <row r="27" spans="1:10" ht="15" customHeight="1">
      <c r="A27" s="383"/>
      <c r="B27" s="82" t="s">
        <v>99</v>
      </c>
      <c r="C27" s="384"/>
      <c r="D27" s="80">
        <v>39</v>
      </c>
      <c r="E27" s="79">
        <v>122955</v>
      </c>
      <c r="F27" s="84">
        <v>120263</v>
      </c>
      <c r="G27" s="79">
        <v>2023</v>
      </c>
      <c r="H27" s="79">
        <v>669</v>
      </c>
      <c r="I27" s="79" t="s">
        <v>30</v>
      </c>
      <c r="J27" s="382"/>
    </row>
    <row r="28" spans="1:10" ht="15" customHeight="1">
      <c r="A28" s="383"/>
      <c r="B28" s="82" t="s">
        <v>98</v>
      </c>
      <c r="C28" s="384"/>
      <c r="D28" s="80">
        <v>35</v>
      </c>
      <c r="E28" s="79">
        <v>4162</v>
      </c>
      <c r="F28" s="84">
        <v>3</v>
      </c>
      <c r="G28" s="79">
        <v>1274</v>
      </c>
      <c r="H28" s="79">
        <v>2885</v>
      </c>
      <c r="I28" s="79" t="s">
        <v>30</v>
      </c>
      <c r="J28" s="382"/>
    </row>
    <row r="29" spans="1:10" ht="9" customHeight="1">
      <c r="A29" s="383"/>
      <c r="B29" s="82"/>
      <c r="C29" s="384"/>
      <c r="D29" s="80"/>
      <c r="E29" s="79"/>
      <c r="F29" s="84"/>
      <c r="G29" s="79"/>
      <c r="H29" s="79"/>
      <c r="I29" s="79"/>
      <c r="J29" s="382"/>
    </row>
    <row r="30" spans="1:10" ht="15" customHeight="1">
      <c r="A30" s="383"/>
      <c r="B30" s="82" t="s">
        <v>97</v>
      </c>
      <c r="C30" s="384"/>
      <c r="D30" s="80">
        <v>168</v>
      </c>
      <c r="E30" s="79">
        <v>6259</v>
      </c>
      <c r="F30" s="84">
        <v>514</v>
      </c>
      <c r="G30" s="79">
        <v>4108</v>
      </c>
      <c r="H30" s="79">
        <v>1634</v>
      </c>
      <c r="I30" s="79">
        <v>3</v>
      </c>
      <c r="J30" s="382"/>
    </row>
    <row r="31" spans="1:10" ht="15" customHeight="1">
      <c r="A31" s="383"/>
      <c r="B31" s="82" t="s">
        <v>96</v>
      </c>
      <c r="C31" s="384"/>
      <c r="D31" s="80">
        <v>96</v>
      </c>
      <c r="E31" s="79">
        <v>8313</v>
      </c>
      <c r="F31" s="84">
        <v>1841</v>
      </c>
      <c r="G31" s="79">
        <v>3507</v>
      </c>
      <c r="H31" s="79">
        <v>2965</v>
      </c>
      <c r="I31" s="79" t="s">
        <v>30</v>
      </c>
      <c r="J31" s="382"/>
    </row>
    <row r="32" spans="1:10" ht="15" customHeight="1">
      <c r="A32" s="383"/>
      <c r="B32" s="82" t="s">
        <v>95</v>
      </c>
      <c r="C32" s="384"/>
      <c r="D32" s="80">
        <v>186</v>
      </c>
      <c r="E32" s="79">
        <v>6246</v>
      </c>
      <c r="F32" s="84">
        <v>182</v>
      </c>
      <c r="G32" s="79">
        <v>3513</v>
      </c>
      <c r="H32" s="79">
        <v>2544</v>
      </c>
      <c r="I32" s="79">
        <v>7</v>
      </c>
      <c r="J32" s="382"/>
    </row>
    <row r="33" spans="1:10" ht="15" customHeight="1">
      <c r="A33" s="383"/>
      <c r="B33" s="82" t="s">
        <v>94</v>
      </c>
      <c r="C33" s="384"/>
      <c r="D33" s="80">
        <v>85</v>
      </c>
      <c r="E33" s="79">
        <v>3526</v>
      </c>
      <c r="F33" s="79" t="s">
        <v>30</v>
      </c>
      <c r="G33" s="79">
        <v>1390</v>
      </c>
      <c r="H33" s="79">
        <v>2136</v>
      </c>
      <c r="I33" s="79" t="s">
        <v>30</v>
      </c>
      <c r="J33" s="382"/>
    </row>
    <row r="34" spans="1:10" ht="15" customHeight="1">
      <c r="A34" s="383"/>
      <c r="B34" s="82" t="s">
        <v>93</v>
      </c>
      <c r="C34" s="384"/>
      <c r="D34" s="80">
        <v>93</v>
      </c>
      <c r="E34" s="79">
        <v>22922</v>
      </c>
      <c r="F34" s="84">
        <v>7916</v>
      </c>
      <c r="G34" s="79">
        <v>4259</v>
      </c>
      <c r="H34" s="79">
        <v>10745</v>
      </c>
      <c r="I34" s="79">
        <v>2</v>
      </c>
      <c r="J34" s="382"/>
    </row>
    <row r="35" spans="1:10" ht="9" customHeight="1">
      <c r="A35" s="383"/>
      <c r="B35" s="82"/>
      <c r="C35" s="384"/>
      <c r="D35" s="80"/>
      <c r="E35" s="79"/>
      <c r="F35" s="84"/>
      <c r="G35" s="79"/>
      <c r="H35" s="79"/>
      <c r="I35" s="79"/>
      <c r="J35" s="382"/>
    </row>
    <row r="36" spans="1:10" ht="15" customHeight="1">
      <c r="A36" s="383"/>
      <c r="B36" s="82" t="s">
        <v>92</v>
      </c>
      <c r="C36" s="384"/>
      <c r="D36" s="80">
        <v>140</v>
      </c>
      <c r="E36" s="79">
        <v>5469</v>
      </c>
      <c r="F36" s="84">
        <v>1041</v>
      </c>
      <c r="G36" s="79">
        <v>2118</v>
      </c>
      <c r="H36" s="79">
        <v>2300</v>
      </c>
      <c r="I36" s="79">
        <v>10</v>
      </c>
      <c r="J36" s="382"/>
    </row>
    <row r="37" spans="1:10" ht="15" customHeight="1">
      <c r="A37" s="383"/>
      <c r="B37" s="82" t="s">
        <v>91</v>
      </c>
      <c r="C37" s="384"/>
      <c r="D37" s="80">
        <v>56</v>
      </c>
      <c r="E37" s="79">
        <v>2386</v>
      </c>
      <c r="F37" s="84">
        <v>755</v>
      </c>
      <c r="G37" s="79">
        <v>1405</v>
      </c>
      <c r="H37" s="79">
        <v>222</v>
      </c>
      <c r="I37" s="79">
        <v>4</v>
      </c>
      <c r="J37" s="382"/>
    </row>
    <row r="38" spans="1:10" ht="15" customHeight="1">
      <c r="A38" s="383"/>
      <c r="B38" s="82" t="s">
        <v>90</v>
      </c>
      <c r="C38" s="384"/>
      <c r="D38" s="80">
        <v>188</v>
      </c>
      <c r="E38" s="79">
        <v>29672</v>
      </c>
      <c r="F38" s="84">
        <v>4998</v>
      </c>
      <c r="G38" s="79">
        <v>8114</v>
      </c>
      <c r="H38" s="79">
        <v>16541</v>
      </c>
      <c r="I38" s="79">
        <v>19</v>
      </c>
      <c r="J38" s="382"/>
    </row>
    <row r="39" spans="1:10" ht="15" customHeight="1">
      <c r="A39" s="383"/>
      <c r="B39" s="82" t="s">
        <v>84</v>
      </c>
      <c r="C39" s="384"/>
      <c r="D39" s="80">
        <v>39</v>
      </c>
      <c r="E39" s="79">
        <v>462</v>
      </c>
      <c r="F39" s="79" t="s">
        <v>30</v>
      </c>
      <c r="G39" s="79">
        <v>422</v>
      </c>
      <c r="H39" s="79">
        <v>40</v>
      </c>
      <c r="I39" s="79" t="s">
        <v>30</v>
      </c>
      <c r="J39" s="382"/>
    </row>
    <row r="40" spans="1:10" ht="4.5" customHeight="1" thickBot="1">
      <c r="A40" s="385"/>
      <c r="B40" s="379"/>
      <c r="C40" s="386"/>
      <c r="D40" s="385"/>
      <c r="E40" s="385"/>
      <c r="F40" s="385"/>
      <c r="G40" s="385"/>
      <c r="H40" s="385"/>
      <c r="I40" s="385"/>
      <c r="J40" s="382"/>
    </row>
    <row r="41" spans="1:10" ht="4.5" customHeight="1" thickTop="1">
      <c r="J41" s="382"/>
    </row>
    <row r="42" spans="1:10" s="375" customFormat="1">
      <c r="B42" s="443" t="s">
        <v>89</v>
      </c>
      <c r="C42" s="443"/>
      <c r="D42" s="443"/>
      <c r="E42" s="443"/>
      <c r="F42" s="443"/>
      <c r="G42" s="443"/>
      <c r="H42" s="443"/>
      <c r="I42" s="443"/>
      <c r="J42" s="377"/>
    </row>
    <row r="43" spans="1:10">
      <c r="J43" s="382"/>
    </row>
    <row r="44" spans="1:10">
      <c r="J44" s="382"/>
    </row>
    <row r="45" spans="1:10">
      <c r="J45" s="382"/>
    </row>
    <row r="46" spans="1:10">
      <c r="J46" s="382"/>
    </row>
    <row r="47" spans="1:10">
      <c r="J47" s="382"/>
    </row>
    <row r="48" spans="1:10">
      <c r="J48" s="382"/>
    </row>
    <row r="49" spans="10:10">
      <c r="J49" s="382"/>
    </row>
  </sheetData>
  <mergeCells count="8">
    <mergeCell ref="B42:I42"/>
    <mergeCell ref="B2:B4"/>
    <mergeCell ref="D2:D4"/>
    <mergeCell ref="E2:E4"/>
    <mergeCell ref="F2:I2"/>
    <mergeCell ref="F3:G3"/>
    <mergeCell ref="H3:H4"/>
    <mergeCell ref="I3:I4"/>
  </mergeCells>
  <phoneticPr fontId="3"/>
  <printOptions horizontalCentered="1"/>
  <pageMargins left="0.78740157480314965" right="0.78740157480314965" top="1.1811023622047245" bottom="0.98425196850393704" header="0.70866141732283472" footer="0.51181102362204722"/>
  <pageSetup paperSize="9" scale="120" orientation="portrait" cellComments="asDisplayed" r:id="rId1"/>
  <headerFooter alignWithMargins="0">
    <oddHeader>&amp;L&amp;9 １日当たりの用水使用量－産業別－&amp;R&amp;9&amp;F　(&amp;A)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54"/>
  <sheetViews>
    <sheetView zoomScaleNormal="100" zoomScaleSheetLayoutView="115" workbookViewId="0"/>
  </sheetViews>
  <sheetFormatPr defaultColWidth="9.59765625" defaultRowHeight="9.75"/>
  <cols>
    <col min="1" max="1" width="1" style="74" customWidth="1"/>
    <col min="2" max="2" width="17.59765625" style="75" customWidth="1"/>
    <col min="3" max="3" width="1" style="74" customWidth="1"/>
    <col min="4" max="4" width="14" style="74" customWidth="1"/>
    <col min="5" max="5" width="18" style="74" customWidth="1"/>
    <col min="6" max="9" width="15" style="74" customWidth="1"/>
    <col min="10" max="10" width="9.59765625" style="74"/>
    <col min="11" max="11" width="11.19921875" style="74" customWidth="1"/>
    <col min="12" max="16384" width="9.59765625" style="74"/>
  </cols>
  <sheetData>
    <row r="1" spans="1:15" s="75" customFormat="1" ht="12.75" customHeight="1" thickBot="1">
      <c r="B1" s="138" t="s">
        <v>129</v>
      </c>
      <c r="I1" s="102" t="s">
        <v>165</v>
      </c>
    </row>
    <row r="2" spans="1:15" s="75" customFormat="1" ht="15" customHeight="1" thickTop="1">
      <c r="A2" s="101"/>
      <c r="B2" s="444" t="s">
        <v>164</v>
      </c>
      <c r="C2" s="100"/>
      <c r="D2" s="447" t="s">
        <v>126</v>
      </c>
      <c r="E2" s="450" t="s">
        <v>125</v>
      </c>
      <c r="F2" s="453" t="s">
        <v>124</v>
      </c>
      <c r="G2" s="461"/>
      <c r="H2" s="461"/>
      <c r="I2" s="461"/>
      <c r="J2" s="99"/>
    </row>
    <row r="3" spans="1:15" s="75" customFormat="1" ht="9.6" customHeight="1">
      <c r="A3" s="98"/>
      <c r="B3" s="445"/>
      <c r="C3" s="86"/>
      <c r="D3" s="448"/>
      <c r="E3" s="451"/>
      <c r="F3" s="455" t="s">
        <v>123</v>
      </c>
      <c r="G3" s="456"/>
      <c r="H3" s="462" t="s">
        <v>163</v>
      </c>
      <c r="I3" s="464" t="s">
        <v>121</v>
      </c>
    </row>
    <row r="4" spans="1:15" s="75" customFormat="1" ht="22.5" customHeight="1">
      <c r="A4" s="137"/>
      <c r="B4" s="446"/>
      <c r="C4" s="136"/>
      <c r="D4" s="449"/>
      <c r="E4" s="452"/>
      <c r="F4" s="97" t="s">
        <v>162</v>
      </c>
      <c r="G4" s="96" t="s">
        <v>119</v>
      </c>
      <c r="H4" s="463"/>
      <c r="I4" s="465"/>
    </row>
    <row r="5" spans="1:15" s="75" customFormat="1" ht="10.5">
      <c r="A5" s="135"/>
      <c r="B5" s="93"/>
      <c r="C5" s="134"/>
      <c r="D5" s="93"/>
      <c r="E5" s="93" t="s">
        <v>118</v>
      </c>
      <c r="F5" s="93" t="s">
        <v>118</v>
      </c>
      <c r="G5" s="93" t="s">
        <v>118</v>
      </c>
      <c r="H5" s="93" t="s">
        <v>118</v>
      </c>
      <c r="I5" s="93" t="s">
        <v>118</v>
      </c>
    </row>
    <row r="6" spans="1:15" s="129" customFormat="1" ht="15.95" customHeight="1">
      <c r="A6" s="132"/>
      <c r="B6" s="89" t="s">
        <v>117</v>
      </c>
      <c r="C6" s="133"/>
      <c r="D6" s="88">
        <v>1904</v>
      </c>
      <c r="E6" s="87">
        <v>766905</v>
      </c>
      <c r="F6" s="130">
        <v>467990</v>
      </c>
      <c r="G6" s="87">
        <v>85967</v>
      </c>
      <c r="H6" s="87">
        <v>170409</v>
      </c>
      <c r="I6" s="87">
        <v>42539</v>
      </c>
      <c r="J6" s="92"/>
    </row>
    <row r="7" spans="1:15" s="129" customFormat="1" ht="15.95" customHeight="1">
      <c r="A7" s="132"/>
      <c r="B7" s="89" t="s">
        <v>116</v>
      </c>
      <c r="C7" s="133"/>
      <c r="D7" s="88">
        <v>1882</v>
      </c>
      <c r="E7" s="87">
        <v>732873</v>
      </c>
      <c r="F7" s="130">
        <v>439485</v>
      </c>
      <c r="G7" s="87">
        <v>79423</v>
      </c>
      <c r="H7" s="87">
        <v>164523</v>
      </c>
      <c r="I7" s="87">
        <v>49442</v>
      </c>
    </row>
    <row r="8" spans="1:15" s="129" customFormat="1" ht="15.95" customHeight="1">
      <c r="A8" s="132"/>
      <c r="B8" s="89" t="s">
        <v>114</v>
      </c>
      <c r="C8" s="131"/>
      <c r="D8" s="88">
        <v>1872</v>
      </c>
      <c r="E8" s="87">
        <v>747051</v>
      </c>
      <c r="F8" s="130">
        <v>463395</v>
      </c>
      <c r="G8" s="87">
        <v>78450</v>
      </c>
      <c r="H8" s="87">
        <v>157122</v>
      </c>
      <c r="I8" s="87">
        <v>48084</v>
      </c>
    </row>
    <row r="9" spans="1:15">
      <c r="A9" s="83"/>
      <c r="B9" s="128"/>
      <c r="C9" s="127"/>
      <c r="D9" s="126"/>
      <c r="E9" s="126"/>
      <c r="F9" s="126"/>
      <c r="G9" s="126"/>
      <c r="H9" s="126"/>
      <c r="I9" s="126"/>
    </row>
    <row r="10" spans="1:15" s="112" customFormat="1" ht="11.45" customHeight="1">
      <c r="B10" s="119" t="s">
        <v>64</v>
      </c>
      <c r="C10" s="81"/>
      <c r="D10" s="118">
        <v>495</v>
      </c>
      <c r="E10" s="118">
        <v>117408</v>
      </c>
      <c r="F10" s="118">
        <v>96303</v>
      </c>
      <c r="G10" s="118">
        <v>18642</v>
      </c>
      <c r="H10" s="125">
        <v>2192</v>
      </c>
      <c r="I10" s="124">
        <v>271</v>
      </c>
      <c r="J10" s="121"/>
      <c r="K10" s="120"/>
      <c r="L10" s="123"/>
      <c r="M10" s="123"/>
      <c r="N10" s="123"/>
      <c r="O10" s="123"/>
    </row>
    <row r="11" spans="1:15" s="112" customFormat="1" ht="11.45" customHeight="1">
      <c r="B11" s="119" t="s">
        <v>62</v>
      </c>
      <c r="C11" s="81"/>
      <c r="D11" s="118">
        <v>224</v>
      </c>
      <c r="E11" s="118">
        <v>398795</v>
      </c>
      <c r="F11" s="118">
        <v>367092</v>
      </c>
      <c r="G11" s="118">
        <v>7614</v>
      </c>
      <c r="H11" s="118">
        <v>282</v>
      </c>
      <c r="I11" s="118">
        <v>23807</v>
      </c>
      <c r="J11" s="121"/>
      <c r="K11" s="120"/>
      <c r="L11" s="123"/>
      <c r="M11" s="123"/>
      <c r="N11" s="123"/>
      <c r="O11" s="123"/>
    </row>
    <row r="12" spans="1:15" s="112" customFormat="1" ht="11.45" customHeight="1">
      <c r="B12" s="119" t="s">
        <v>161</v>
      </c>
      <c r="C12" s="81"/>
      <c r="D12" s="118">
        <v>205</v>
      </c>
      <c r="E12" s="118">
        <v>18906</v>
      </c>
      <c r="F12" s="118" t="s">
        <v>30</v>
      </c>
      <c r="G12" s="118">
        <v>5705</v>
      </c>
      <c r="H12" s="118">
        <v>13197</v>
      </c>
      <c r="I12" s="118">
        <v>4</v>
      </c>
      <c r="J12" s="114"/>
      <c r="K12" s="104"/>
      <c r="L12" s="104"/>
      <c r="M12" s="104"/>
      <c r="N12" s="104"/>
      <c r="O12" s="104"/>
    </row>
    <row r="13" spans="1:15" s="112" customFormat="1" ht="11.45" customHeight="1">
      <c r="B13" s="119" t="s">
        <v>160</v>
      </c>
      <c r="C13" s="81"/>
      <c r="D13" s="118">
        <v>64</v>
      </c>
      <c r="E13" s="118">
        <v>4712</v>
      </c>
      <c r="F13" s="118" t="s">
        <v>30</v>
      </c>
      <c r="G13" s="118">
        <v>4093</v>
      </c>
      <c r="H13" s="118">
        <v>619</v>
      </c>
      <c r="I13" s="118" t="s">
        <v>30</v>
      </c>
      <c r="J13" s="114"/>
      <c r="K13" s="104"/>
      <c r="L13" s="104"/>
      <c r="M13" s="104"/>
      <c r="N13" s="104"/>
      <c r="O13" s="104"/>
    </row>
    <row r="14" spans="1:15" s="112" customFormat="1" ht="11.45" customHeight="1">
      <c r="B14" s="119" t="s">
        <v>159</v>
      </c>
      <c r="C14" s="81"/>
      <c r="D14" s="118">
        <v>117</v>
      </c>
      <c r="E14" s="118">
        <v>12109</v>
      </c>
      <c r="F14" s="118" t="s">
        <v>30</v>
      </c>
      <c r="G14" s="118">
        <v>6402</v>
      </c>
      <c r="H14" s="118">
        <v>5657</v>
      </c>
      <c r="I14" s="118">
        <v>50</v>
      </c>
      <c r="J14" s="114"/>
      <c r="K14" s="104"/>
      <c r="L14" s="104"/>
      <c r="M14" s="104"/>
      <c r="N14" s="104"/>
      <c r="O14" s="104"/>
    </row>
    <row r="15" spans="1:15" s="112" customFormat="1" ht="7.5" customHeight="1">
      <c r="B15" s="119"/>
      <c r="C15" s="81"/>
      <c r="D15" s="118"/>
      <c r="E15" s="118"/>
      <c r="F15" s="118"/>
      <c r="G15" s="118"/>
      <c r="H15" s="118"/>
      <c r="I15" s="118"/>
      <c r="J15" s="114"/>
      <c r="K15" s="104"/>
      <c r="L15" s="104"/>
      <c r="M15" s="104"/>
      <c r="N15" s="104"/>
      <c r="O15" s="104"/>
    </row>
    <row r="16" spans="1:15" s="112" customFormat="1" ht="11.45" customHeight="1">
      <c r="B16" s="119" t="s">
        <v>158</v>
      </c>
      <c r="C16" s="81"/>
      <c r="D16" s="118">
        <v>20</v>
      </c>
      <c r="E16" s="118">
        <v>967</v>
      </c>
      <c r="F16" s="118" t="s">
        <v>30</v>
      </c>
      <c r="G16" s="118">
        <v>612</v>
      </c>
      <c r="H16" s="118">
        <v>355</v>
      </c>
      <c r="I16" s="118" t="s">
        <v>30</v>
      </c>
      <c r="J16" s="105"/>
      <c r="K16" s="104"/>
      <c r="L16" s="104"/>
      <c r="M16" s="104"/>
      <c r="N16" s="104"/>
      <c r="O16" s="104"/>
    </row>
    <row r="17" spans="2:15" s="112" customFormat="1" ht="11.45" customHeight="1">
      <c r="B17" s="119" t="s">
        <v>157</v>
      </c>
      <c r="C17" s="81"/>
      <c r="D17" s="118">
        <v>88</v>
      </c>
      <c r="E17" s="118">
        <v>15167</v>
      </c>
      <c r="F17" s="118" t="s">
        <v>30</v>
      </c>
      <c r="G17" s="118">
        <v>5563</v>
      </c>
      <c r="H17" s="118">
        <v>9600</v>
      </c>
      <c r="I17" s="118">
        <v>4</v>
      </c>
      <c r="J17" s="105"/>
      <c r="K17" s="104"/>
      <c r="L17" s="122"/>
      <c r="M17" s="122"/>
      <c r="N17" s="122"/>
      <c r="O17" s="122"/>
    </row>
    <row r="18" spans="2:15" s="112" customFormat="1" ht="11.45" customHeight="1">
      <c r="B18" s="119" t="s">
        <v>156</v>
      </c>
      <c r="C18" s="81"/>
      <c r="D18" s="118">
        <v>56</v>
      </c>
      <c r="E18" s="118">
        <v>38084</v>
      </c>
      <c r="F18" s="118" t="s">
        <v>30</v>
      </c>
      <c r="G18" s="118">
        <v>1603</v>
      </c>
      <c r="H18" s="118">
        <v>29350</v>
      </c>
      <c r="I18" s="118">
        <v>7131</v>
      </c>
      <c r="J18" s="105"/>
      <c r="K18" s="104"/>
      <c r="L18" s="122"/>
      <c r="M18" s="122"/>
      <c r="N18" s="122"/>
      <c r="O18" s="122"/>
    </row>
    <row r="19" spans="2:15" s="112" customFormat="1" ht="11.45" customHeight="1">
      <c r="B19" s="119" t="s">
        <v>155</v>
      </c>
      <c r="C19" s="81"/>
      <c r="D19" s="118">
        <v>34</v>
      </c>
      <c r="E19" s="118">
        <v>9009</v>
      </c>
      <c r="F19" s="118" t="s">
        <v>30</v>
      </c>
      <c r="G19" s="118">
        <v>1575</v>
      </c>
      <c r="H19" s="118">
        <v>7434</v>
      </c>
      <c r="I19" s="118" t="s">
        <v>30</v>
      </c>
      <c r="J19" s="105"/>
      <c r="K19" s="104"/>
      <c r="L19" s="104"/>
      <c r="M19" s="104"/>
      <c r="N19" s="104"/>
      <c r="O19" s="104"/>
    </row>
    <row r="20" spans="2:15" s="112" customFormat="1" ht="11.45" customHeight="1">
      <c r="B20" s="119" t="s">
        <v>154</v>
      </c>
      <c r="C20" s="81"/>
      <c r="D20" s="118" t="s">
        <v>30</v>
      </c>
      <c r="E20" s="118" t="s">
        <v>30</v>
      </c>
      <c r="F20" s="118" t="s">
        <v>30</v>
      </c>
      <c r="G20" s="118" t="s">
        <v>30</v>
      </c>
      <c r="H20" s="118" t="s">
        <v>30</v>
      </c>
      <c r="I20" s="118" t="s">
        <v>30</v>
      </c>
      <c r="J20" s="105"/>
      <c r="K20" s="104"/>
      <c r="L20" s="104"/>
      <c r="M20" s="104"/>
      <c r="N20" s="104"/>
      <c r="O20" s="104"/>
    </row>
    <row r="21" spans="2:15" s="112" customFormat="1" ht="7.5" customHeight="1">
      <c r="B21" s="119"/>
      <c r="C21" s="81"/>
      <c r="D21" s="118"/>
      <c r="E21" s="118"/>
      <c r="F21" s="118"/>
      <c r="G21" s="118"/>
      <c r="H21" s="118"/>
      <c r="I21" s="118"/>
      <c r="J21" s="105"/>
      <c r="K21" s="104"/>
      <c r="L21" s="104"/>
      <c r="M21" s="104"/>
      <c r="N21" s="104"/>
      <c r="O21" s="104"/>
    </row>
    <row r="22" spans="2:15" s="112" customFormat="1" ht="11.45" customHeight="1">
      <c r="B22" s="119" t="s">
        <v>153</v>
      </c>
      <c r="C22" s="81"/>
      <c r="D22" s="118">
        <v>4</v>
      </c>
      <c r="E22" s="118">
        <v>133</v>
      </c>
      <c r="F22" s="118" t="s">
        <v>30</v>
      </c>
      <c r="G22" s="118">
        <v>122</v>
      </c>
      <c r="H22" s="118" t="s">
        <v>30</v>
      </c>
      <c r="I22" s="118">
        <v>11</v>
      </c>
      <c r="J22" s="105"/>
      <c r="K22" s="104"/>
      <c r="L22" s="104"/>
      <c r="M22" s="104"/>
      <c r="N22" s="104"/>
      <c r="O22" s="104"/>
    </row>
    <row r="23" spans="2:15" s="112" customFormat="1" ht="11.45" customHeight="1">
      <c r="B23" s="119" t="s">
        <v>152</v>
      </c>
      <c r="C23" s="81"/>
      <c r="D23" s="118">
        <v>66</v>
      </c>
      <c r="E23" s="118">
        <v>6871</v>
      </c>
      <c r="F23" s="118" t="s">
        <v>30</v>
      </c>
      <c r="G23" s="118">
        <v>3523</v>
      </c>
      <c r="H23" s="118">
        <v>3346</v>
      </c>
      <c r="I23" s="118">
        <v>2</v>
      </c>
      <c r="J23" s="105"/>
      <c r="K23" s="104"/>
      <c r="L23" s="104"/>
      <c r="M23" s="104"/>
      <c r="N23" s="104"/>
      <c r="O23" s="104"/>
    </row>
    <row r="24" spans="2:15" s="112" customFormat="1" ht="11.45" customHeight="1">
      <c r="B24" s="119" t="s">
        <v>151</v>
      </c>
      <c r="C24" s="81"/>
      <c r="D24" s="118">
        <v>93</v>
      </c>
      <c r="E24" s="118">
        <v>9212</v>
      </c>
      <c r="F24" s="118" t="s">
        <v>30</v>
      </c>
      <c r="G24" s="118">
        <v>2149</v>
      </c>
      <c r="H24" s="118">
        <v>7063</v>
      </c>
      <c r="I24" s="118" t="s">
        <v>30</v>
      </c>
      <c r="J24" s="105"/>
      <c r="K24" s="104"/>
      <c r="L24" s="104"/>
      <c r="M24" s="104"/>
      <c r="N24" s="104"/>
      <c r="O24" s="104"/>
    </row>
    <row r="25" spans="2:15" s="112" customFormat="1" ht="11.45" customHeight="1">
      <c r="B25" s="119" t="s">
        <v>150</v>
      </c>
      <c r="C25" s="81"/>
      <c r="D25" s="118">
        <v>54</v>
      </c>
      <c r="E25" s="118">
        <v>5757</v>
      </c>
      <c r="F25" s="118" t="s">
        <v>30</v>
      </c>
      <c r="G25" s="118">
        <v>702</v>
      </c>
      <c r="H25" s="118">
        <v>5055</v>
      </c>
      <c r="I25" s="118" t="s">
        <v>30</v>
      </c>
      <c r="J25" s="105"/>
      <c r="K25" s="104"/>
      <c r="L25" s="104"/>
      <c r="M25" s="104"/>
      <c r="N25" s="104"/>
      <c r="O25" s="104"/>
    </row>
    <row r="26" spans="2:15" s="112" customFormat="1" ht="11.45" customHeight="1">
      <c r="B26" s="119" t="s">
        <v>149</v>
      </c>
      <c r="C26" s="81"/>
      <c r="D26" s="118">
        <v>50</v>
      </c>
      <c r="E26" s="118">
        <v>3303</v>
      </c>
      <c r="F26" s="118" t="s">
        <v>30</v>
      </c>
      <c r="G26" s="118">
        <v>1265</v>
      </c>
      <c r="H26" s="118">
        <v>2038</v>
      </c>
      <c r="I26" s="118" t="s">
        <v>30</v>
      </c>
      <c r="J26" s="105"/>
      <c r="K26" s="104"/>
      <c r="L26" s="104"/>
      <c r="M26" s="104"/>
      <c r="N26" s="104"/>
      <c r="O26" s="104"/>
    </row>
    <row r="27" spans="2:15" s="112" customFormat="1" ht="7.5" customHeight="1">
      <c r="B27" s="119"/>
      <c r="C27" s="81"/>
      <c r="D27" s="118"/>
      <c r="E27" s="118"/>
      <c r="F27" s="118"/>
      <c r="G27" s="118"/>
      <c r="H27" s="118"/>
      <c r="I27" s="118"/>
      <c r="J27" s="105"/>
      <c r="K27" s="104"/>
      <c r="L27" s="104"/>
      <c r="M27" s="104"/>
      <c r="N27" s="104"/>
      <c r="O27" s="104"/>
    </row>
    <row r="28" spans="2:15" s="112" customFormat="1" ht="11.45" customHeight="1">
      <c r="B28" s="119" t="s">
        <v>148</v>
      </c>
      <c r="C28" s="81"/>
      <c r="D28" s="118">
        <v>42</v>
      </c>
      <c r="E28" s="118">
        <v>11343</v>
      </c>
      <c r="F28" s="118" t="s">
        <v>30</v>
      </c>
      <c r="G28" s="118">
        <v>3876</v>
      </c>
      <c r="H28" s="118">
        <v>7467</v>
      </c>
      <c r="I28" s="118" t="s">
        <v>30</v>
      </c>
      <c r="J28" s="121"/>
      <c r="K28" s="120"/>
      <c r="L28" s="120"/>
      <c r="M28" s="120"/>
      <c r="N28" s="120"/>
      <c r="O28" s="120"/>
    </row>
    <row r="29" spans="2:15" s="112" customFormat="1" ht="11.45" customHeight="1">
      <c r="B29" s="119" t="s">
        <v>147</v>
      </c>
      <c r="C29" s="81"/>
      <c r="D29" s="118">
        <v>45</v>
      </c>
      <c r="E29" s="118">
        <v>2089</v>
      </c>
      <c r="F29" s="118" t="s">
        <v>30</v>
      </c>
      <c r="G29" s="118">
        <v>642</v>
      </c>
      <c r="H29" s="118">
        <v>1426</v>
      </c>
      <c r="I29" s="118">
        <v>21</v>
      </c>
      <c r="J29" s="121"/>
      <c r="K29" s="120"/>
      <c r="L29" s="120"/>
      <c r="M29" s="120"/>
      <c r="N29" s="120"/>
      <c r="O29" s="120"/>
    </row>
    <row r="30" spans="2:15" s="112" customFormat="1" ht="11.45" customHeight="1">
      <c r="B30" s="119" t="s">
        <v>146</v>
      </c>
      <c r="C30" s="81"/>
      <c r="D30" s="118">
        <v>20</v>
      </c>
      <c r="E30" s="118">
        <v>30965</v>
      </c>
      <c r="F30" s="118" t="s">
        <v>30</v>
      </c>
      <c r="G30" s="118">
        <v>3923</v>
      </c>
      <c r="H30" s="118">
        <v>27042</v>
      </c>
      <c r="I30" s="118" t="s">
        <v>30</v>
      </c>
      <c r="J30" s="105"/>
      <c r="K30" s="104"/>
      <c r="L30" s="104"/>
      <c r="M30" s="104"/>
      <c r="N30" s="104"/>
      <c r="O30" s="104"/>
    </row>
    <row r="31" spans="2:15" s="112" customFormat="1" ht="11.45" customHeight="1">
      <c r="B31" s="119" t="s">
        <v>145</v>
      </c>
      <c r="C31" s="81"/>
      <c r="D31" s="118">
        <v>67</v>
      </c>
      <c r="E31" s="118">
        <v>15810</v>
      </c>
      <c r="F31" s="118" t="s">
        <v>30</v>
      </c>
      <c r="G31" s="118">
        <v>3597</v>
      </c>
      <c r="H31" s="118">
        <v>12210</v>
      </c>
      <c r="I31" s="118">
        <v>3</v>
      </c>
      <c r="J31" s="105"/>
      <c r="K31" s="104"/>
      <c r="L31" s="104"/>
      <c r="M31" s="104"/>
      <c r="N31" s="104"/>
      <c r="O31" s="104"/>
    </row>
    <row r="32" spans="2:15" s="112" customFormat="1" ht="7.5" customHeight="1">
      <c r="B32" s="119"/>
      <c r="C32" s="81"/>
      <c r="D32" s="118"/>
      <c r="E32" s="118"/>
      <c r="F32" s="118"/>
      <c r="G32" s="118"/>
      <c r="H32" s="118"/>
      <c r="I32" s="118"/>
      <c r="J32" s="105"/>
      <c r="K32" s="104"/>
      <c r="L32" s="104"/>
      <c r="M32" s="104"/>
      <c r="N32" s="104"/>
      <c r="O32" s="104"/>
    </row>
    <row r="33" spans="2:15" s="112" customFormat="1" ht="11.45" customHeight="1">
      <c r="B33" s="119" t="s">
        <v>144</v>
      </c>
      <c r="C33" s="81"/>
      <c r="D33" s="118">
        <v>1</v>
      </c>
      <c r="E33" s="118" t="s">
        <v>101</v>
      </c>
      <c r="F33" s="118" t="s">
        <v>30</v>
      </c>
      <c r="G33" s="118" t="s">
        <v>101</v>
      </c>
      <c r="H33" s="118" t="s">
        <v>101</v>
      </c>
      <c r="I33" s="118" t="s">
        <v>30</v>
      </c>
      <c r="J33" s="105"/>
      <c r="K33" s="104"/>
      <c r="L33" s="104"/>
      <c r="M33" s="104"/>
      <c r="N33" s="104"/>
      <c r="O33" s="104"/>
    </row>
    <row r="34" spans="2:15" s="112" customFormat="1" ht="11.45" customHeight="1">
      <c r="B34" s="119" t="s">
        <v>143</v>
      </c>
      <c r="C34" s="81"/>
      <c r="D34" s="118">
        <v>36</v>
      </c>
      <c r="E34" s="118">
        <v>8439</v>
      </c>
      <c r="F34" s="118" t="s">
        <v>30</v>
      </c>
      <c r="G34" s="118">
        <v>3774</v>
      </c>
      <c r="H34" s="118">
        <v>3910</v>
      </c>
      <c r="I34" s="118">
        <v>755</v>
      </c>
      <c r="J34" s="105"/>
      <c r="K34" s="104"/>
      <c r="L34" s="104"/>
      <c r="M34" s="104"/>
      <c r="N34" s="104"/>
      <c r="O34" s="104"/>
    </row>
    <row r="35" spans="2:15" s="112" customFormat="1" ht="11.45" customHeight="1">
      <c r="B35" s="119" t="s">
        <v>142</v>
      </c>
      <c r="C35" s="81"/>
      <c r="D35" s="118">
        <v>1</v>
      </c>
      <c r="E35" s="118" t="s">
        <v>101</v>
      </c>
      <c r="F35" s="118" t="s">
        <v>30</v>
      </c>
      <c r="G35" s="118" t="s">
        <v>101</v>
      </c>
      <c r="H35" s="118" t="s">
        <v>101</v>
      </c>
      <c r="I35" s="118" t="s">
        <v>30</v>
      </c>
      <c r="J35" s="105"/>
      <c r="K35" s="104"/>
      <c r="L35" s="104"/>
      <c r="M35" s="104"/>
      <c r="N35" s="104"/>
      <c r="O35" s="104"/>
    </row>
    <row r="36" spans="2:15" s="112" customFormat="1" ht="11.45" customHeight="1">
      <c r="B36" s="119" t="s">
        <v>141</v>
      </c>
      <c r="C36" s="81"/>
      <c r="D36" s="118">
        <v>3</v>
      </c>
      <c r="E36" s="118">
        <v>5</v>
      </c>
      <c r="F36" s="118" t="s">
        <v>30</v>
      </c>
      <c r="G36" s="118">
        <v>5</v>
      </c>
      <c r="H36" s="118" t="s">
        <v>30</v>
      </c>
      <c r="I36" s="118" t="s">
        <v>30</v>
      </c>
      <c r="J36" s="105"/>
      <c r="K36" s="104"/>
      <c r="L36" s="104"/>
      <c r="M36" s="104"/>
      <c r="N36" s="104"/>
      <c r="O36" s="104"/>
    </row>
    <row r="37" spans="2:15" s="112" customFormat="1" ht="11.45" customHeight="1">
      <c r="B37" s="119" t="s">
        <v>140</v>
      </c>
      <c r="C37" s="81"/>
      <c r="D37" s="118">
        <v>15</v>
      </c>
      <c r="E37" s="118">
        <v>1315</v>
      </c>
      <c r="F37" s="118" t="s">
        <v>30</v>
      </c>
      <c r="G37" s="118">
        <v>1046</v>
      </c>
      <c r="H37" s="118">
        <v>262</v>
      </c>
      <c r="I37" s="118">
        <v>7</v>
      </c>
      <c r="J37" s="105"/>
      <c r="K37" s="104"/>
      <c r="L37" s="104"/>
      <c r="M37" s="104"/>
      <c r="N37" s="104"/>
      <c r="O37" s="104"/>
    </row>
    <row r="38" spans="2:15" s="112" customFormat="1" ht="7.5" customHeight="1">
      <c r="B38" s="119"/>
      <c r="C38" s="81"/>
      <c r="D38" s="118"/>
      <c r="E38" s="118"/>
      <c r="F38" s="118"/>
      <c r="G38" s="118"/>
      <c r="H38" s="118"/>
      <c r="I38" s="118"/>
      <c r="J38" s="105"/>
      <c r="K38" s="104"/>
      <c r="L38" s="104"/>
      <c r="M38" s="104"/>
      <c r="N38" s="104"/>
      <c r="O38" s="104"/>
    </row>
    <row r="39" spans="2:15" s="112" customFormat="1" ht="11.45" customHeight="1">
      <c r="B39" s="119" t="s">
        <v>139</v>
      </c>
      <c r="C39" s="81"/>
      <c r="D39" s="118">
        <v>5</v>
      </c>
      <c r="E39" s="118">
        <v>2538</v>
      </c>
      <c r="F39" s="118" t="s">
        <v>30</v>
      </c>
      <c r="G39" s="118">
        <v>60</v>
      </c>
      <c r="H39" s="118">
        <v>2478</v>
      </c>
      <c r="I39" s="118" t="s">
        <v>30</v>
      </c>
      <c r="J39" s="105"/>
      <c r="K39" s="104"/>
      <c r="L39" s="104"/>
      <c r="M39" s="104"/>
      <c r="N39" s="104"/>
      <c r="O39" s="104"/>
    </row>
    <row r="40" spans="2:15" s="112" customFormat="1" ht="11.45" customHeight="1">
      <c r="B40" s="119" t="s">
        <v>138</v>
      </c>
      <c r="C40" s="81"/>
      <c r="D40" s="118">
        <v>1</v>
      </c>
      <c r="E40" s="118" t="s">
        <v>101</v>
      </c>
      <c r="F40" s="118" t="s">
        <v>30</v>
      </c>
      <c r="G40" s="118" t="s">
        <v>101</v>
      </c>
      <c r="H40" s="118" t="s">
        <v>30</v>
      </c>
      <c r="I40" s="118" t="s">
        <v>30</v>
      </c>
      <c r="J40" s="105"/>
      <c r="K40" s="104"/>
      <c r="L40" s="104"/>
      <c r="M40" s="104"/>
      <c r="N40" s="104"/>
      <c r="O40" s="104"/>
    </row>
    <row r="41" spans="2:15" s="112" customFormat="1" ht="11.45" customHeight="1">
      <c r="B41" s="119" t="s">
        <v>137</v>
      </c>
      <c r="C41" s="81"/>
      <c r="D41" s="118">
        <v>15</v>
      </c>
      <c r="E41" s="118">
        <v>21738</v>
      </c>
      <c r="F41" s="118" t="s">
        <v>30</v>
      </c>
      <c r="G41" s="118">
        <v>83</v>
      </c>
      <c r="H41" s="118">
        <v>5637</v>
      </c>
      <c r="I41" s="118">
        <v>16018</v>
      </c>
      <c r="J41" s="105"/>
      <c r="K41" s="104"/>
      <c r="L41" s="104"/>
      <c r="M41" s="104"/>
      <c r="N41" s="104"/>
      <c r="O41" s="104"/>
    </row>
    <row r="42" spans="2:15" s="112" customFormat="1" ht="11.45" customHeight="1">
      <c r="B42" s="119" t="s">
        <v>136</v>
      </c>
      <c r="C42" s="81"/>
      <c r="D42" s="118">
        <v>7</v>
      </c>
      <c r="E42" s="118">
        <v>10173</v>
      </c>
      <c r="F42" s="118" t="s">
        <v>30</v>
      </c>
      <c r="G42" s="118">
        <v>299</v>
      </c>
      <c r="H42" s="118">
        <v>9874</v>
      </c>
      <c r="I42" s="118" t="s">
        <v>30</v>
      </c>
      <c r="J42" s="121"/>
      <c r="K42" s="120"/>
      <c r="L42" s="120"/>
      <c r="M42" s="120"/>
      <c r="N42" s="120"/>
      <c r="O42" s="120"/>
    </row>
    <row r="43" spans="2:15" s="112" customFormat="1" ht="11.45" customHeight="1">
      <c r="B43" s="119" t="s">
        <v>135</v>
      </c>
      <c r="C43" s="81"/>
      <c r="D43" s="118" t="s">
        <v>30</v>
      </c>
      <c r="E43" s="118" t="s">
        <v>30</v>
      </c>
      <c r="F43" s="118" t="s">
        <v>30</v>
      </c>
      <c r="G43" s="118" t="s">
        <v>30</v>
      </c>
      <c r="H43" s="118" t="s">
        <v>30</v>
      </c>
      <c r="I43" s="118" t="s">
        <v>30</v>
      </c>
      <c r="J43" s="105"/>
      <c r="K43" s="104"/>
      <c r="L43" s="104"/>
      <c r="M43" s="104"/>
      <c r="N43" s="104"/>
      <c r="O43" s="104"/>
    </row>
    <row r="44" spans="2:15" s="112" customFormat="1" ht="7.5" customHeight="1">
      <c r="B44" s="119"/>
      <c r="C44" s="81"/>
      <c r="D44" s="118"/>
      <c r="E44" s="118"/>
      <c r="F44" s="118"/>
      <c r="G44" s="118"/>
      <c r="H44" s="118"/>
      <c r="I44" s="118"/>
      <c r="J44" s="121"/>
      <c r="K44" s="120"/>
      <c r="L44" s="120"/>
      <c r="M44" s="120"/>
      <c r="N44" s="120"/>
      <c r="O44" s="120"/>
    </row>
    <row r="45" spans="2:15" s="112" customFormat="1" ht="11.45" customHeight="1">
      <c r="B45" s="119" t="s">
        <v>134</v>
      </c>
      <c r="C45" s="81"/>
      <c r="D45" s="118" t="s">
        <v>30</v>
      </c>
      <c r="E45" s="118" t="s">
        <v>30</v>
      </c>
      <c r="F45" s="118" t="s">
        <v>30</v>
      </c>
      <c r="G45" s="118" t="s">
        <v>30</v>
      </c>
      <c r="H45" s="118" t="s">
        <v>30</v>
      </c>
      <c r="I45" s="118" t="s">
        <v>30</v>
      </c>
      <c r="J45" s="105"/>
      <c r="K45" s="104"/>
      <c r="L45" s="104"/>
      <c r="M45" s="104"/>
      <c r="N45" s="104"/>
      <c r="O45" s="104"/>
    </row>
    <row r="46" spans="2:15" s="112" customFormat="1" ht="11.45" customHeight="1">
      <c r="B46" s="119" t="s">
        <v>133</v>
      </c>
      <c r="C46" s="81"/>
      <c r="D46" s="118">
        <v>2</v>
      </c>
      <c r="E46" s="118" t="s">
        <v>101</v>
      </c>
      <c r="F46" s="118" t="s">
        <v>30</v>
      </c>
      <c r="G46" s="118" t="s">
        <v>101</v>
      </c>
      <c r="H46" s="118" t="s">
        <v>30</v>
      </c>
      <c r="I46" s="118" t="s">
        <v>30</v>
      </c>
      <c r="J46" s="105"/>
      <c r="K46" s="104"/>
      <c r="L46" s="104"/>
      <c r="M46" s="104"/>
      <c r="N46" s="104"/>
      <c r="O46" s="104"/>
    </row>
    <row r="47" spans="2:15" s="112" customFormat="1" ht="11.45" customHeight="1">
      <c r="B47" s="119" t="s">
        <v>132</v>
      </c>
      <c r="C47" s="81"/>
      <c r="D47" s="118">
        <v>41</v>
      </c>
      <c r="E47" s="118">
        <v>1981</v>
      </c>
      <c r="F47" s="118" t="s">
        <v>30</v>
      </c>
      <c r="G47" s="118">
        <v>1361</v>
      </c>
      <c r="H47" s="118">
        <v>620</v>
      </c>
      <c r="I47" s="118" t="s">
        <v>30</v>
      </c>
      <c r="J47" s="105"/>
      <c r="K47" s="104"/>
      <c r="L47" s="104"/>
      <c r="M47" s="104"/>
      <c r="N47" s="104"/>
      <c r="O47" s="104"/>
    </row>
    <row r="48" spans="2:15" s="112" customFormat="1" ht="11.45" customHeight="1">
      <c r="B48" s="119" t="s">
        <v>131</v>
      </c>
      <c r="C48" s="81"/>
      <c r="D48" s="118">
        <v>1</v>
      </c>
      <c r="E48" s="118" t="s">
        <v>101</v>
      </c>
      <c r="F48" s="118" t="s">
        <v>30</v>
      </c>
      <c r="G48" s="118" t="s">
        <v>101</v>
      </c>
      <c r="H48" s="118" t="s">
        <v>101</v>
      </c>
      <c r="I48" s="118" t="s">
        <v>30</v>
      </c>
      <c r="J48" s="105"/>
      <c r="K48" s="104"/>
      <c r="L48" s="104"/>
      <c r="M48" s="104"/>
      <c r="N48" s="104"/>
      <c r="O48" s="104"/>
    </row>
    <row r="49" spans="1:15" s="112" customFormat="1" ht="7.5" customHeight="1">
      <c r="B49" s="117"/>
      <c r="C49" s="81"/>
      <c r="D49" s="116"/>
      <c r="E49" s="115"/>
      <c r="F49" s="115"/>
      <c r="H49" s="114"/>
      <c r="I49" s="113"/>
      <c r="J49" s="105"/>
      <c r="K49" s="104"/>
      <c r="L49" s="104"/>
      <c r="M49" s="104"/>
      <c r="N49" s="104"/>
      <c r="O49" s="104"/>
    </row>
    <row r="50" spans="1:15" s="106" customFormat="1" ht="4.5" customHeight="1" thickBot="1">
      <c r="A50" s="109"/>
      <c r="B50" s="111"/>
      <c r="C50" s="110"/>
      <c r="D50" s="109"/>
      <c r="E50" s="78"/>
      <c r="F50" s="109"/>
      <c r="G50" s="109"/>
      <c r="H50" s="109"/>
      <c r="I50" s="109"/>
      <c r="J50" s="105"/>
      <c r="K50" s="104"/>
      <c r="L50" s="104"/>
      <c r="M50" s="104"/>
      <c r="N50" s="104"/>
      <c r="O50" s="104"/>
    </row>
    <row r="51" spans="1:15" s="106" customFormat="1" ht="4.5" customHeight="1" thickTop="1">
      <c r="A51" s="107"/>
      <c r="B51" s="108"/>
      <c r="C51" s="107"/>
      <c r="D51" s="107"/>
      <c r="E51" s="76"/>
      <c r="F51" s="107"/>
      <c r="G51" s="107"/>
      <c r="H51" s="107"/>
      <c r="I51" s="107"/>
      <c r="J51" s="105"/>
      <c r="K51" s="104"/>
      <c r="L51" s="104"/>
      <c r="M51" s="104"/>
      <c r="N51" s="104"/>
      <c r="O51" s="104"/>
    </row>
    <row r="52" spans="1:15" s="75" customFormat="1">
      <c r="B52" s="443" t="s">
        <v>130</v>
      </c>
      <c r="C52" s="443"/>
      <c r="D52" s="443"/>
      <c r="E52" s="443"/>
      <c r="F52" s="443"/>
      <c r="G52" s="443"/>
      <c r="H52" s="443"/>
      <c r="I52" s="443"/>
      <c r="J52" s="77"/>
    </row>
    <row r="53" spans="1:15">
      <c r="J53" s="105"/>
      <c r="K53" s="104"/>
    </row>
    <row r="54" spans="1:15">
      <c r="J54" s="105"/>
      <c r="K54" s="104"/>
    </row>
  </sheetData>
  <mergeCells count="8">
    <mergeCell ref="B52:I52"/>
    <mergeCell ref="B2:B4"/>
    <mergeCell ref="D2:D4"/>
    <mergeCell ref="E2:E4"/>
    <mergeCell ref="F2:I2"/>
    <mergeCell ref="F3:G3"/>
    <mergeCell ref="H3:H4"/>
    <mergeCell ref="I3:I4"/>
  </mergeCells>
  <phoneticPr fontId="3"/>
  <printOptions horizontalCentered="1"/>
  <pageMargins left="0.78740157480314965" right="0.78740157480314965" top="1.1811023622047245" bottom="0.98425196850393704" header="0.70866141732283472" footer="0.51181102362204722"/>
  <pageSetup paperSize="9" scale="120" orientation="portrait" cellComments="asDisplayed" r:id="rId1"/>
  <headerFooter alignWithMargins="0">
    <oddHeader>&amp;L&amp;9 １日当たりの用水使用量－市町村別－&amp;R&amp;9&amp;F　(&amp;A)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4"/>
  <sheetViews>
    <sheetView zoomScaleNormal="100" workbookViewId="0"/>
  </sheetViews>
  <sheetFormatPr defaultColWidth="9.59765625" defaultRowHeight="9.75"/>
  <cols>
    <col min="1" max="1" width="2" style="19" customWidth="1"/>
    <col min="2" max="2" width="21" style="19" customWidth="1"/>
    <col min="3" max="3" width="2" style="19" customWidth="1"/>
    <col min="4" max="6" width="22.3984375" style="19" customWidth="1"/>
    <col min="7" max="16384" width="9.59765625" style="19"/>
  </cols>
  <sheetData>
    <row r="1" spans="1:6" ht="12.75" customHeight="1" thickBot="1">
      <c r="B1" s="29" t="s">
        <v>0</v>
      </c>
      <c r="C1" s="20"/>
      <c r="D1" s="20"/>
      <c r="E1" s="20"/>
      <c r="F1" s="1" t="s">
        <v>16</v>
      </c>
    </row>
    <row r="2" spans="1:6" ht="19.5" customHeight="1" thickTop="1">
      <c r="A2" s="52"/>
      <c r="B2" s="320" t="s">
        <v>17</v>
      </c>
      <c r="C2" s="50"/>
      <c r="D2" s="334" t="s">
        <v>18</v>
      </c>
      <c r="E2" s="319" t="s">
        <v>19</v>
      </c>
      <c r="F2" s="319" t="s">
        <v>20</v>
      </c>
    </row>
    <row r="3" spans="1:6" ht="4.5" customHeight="1">
      <c r="A3" s="8"/>
      <c r="B3" s="11"/>
      <c r="C3" s="13"/>
      <c r="D3" s="11"/>
      <c r="E3" s="11"/>
      <c r="F3" s="11"/>
    </row>
    <row r="4" spans="1:6" ht="12.6" customHeight="1">
      <c r="A4" s="44"/>
      <c r="B4" s="219" t="s">
        <v>21</v>
      </c>
      <c r="C4" s="335"/>
      <c r="D4" s="24">
        <v>359570</v>
      </c>
      <c r="E4" s="24">
        <v>347008</v>
      </c>
      <c r="F4" s="24">
        <v>299680</v>
      </c>
    </row>
    <row r="5" spans="1:6" ht="9" customHeight="1">
      <c r="A5" s="8"/>
      <c r="B5" s="323"/>
      <c r="C5" s="13"/>
      <c r="D5" s="25"/>
      <c r="E5" s="25"/>
      <c r="F5" s="25"/>
    </row>
    <row r="6" spans="1:6" ht="12.6" customHeight="1">
      <c r="A6" s="8"/>
      <c r="B6" s="323" t="s">
        <v>22</v>
      </c>
      <c r="C6" s="13"/>
      <c r="D6" s="26">
        <v>129641</v>
      </c>
      <c r="E6" s="26">
        <v>130811</v>
      </c>
      <c r="F6" s="26">
        <v>103756</v>
      </c>
    </row>
    <row r="7" spans="1:6" ht="12.6" customHeight="1">
      <c r="A7" s="8"/>
      <c r="B7" s="323" t="s">
        <v>23</v>
      </c>
      <c r="C7" s="13"/>
      <c r="D7" s="26">
        <v>95187</v>
      </c>
      <c r="E7" s="26">
        <v>109726</v>
      </c>
      <c r="F7" s="26">
        <v>81226</v>
      </c>
    </row>
    <row r="8" spans="1:6" ht="12.6" customHeight="1">
      <c r="A8" s="8"/>
      <c r="B8" s="323" t="s">
        <v>24</v>
      </c>
      <c r="C8" s="13"/>
      <c r="D8" s="26">
        <v>19187</v>
      </c>
      <c r="E8" s="26">
        <v>23206</v>
      </c>
      <c r="F8" s="26">
        <v>11733</v>
      </c>
    </row>
    <row r="9" spans="1:6" ht="12.6" customHeight="1">
      <c r="A9" s="8"/>
      <c r="B9" s="323" t="s">
        <v>25</v>
      </c>
      <c r="C9" s="13"/>
      <c r="D9" s="26">
        <v>4988</v>
      </c>
      <c r="E9" s="26">
        <v>6207</v>
      </c>
      <c r="F9" s="26">
        <v>7123</v>
      </c>
    </row>
    <row r="10" spans="1:6" ht="12.6" customHeight="1">
      <c r="A10" s="8"/>
      <c r="B10" s="323" t="s">
        <v>26</v>
      </c>
      <c r="C10" s="13"/>
      <c r="D10" s="26">
        <v>2199</v>
      </c>
      <c r="E10" s="26">
        <v>2837</v>
      </c>
      <c r="F10" s="26">
        <v>2287</v>
      </c>
    </row>
    <row r="11" spans="1:6" ht="12.6" customHeight="1">
      <c r="A11" s="8"/>
      <c r="B11" s="323" t="s">
        <v>27</v>
      </c>
      <c r="C11" s="13"/>
      <c r="D11" s="26">
        <v>228</v>
      </c>
      <c r="E11" s="26">
        <v>288</v>
      </c>
      <c r="F11" s="26">
        <v>352</v>
      </c>
    </row>
    <row r="12" spans="1:6" ht="12.6" customHeight="1">
      <c r="A12" s="8"/>
      <c r="B12" s="323" t="s">
        <v>28</v>
      </c>
      <c r="C12" s="13"/>
      <c r="D12" s="26">
        <v>9350</v>
      </c>
      <c r="E12" s="26">
        <v>7370</v>
      </c>
      <c r="F12" s="26">
        <v>7457</v>
      </c>
    </row>
    <row r="13" spans="1:6" ht="12.6" customHeight="1">
      <c r="A13" s="8"/>
      <c r="B13" s="323" t="s">
        <v>29</v>
      </c>
      <c r="C13" s="13"/>
      <c r="D13" s="27" t="s">
        <v>30</v>
      </c>
      <c r="E13" s="27" t="s">
        <v>30</v>
      </c>
      <c r="F13" s="27" t="s">
        <v>31</v>
      </c>
    </row>
    <row r="14" spans="1:6" ht="12.6" customHeight="1">
      <c r="A14" s="8"/>
      <c r="B14" s="323" t="s">
        <v>32</v>
      </c>
      <c r="C14" s="13"/>
      <c r="D14" s="27" t="s">
        <v>30</v>
      </c>
      <c r="E14" s="27" t="s">
        <v>30</v>
      </c>
      <c r="F14" s="27" t="s">
        <v>31</v>
      </c>
    </row>
    <row r="15" spans="1:6" ht="12.6" customHeight="1">
      <c r="A15" s="8"/>
      <c r="B15" s="323" t="s">
        <v>33</v>
      </c>
      <c r="C15" s="13"/>
      <c r="D15" s="26">
        <v>4145</v>
      </c>
      <c r="E15" s="26">
        <v>4811</v>
      </c>
      <c r="F15" s="26">
        <v>3907</v>
      </c>
    </row>
    <row r="16" spans="1:6" ht="12.6" customHeight="1">
      <c r="A16" s="8"/>
      <c r="B16" s="323" t="s">
        <v>34</v>
      </c>
      <c r="C16" s="13"/>
      <c r="D16" s="27">
        <v>234</v>
      </c>
      <c r="E16" s="27">
        <v>22</v>
      </c>
      <c r="F16" s="26">
        <v>310</v>
      </c>
    </row>
    <row r="17" spans="1:8" ht="12.6" customHeight="1">
      <c r="A17" s="8"/>
      <c r="B17" s="323" t="s">
        <v>35</v>
      </c>
      <c r="C17" s="13"/>
      <c r="D17" s="26">
        <v>16911</v>
      </c>
      <c r="E17" s="26">
        <v>4669</v>
      </c>
      <c r="F17" s="26">
        <v>13455</v>
      </c>
    </row>
    <row r="18" spans="1:8" ht="12.6" customHeight="1">
      <c r="A18" s="8"/>
      <c r="B18" s="323" t="s">
        <v>36</v>
      </c>
      <c r="C18" s="13"/>
      <c r="D18" s="26">
        <v>71081</v>
      </c>
      <c r="E18" s="26">
        <v>53018</v>
      </c>
      <c r="F18" s="26">
        <v>62866</v>
      </c>
    </row>
    <row r="19" spans="1:8" ht="12.6" customHeight="1">
      <c r="A19" s="8"/>
      <c r="B19" s="323" t="s">
        <v>37</v>
      </c>
      <c r="C19" s="13"/>
      <c r="D19" s="26">
        <v>6421</v>
      </c>
      <c r="E19" s="26">
        <v>4045</v>
      </c>
      <c r="F19" s="26">
        <v>5208</v>
      </c>
      <c r="H19" s="64"/>
    </row>
    <row r="20" spans="1:8" ht="4.5" customHeight="1" thickBot="1">
      <c r="A20" s="59"/>
      <c r="B20" s="59"/>
      <c r="C20" s="210"/>
      <c r="D20" s="59"/>
      <c r="E20" s="59"/>
      <c r="F20" s="59"/>
    </row>
    <row r="21" spans="1:8" ht="6" customHeight="1" thickTop="1"/>
    <row r="22" spans="1:8" ht="10.5">
      <c r="A22" s="20" t="s">
        <v>38</v>
      </c>
      <c r="F22" s="64"/>
    </row>
    <row r="24" spans="1:8" ht="14.25">
      <c r="B24" s="198"/>
    </row>
  </sheetData>
  <phoneticPr fontId="3"/>
  <printOptions horizontalCentered="1"/>
  <pageMargins left="0.59055118110236227" right="0.59055118110236227" top="1.299212598425197" bottom="0.59055118110236227" header="0.70866141732283472" footer="0.51181102362204722"/>
  <pageSetup paperSize="9" scale="130" orientation="portrait" r:id="rId1"/>
  <headerFooter alignWithMargins="0">
    <oddHeader>&amp;L&amp;9発電電力量ー県営発電所別ー&amp;R&amp;9&amp;F　(&amp;A)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2"/>
  <sheetViews>
    <sheetView zoomScaleNormal="100" workbookViewId="0"/>
  </sheetViews>
  <sheetFormatPr defaultColWidth="9.59765625" defaultRowHeight="9.75"/>
  <cols>
    <col min="1" max="1" width="2" style="19" customWidth="1"/>
    <col min="2" max="2" width="21" style="53" customWidth="1"/>
    <col min="3" max="3" width="2" style="19" customWidth="1"/>
    <col min="4" max="6" width="22.3984375" style="19" customWidth="1"/>
    <col min="7" max="16384" width="9.59765625" style="19"/>
  </cols>
  <sheetData>
    <row r="1" spans="1:10" ht="12.75" customHeight="1" thickBot="1">
      <c r="B1" s="29" t="s">
        <v>81</v>
      </c>
      <c r="C1" s="20"/>
      <c r="D1" s="20"/>
      <c r="E1" s="20"/>
      <c r="F1" s="1" t="s">
        <v>80</v>
      </c>
    </row>
    <row r="2" spans="1:10" ht="19.5" customHeight="1" thickTop="1">
      <c r="A2" s="67"/>
      <c r="B2" s="320" t="s">
        <v>79</v>
      </c>
      <c r="C2" s="66"/>
      <c r="D2" s="328" t="s">
        <v>18</v>
      </c>
      <c r="E2" s="328" t="s">
        <v>19</v>
      </c>
      <c r="F2" s="328" t="s">
        <v>20</v>
      </c>
    </row>
    <row r="3" spans="1:10" ht="3.75" customHeight="1">
      <c r="A3" s="5"/>
      <c r="B3" s="11"/>
      <c r="C3" s="65"/>
      <c r="D3" s="11"/>
      <c r="E3" s="9"/>
      <c r="F3" s="11"/>
    </row>
    <row r="4" spans="1:10" ht="12" customHeight="1">
      <c r="A4" s="8"/>
      <c r="B4" s="323" t="s">
        <v>78</v>
      </c>
      <c r="C4" s="13"/>
      <c r="D4" s="61">
        <v>2509120</v>
      </c>
      <c r="E4" s="61">
        <v>2352278</v>
      </c>
      <c r="F4" s="61">
        <v>2352421</v>
      </c>
    </row>
    <row r="5" spans="1:10" ht="12" customHeight="1">
      <c r="A5" s="8"/>
      <c r="B5" s="323" t="s">
        <v>77</v>
      </c>
      <c r="C5" s="13"/>
      <c r="D5" s="61">
        <v>2957871</v>
      </c>
      <c r="E5" s="61">
        <v>2809481</v>
      </c>
      <c r="F5" s="61">
        <v>2836331</v>
      </c>
      <c r="G5" s="64"/>
      <c r="H5" s="64"/>
      <c r="I5" s="64"/>
      <c r="J5" s="64"/>
    </row>
    <row r="6" spans="1:10" s="60" customFormat="1" ht="12" customHeight="1">
      <c r="A6" s="63"/>
      <c r="B6" s="323" t="s">
        <v>76</v>
      </c>
      <c r="C6" s="62"/>
      <c r="D6" s="61">
        <v>105562</v>
      </c>
      <c r="E6" s="61">
        <v>106731</v>
      </c>
      <c r="F6" s="61">
        <v>105014</v>
      </c>
    </row>
    <row r="7" spans="1:10" ht="3" customHeight="1" thickBot="1">
      <c r="A7" s="59"/>
      <c r="B7" s="58"/>
      <c r="C7" s="57"/>
      <c r="D7" s="56"/>
      <c r="E7" s="56"/>
      <c r="F7" s="56"/>
    </row>
    <row r="8" spans="1:10" ht="4.5" customHeight="1" thickTop="1">
      <c r="B8" s="55"/>
      <c r="C8" s="20"/>
      <c r="D8" s="20"/>
      <c r="E8" s="20"/>
      <c r="F8" s="20"/>
    </row>
    <row r="9" spans="1:10" ht="9.6" customHeight="1">
      <c r="A9" s="20" t="s">
        <v>75</v>
      </c>
      <c r="B9" s="55"/>
      <c r="C9" s="20"/>
      <c r="D9" s="20"/>
      <c r="E9" s="20"/>
      <c r="F9" s="20"/>
    </row>
    <row r="10" spans="1:10" ht="10.5">
      <c r="A10" s="20" t="s">
        <v>74</v>
      </c>
      <c r="B10" s="55"/>
      <c r="C10" s="20"/>
      <c r="D10" s="20"/>
      <c r="E10" s="20"/>
      <c r="F10" s="20"/>
    </row>
    <row r="11" spans="1:10" ht="10.5">
      <c r="A11" s="20" t="s">
        <v>73</v>
      </c>
      <c r="B11" s="55"/>
      <c r="C11" s="20"/>
      <c r="D11" s="20"/>
      <c r="E11" s="20"/>
      <c r="F11" s="20"/>
    </row>
    <row r="12" spans="1:10">
      <c r="B12" s="54"/>
    </row>
  </sheetData>
  <phoneticPr fontId="3"/>
  <printOptions horizontalCentered="1"/>
  <pageMargins left="0.59055118110236227" right="0.59055118110236227" top="1.299212598425197" bottom="0.59055118110236227" header="0.70866141732283472" footer="0.51181102362204722"/>
  <pageSetup paperSize="9" orientation="portrait" r:id="rId1"/>
  <headerFooter alignWithMargins="0">
    <oddHeader>&amp;L&amp;9都市ガス生産量&amp;R&amp;9&amp;F (&amp;A)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3"/>
  <sheetViews>
    <sheetView zoomScaleNormal="100" zoomScaleSheetLayoutView="170" workbookViewId="0"/>
  </sheetViews>
  <sheetFormatPr defaultColWidth="9.59765625" defaultRowHeight="9.75"/>
  <cols>
    <col min="1" max="1" width="2" style="156" customWidth="1"/>
    <col min="2" max="2" width="21" style="156" customWidth="1"/>
    <col min="3" max="3" width="2" style="70" customWidth="1"/>
    <col min="4" max="8" width="17.3984375" style="70" customWidth="1"/>
    <col min="9" max="16384" width="9.59765625" style="70"/>
  </cols>
  <sheetData>
    <row r="1" spans="1:8" s="156" customFormat="1" ht="12.75" customHeight="1" thickBot="1">
      <c r="A1" s="29"/>
      <c r="B1" s="29" t="s">
        <v>81</v>
      </c>
      <c r="C1" s="29"/>
      <c r="D1" s="29"/>
      <c r="E1" s="29"/>
      <c r="F1" s="29"/>
      <c r="G1" s="29"/>
      <c r="H1" s="1" t="s">
        <v>336</v>
      </c>
    </row>
    <row r="2" spans="1:8" s="156" customFormat="1" ht="19.5" customHeight="1" thickTop="1">
      <c r="A2" s="49"/>
      <c r="B2" s="320" t="s">
        <v>79</v>
      </c>
      <c r="C2" s="266"/>
      <c r="D2" s="66" t="s">
        <v>88</v>
      </c>
      <c r="E2" s="267" t="s">
        <v>87</v>
      </c>
      <c r="F2" s="267" t="s">
        <v>86</v>
      </c>
      <c r="G2" s="267" t="s">
        <v>85</v>
      </c>
      <c r="H2" s="328" t="s">
        <v>84</v>
      </c>
    </row>
    <row r="3" spans="1:8" ht="3.75" customHeight="1">
      <c r="A3" s="12"/>
      <c r="B3" s="323"/>
      <c r="C3" s="211"/>
      <c r="D3" s="323"/>
      <c r="E3" s="323"/>
      <c r="F3" s="323"/>
      <c r="G3" s="323"/>
      <c r="H3" s="323"/>
    </row>
    <row r="4" spans="1:8" ht="12" customHeight="1">
      <c r="A4" s="12"/>
      <c r="B4" s="323" t="s">
        <v>78</v>
      </c>
      <c r="C4" s="38"/>
      <c r="D4" s="268">
        <f>SUM(E4:H4)</f>
        <v>2328548</v>
      </c>
      <c r="E4" s="269">
        <v>480159</v>
      </c>
      <c r="F4" s="269">
        <v>1428108</v>
      </c>
      <c r="G4" s="269">
        <v>287664</v>
      </c>
      <c r="H4" s="269">
        <v>132617</v>
      </c>
    </row>
    <row r="5" spans="1:8" ht="12" customHeight="1">
      <c r="A5" s="12"/>
      <c r="B5" s="323" t="s">
        <v>77</v>
      </c>
      <c r="C5" s="38"/>
      <c r="D5" s="268">
        <v>2843368</v>
      </c>
      <c r="E5" s="269">
        <v>692497</v>
      </c>
      <c r="F5" s="269">
        <v>1177337</v>
      </c>
      <c r="G5" s="269">
        <v>713970</v>
      </c>
      <c r="H5" s="269">
        <v>259564</v>
      </c>
    </row>
    <row r="6" spans="1:8" ht="12" customHeight="1">
      <c r="A6" s="12"/>
      <c r="B6" s="323" t="s">
        <v>76</v>
      </c>
      <c r="C6" s="38"/>
      <c r="D6" s="268">
        <v>105362</v>
      </c>
      <c r="E6" s="269">
        <v>19731</v>
      </c>
      <c r="F6" s="269">
        <v>2990</v>
      </c>
      <c r="G6" s="269">
        <v>76781</v>
      </c>
      <c r="H6" s="269">
        <v>5860</v>
      </c>
    </row>
    <row r="7" spans="1:8" ht="3.75" customHeight="1" thickBot="1">
      <c r="A7" s="270"/>
      <c r="B7" s="270"/>
      <c r="C7" s="271"/>
      <c r="D7" s="73"/>
      <c r="E7" s="72"/>
      <c r="F7" s="72"/>
      <c r="G7" s="72"/>
      <c r="H7" s="72"/>
    </row>
    <row r="8" spans="1:8" ht="3" customHeight="1" thickTop="1">
      <c r="A8" s="29"/>
      <c r="B8" s="29"/>
      <c r="C8" s="71"/>
      <c r="D8" s="71"/>
      <c r="E8" s="71"/>
      <c r="F8" s="71"/>
      <c r="G8" s="71"/>
      <c r="H8" s="71"/>
    </row>
    <row r="9" spans="1:8" s="19" customFormat="1" ht="10.5">
      <c r="A9" s="20" t="s">
        <v>83</v>
      </c>
      <c r="B9" s="55"/>
      <c r="C9" s="20"/>
      <c r="D9" s="20"/>
      <c r="E9" s="20"/>
      <c r="F9" s="20"/>
      <c r="G9" s="20"/>
      <c r="H9" s="20"/>
    </row>
    <row r="10" spans="1:8" s="19" customFormat="1" ht="10.5">
      <c r="A10" s="20" t="s">
        <v>82</v>
      </c>
      <c r="B10" s="55"/>
      <c r="C10" s="20"/>
      <c r="D10" s="20"/>
      <c r="E10" s="20"/>
      <c r="F10" s="20"/>
      <c r="G10" s="20"/>
      <c r="H10" s="20"/>
    </row>
    <row r="11" spans="1:8">
      <c r="B11" s="159"/>
    </row>
    <row r="13" spans="1:8">
      <c r="F13" s="69"/>
      <c r="G13" s="68"/>
    </row>
  </sheetData>
  <phoneticPr fontId="3"/>
  <printOptions horizontalCentered="1"/>
  <pageMargins left="0.27559055118110237" right="0.19685039370078741" top="1.2598425196850394" bottom="0.78740157480314965" header="0.70866141732283472" footer="0.51181102362204722"/>
  <pageSetup paperSize="9" orientation="portrait" r:id="rId1"/>
  <headerFooter alignWithMargins="0">
    <oddHeader>&amp;L&amp;9都市ガス消費量&amp;R&amp;9&amp;F (&amp;A)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2"/>
  <sheetViews>
    <sheetView zoomScaleNormal="100" workbookViewId="0"/>
  </sheetViews>
  <sheetFormatPr defaultColWidth="9.796875" defaultRowHeight="9.75"/>
  <cols>
    <col min="1" max="1" width="2" style="21" customWidth="1"/>
    <col min="2" max="2" width="17.3984375" style="21" customWidth="1"/>
    <col min="3" max="3" width="2" style="28" customWidth="1"/>
    <col min="4" max="4" width="17.3984375" style="28" customWidth="1"/>
    <col min="5" max="5" width="1.19921875" style="28" customWidth="1"/>
    <col min="6" max="6" width="1" style="28" customWidth="1"/>
    <col min="7" max="7" width="1.796875" style="28" customWidth="1"/>
    <col min="8" max="9" width="17.3984375" style="28" customWidth="1"/>
    <col min="10" max="10" width="4" style="28" customWidth="1"/>
    <col min="11" max="11" width="15.19921875" style="28" customWidth="1"/>
    <col min="12" max="12" width="7" style="28" customWidth="1"/>
    <col min="13" max="13" width="1.796875" style="28" customWidth="1"/>
    <col min="14" max="16384" width="9.796875" style="28"/>
  </cols>
  <sheetData>
    <row r="1" spans="1:14" s="21" customFormat="1" ht="12.75" customHeight="1" thickBot="1"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 t="s">
        <v>72</v>
      </c>
    </row>
    <row r="2" spans="1:14" s="21" customFormat="1" ht="19.5" customHeight="1" thickTop="1">
      <c r="A2" s="52"/>
      <c r="B2" s="51" t="s">
        <v>71</v>
      </c>
      <c r="C2" s="50"/>
      <c r="D2" s="403" t="s">
        <v>70</v>
      </c>
      <c r="E2" s="404"/>
      <c r="F2" s="405"/>
      <c r="G2" s="49"/>
      <c r="H2" s="406" t="s">
        <v>69</v>
      </c>
      <c r="I2" s="406"/>
      <c r="J2" s="406"/>
      <c r="K2" s="406"/>
      <c r="L2" s="406"/>
      <c r="M2" s="48"/>
    </row>
    <row r="3" spans="1:14" ht="7.5" customHeight="1">
      <c r="A3" s="8"/>
      <c r="B3" s="329"/>
      <c r="C3" s="13"/>
      <c r="D3" s="47"/>
      <c r="E3" s="45"/>
      <c r="F3" s="46"/>
      <c r="G3" s="12"/>
      <c r="H3" s="323"/>
      <c r="I3" s="45"/>
      <c r="J3" s="45"/>
      <c r="K3" s="45"/>
      <c r="L3" s="30"/>
    </row>
    <row r="4" spans="1:14" ht="10.5">
      <c r="A4" s="44"/>
      <c r="B4" s="43" t="s">
        <v>68</v>
      </c>
      <c r="C4" s="42"/>
      <c r="D4" s="407">
        <v>1139951</v>
      </c>
      <c r="E4" s="408"/>
      <c r="F4" s="42"/>
      <c r="G4" s="41"/>
      <c r="H4" s="41"/>
      <c r="I4" s="41"/>
      <c r="J4" s="41"/>
      <c r="K4" s="41"/>
      <c r="L4" s="30"/>
    </row>
    <row r="5" spans="1:14" ht="10.5">
      <c r="A5" s="44"/>
      <c r="B5" s="43" t="s">
        <v>67</v>
      </c>
      <c r="C5" s="42"/>
      <c r="D5" s="407">
        <v>1140283</v>
      </c>
      <c r="E5" s="408"/>
      <c r="F5" s="42"/>
      <c r="G5" s="41"/>
      <c r="H5" s="41"/>
      <c r="I5" s="41"/>
      <c r="J5" s="41"/>
      <c r="K5" s="41"/>
      <c r="L5" s="30"/>
    </row>
    <row r="6" spans="1:14" ht="10.5">
      <c r="A6" s="44"/>
      <c r="B6" s="43" t="s">
        <v>66</v>
      </c>
      <c r="C6" s="42"/>
      <c r="D6" s="407">
        <v>1134421</v>
      </c>
      <c r="E6" s="408"/>
      <c r="F6" s="42"/>
      <c r="G6" s="41"/>
      <c r="H6" s="41"/>
      <c r="I6" s="41"/>
      <c r="J6" s="41"/>
      <c r="K6" s="41"/>
      <c r="L6" s="30"/>
    </row>
    <row r="7" spans="1:14" ht="5.25" customHeight="1">
      <c r="A7" s="44"/>
      <c r="B7" s="43"/>
      <c r="C7" s="42"/>
      <c r="D7" s="321"/>
      <c r="E7" s="322"/>
      <c r="F7" s="42"/>
      <c r="G7" s="41"/>
      <c r="H7" s="41"/>
      <c r="I7" s="41"/>
      <c r="J7" s="41"/>
      <c r="K7" s="41"/>
      <c r="L7" s="30"/>
    </row>
    <row r="8" spans="1:14" ht="10.5">
      <c r="A8" s="8"/>
      <c r="B8" s="323" t="s">
        <v>65</v>
      </c>
      <c r="C8" s="38"/>
      <c r="D8" s="401">
        <v>248867</v>
      </c>
      <c r="E8" s="402"/>
      <c r="F8" s="38"/>
      <c r="G8" s="25"/>
      <c r="H8" s="12" t="s">
        <v>64</v>
      </c>
      <c r="I8" s="25"/>
      <c r="J8" s="25"/>
      <c r="K8" s="25"/>
      <c r="L8" s="30"/>
    </row>
    <row r="9" spans="1:14" ht="10.5">
      <c r="A9" s="8"/>
      <c r="B9" s="323" t="s">
        <v>63</v>
      </c>
      <c r="C9" s="38"/>
      <c r="D9" s="401">
        <v>110290</v>
      </c>
      <c r="E9" s="402"/>
      <c r="F9" s="38"/>
      <c r="G9" s="25"/>
      <c r="H9" s="12" t="s">
        <v>62</v>
      </c>
      <c r="I9" s="25"/>
      <c r="J9" s="25"/>
      <c r="K9" s="25"/>
      <c r="L9" s="30"/>
    </row>
    <row r="10" spans="1:14" ht="10.5">
      <c r="A10" s="8"/>
      <c r="B10" s="323" t="s">
        <v>61</v>
      </c>
      <c r="C10" s="38"/>
      <c r="D10" s="401">
        <v>100364</v>
      </c>
      <c r="E10" s="402"/>
      <c r="F10" s="38"/>
      <c r="G10" s="25"/>
      <c r="H10" s="12" t="s">
        <v>60</v>
      </c>
      <c r="I10" s="25"/>
      <c r="J10" s="25"/>
      <c r="K10" s="25"/>
      <c r="L10" s="30"/>
    </row>
    <row r="11" spans="1:14" ht="10.5">
      <c r="A11" s="8"/>
      <c r="B11" s="323" t="s">
        <v>59</v>
      </c>
      <c r="C11" s="38"/>
      <c r="D11" s="401">
        <v>325947</v>
      </c>
      <c r="E11" s="402"/>
      <c r="F11" s="38"/>
      <c r="G11" s="25"/>
      <c r="H11" s="12" t="s">
        <v>58</v>
      </c>
      <c r="I11" s="25"/>
      <c r="J11" s="25"/>
      <c r="K11" s="25"/>
      <c r="L11" s="30"/>
    </row>
    <row r="12" spans="1:14" ht="10.5">
      <c r="A12" s="8"/>
      <c r="B12" s="323" t="s">
        <v>57</v>
      </c>
      <c r="C12" s="38"/>
      <c r="D12" s="401">
        <v>248450</v>
      </c>
      <c r="E12" s="402"/>
      <c r="F12" s="38"/>
      <c r="G12" s="25"/>
      <c r="H12" s="12" t="s">
        <v>56</v>
      </c>
      <c r="I12" s="25"/>
      <c r="J12" s="25"/>
      <c r="K12" s="25"/>
      <c r="L12" s="30"/>
    </row>
    <row r="13" spans="1:14" ht="10.5">
      <c r="A13" s="8"/>
      <c r="B13" s="323" t="s">
        <v>55</v>
      </c>
      <c r="C13" s="38"/>
      <c r="D13" s="401">
        <v>100503</v>
      </c>
      <c r="E13" s="402"/>
      <c r="F13" s="38"/>
      <c r="G13" s="25"/>
      <c r="H13" s="12" t="s">
        <v>54</v>
      </c>
      <c r="I13" s="25"/>
      <c r="J13" s="25"/>
      <c r="K13" s="25"/>
      <c r="L13" s="30"/>
    </row>
    <row r="14" spans="1:14" ht="5.25" customHeight="1">
      <c r="A14" s="8"/>
      <c r="B14" s="323"/>
      <c r="C14" s="38"/>
      <c r="D14" s="317"/>
      <c r="E14" s="318"/>
      <c r="F14" s="38"/>
      <c r="G14" s="25"/>
      <c r="H14" s="12"/>
      <c r="I14" s="25"/>
      <c r="J14" s="25"/>
      <c r="K14" s="25"/>
      <c r="L14" s="30"/>
    </row>
    <row r="15" spans="1:14" ht="10.5">
      <c r="A15" s="8"/>
      <c r="B15" s="22"/>
      <c r="C15" s="38"/>
      <c r="D15" s="401"/>
      <c r="E15" s="402"/>
      <c r="F15" s="25"/>
      <c r="G15" s="25"/>
      <c r="H15" s="30"/>
      <c r="I15" s="25"/>
      <c r="J15" s="25"/>
      <c r="K15" s="25"/>
      <c r="L15" s="30"/>
    </row>
    <row r="16" spans="1:14" ht="10.5">
      <c r="A16" s="8"/>
      <c r="B16" s="323" t="s">
        <v>53</v>
      </c>
      <c r="C16" s="38"/>
      <c r="D16" s="40" t="s">
        <v>52</v>
      </c>
      <c r="E16" s="12" t="s">
        <v>49</v>
      </c>
      <c r="F16" s="12"/>
      <c r="G16" s="37" t="s">
        <v>51</v>
      </c>
      <c r="H16" s="37"/>
      <c r="I16" s="12" t="s">
        <v>48</v>
      </c>
      <c r="J16" s="12" t="s">
        <v>43</v>
      </c>
      <c r="K16" s="272">
        <v>350606</v>
      </c>
      <c r="L16" s="22" t="s">
        <v>42</v>
      </c>
      <c r="N16" s="39"/>
    </row>
    <row r="17" spans="1:14" ht="10.5">
      <c r="A17" s="8"/>
      <c r="B17" s="12"/>
      <c r="C17" s="38"/>
      <c r="D17" s="40" t="s">
        <v>50</v>
      </c>
      <c r="E17" s="12" t="s">
        <v>49</v>
      </c>
      <c r="F17" s="12"/>
      <c r="G17" s="37" t="s">
        <v>45</v>
      </c>
      <c r="H17" s="37"/>
      <c r="I17" s="12" t="s">
        <v>48</v>
      </c>
      <c r="J17" s="12" t="s">
        <v>43</v>
      </c>
      <c r="K17" s="272">
        <v>346458</v>
      </c>
      <c r="L17" s="22" t="s">
        <v>42</v>
      </c>
      <c r="N17" s="39"/>
    </row>
    <row r="18" spans="1:14" ht="10.5">
      <c r="A18" s="8"/>
      <c r="B18" s="12"/>
      <c r="C18" s="38"/>
      <c r="D18" s="40" t="s">
        <v>47</v>
      </c>
      <c r="E18" s="12" t="s">
        <v>46</v>
      </c>
      <c r="F18" s="12"/>
      <c r="G18" s="37" t="s">
        <v>45</v>
      </c>
      <c r="H18" s="37"/>
      <c r="I18" s="12" t="s">
        <v>44</v>
      </c>
      <c r="J18" s="12" t="s">
        <v>43</v>
      </c>
      <c r="K18" s="272">
        <v>343603</v>
      </c>
      <c r="L18" s="22" t="s">
        <v>42</v>
      </c>
      <c r="N18" s="36"/>
    </row>
    <row r="19" spans="1:14" ht="4.5" customHeight="1" thickBot="1">
      <c r="A19" s="35"/>
      <c r="B19" s="34"/>
      <c r="C19" s="33"/>
      <c r="D19" s="32"/>
      <c r="E19" s="32"/>
      <c r="F19" s="32"/>
      <c r="G19" s="32"/>
      <c r="H19" s="32"/>
      <c r="I19" s="32"/>
      <c r="J19" s="32"/>
      <c r="K19" s="32"/>
      <c r="L19" s="32"/>
      <c r="M19" s="31"/>
    </row>
    <row r="20" spans="1:14" ht="4.5" customHeight="1" thickTop="1">
      <c r="B20" s="22"/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spans="1:14" s="21" customFormat="1" ht="10.5">
      <c r="A21" s="29" t="s">
        <v>41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14" s="21" customFormat="1" ht="10.5">
      <c r="A22" s="29" t="s">
        <v>40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</row>
  </sheetData>
  <mergeCells count="12">
    <mergeCell ref="D12:E12"/>
    <mergeCell ref="D13:E13"/>
    <mergeCell ref="D15:E15"/>
    <mergeCell ref="D2:F2"/>
    <mergeCell ref="H2:L2"/>
    <mergeCell ref="D4:E4"/>
    <mergeCell ref="D5:E5"/>
    <mergeCell ref="D6:E6"/>
    <mergeCell ref="D8:E8"/>
    <mergeCell ref="D9:E9"/>
    <mergeCell ref="D10:E10"/>
    <mergeCell ref="D11:E11"/>
  </mergeCells>
  <phoneticPr fontId="3"/>
  <printOptions horizontalCentered="1"/>
  <pageMargins left="0.59055118110236227" right="0.31496062992125984" top="1.2204724409448819" bottom="0.59055118110236227" header="0.74803149606299213" footer="0.51181102362204722"/>
  <pageSetup paperSize="9" orientation="portrait" r:id="rId1"/>
  <headerFooter alignWithMargins="0">
    <oddHeader>&amp;L&amp;9LPガス消費世帯数&amp;R&amp;9&amp;F　(&amp;A)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0"/>
  <sheetViews>
    <sheetView zoomScaleNormal="100" workbookViewId="0"/>
  </sheetViews>
  <sheetFormatPr defaultColWidth="9.796875" defaultRowHeight="9.75"/>
  <cols>
    <col min="1" max="1" width="2" style="242" customWidth="1"/>
    <col min="2" max="2" width="16.3984375" style="242" customWidth="1"/>
    <col min="3" max="3" width="2" style="336" customWidth="1"/>
    <col min="4" max="7" width="12.3984375" style="336" customWidth="1"/>
    <col min="8" max="8" width="12.3984375" style="336" bestFit="1" customWidth="1"/>
    <col min="9" max="10" width="12.3984375" style="336" customWidth="1"/>
    <col min="11" max="16384" width="9.796875" style="336"/>
  </cols>
  <sheetData>
    <row r="1" spans="1:10" s="242" customFormat="1" ht="12.75" customHeight="1" thickBot="1">
      <c r="B1" s="243"/>
      <c r="C1" s="243"/>
      <c r="D1" s="243"/>
      <c r="E1" s="243"/>
      <c r="F1" s="243"/>
      <c r="G1" s="243"/>
      <c r="H1" s="243"/>
      <c r="I1" s="243"/>
      <c r="J1" s="244" t="s">
        <v>318</v>
      </c>
    </row>
    <row r="2" spans="1:10" s="242" customFormat="1" ht="15.75" customHeight="1" thickTop="1">
      <c r="A2" s="245"/>
      <c r="B2" s="409" t="s">
        <v>319</v>
      </c>
      <c r="C2" s="246"/>
      <c r="D2" s="411" t="s">
        <v>320</v>
      </c>
      <c r="E2" s="412"/>
      <c r="F2" s="412"/>
      <c r="G2" s="413"/>
      <c r="H2" s="411" t="s">
        <v>321</v>
      </c>
      <c r="I2" s="413"/>
      <c r="J2" s="414" t="s">
        <v>322</v>
      </c>
    </row>
    <row r="3" spans="1:10" s="242" customFormat="1" ht="21.75" customHeight="1">
      <c r="A3" s="247"/>
      <c r="B3" s="410"/>
      <c r="C3" s="248"/>
      <c r="D3" s="249" t="s">
        <v>323</v>
      </c>
      <c r="E3" s="249" t="s">
        <v>324</v>
      </c>
      <c r="F3" s="249" t="s">
        <v>325</v>
      </c>
      <c r="G3" s="249" t="s">
        <v>326</v>
      </c>
      <c r="H3" s="249" t="s">
        <v>324</v>
      </c>
      <c r="I3" s="249" t="s">
        <v>326</v>
      </c>
      <c r="J3" s="415"/>
    </row>
    <row r="4" spans="1:10" ht="3.75" customHeight="1">
      <c r="A4" s="250"/>
      <c r="B4" s="251"/>
      <c r="C4" s="252"/>
      <c r="D4" s="253"/>
      <c r="E4" s="253"/>
      <c r="F4" s="253"/>
      <c r="G4" s="253"/>
      <c r="H4" s="253"/>
      <c r="I4" s="253"/>
      <c r="J4" s="254"/>
    </row>
    <row r="5" spans="1:10" ht="10.5">
      <c r="A5" s="255"/>
      <c r="B5" s="258" t="s">
        <v>327</v>
      </c>
      <c r="C5" s="256"/>
      <c r="D5" s="257">
        <v>54</v>
      </c>
      <c r="E5" s="257">
        <v>121</v>
      </c>
      <c r="F5" s="257">
        <v>235</v>
      </c>
      <c r="G5" s="257">
        <v>299</v>
      </c>
      <c r="H5" s="257">
        <v>668</v>
      </c>
      <c r="I5" s="257">
        <v>3774</v>
      </c>
      <c r="J5" s="257">
        <v>147</v>
      </c>
    </row>
    <row r="6" spans="1:10" ht="10.5">
      <c r="A6" s="255"/>
      <c r="B6" s="258" t="s">
        <v>328</v>
      </c>
      <c r="C6" s="256"/>
      <c r="D6" s="257">
        <v>55</v>
      </c>
      <c r="E6" s="257">
        <v>91</v>
      </c>
      <c r="F6" s="257">
        <v>222</v>
      </c>
      <c r="G6" s="257">
        <v>307</v>
      </c>
      <c r="H6" s="257">
        <v>640</v>
      </c>
      <c r="I6" s="257">
        <v>4048</v>
      </c>
      <c r="J6" s="257">
        <v>156</v>
      </c>
    </row>
    <row r="7" spans="1:10" ht="10.5">
      <c r="A7" s="255"/>
      <c r="B7" s="258" t="s">
        <v>329</v>
      </c>
      <c r="C7" s="256"/>
      <c r="D7" s="257">
        <f t="shared" ref="D7:J7" si="0">SUM(D9:D37)</f>
        <v>55</v>
      </c>
      <c r="E7" s="257">
        <f t="shared" si="0"/>
        <v>88</v>
      </c>
      <c r="F7" s="257">
        <f t="shared" si="0"/>
        <v>219</v>
      </c>
      <c r="G7" s="257">
        <f t="shared" si="0"/>
        <v>310</v>
      </c>
      <c r="H7" s="257">
        <f t="shared" si="0"/>
        <v>620</v>
      </c>
      <c r="I7" s="257">
        <f>SUM(I9:I37)</f>
        <v>3960</v>
      </c>
      <c r="J7" s="257">
        <f t="shared" si="0"/>
        <v>159</v>
      </c>
    </row>
    <row r="8" spans="1:10" ht="5.25" customHeight="1">
      <c r="A8" s="255"/>
      <c r="B8" s="258"/>
      <c r="C8" s="256"/>
      <c r="D8" s="257"/>
      <c r="E8" s="257"/>
      <c r="F8" s="257"/>
      <c r="G8" s="257"/>
      <c r="H8" s="257"/>
      <c r="I8" s="257"/>
      <c r="J8" s="257"/>
    </row>
    <row r="9" spans="1:10" ht="10.5">
      <c r="A9" s="250"/>
      <c r="B9" s="259" t="s">
        <v>64</v>
      </c>
      <c r="C9" s="260"/>
      <c r="D9" s="273">
        <v>15</v>
      </c>
      <c r="E9" s="273">
        <v>18</v>
      </c>
      <c r="F9" s="273">
        <v>71</v>
      </c>
      <c r="G9" s="273">
        <v>85</v>
      </c>
      <c r="H9" s="273">
        <v>100</v>
      </c>
      <c r="I9" s="273">
        <v>1534</v>
      </c>
      <c r="J9" s="273">
        <v>53</v>
      </c>
    </row>
    <row r="10" spans="1:10" ht="10.5">
      <c r="A10" s="250"/>
      <c r="B10" s="259" t="s">
        <v>62</v>
      </c>
      <c r="C10" s="260"/>
      <c r="D10" s="273">
        <v>39</v>
      </c>
      <c r="E10" s="273">
        <v>7</v>
      </c>
      <c r="F10" s="273">
        <v>68</v>
      </c>
      <c r="G10" s="273">
        <v>36</v>
      </c>
      <c r="H10" s="273">
        <v>117</v>
      </c>
      <c r="I10" s="273">
        <v>587</v>
      </c>
      <c r="J10" s="273">
        <v>44</v>
      </c>
    </row>
    <row r="11" spans="1:10" ht="10.5">
      <c r="A11" s="250"/>
      <c r="B11" s="259" t="s">
        <v>161</v>
      </c>
      <c r="C11" s="260"/>
      <c r="D11" s="273">
        <v>1</v>
      </c>
      <c r="E11" s="273">
        <v>8</v>
      </c>
      <c r="F11" s="273">
        <v>10</v>
      </c>
      <c r="G11" s="273">
        <v>27</v>
      </c>
      <c r="H11" s="273">
        <v>92</v>
      </c>
      <c r="I11" s="273">
        <v>223</v>
      </c>
      <c r="J11" s="273">
        <v>11</v>
      </c>
    </row>
    <row r="12" spans="1:10" ht="10.5">
      <c r="A12" s="250"/>
      <c r="B12" s="259" t="s">
        <v>160</v>
      </c>
      <c r="C12" s="260"/>
      <c r="D12" s="273">
        <v>0</v>
      </c>
      <c r="E12" s="273">
        <v>7</v>
      </c>
      <c r="F12" s="273">
        <v>1</v>
      </c>
      <c r="G12" s="273">
        <v>16</v>
      </c>
      <c r="H12" s="273">
        <v>23</v>
      </c>
      <c r="I12" s="273">
        <v>231</v>
      </c>
      <c r="J12" s="273">
        <v>7</v>
      </c>
    </row>
    <row r="13" spans="1:10" ht="10.5">
      <c r="A13" s="250"/>
      <c r="B13" s="259" t="s">
        <v>159</v>
      </c>
      <c r="C13" s="260"/>
      <c r="D13" s="273">
        <v>0</v>
      </c>
      <c r="E13" s="273">
        <v>5</v>
      </c>
      <c r="F13" s="273">
        <v>6</v>
      </c>
      <c r="G13" s="273">
        <v>24</v>
      </c>
      <c r="H13" s="273">
        <v>44</v>
      </c>
      <c r="I13" s="273">
        <v>185</v>
      </c>
      <c r="J13" s="273">
        <v>7</v>
      </c>
    </row>
    <row r="14" spans="1:10" ht="4.5" customHeight="1">
      <c r="A14" s="261"/>
      <c r="B14" s="262"/>
      <c r="C14" s="263"/>
      <c r="D14" s="274"/>
      <c r="E14" s="274"/>
      <c r="F14" s="274"/>
      <c r="G14" s="274"/>
      <c r="H14" s="274"/>
      <c r="I14" s="274"/>
      <c r="J14" s="274"/>
    </row>
    <row r="15" spans="1:10" ht="10.5">
      <c r="A15" s="250"/>
      <c r="B15" s="259" t="s">
        <v>158</v>
      </c>
      <c r="C15" s="260"/>
      <c r="D15" s="273">
        <v>0</v>
      </c>
      <c r="E15" s="273">
        <v>1</v>
      </c>
      <c r="F15" s="273">
        <v>0</v>
      </c>
      <c r="G15" s="273">
        <v>1</v>
      </c>
      <c r="H15" s="273">
        <v>3</v>
      </c>
      <c r="I15" s="273">
        <v>65</v>
      </c>
      <c r="J15" s="273">
        <v>1</v>
      </c>
    </row>
    <row r="16" spans="1:10" ht="10.5">
      <c r="A16" s="250"/>
      <c r="B16" s="259" t="s">
        <v>157</v>
      </c>
      <c r="C16" s="260"/>
      <c r="D16" s="273">
        <v>0</v>
      </c>
      <c r="E16" s="273">
        <v>5</v>
      </c>
      <c r="F16" s="273">
        <v>7</v>
      </c>
      <c r="G16" s="273">
        <v>14</v>
      </c>
      <c r="H16" s="273">
        <v>27</v>
      </c>
      <c r="I16" s="273">
        <v>240</v>
      </c>
      <c r="J16" s="273">
        <v>6</v>
      </c>
    </row>
    <row r="17" spans="1:10" ht="10.5">
      <c r="A17" s="250"/>
      <c r="B17" s="259" t="s">
        <v>156</v>
      </c>
      <c r="C17" s="260"/>
      <c r="D17" s="273">
        <v>0</v>
      </c>
      <c r="E17" s="273">
        <v>8</v>
      </c>
      <c r="F17" s="273">
        <v>12</v>
      </c>
      <c r="G17" s="273">
        <v>7</v>
      </c>
      <c r="H17" s="273">
        <v>27</v>
      </c>
      <c r="I17" s="273">
        <v>67</v>
      </c>
      <c r="J17" s="273">
        <v>1</v>
      </c>
    </row>
    <row r="18" spans="1:10" ht="10.5">
      <c r="A18" s="250"/>
      <c r="B18" s="259" t="s">
        <v>155</v>
      </c>
      <c r="C18" s="260"/>
      <c r="D18" s="273">
        <v>0</v>
      </c>
      <c r="E18" s="273">
        <v>1</v>
      </c>
      <c r="F18" s="273">
        <v>3</v>
      </c>
      <c r="G18" s="273">
        <v>6</v>
      </c>
      <c r="H18" s="273">
        <v>18</v>
      </c>
      <c r="I18" s="273">
        <v>90</v>
      </c>
      <c r="J18" s="273">
        <v>4</v>
      </c>
    </row>
    <row r="19" spans="1:10" ht="10.5">
      <c r="A19" s="250"/>
      <c r="B19" s="259" t="s">
        <v>154</v>
      </c>
      <c r="C19" s="260"/>
      <c r="D19" s="273">
        <v>0</v>
      </c>
      <c r="E19" s="273">
        <v>1</v>
      </c>
      <c r="F19" s="273" t="s">
        <v>31</v>
      </c>
      <c r="G19" s="273">
        <v>0</v>
      </c>
      <c r="H19" s="273">
        <v>1</v>
      </c>
      <c r="I19" s="273">
        <v>18</v>
      </c>
      <c r="J19" s="273">
        <v>0</v>
      </c>
    </row>
    <row r="20" spans="1:10" ht="4.5" customHeight="1">
      <c r="A20" s="261"/>
      <c r="B20" s="262"/>
      <c r="C20" s="263"/>
      <c r="D20" s="274"/>
      <c r="E20" s="274"/>
      <c r="F20" s="274"/>
      <c r="G20" s="274"/>
      <c r="H20" s="274"/>
      <c r="I20" s="274"/>
      <c r="J20" s="274"/>
    </row>
    <row r="21" spans="1:10" ht="10.5">
      <c r="A21" s="250"/>
      <c r="B21" s="259" t="s">
        <v>153</v>
      </c>
      <c r="C21" s="260"/>
      <c r="D21" s="273">
        <v>0</v>
      </c>
      <c r="E21" s="273" t="s">
        <v>31</v>
      </c>
      <c r="F21" s="273">
        <v>2</v>
      </c>
      <c r="G21" s="273">
        <v>0</v>
      </c>
      <c r="H21" s="273">
        <v>5</v>
      </c>
      <c r="I21" s="273">
        <v>27</v>
      </c>
      <c r="J21" s="273">
        <v>1</v>
      </c>
    </row>
    <row r="22" spans="1:10" ht="10.5">
      <c r="A22" s="250"/>
      <c r="B22" s="259" t="s">
        <v>152</v>
      </c>
      <c r="C22" s="260"/>
      <c r="D22" s="273">
        <v>0</v>
      </c>
      <c r="E22" s="273">
        <v>2</v>
      </c>
      <c r="F22" s="273">
        <v>3</v>
      </c>
      <c r="G22" s="273">
        <v>11</v>
      </c>
      <c r="H22" s="273">
        <v>25</v>
      </c>
      <c r="I22" s="273">
        <v>51</v>
      </c>
      <c r="J22" s="273">
        <v>6</v>
      </c>
    </row>
    <row r="23" spans="1:10" ht="10.5">
      <c r="A23" s="250"/>
      <c r="B23" s="259" t="s">
        <v>151</v>
      </c>
      <c r="C23" s="260"/>
      <c r="D23" s="273">
        <v>0</v>
      </c>
      <c r="E23" s="273">
        <v>10</v>
      </c>
      <c r="F23" s="273">
        <v>14</v>
      </c>
      <c r="G23" s="273">
        <v>21</v>
      </c>
      <c r="H23" s="273">
        <v>32</v>
      </c>
      <c r="I23" s="273">
        <v>168</v>
      </c>
      <c r="J23" s="273">
        <v>5</v>
      </c>
    </row>
    <row r="24" spans="1:10" ht="10.5">
      <c r="A24" s="250"/>
      <c r="B24" s="259" t="s">
        <v>150</v>
      </c>
      <c r="C24" s="260"/>
      <c r="D24" s="273">
        <v>0</v>
      </c>
      <c r="E24" s="273">
        <v>1</v>
      </c>
      <c r="F24" s="273">
        <v>5</v>
      </c>
      <c r="G24" s="273">
        <v>7</v>
      </c>
      <c r="H24" s="273">
        <v>14</v>
      </c>
      <c r="I24" s="273">
        <v>119</v>
      </c>
      <c r="J24" s="273">
        <v>1</v>
      </c>
    </row>
    <row r="25" spans="1:10" ht="10.5">
      <c r="A25" s="250"/>
      <c r="B25" s="259" t="s">
        <v>149</v>
      </c>
      <c r="C25" s="260"/>
      <c r="D25" s="273">
        <v>0</v>
      </c>
      <c r="E25" s="273">
        <v>2</v>
      </c>
      <c r="F25" s="273">
        <v>1</v>
      </c>
      <c r="G25" s="273">
        <v>8</v>
      </c>
      <c r="H25" s="273">
        <v>12</v>
      </c>
      <c r="I25" s="273">
        <v>45</v>
      </c>
      <c r="J25" s="273">
        <v>2</v>
      </c>
    </row>
    <row r="26" spans="1:10" ht="4.5" customHeight="1">
      <c r="A26" s="261"/>
      <c r="B26" s="262"/>
      <c r="C26" s="263"/>
      <c r="D26" s="274"/>
      <c r="E26" s="274"/>
      <c r="F26" s="274"/>
      <c r="G26" s="274"/>
      <c r="H26" s="274"/>
      <c r="I26" s="274"/>
      <c r="J26" s="274"/>
    </row>
    <row r="27" spans="1:10" ht="10.5">
      <c r="A27" s="250"/>
      <c r="B27" s="259" t="s">
        <v>148</v>
      </c>
      <c r="C27" s="260"/>
      <c r="D27" s="273">
        <v>0</v>
      </c>
      <c r="E27" s="273">
        <v>4</v>
      </c>
      <c r="F27" s="273">
        <v>4</v>
      </c>
      <c r="G27" s="273">
        <v>6</v>
      </c>
      <c r="H27" s="273">
        <v>15</v>
      </c>
      <c r="I27" s="273">
        <v>75</v>
      </c>
      <c r="J27" s="273">
        <v>3</v>
      </c>
    </row>
    <row r="28" spans="1:10" ht="10.5">
      <c r="A28" s="250"/>
      <c r="B28" s="259" t="s">
        <v>147</v>
      </c>
      <c r="C28" s="260"/>
      <c r="D28" s="273">
        <v>0</v>
      </c>
      <c r="E28" s="273">
        <v>1</v>
      </c>
      <c r="F28" s="273">
        <v>0</v>
      </c>
      <c r="G28" s="273">
        <v>1</v>
      </c>
      <c r="H28" s="273">
        <v>13</v>
      </c>
      <c r="I28" s="273">
        <v>55</v>
      </c>
      <c r="J28" s="273">
        <v>0</v>
      </c>
    </row>
    <row r="29" spans="1:10" ht="10.5">
      <c r="A29" s="250"/>
      <c r="B29" s="259" t="s">
        <v>146</v>
      </c>
      <c r="C29" s="260"/>
      <c r="D29" s="273">
        <v>0</v>
      </c>
      <c r="E29" s="273">
        <v>1</v>
      </c>
      <c r="F29" s="273">
        <v>3</v>
      </c>
      <c r="G29" s="273">
        <v>5</v>
      </c>
      <c r="H29" s="273">
        <v>6</v>
      </c>
      <c r="I29" s="273">
        <v>20</v>
      </c>
      <c r="J29" s="273">
        <v>0</v>
      </c>
    </row>
    <row r="30" spans="1:10" ht="10.5">
      <c r="A30" s="250"/>
      <c r="B30" s="259" t="s">
        <v>145</v>
      </c>
      <c r="C30" s="260"/>
      <c r="D30" s="273">
        <v>0</v>
      </c>
      <c r="E30" s="273">
        <v>2</v>
      </c>
      <c r="F30" s="273">
        <v>1</v>
      </c>
      <c r="G30" s="273">
        <v>14</v>
      </c>
      <c r="H30" s="273">
        <v>15</v>
      </c>
      <c r="I30" s="273">
        <v>34</v>
      </c>
      <c r="J30" s="273">
        <v>4</v>
      </c>
    </row>
    <row r="31" spans="1:10" ht="4.5" customHeight="1">
      <c r="A31" s="261"/>
      <c r="B31" s="262"/>
      <c r="C31" s="263"/>
      <c r="D31" s="274"/>
      <c r="E31" s="274"/>
      <c r="F31" s="274"/>
      <c r="G31" s="274"/>
      <c r="H31" s="274"/>
      <c r="I31" s="274"/>
      <c r="J31" s="274"/>
    </row>
    <row r="32" spans="1:10" ht="10.5">
      <c r="A32" s="250"/>
      <c r="B32" s="259" t="s">
        <v>330</v>
      </c>
      <c r="C32" s="260"/>
      <c r="D32" s="273">
        <v>0</v>
      </c>
      <c r="E32" s="273" t="s">
        <v>31</v>
      </c>
      <c r="F32" s="273">
        <v>0</v>
      </c>
      <c r="G32" s="273">
        <v>0</v>
      </c>
      <c r="H32" s="273">
        <v>1</v>
      </c>
      <c r="I32" s="273">
        <v>16</v>
      </c>
      <c r="J32" s="273">
        <v>0</v>
      </c>
    </row>
    <row r="33" spans="1:10" ht="10.5">
      <c r="A33" s="250"/>
      <c r="B33" s="259" t="s">
        <v>331</v>
      </c>
      <c r="C33" s="260"/>
      <c r="D33" s="273">
        <v>0</v>
      </c>
      <c r="E33" s="273">
        <v>1</v>
      </c>
      <c r="F33" s="273">
        <v>1</v>
      </c>
      <c r="G33" s="273">
        <v>8</v>
      </c>
      <c r="H33" s="273">
        <v>5</v>
      </c>
      <c r="I33" s="273">
        <v>26</v>
      </c>
      <c r="J33" s="273">
        <v>2</v>
      </c>
    </row>
    <row r="34" spans="1:10" ht="10.5">
      <c r="A34" s="250"/>
      <c r="B34" s="259" t="s">
        <v>332</v>
      </c>
      <c r="C34" s="260"/>
      <c r="D34" s="273">
        <v>0</v>
      </c>
      <c r="E34" s="273">
        <v>0</v>
      </c>
      <c r="F34" s="273">
        <v>0</v>
      </c>
      <c r="G34" s="273">
        <v>0</v>
      </c>
      <c r="H34" s="273">
        <v>3</v>
      </c>
      <c r="I34" s="273">
        <v>20</v>
      </c>
      <c r="J34" s="273">
        <v>0</v>
      </c>
    </row>
    <row r="35" spans="1:10" ht="10.5">
      <c r="A35" s="250"/>
      <c r="B35" s="259" t="s">
        <v>333</v>
      </c>
      <c r="C35" s="260"/>
      <c r="D35" s="273">
        <v>0</v>
      </c>
      <c r="E35" s="273">
        <v>1</v>
      </c>
      <c r="F35" s="273">
        <v>7</v>
      </c>
      <c r="G35" s="273">
        <v>7</v>
      </c>
      <c r="H35" s="273">
        <v>9</v>
      </c>
      <c r="I35" s="273">
        <v>32</v>
      </c>
      <c r="J35" s="273">
        <v>0</v>
      </c>
    </row>
    <row r="36" spans="1:10" ht="10.5">
      <c r="A36" s="250"/>
      <c r="B36" s="259" t="s">
        <v>334</v>
      </c>
      <c r="C36" s="260"/>
      <c r="D36" s="273">
        <v>0</v>
      </c>
      <c r="E36" s="273">
        <v>1</v>
      </c>
      <c r="F36" s="273">
        <v>0</v>
      </c>
      <c r="G36" s="273">
        <v>1</v>
      </c>
      <c r="H36" s="273">
        <v>8</v>
      </c>
      <c r="I36" s="273">
        <v>11</v>
      </c>
      <c r="J36" s="273">
        <v>0</v>
      </c>
    </row>
    <row r="37" spans="1:10" ht="10.5">
      <c r="A37" s="250"/>
      <c r="B37" s="259" t="s">
        <v>335</v>
      </c>
      <c r="C37" s="260"/>
      <c r="D37" s="273">
        <v>0</v>
      </c>
      <c r="E37" s="273">
        <v>1</v>
      </c>
      <c r="F37" s="273">
        <v>0</v>
      </c>
      <c r="G37" s="273">
        <v>5</v>
      </c>
      <c r="H37" s="273">
        <v>5</v>
      </c>
      <c r="I37" s="273">
        <v>21</v>
      </c>
      <c r="J37" s="273">
        <v>1</v>
      </c>
    </row>
    <row r="38" spans="1:10" ht="4.5" customHeight="1" thickBot="1">
      <c r="A38" s="264"/>
      <c r="B38" s="264"/>
      <c r="C38" s="275"/>
      <c r="D38" s="276"/>
      <c r="E38" s="276"/>
      <c r="F38" s="276"/>
      <c r="G38" s="276"/>
      <c r="H38" s="276"/>
      <c r="I38" s="276"/>
      <c r="J38" s="276"/>
    </row>
    <row r="39" spans="1:10" ht="4.5" customHeight="1" thickTop="1"/>
    <row r="40" spans="1:10">
      <c r="D40" s="337"/>
      <c r="E40" s="337"/>
      <c r="F40" s="337"/>
      <c r="G40" s="337"/>
      <c r="H40" s="337"/>
      <c r="I40" s="337"/>
      <c r="J40" s="337"/>
    </row>
  </sheetData>
  <mergeCells count="4">
    <mergeCell ref="B2:B3"/>
    <mergeCell ref="D2:G2"/>
    <mergeCell ref="H2:I2"/>
    <mergeCell ref="J2:J3"/>
  </mergeCells>
  <phoneticPr fontId="3"/>
  <printOptions horizontalCentered="1"/>
  <pageMargins left="0.59055118110236227" right="0.59055118110236227" top="1.2598425196850394" bottom="0.59055118110236227" header="0.70866141732283472" footer="0.51181102362204722"/>
  <pageSetup paperSize="9" scale="120" orientation="portrait" r:id="rId1"/>
  <headerFooter alignWithMargins="0">
    <oddHeader>&amp;L&amp;9高圧ガス許可事業所数&amp;R&amp;9&amp;F　(&amp;A)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52"/>
  <sheetViews>
    <sheetView zoomScaleNormal="100" zoomScaleSheetLayoutView="115" workbookViewId="0"/>
  </sheetViews>
  <sheetFormatPr defaultColWidth="15.3984375" defaultRowHeight="9.75"/>
  <cols>
    <col min="1" max="1" width="1.796875" style="343" customWidth="1"/>
    <col min="2" max="2" width="17.59765625" style="343" customWidth="1"/>
    <col min="3" max="3" width="1.3984375" style="357" customWidth="1"/>
    <col min="4" max="4" width="16.19921875" style="366" customWidth="1"/>
    <col min="5" max="5" width="16.19921875" style="367" customWidth="1"/>
    <col min="6" max="6" width="16.19921875" style="366" customWidth="1"/>
    <col min="7" max="7" width="16.19921875" style="357" customWidth="1"/>
    <col min="8" max="16384" width="15.3984375" style="357"/>
  </cols>
  <sheetData>
    <row r="1" spans="1:7" s="343" customFormat="1" ht="12.75" customHeight="1" thickBot="1">
      <c r="A1" s="338"/>
      <c r="B1" s="339"/>
      <c r="C1" s="339"/>
      <c r="D1" s="340"/>
      <c r="E1" s="341"/>
      <c r="F1" s="340"/>
      <c r="G1" s="342" t="s">
        <v>180</v>
      </c>
    </row>
    <row r="2" spans="1:7" s="343" customFormat="1" ht="14.25" customHeight="1" thickTop="1">
      <c r="A2" s="344"/>
      <c r="B2" s="416" t="s">
        <v>179</v>
      </c>
      <c r="C2" s="345"/>
      <c r="D2" s="418" t="s">
        <v>178</v>
      </c>
      <c r="E2" s="420" t="s">
        <v>177</v>
      </c>
      <c r="F2" s="421"/>
      <c r="G2" s="422" t="s">
        <v>176</v>
      </c>
    </row>
    <row r="3" spans="1:7" s="343" customFormat="1" ht="13.5" customHeight="1">
      <c r="A3" s="346"/>
      <c r="B3" s="417"/>
      <c r="C3" s="347"/>
      <c r="D3" s="419"/>
      <c r="E3" s="348" t="s">
        <v>175</v>
      </c>
      <c r="F3" s="349" t="s">
        <v>174</v>
      </c>
      <c r="G3" s="423"/>
    </row>
    <row r="4" spans="1:7" s="343" customFormat="1" ht="10.5">
      <c r="B4" s="350"/>
      <c r="C4" s="351"/>
      <c r="D4" s="352" t="s">
        <v>173</v>
      </c>
      <c r="E4" s="353" t="s">
        <v>173</v>
      </c>
      <c r="F4" s="354" t="s">
        <v>172</v>
      </c>
      <c r="G4" s="355" t="s">
        <v>171</v>
      </c>
    </row>
    <row r="5" spans="1:7" ht="10.5">
      <c r="B5" s="330" t="s">
        <v>18</v>
      </c>
      <c r="C5" s="145"/>
      <c r="D5" s="144">
        <v>9216.9380000000019</v>
      </c>
      <c r="E5" s="143">
        <v>8927.0730000000003</v>
      </c>
      <c r="F5" s="142">
        <v>91219.79</v>
      </c>
      <c r="G5" s="356">
        <v>96.855083542929322</v>
      </c>
    </row>
    <row r="6" spans="1:7" ht="10.5">
      <c r="B6" s="330" t="s">
        <v>19</v>
      </c>
      <c r="C6" s="145"/>
      <c r="D6" s="144">
        <v>9221.5430000000033</v>
      </c>
      <c r="E6" s="143">
        <v>8934.3769999999986</v>
      </c>
      <c r="F6" s="142">
        <v>91494.760000000009</v>
      </c>
      <c r="G6" s="356">
        <v>96.88592245354161</v>
      </c>
    </row>
    <row r="7" spans="1:7" ht="10.5">
      <c r="B7" s="330" t="s">
        <v>20</v>
      </c>
      <c r="C7" s="145"/>
      <c r="D7" s="144">
        <f>SUM(D9:D47)</f>
        <v>9210.0360000000055</v>
      </c>
      <c r="E7" s="143">
        <f>SUM(E9:E47)</f>
        <v>8934.3159999999989</v>
      </c>
      <c r="F7" s="142">
        <f>SUM(F9:F47)</f>
        <v>90003.26</v>
      </c>
      <c r="G7" s="356">
        <f>E7/D7*100</f>
        <v>97.006309204437343</v>
      </c>
    </row>
    <row r="8" spans="1:7" ht="9" customHeight="1">
      <c r="B8" s="350"/>
      <c r="C8" s="358"/>
      <c r="D8" s="368"/>
      <c r="E8" s="369"/>
      <c r="F8" s="370"/>
      <c r="G8" s="371"/>
    </row>
    <row r="9" spans="1:7" ht="10.5">
      <c r="B9" s="359" t="s">
        <v>64</v>
      </c>
      <c r="C9" s="358"/>
      <c r="D9" s="368">
        <v>3755.4160000000002</v>
      </c>
      <c r="E9" s="372">
        <v>3753.9679999999998</v>
      </c>
      <c r="F9" s="370">
        <v>31522.6</v>
      </c>
      <c r="G9" s="373">
        <f>E9/D9*100</f>
        <v>99.961442354189245</v>
      </c>
    </row>
    <row r="10" spans="1:7" ht="10.5">
      <c r="B10" s="359" t="s">
        <v>62</v>
      </c>
      <c r="C10" s="358"/>
      <c r="D10" s="368">
        <v>1523.674</v>
      </c>
      <c r="E10" s="372">
        <v>1516.7840000000001</v>
      </c>
      <c r="F10" s="370">
        <v>10719</v>
      </c>
      <c r="G10" s="373">
        <f>E10/D10*100</f>
        <v>99.547803532776697</v>
      </c>
    </row>
    <row r="11" spans="1:7" ht="10.5">
      <c r="B11" s="359" t="s">
        <v>161</v>
      </c>
      <c r="C11" s="358"/>
      <c r="D11" s="368">
        <v>718.45600000000002</v>
      </c>
      <c r="E11" s="372">
        <v>698.66300000000001</v>
      </c>
      <c r="F11" s="370">
        <v>7725.12</v>
      </c>
      <c r="G11" s="373">
        <f>E11/D11*100</f>
        <v>97.245064415914129</v>
      </c>
    </row>
    <row r="12" spans="1:7" ht="10.5">
      <c r="B12" s="359" t="s">
        <v>160</v>
      </c>
      <c r="C12" s="358"/>
      <c r="D12" s="368">
        <v>389.99299999999999</v>
      </c>
      <c r="E12" s="372">
        <v>381.90699999999998</v>
      </c>
      <c r="F12" s="370">
        <v>5886.55</v>
      </c>
      <c r="G12" s="373">
        <f>E12/D12*100</f>
        <v>97.926629452323496</v>
      </c>
    </row>
    <row r="13" spans="1:7" ht="10.5">
      <c r="B13" s="359" t="s">
        <v>159</v>
      </c>
      <c r="C13" s="358"/>
      <c r="D13" s="368">
        <v>255.631</v>
      </c>
      <c r="E13" s="372">
        <v>249.56899999999999</v>
      </c>
      <c r="F13" s="370">
        <v>3541.02</v>
      </c>
      <c r="G13" s="373">
        <f>E13/D13*100</f>
        <v>97.628613118127291</v>
      </c>
    </row>
    <row r="14" spans="1:7" ht="9" customHeight="1">
      <c r="B14" s="359"/>
      <c r="C14" s="358"/>
      <c r="D14" s="368"/>
      <c r="E14" s="372"/>
      <c r="F14" s="370"/>
      <c r="G14" s="373"/>
    </row>
    <row r="15" spans="1:7" ht="10.5">
      <c r="B15" s="359" t="s">
        <v>158</v>
      </c>
      <c r="C15" s="358"/>
      <c r="D15" s="368">
        <v>177.02199999999999</v>
      </c>
      <c r="E15" s="372">
        <v>173.06100000000001</v>
      </c>
      <c r="F15" s="370">
        <v>2416.59</v>
      </c>
      <c r="G15" s="373">
        <f>E15/D15*100</f>
        <v>97.762425009320879</v>
      </c>
    </row>
    <row r="16" spans="1:7" ht="10.5">
      <c r="B16" s="359" t="s">
        <v>157</v>
      </c>
      <c r="C16" s="358"/>
      <c r="D16" s="368">
        <v>442.892</v>
      </c>
      <c r="E16" s="372">
        <v>425.07</v>
      </c>
      <c r="F16" s="370">
        <v>4783.6000000000004</v>
      </c>
      <c r="G16" s="373">
        <f>E16/D16*100</f>
        <v>95.975994147557415</v>
      </c>
    </row>
    <row r="17" spans="2:7" ht="10.5">
      <c r="B17" s="359" t="s">
        <v>156</v>
      </c>
      <c r="C17" s="358"/>
      <c r="D17" s="368">
        <v>188.22399999999999</v>
      </c>
      <c r="E17" s="372">
        <v>156.72399999999999</v>
      </c>
      <c r="F17" s="370">
        <v>2551</v>
      </c>
      <c r="G17" s="373">
        <f>E17/D17*100</f>
        <v>83.264620877252639</v>
      </c>
    </row>
    <row r="18" spans="2:7" ht="10.5">
      <c r="B18" s="359" t="s">
        <v>155</v>
      </c>
      <c r="C18" s="358"/>
      <c r="D18" s="368">
        <v>245.691</v>
      </c>
      <c r="E18" s="372">
        <v>235.196</v>
      </c>
      <c r="F18" s="370">
        <v>2239</v>
      </c>
      <c r="G18" s="373">
        <f>E18/D18*100</f>
        <v>95.728374258723363</v>
      </c>
    </row>
    <row r="19" spans="2:7" ht="10.5">
      <c r="B19" s="359" t="s">
        <v>154</v>
      </c>
      <c r="C19" s="358"/>
      <c r="D19" s="368">
        <v>59.344999999999999</v>
      </c>
      <c r="E19" s="372">
        <v>59.344999999999999</v>
      </c>
      <c r="F19" s="370">
        <v>864</v>
      </c>
      <c r="G19" s="373">
        <f>E19/D19*100</f>
        <v>100</v>
      </c>
    </row>
    <row r="20" spans="2:7" ht="9" customHeight="1">
      <c r="B20" s="359"/>
      <c r="C20" s="358"/>
      <c r="D20" s="368"/>
      <c r="E20" s="372"/>
      <c r="F20" s="370"/>
      <c r="G20" s="373"/>
    </row>
    <row r="21" spans="2:7" ht="10.5">
      <c r="B21" s="359" t="s">
        <v>153</v>
      </c>
      <c r="C21" s="358"/>
      <c r="D21" s="368">
        <v>41.570999999999998</v>
      </c>
      <c r="E21" s="372">
        <v>14.784000000000001</v>
      </c>
      <c r="F21" s="370">
        <v>216.23</v>
      </c>
      <c r="G21" s="373">
        <f>E21/D21*100</f>
        <v>35.563253229414741</v>
      </c>
    </row>
    <row r="22" spans="2:7" ht="10.5">
      <c r="B22" s="359" t="s">
        <v>152</v>
      </c>
      <c r="C22" s="358"/>
      <c r="D22" s="368">
        <v>159.67500000000001</v>
      </c>
      <c r="E22" s="372">
        <v>140.63300000000001</v>
      </c>
      <c r="F22" s="370">
        <v>2194</v>
      </c>
      <c r="G22" s="373">
        <f>E22/D22*100</f>
        <v>88.074526381712857</v>
      </c>
    </row>
    <row r="23" spans="2:7" ht="10.5">
      <c r="B23" s="359" t="s">
        <v>151</v>
      </c>
      <c r="C23" s="358"/>
      <c r="D23" s="368">
        <v>223.386</v>
      </c>
      <c r="E23" s="372">
        <v>199.928</v>
      </c>
      <c r="F23" s="370">
        <v>3569</v>
      </c>
      <c r="G23" s="373">
        <f>E23/D23*100</f>
        <v>89.498894290600134</v>
      </c>
    </row>
    <row r="24" spans="2:7" ht="10.5">
      <c r="B24" s="359" t="s">
        <v>150</v>
      </c>
      <c r="C24" s="358"/>
      <c r="D24" s="368">
        <v>242.91900000000001</v>
      </c>
      <c r="E24" s="372">
        <v>232.018</v>
      </c>
      <c r="F24" s="370">
        <v>1957</v>
      </c>
      <c r="G24" s="373">
        <f>E24/D24*100</f>
        <v>95.512495934858947</v>
      </c>
    </row>
    <row r="25" spans="2:7" ht="10.5">
      <c r="B25" s="359" t="s">
        <v>149</v>
      </c>
      <c r="C25" s="358"/>
      <c r="D25" s="368">
        <v>99.801000000000002</v>
      </c>
      <c r="E25" s="372">
        <v>80.441000000000003</v>
      </c>
      <c r="F25" s="370">
        <v>904.86</v>
      </c>
      <c r="G25" s="373">
        <f>E25/D25*100</f>
        <v>80.601396779591383</v>
      </c>
    </row>
    <row r="26" spans="2:7" ht="9" customHeight="1">
      <c r="B26" s="359"/>
      <c r="C26" s="358"/>
      <c r="D26" s="368"/>
      <c r="E26" s="372"/>
      <c r="F26" s="370"/>
      <c r="G26" s="373"/>
    </row>
    <row r="27" spans="2:7" ht="10.5">
      <c r="B27" s="359" t="s">
        <v>148</v>
      </c>
      <c r="C27" s="358"/>
      <c r="D27" s="368">
        <v>137.429</v>
      </c>
      <c r="E27" s="372">
        <v>132.27000000000001</v>
      </c>
      <c r="F27" s="370">
        <v>1344.6</v>
      </c>
      <c r="G27" s="373">
        <f>E27/D27*100</f>
        <v>96.246061602718498</v>
      </c>
    </row>
    <row r="28" spans="2:7" ht="10.5">
      <c r="B28" s="359" t="s">
        <v>147</v>
      </c>
      <c r="C28" s="358"/>
      <c r="D28" s="368">
        <v>131.42400000000001</v>
      </c>
      <c r="E28" s="372">
        <v>129.59700000000001</v>
      </c>
      <c r="F28" s="370">
        <v>1222</v>
      </c>
      <c r="G28" s="373">
        <f>E28/D28*100</f>
        <v>98.609842951059164</v>
      </c>
    </row>
    <row r="29" spans="2:7" ht="10.5">
      <c r="B29" s="359" t="s">
        <v>146</v>
      </c>
      <c r="C29" s="358"/>
      <c r="D29" s="368">
        <v>41.091000000000001</v>
      </c>
      <c r="E29" s="372">
        <v>30.649000000000001</v>
      </c>
      <c r="F29" s="370">
        <v>630</v>
      </c>
      <c r="G29" s="373">
        <f>E29/D29*100</f>
        <v>74.588109318342219</v>
      </c>
    </row>
    <row r="30" spans="2:7" ht="10.5">
      <c r="B30" s="359" t="s">
        <v>145</v>
      </c>
      <c r="C30" s="358"/>
      <c r="D30" s="368">
        <v>84.350999999999999</v>
      </c>
      <c r="E30" s="372">
        <v>79.572000000000003</v>
      </c>
      <c r="F30" s="370">
        <v>1102</v>
      </c>
      <c r="G30" s="373">
        <f>E30/D30*100</f>
        <v>94.334388448269735</v>
      </c>
    </row>
    <row r="31" spans="2:7" ht="9" customHeight="1">
      <c r="B31" s="359"/>
      <c r="C31" s="358"/>
      <c r="D31" s="368"/>
      <c r="E31" s="372"/>
      <c r="F31" s="370"/>
      <c r="G31" s="373"/>
    </row>
    <row r="32" spans="2:7" ht="10.5">
      <c r="B32" s="359" t="s">
        <v>144</v>
      </c>
      <c r="C32" s="358"/>
      <c r="D32" s="368">
        <v>32.805999999999997</v>
      </c>
      <c r="E32" s="372">
        <v>23.901</v>
      </c>
      <c r="F32" s="370">
        <v>399.95</v>
      </c>
      <c r="G32" s="373">
        <f>E32/D32*100</f>
        <v>72.855575199658603</v>
      </c>
    </row>
    <row r="33" spans="1:7" ht="10.5">
      <c r="B33" s="359" t="s">
        <v>143</v>
      </c>
      <c r="C33" s="358"/>
      <c r="D33" s="368">
        <v>49.052999999999997</v>
      </c>
      <c r="E33" s="372">
        <v>45.844999999999999</v>
      </c>
      <c r="F33" s="370">
        <v>761</v>
      </c>
      <c r="G33" s="373">
        <f>E33/D33*100</f>
        <v>93.460134956067932</v>
      </c>
    </row>
    <row r="34" spans="1:7" ht="10.5">
      <c r="B34" s="359" t="s">
        <v>142</v>
      </c>
      <c r="C34" s="358"/>
      <c r="D34" s="368">
        <v>32.395000000000003</v>
      </c>
      <c r="E34" s="372">
        <v>27.013999999999999</v>
      </c>
      <c r="F34" s="370">
        <v>477</v>
      </c>
      <c r="G34" s="373">
        <f>E34/D34*100</f>
        <v>83.389411946287993</v>
      </c>
    </row>
    <row r="35" spans="1:7" ht="10.5">
      <c r="B35" s="359" t="s">
        <v>141</v>
      </c>
      <c r="C35" s="358"/>
      <c r="D35" s="368">
        <v>28.07</v>
      </c>
      <c r="E35" s="372">
        <v>25.31</v>
      </c>
      <c r="F35" s="370">
        <v>413.7</v>
      </c>
      <c r="G35" s="373">
        <f>E35/D35*100</f>
        <v>90.167438546490914</v>
      </c>
    </row>
    <row r="36" spans="1:7" ht="10.5">
      <c r="B36" s="359" t="s">
        <v>140</v>
      </c>
      <c r="C36" s="358"/>
      <c r="D36" s="368">
        <v>9.0630000000000006</v>
      </c>
      <c r="E36" s="372">
        <v>6.875</v>
      </c>
      <c r="F36" s="370">
        <v>252.34</v>
      </c>
      <c r="G36" s="373">
        <f>E36/D36*100</f>
        <v>75.85788370296811</v>
      </c>
    </row>
    <row r="37" spans="1:7" ht="9" customHeight="1">
      <c r="B37" s="359"/>
      <c r="C37" s="358"/>
      <c r="D37" s="368"/>
      <c r="E37" s="372"/>
      <c r="F37" s="370"/>
      <c r="G37" s="373"/>
    </row>
    <row r="38" spans="1:7" ht="10.5">
      <c r="B38" s="359" t="s">
        <v>139</v>
      </c>
      <c r="C38" s="358"/>
      <c r="D38" s="368">
        <v>17.311</v>
      </c>
      <c r="E38" s="372">
        <v>15.78</v>
      </c>
      <c r="F38" s="370">
        <v>87.9</v>
      </c>
      <c r="G38" s="373">
        <f>E38/D38*100</f>
        <v>91.155912425625317</v>
      </c>
    </row>
    <row r="39" spans="1:7" ht="10.5">
      <c r="B39" s="359" t="s">
        <v>138</v>
      </c>
      <c r="C39" s="358"/>
      <c r="D39" s="368">
        <v>10.683</v>
      </c>
      <c r="E39" s="372">
        <v>9.1839999999999993</v>
      </c>
      <c r="F39" s="370">
        <v>197.7</v>
      </c>
      <c r="G39" s="373">
        <f>E39/D39*100</f>
        <v>85.968360947299445</v>
      </c>
    </row>
    <row r="40" spans="1:7" ht="10.5">
      <c r="B40" s="359" t="s">
        <v>137</v>
      </c>
      <c r="C40" s="358"/>
      <c r="D40" s="368">
        <v>9.7289999999999992</v>
      </c>
      <c r="E40" s="372">
        <v>8.1219999999999999</v>
      </c>
      <c r="F40" s="370">
        <v>318</v>
      </c>
      <c r="G40" s="373">
        <f>E40/D40*100</f>
        <v>83.482372289032796</v>
      </c>
    </row>
    <row r="41" spans="1:7" ht="10.5">
      <c r="B41" s="359" t="s">
        <v>136</v>
      </c>
      <c r="C41" s="358"/>
      <c r="D41" s="368">
        <v>18.538</v>
      </c>
      <c r="E41" s="372">
        <v>13.477</v>
      </c>
      <c r="F41" s="370">
        <v>256.2</v>
      </c>
      <c r="G41" s="373">
        <f>E41/D41*100</f>
        <v>72.699320315028586</v>
      </c>
    </row>
    <row r="42" spans="1:7" ht="10.5">
      <c r="B42" s="359" t="s">
        <v>170</v>
      </c>
      <c r="C42" s="358"/>
      <c r="D42" s="368">
        <v>10.958</v>
      </c>
      <c r="E42" s="372">
        <v>6.0739999999999998</v>
      </c>
      <c r="F42" s="370">
        <v>55</v>
      </c>
      <c r="G42" s="373">
        <f>E42/D42*100</f>
        <v>55.429822960394226</v>
      </c>
    </row>
    <row r="43" spans="1:7" ht="9" customHeight="1">
      <c r="B43" s="359"/>
      <c r="C43" s="358"/>
      <c r="D43" s="368"/>
      <c r="E43" s="372"/>
      <c r="F43" s="370"/>
      <c r="G43" s="373"/>
    </row>
    <row r="44" spans="1:7" ht="10.5">
      <c r="B44" s="359" t="s">
        <v>169</v>
      </c>
      <c r="C44" s="358"/>
      <c r="D44" s="368">
        <v>6.931</v>
      </c>
      <c r="E44" s="372">
        <v>1.448</v>
      </c>
      <c r="F44" s="370">
        <v>28</v>
      </c>
      <c r="G44" s="373">
        <f>E44/D44*100</f>
        <v>20.891646227095656</v>
      </c>
    </row>
    <row r="45" spans="1:7" ht="10.5">
      <c r="B45" s="359" t="s">
        <v>133</v>
      </c>
      <c r="C45" s="358"/>
      <c r="D45" s="368">
        <v>24.03</v>
      </c>
      <c r="E45" s="372">
        <v>22.233000000000001</v>
      </c>
      <c r="F45" s="370">
        <v>425</v>
      </c>
      <c r="G45" s="373">
        <f>E45/D45*100</f>
        <v>92.52184769038702</v>
      </c>
    </row>
    <row r="46" spans="1:7" ht="10.5">
      <c r="B46" s="359" t="s">
        <v>132</v>
      </c>
      <c r="C46" s="358"/>
      <c r="D46" s="368">
        <v>39.640999999999998</v>
      </c>
      <c r="E46" s="372">
        <v>36.106999999999999</v>
      </c>
      <c r="F46" s="370">
        <v>852</v>
      </c>
      <c r="G46" s="373">
        <f>E46/D46*100</f>
        <v>91.084987765192608</v>
      </c>
    </row>
    <row r="47" spans="1:7" ht="10.5">
      <c r="B47" s="359" t="s">
        <v>131</v>
      </c>
      <c r="C47" s="358"/>
      <c r="D47" s="368">
        <v>2.8370000000000002</v>
      </c>
      <c r="E47" s="372">
        <v>2.7669999999999999</v>
      </c>
      <c r="F47" s="370">
        <v>91.3</v>
      </c>
      <c r="G47" s="373">
        <f>E47/D47*100</f>
        <v>97.532604864293262</v>
      </c>
    </row>
    <row r="48" spans="1:7" ht="5.25" customHeight="1" thickBot="1">
      <c r="A48" s="338"/>
      <c r="B48" s="339"/>
      <c r="C48" s="360"/>
      <c r="D48" s="361"/>
      <c r="E48" s="362"/>
      <c r="F48" s="363"/>
      <c r="G48" s="362"/>
    </row>
    <row r="49" spans="2:7" ht="3.75" customHeight="1" thickTop="1">
      <c r="B49" s="350"/>
      <c r="C49" s="358"/>
      <c r="D49" s="140"/>
      <c r="E49" s="141"/>
      <c r="F49" s="140"/>
      <c r="G49" s="139"/>
    </row>
    <row r="50" spans="2:7" ht="10.5">
      <c r="B50" s="364" t="s">
        <v>168</v>
      </c>
      <c r="C50" s="139"/>
      <c r="D50" s="140"/>
      <c r="E50" s="365"/>
      <c r="F50" s="140"/>
      <c r="G50" s="139"/>
    </row>
    <row r="51" spans="2:7" ht="10.5">
      <c r="B51" s="364" t="s">
        <v>167</v>
      </c>
      <c r="C51" s="139"/>
      <c r="D51" s="140"/>
      <c r="E51" s="141"/>
      <c r="F51" s="140"/>
      <c r="G51" s="139"/>
    </row>
    <row r="52" spans="2:7" ht="10.5">
      <c r="B52" s="364" t="s">
        <v>166</v>
      </c>
      <c r="C52" s="139"/>
      <c r="D52" s="140"/>
      <c r="E52" s="141"/>
      <c r="F52" s="140"/>
      <c r="G52" s="139"/>
    </row>
  </sheetData>
  <mergeCells count="4">
    <mergeCell ref="B2:B3"/>
    <mergeCell ref="D2:D3"/>
    <mergeCell ref="E2:F2"/>
    <mergeCell ref="G2:G3"/>
  </mergeCells>
  <phoneticPr fontId="3"/>
  <printOptions horizontalCentered="1"/>
  <pageMargins left="0.78740157480314965" right="0.78740157480314965" top="1.1811023622047245" bottom="0.98425196850393704" header="0.70866141732283472" footer="0.51181102362204722"/>
  <pageSetup paperSize="9" scale="120" orientation="portrait" r:id="rId1"/>
  <headerFooter alignWithMargins="0">
    <oddHeader>&amp;L&amp;9公共下水道普及率&amp;R&amp;9&amp;F　（&amp;A）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67"/>
  <sheetViews>
    <sheetView zoomScaleNormal="100" zoomScaleSheetLayoutView="120" workbookViewId="0"/>
  </sheetViews>
  <sheetFormatPr defaultColWidth="12.3984375" defaultRowHeight="9.75"/>
  <cols>
    <col min="1" max="1" width="2" style="19" customWidth="1"/>
    <col min="2" max="2" width="2.19921875" style="19" customWidth="1"/>
    <col min="3" max="3" width="16.59765625" style="19" customWidth="1"/>
    <col min="4" max="4" width="3.3984375" style="68" customWidth="1"/>
    <col min="5" max="6" width="15.796875" style="68" customWidth="1"/>
    <col min="7" max="7" width="11" style="68" customWidth="1"/>
    <col min="8" max="8" width="8.19921875" style="68" customWidth="1"/>
    <col min="9" max="9" width="15.796875" style="68" customWidth="1"/>
    <col min="10" max="10" width="0.796875" style="146" customWidth="1"/>
    <col min="11" max="11" width="15.796875" style="68" customWidth="1"/>
    <col min="12" max="12" width="0.796875" style="68" customWidth="1"/>
    <col min="13" max="13" width="12" style="68" customWidth="1"/>
    <col min="14" max="14" width="6.3984375" style="68" bestFit="1" customWidth="1"/>
    <col min="15" max="16" width="15.796875" style="68" customWidth="1"/>
    <col min="17" max="17" width="1" style="68" customWidth="1"/>
    <col min="18" max="21" width="15.796875" style="68" customWidth="1"/>
    <col min="22" max="22" width="1.3984375" style="68" customWidth="1"/>
    <col min="23" max="16384" width="12.3984375" style="68"/>
  </cols>
  <sheetData>
    <row r="1" spans="1:22" s="19" customFormat="1" ht="12.75" customHeight="1" thickBot="1">
      <c r="B1" s="20"/>
      <c r="C1" s="20"/>
      <c r="D1" s="20"/>
      <c r="E1" s="20"/>
      <c r="F1" s="20"/>
      <c r="G1" s="20"/>
      <c r="H1" s="20"/>
      <c r="I1" s="20"/>
      <c r="J1" s="197"/>
      <c r="K1" s="196"/>
      <c r="L1" s="20"/>
      <c r="M1" s="196"/>
      <c r="N1" s="20"/>
      <c r="O1" s="20"/>
      <c r="P1" s="20"/>
      <c r="Q1" s="20"/>
      <c r="R1" s="56"/>
      <c r="S1" s="56"/>
      <c r="T1" s="56"/>
      <c r="U1" s="16" t="s">
        <v>250</v>
      </c>
      <c r="V1" s="59"/>
    </row>
    <row r="2" spans="1:22" s="19" customFormat="1" ht="12" customHeight="1" thickTop="1">
      <c r="A2" s="195"/>
      <c r="B2" s="387" t="s">
        <v>249</v>
      </c>
      <c r="C2" s="387"/>
      <c r="D2" s="194"/>
      <c r="E2" s="427" t="s">
        <v>248</v>
      </c>
      <c r="F2" s="427" t="s">
        <v>243</v>
      </c>
      <c r="G2" s="427" t="s">
        <v>247</v>
      </c>
      <c r="H2" s="432" t="s">
        <v>246</v>
      </c>
      <c r="I2" s="406"/>
      <c r="J2" s="406"/>
      <c r="K2" s="406"/>
      <c r="L2" s="193"/>
      <c r="M2" s="432" t="s">
        <v>245</v>
      </c>
      <c r="N2" s="406"/>
      <c r="O2" s="406"/>
      <c r="P2" s="406"/>
      <c r="Q2" s="66"/>
      <c r="R2" s="429" t="s">
        <v>244</v>
      </c>
      <c r="S2" s="389"/>
      <c r="T2" s="389"/>
      <c r="U2" s="389"/>
    </row>
    <row r="3" spans="1:22" s="19" customFormat="1" ht="22.5" customHeight="1">
      <c r="A3" s="6"/>
      <c r="B3" s="389"/>
      <c r="C3" s="389"/>
      <c r="D3" s="192"/>
      <c r="E3" s="428"/>
      <c r="F3" s="428"/>
      <c r="G3" s="428"/>
      <c r="H3" s="189" t="s">
        <v>242</v>
      </c>
      <c r="I3" s="187" t="s">
        <v>243</v>
      </c>
      <c r="J3" s="191"/>
      <c r="K3" s="326" t="s">
        <v>239</v>
      </c>
      <c r="L3" s="190"/>
      <c r="M3" s="430" t="s">
        <v>242</v>
      </c>
      <c r="N3" s="431"/>
      <c r="O3" s="188" t="s">
        <v>243</v>
      </c>
      <c r="P3" s="326" t="s">
        <v>239</v>
      </c>
      <c r="Q3" s="327"/>
      <c r="R3" s="189" t="s">
        <v>242</v>
      </c>
      <c r="S3" s="188" t="s">
        <v>241</v>
      </c>
      <c r="T3" s="187" t="s">
        <v>240</v>
      </c>
      <c r="U3" s="326" t="s">
        <v>239</v>
      </c>
      <c r="V3" s="186"/>
    </row>
    <row r="4" spans="1:22" s="19" customFormat="1" ht="10.5">
      <c r="A4" s="185"/>
      <c r="B4" s="182"/>
      <c r="C4" s="182"/>
      <c r="D4" s="184"/>
      <c r="E4" s="466" t="s">
        <v>237</v>
      </c>
      <c r="F4" s="1" t="s">
        <v>237</v>
      </c>
      <c r="G4" s="1" t="s">
        <v>171</v>
      </c>
      <c r="H4" s="1"/>
      <c r="I4" s="1" t="s">
        <v>237</v>
      </c>
      <c r="J4" s="467"/>
      <c r="K4" s="1" t="s">
        <v>236</v>
      </c>
      <c r="L4" s="29"/>
      <c r="M4" s="1"/>
      <c r="N4" s="1"/>
      <c r="O4" s="1" t="s">
        <v>238</v>
      </c>
      <c r="P4" s="1" t="s">
        <v>236</v>
      </c>
      <c r="Q4" s="29"/>
      <c r="R4" s="1"/>
      <c r="S4" s="1" t="s">
        <v>238</v>
      </c>
      <c r="T4" s="1" t="s">
        <v>237</v>
      </c>
      <c r="U4" s="1" t="s">
        <v>236</v>
      </c>
    </row>
    <row r="5" spans="1:22" ht="12" customHeight="1">
      <c r="A5" s="159"/>
      <c r="B5" s="433" t="s">
        <v>235</v>
      </c>
      <c r="C5" s="433"/>
      <c r="D5" s="41"/>
      <c r="E5" s="181">
        <v>9204965</v>
      </c>
      <c r="F5" s="180">
        <v>9194519</v>
      </c>
      <c r="G5" s="179">
        <v>99.88651776514088</v>
      </c>
      <c r="H5" s="178">
        <v>20</v>
      </c>
      <c r="I5" s="176">
        <v>9174677</v>
      </c>
      <c r="J5" s="177"/>
      <c r="K5" s="176">
        <v>1054761</v>
      </c>
      <c r="L5" s="163"/>
      <c r="M5" s="176"/>
      <c r="N5" s="174">
        <v>15</v>
      </c>
      <c r="O5" s="175">
        <v>14597</v>
      </c>
      <c r="P5" s="175">
        <v>2300.0370000000003</v>
      </c>
      <c r="Q5" s="174"/>
      <c r="R5" s="174">
        <v>488</v>
      </c>
      <c r="S5" s="175">
        <v>5245</v>
      </c>
      <c r="T5" s="175">
        <v>275866</v>
      </c>
      <c r="U5" s="174" t="s">
        <v>30</v>
      </c>
    </row>
    <row r="6" spans="1:22" ht="11.1" customHeight="1">
      <c r="A6" s="156"/>
      <c r="B6" s="29"/>
      <c r="C6" s="325" t="s">
        <v>232</v>
      </c>
      <c r="D6" s="25"/>
      <c r="E6" s="168"/>
      <c r="F6" s="167">
        <v>2826838</v>
      </c>
      <c r="G6" s="166"/>
      <c r="H6" s="165">
        <v>2</v>
      </c>
      <c r="I6" s="162">
        <v>2826838</v>
      </c>
      <c r="J6" s="164"/>
      <c r="K6" s="162">
        <v>325573</v>
      </c>
      <c r="L6" s="163"/>
      <c r="M6" s="169" t="s">
        <v>231</v>
      </c>
      <c r="N6" s="160">
        <v>13</v>
      </c>
      <c r="O6" s="161">
        <v>7819</v>
      </c>
      <c r="P6" s="161">
        <v>1419.7809999999999</v>
      </c>
      <c r="Q6" s="160"/>
      <c r="R6" s="160"/>
      <c r="S6" s="161"/>
      <c r="T6" s="161"/>
      <c r="U6" s="160"/>
    </row>
    <row r="7" spans="1:22" ht="11.1" customHeight="1">
      <c r="A7" s="156"/>
      <c r="B7" s="29"/>
      <c r="C7" s="325" t="s">
        <v>230</v>
      </c>
      <c r="D7" s="25"/>
      <c r="E7" s="168"/>
      <c r="F7" s="167">
        <v>6367681</v>
      </c>
      <c r="G7" s="166"/>
      <c r="H7" s="165">
        <v>18</v>
      </c>
      <c r="I7" s="162">
        <v>6347839</v>
      </c>
      <c r="J7" s="164"/>
      <c r="K7" s="162">
        <v>729188</v>
      </c>
      <c r="L7" s="163"/>
      <c r="M7" s="169" t="s">
        <v>229</v>
      </c>
      <c r="N7" s="160">
        <v>2</v>
      </c>
      <c r="O7" s="161">
        <v>6778</v>
      </c>
      <c r="P7" s="161">
        <v>880.25600000000009</v>
      </c>
      <c r="Q7" s="160"/>
      <c r="R7" s="160"/>
      <c r="S7" s="161"/>
      <c r="T7" s="161"/>
      <c r="U7" s="160"/>
    </row>
    <row r="8" spans="1:22" ht="10.5" customHeight="1">
      <c r="A8" s="156"/>
      <c r="B8" s="29"/>
      <c r="C8" s="29"/>
      <c r="D8" s="25"/>
      <c r="E8" s="168"/>
      <c r="F8" s="167"/>
      <c r="G8" s="166"/>
      <c r="H8" s="165"/>
      <c r="I8" s="162"/>
      <c r="J8" s="164"/>
      <c r="K8" s="162"/>
      <c r="L8" s="163"/>
      <c r="M8" s="162"/>
      <c r="N8" s="160"/>
      <c r="O8" s="161"/>
      <c r="P8" s="161"/>
      <c r="Q8" s="160"/>
      <c r="R8" s="160"/>
      <c r="S8" s="161"/>
      <c r="T8" s="161"/>
      <c r="U8" s="160"/>
    </row>
    <row r="9" spans="1:22" ht="12" customHeight="1">
      <c r="A9" s="159"/>
      <c r="B9" s="158"/>
      <c r="C9" s="324" t="s">
        <v>234</v>
      </c>
      <c r="D9" s="41"/>
      <c r="E9" s="181">
        <v>9231056</v>
      </c>
      <c r="F9" s="180">
        <v>9219684</v>
      </c>
      <c r="G9" s="179">
        <v>99.876807160524223</v>
      </c>
      <c r="H9" s="178">
        <v>20</v>
      </c>
      <c r="I9" s="176">
        <v>9200192</v>
      </c>
      <c r="J9" s="177"/>
      <c r="K9" s="176">
        <v>1073477</v>
      </c>
      <c r="L9" s="163"/>
      <c r="M9" s="176"/>
      <c r="N9" s="174">
        <v>15</v>
      </c>
      <c r="O9" s="175">
        <v>14595</v>
      </c>
      <c r="P9" s="175">
        <v>2274</v>
      </c>
      <c r="Q9" s="174"/>
      <c r="R9" s="174">
        <v>488</v>
      </c>
      <c r="S9" s="175">
        <v>4897</v>
      </c>
      <c r="T9" s="175">
        <v>263985</v>
      </c>
      <c r="U9" s="174" t="s">
        <v>30</v>
      </c>
    </row>
    <row r="10" spans="1:22" ht="11.1" customHeight="1">
      <c r="A10" s="156"/>
      <c r="B10" s="29"/>
      <c r="C10" s="325" t="s">
        <v>232</v>
      </c>
      <c r="D10" s="25"/>
      <c r="E10" s="168"/>
      <c r="F10" s="173">
        <v>2833291</v>
      </c>
      <c r="G10" s="172"/>
      <c r="H10" s="171">
        <v>2</v>
      </c>
      <c r="I10" s="61">
        <v>2833291</v>
      </c>
      <c r="J10" s="170"/>
      <c r="K10" s="61">
        <v>331274</v>
      </c>
      <c r="L10" s="163"/>
      <c r="M10" s="169" t="s">
        <v>231</v>
      </c>
      <c r="N10" s="160">
        <v>13</v>
      </c>
      <c r="O10" s="161">
        <v>7902</v>
      </c>
      <c r="P10" s="161">
        <v>1375</v>
      </c>
      <c r="Q10" s="160"/>
      <c r="R10" s="160"/>
      <c r="S10" s="161"/>
      <c r="T10" s="161"/>
      <c r="U10" s="160"/>
    </row>
    <row r="11" spans="1:22" ht="11.1" customHeight="1">
      <c r="A11" s="156"/>
      <c r="B11" s="29"/>
      <c r="C11" s="325" t="s">
        <v>230</v>
      </c>
      <c r="D11" s="25"/>
      <c r="E11" s="168"/>
      <c r="F11" s="167">
        <v>6386393</v>
      </c>
      <c r="G11" s="166"/>
      <c r="H11" s="165">
        <v>18</v>
      </c>
      <c r="I11" s="162">
        <v>6366901</v>
      </c>
      <c r="J11" s="164"/>
      <c r="K11" s="162">
        <v>742203</v>
      </c>
      <c r="L11" s="163"/>
      <c r="M11" s="169" t="s">
        <v>229</v>
      </c>
      <c r="N11" s="160">
        <v>2</v>
      </c>
      <c r="O11" s="161">
        <v>6693</v>
      </c>
      <c r="P11" s="161">
        <v>899</v>
      </c>
      <c r="Q11" s="160"/>
      <c r="R11" s="160"/>
      <c r="S11" s="161"/>
      <c r="T11" s="161"/>
      <c r="U11" s="160"/>
    </row>
    <row r="12" spans="1:22" ht="10.5" customHeight="1">
      <c r="A12" s="156"/>
      <c r="B12" s="29"/>
      <c r="C12" s="29"/>
      <c r="D12" s="25"/>
      <c r="E12" s="168"/>
      <c r="F12" s="167"/>
      <c r="G12" s="166"/>
      <c r="H12" s="165"/>
      <c r="I12" s="162"/>
      <c r="J12" s="164"/>
      <c r="K12" s="162"/>
      <c r="L12" s="163"/>
      <c r="M12" s="162"/>
      <c r="N12" s="160"/>
      <c r="O12" s="161"/>
      <c r="P12" s="161"/>
      <c r="Q12" s="160"/>
      <c r="R12" s="160"/>
      <c r="S12" s="161"/>
      <c r="T12" s="161"/>
      <c r="U12" s="160"/>
    </row>
    <row r="13" spans="1:22" ht="12" customHeight="1">
      <c r="A13" s="159"/>
      <c r="B13" s="158"/>
      <c r="C13" s="324" t="s">
        <v>233</v>
      </c>
      <c r="D13" s="41"/>
      <c r="E13" s="181">
        <f>SUM(E17:E57)</f>
        <v>9221129</v>
      </c>
      <c r="F13" s="277">
        <f>SUM(F17:F57)</f>
        <v>9214713</v>
      </c>
      <c r="G13" s="278">
        <f>F13/E13*100</f>
        <v>99.930420667577692</v>
      </c>
      <c r="H13" s="279">
        <v>20</v>
      </c>
      <c r="I13" s="203">
        <v>9195052</v>
      </c>
      <c r="J13" s="203"/>
      <c r="K13" s="203">
        <v>1060762</v>
      </c>
      <c r="L13" s="157"/>
      <c r="M13" s="203"/>
      <c r="N13" s="280">
        <f>SUM(N14:N15)</f>
        <v>15</v>
      </c>
      <c r="O13" s="281">
        <f>O14+O15</f>
        <v>14612</v>
      </c>
      <c r="P13" s="281">
        <f>SUM(P14:P15)</f>
        <v>2265</v>
      </c>
      <c r="Q13" s="280"/>
      <c r="R13" s="280">
        <f>SUM(R17:R57)</f>
        <v>485</v>
      </c>
      <c r="S13" s="281">
        <f>SUM(S17:S57)</f>
        <v>5049</v>
      </c>
      <c r="T13" s="281">
        <f>SUM(T17:T57)</f>
        <v>263485</v>
      </c>
      <c r="U13" s="174" t="s">
        <v>30</v>
      </c>
    </row>
    <row r="14" spans="1:22" ht="11.1" customHeight="1">
      <c r="A14" s="156"/>
      <c r="B14" s="29"/>
      <c r="C14" s="325" t="s">
        <v>232</v>
      </c>
      <c r="D14" s="25"/>
      <c r="E14" s="168"/>
      <c r="F14" s="173">
        <v>2844676</v>
      </c>
      <c r="G14" s="172"/>
      <c r="H14" s="171">
        <v>2</v>
      </c>
      <c r="I14" s="61">
        <v>2844676</v>
      </c>
      <c r="J14" s="61"/>
      <c r="K14" s="61">
        <v>329253</v>
      </c>
      <c r="L14" s="157"/>
      <c r="M14" s="282" t="s">
        <v>231</v>
      </c>
      <c r="N14" s="283">
        <v>13</v>
      </c>
      <c r="O14" s="284">
        <f>O19+O48+O49+O57</f>
        <v>7925</v>
      </c>
      <c r="P14" s="284">
        <f>P19+P48+P49+P57</f>
        <v>1377</v>
      </c>
      <c r="Q14" s="283"/>
      <c r="R14" s="283"/>
      <c r="S14" s="283"/>
      <c r="T14" s="283"/>
      <c r="U14" s="285"/>
    </row>
    <row r="15" spans="1:22" ht="11.1" customHeight="1">
      <c r="A15" s="156"/>
      <c r="B15" s="29"/>
      <c r="C15" s="325" t="s">
        <v>230</v>
      </c>
      <c r="D15" s="25"/>
      <c r="E15" s="168"/>
      <c r="F15" s="173">
        <f>F13-F14</f>
        <v>6370037</v>
      </c>
      <c r="G15" s="172"/>
      <c r="H15" s="171">
        <f>SUM(H17:H57)</f>
        <v>18</v>
      </c>
      <c r="I15" s="61">
        <f>I13-I14</f>
        <v>6350376</v>
      </c>
      <c r="J15" s="61"/>
      <c r="K15" s="61">
        <v>731509</v>
      </c>
      <c r="L15" s="157"/>
      <c r="M15" s="282" t="s">
        <v>229</v>
      </c>
      <c r="N15" s="283">
        <v>2</v>
      </c>
      <c r="O15" s="284">
        <f>O54</f>
        <v>6687</v>
      </c>
      <c r="P15" s="284">
        <f>P54</f>
        <v>888</v>
      </c>
      <c r="Q15" s="283"/>
      <c r="R15" s="283"/>
      <c r="S15" s="283"/>
      <c r="T15" s="283"/>
      <c r="U15" s="160"/>
    </row>
    <row r="16" spans="1:22" ht="10.5" customHeight="1">
      <c r="A16" s="156"/>
      <c r="B16" s="29"/>
      <c r="C16" s="29"/>
      <c r="D16" s="25"/>
      <c r="E16" s="286"/>
      <c r="F16" s="172"/>
      <c r="G16" s="172"/>
      <c r="H16" s="171"/>
      <c r="I16" s="61"/>
      <c r="J16" s="170"/>
      <c r="K16" s="61"/>
      <c r="L16" s="157"/>
      <c r="M16" s="61"/>
      <c r="N16" s="283"/>
      <c r="O16" s="283"/>
      <c r="P16" s="283"/>
      <c r="Q16" s="283"/>
      <c r="R16" s="283"/>
      <c r="S16" s="283"/>
      <c r="T16" s="283"/>
      <c r="U16" s="160"/>
    </row>
    <row r="17" spans="1:21" ht="11.1" customHeight="1">
      <c r="A17" s="156"/>
      <c r="B17" s="426" t="s">
        <v>228</v>
      </c>
      <c r="C17" s="426"/>
      <c r="D17" s="25"/>
      <c r="E17" s="168">
        <v>3768363</v>
      </c>
      <c r="F17" s="173">
        <v>3768363</v>
      </c>
      <c r="G17" s="287">
        <f>F17/E17*100</f>
        <v>100</v>
      </c>
      <c r="H17" s="171">
        <v>1</v>
      </c>
      <c r="I17" s="61">
        <v>3768321</v>
      </c>
      <c r="J17" s="170"/>
      <c r="K17" s="318">
        <v>408941</v>
      </c>
      <c r="L17" s="288"/>
      <c r="M17" s="318"/>
      <c r="N17" s="280" t="s">
        <v>30</v>
      </c>
      <c r="O17" s="280" t="s">
        <v>30</v>
      </c>
      <c r="P17" s="280" t="s">
        <v>30</v>
      </c>
      <c r="Q17" s="283"/>
      <c r="R17" s="283">
        <v>133</v>
      </c>
      <c r="S17" s="283">
        <v>42</v>
      </c>
      <c r="T17" s="284">
        <v>130360</v>
      </c>
      <c r="U17" s="160" t="s">
        <v>30</v>
      </c>
    </row>
    <row r="18" spans="1:21" ht="11.1" customHeight="1">
      <c r="A18" s="156"/>
      <c r="B18" s="426" t="s">
        <v>227</v>
      </c>
      <c r="C18" s="426"/>
      <c r="D18" s="25"/>
      <c r="E18" s="168">
        <v>1538721</v>
      </c>
      <c r="F18" s="173">
        <v>1538691</v>
      </c>
      <c r="G18" s="287">
        <f>F18/E18*100</f>
        <v>99.998050328812056</v>
      </c>
      <c r="H18" s="171">
        <v>1</v>
      </c>
      <c r="I18" s="61">
        <v>1538691</v>
      </c>
      <c r="J18" s="170"/>
      <c r="K18" s="318">
        <v>183237</v>
      </c>
      <c r="L18" s="288"/>
      <c r="M18" s="318"/>
      <c r="N18" s="280" t="s">
        <v>30</v>
      </c>
      <c r="O18" s="280" t="s">
        <v>30</v>
      </c>
      <c r="P18" s="280" t="s">
        <v>30</v>
      </c>
      <c r="Q18" s="283"/>
      <c r="R18" s="283">
        <v>36</v>
      </c>
      <c r="S18" s="283" t="s">
        <v>31</v>
      </c>
      <c r="T18" s="284">
        <v>39062</v>
      </c>
      <c r="U18" s="160" t="s">
        <v>30</v>
      </c>
    </row>
    <row r="19" spans="1:21" ht="11.1" customHeight="1">
      <c r="A19" s="8"/>
      <c r="B19" s="424" t="s">
        <v>226</v>
      </c>
      <c r="C19" s="424"/>
      <c r="D19" s="25"/>
      <c r="E19" s="168">
        <v>725369</v>
      </c>
      <c r="F19" s="173">
        <v>725388</v>
      </c>
      <c r="G19" s="287">
        <f>F19/E19*100</f>
        <v>100.00261935649304</v>
      </c>
      <c r="H19" s="280" t="s">
        <v>30</v>
      </c>
      <c r="I19" s="289">
        <v>721805</v>
      </c>
      <c r="J19" s="290"/>
      <c r="K19" s="291">
        <v>79307</v>
      </c>
      <c r="L19" s="288"/>
      <c r="M19" s="318"/>
      <c r="N19" s="283">
        <v>3</v>
      </c>
      <c r="O19" s="284">
        <v>2203</v>
      </c>
      <c r="P19" s="283">
        <v>348</v>
      </c>
      <c r="Q19" s="283"/>
      <c r="R19" s="283">
        <v>44</v>
      </c>
      <c r="S19" s="284">
        <v>1380</v>
      </c>
      <c r="T19" s="284">
        <v>14413</v>
      </c>
      <c r="U19" s="160" t="s">
        <v>30</v>
      </c>
    </row>
    <row r="20" spans="1:21" ht="11.1" customHeight="1">
      <c r="A20" s="8"/>
      <c r="B20" s="424" t="s">
        <v>225</v>
      </c>
      <c r="C20" s="424"/>
      <c r="D20" s="25"/>
      <c r="E20" s="168">
        <v>380492</v>
      </c>
      <c r="F20" s="173">
        <v>380482</v>
      </c>
      <c r="G20" s="287">
        <f>F20/E20*100</f>
        <v>99.997371823849122</v>
      </c>
      <c r="H20" s="171">
        <v>1</v>
      </c>
      <c r="I20" s="61">
        <v>380482</v>
      </c>
      <c r="J20" s="170"/>
      <c r="K20" s="318">
        <v>51432</v>
      </c>
      <c r="L20" s="288"/>
      <c r="M20" s="318"/>
      <c r="N20" s="280" t="s">
        <v>30</v>
      </c>
      <c r="O20" s="280" t="s">
        <v>30</v>
      </c>
      <c r="P20" s="280" t="s">
        <v>30</v>
      </c>
      <c r="Q20" s="283"/>
      <c r="R20" s="283">
        <v>6</v>
      </c>
      <c r="S20" s="283" t="s">
        <v>30</v>
      </c>
      <c r="T20" s="284">
        <v>3485</v>
      </c>
      <c r="U20" s="160" t="s">
        <v>30</v>
      </c>
    </row>
    <row r="21" spans="1:21" ht="11.1" customHeight="1">
      <c r="A21" s="8"/>
      <c r="B21" s="424" t="s">
        <v>224</v>
      </c>
      <c r="C21" s="424"/>
      <c r="D21" s="25"/>
      <c r="E21" s="168">
        <v>257274</v>
      </c>
      <c r="F21" s="173">
        <v>257059</v>
      </c>
      <c r="G21" s="287">
        <f>F21/E21*100</f>
        <v>99.916431508819386</v>
      </c>
      <c r="H21" s="280" t="s">
        <v>30</v>
      </c>
      <c r="I21" s="61">
        <v>129</v>
      </c>
      <c r="J21" s="170"/>
      <c r="K21" s="292" t="s">
        <v>223</v>
      </c>
      <c r="L21" s="293"/>
      <c r="M21" s="318"/>
      <c r="N21" s="280" t="s">
        <v>30</v>
      </c>
      <c r="O21" s="280" t="s">
        <v>30</v>
      </c>
      <c r="P21" s="280" t="s">
        <v>30</v>
      </c>
      <c r="Q21" s="283"/>
      <c r="R21" s="283">
        <v>10</v>
      </c>
      <c r="S21" s="283">
        <v>360</v>
      </c>
      <c r="T21" s="284">
        <v>5953</v>
      </c>
      <c r="U21" s="160" t="s">
        <v>30</v>
      </c>
    </row>
    <row r="22" spans="1:21" ht="11.1" customHeight="1">
      <c r="A22" s="8"/>
      <c r="B22" s="323"/>
      <c r="C22" s="323"/>
      <c r="D22" s="25"/>
      <c r="E22" s="168"/>
      <c r="F22" s="173"/>
      <c r="G22" s="287"/>
      <c r="H22" s="172"/>
      <c r="I22" s="294" t="s">
        <v>222</v>
      </c>
      <c r="J22" s="295"/>
      <c r="K22" s="296" t="s">
        <v>221</v>
      </c>
      <c r="L22" s="295"/>
      <c r="M22" s="318"/>
      <c r="N22" s="280"/>
      <c r="O22" s="280"/>
      <c r="P22" s="280"/>
      <c r="Q22" s="283"/>
      <c r="R22" s="283"/>
      <c r="S22" s="283"/>
      <c r="T22" s="284"/>
      <c r="U22" s="160"/>
    </row>
    <row r="23" spans="1:21" ht="11.1" customHeight="1">
      <c r="A23" s="8"/>
      <c r="B23" s="424" t="s">
        <v>220</v>
      </c>
      <c r="C23" s="424"/>
      <c r="D23" s="25"/>
      <c r="E23" s="168">
        <v>172669</v>
      </c>
      <c r="F23" s="173">
        <v>172604</v>
      </c>
      <c r="G23" s="287">
        <f>F23/E23*100</f>
        <v>99.962355721061684</v>
      </c>
      <c r="H23" s="280" t="s">
        <v>30</v>
      </c>
      <c r="I23" s="61">
        <v>172604</v>
      </c>
      <c r="J23" s="170"/>
      <c r="K23" s="318">
        <v>20876</v>
      </c>
      <c r="L23" s="288"/>
      <c r="M23" s="318"/>
      <c r="N23" s="280" t="s">
        <v>30</v>
      </c>
      <c r="O23" s="280" t="s">
        <v>30</v>
      </c>
      <c r="P23" s="280" t="s">
        <v>30</v>
      </c>
      <c r="Q23" s="283"/>
      <c r="R23" s="283">
        <v>11</v>
      </c>
      <c r="S23" s="283" t="s">
        <v>30</v>
      </c>
      <c r="T23" s="284">
        <v>1802</v>
      </c>
      <c r="U23" s="160" t="s">
        <v>30</v>
      </c>
    </row>
    <row r="24" spans="1:21" ht="11.1" customHeight="1">
      <c r="A24" s="8"/>
      <c r="B24" s="424" t="s">
        <v>219</v>
      </c>
      <c r="C24" s="424"/>
      <c r="D24" s="25"/>
      <c r="E24" s="168">
        <v>441547</v>
      </c>
      <c r="F24" s="173">
        <v>441369</v>
      </c>
      <c r="G24" s="287">
        <f>F24/E24*100</f>
        <v>99.9596871907181</v>
      </c>
      <c r="H24" s="280" t="s">
        <v>30</v>
      </c>
      <c r="I24" s="61">
        <v>441369</v>
      </c>
      <c r="J24" s="170"/>
      <c r="K24" s="318">
        <v>50944</v>
      </c>
      <c r="L24" s="288"/>
      <c r="M24" s="318"/>
      <c r="N24" s="280" t="s">
        <v>30</v>
      </c>
      <c r="O24" s="280" t="s">
        <v>30</v>
      </c>
      <c r="P24" s="280" t="s">
        <v>30</v>
      </c>
      <c r="Q24" s="283"/>
      <c r="R24" s="283">
        <v>27</v>
      </c>
      <c r="S24" s="283" t="s">
        <v>30</v>
      </c>
      <c r="T24" s="284">
        <v>20251</v>
      </c>
      <c r="U24" s="160" t="s">
        <v>30</v>
      </c>
    </row>
    <row r="25" spans="1:21" ht="11.1" customHeight="1">
      <c r="A25" s="8"/>
      <c r="B25" s="424" t="s">
        <v>218</v>
      </c>
      <c r="C25" s="424"/>
      <c r="D25" s="25"/>
      <c r="E25" s="168">
        <v>187510</v>
      </c>
      <c r="F25" s="173">
        <v>182973</v>
      </c>
      <c r="G25" s="287">
        <f>F25/E25*100</f>
        <v>97.580395712228679</v>
      </c>
      <c r="H25" s="171">
        <v>1</v>
      </c>
      <c r="I25" s="61">
        <v>172306</v>
      </c>
      <c r="J25" s="170"/>
      <c r="K25" s="318">
        <v>22185</v>
      </c>
      <c r="L25" s="288"/>
      <c r="M25" s="61"/>
      <c r="N25" s="280" t="s">
        <v>30</v>
      </c>
      <c r="O25" s="280" t="s">
        <v>30</v>
      </c>
      <c r="P25" s="280" t="s">
        <v>30</v>
      </c>
      <c r="Q25" s="283"/>
      <c r="R25" s="283">
        <v>20</v>
      </c>
      <c r="S25" s="283">
        <v>502</v>
      </c>
      <c r="T25" s="284">
        <v>1096</v>
      </c>
      <c r="U25" s="160" t="s">
        <v>30</v>
      </c>
    </row>
    <row r="26" spans="1:21" ht="11.1" customHeight="1">
      <c r="A26" s="8"/>
      <c r="B26" s="12"/>
      <c r="C26" s="12"/>
      <c r="D26" s="25"/>
      <c r="E26" s="168"/>
      <c r="F26" s="173"/>
      <c r="G26" s="287"/>
      <c r="H26" s="172"/>
      <c r="I26" s="297" t="s">
        <v>217</v>
      </c>
      <c r="J26" s="298"/>
      <c r="K26" s="297" t="s">
        <v>216</v>
      </c>
      <c r="L26" s="298"/>
      <c r="M26" s="61"/>
      <c r="N26" s="280"/>
      <c r="O26" s="280"/>
      <c r="P26" s="280"/>
      <c r="Q26" s="283"/>
      <c r="R26" s="283"/>
      <c r="S26" s="283"/>
      <c r="T26" s="284"/>
      <c r="U26" s="160"/>
    </row>
    <row r="27" spans="1:21" ht="11.1" customHeight="1">
      <c r="A27" s="8"/>
      <c r="B27" s="424" t="s">
        <v>215</v>
      </c>
      <c r="C27" s="424"/>
      <c r="D27" s="25"/>
      <c r="E27" s="168">
        <v>243670</v>
      </c>
      <c r="F27" s="173">
        <v>243593</v>
      </c>
      <c r="G27" s="287">
        <f>F27/E27*100</f>
        <v>99.968399885090491</v>
      </c>
      <c r="H27" s="280" t="s">
        <v>30</v>
      </c>
      <c r="I27" s="61">
        <v>243593</v>
      </c>
      <c r="J27" s="170"/>
      <c r="K27" s="318">
        <v>26926</v>
      </c>
      <c r="L27" s="288"/>
      <c r="M27" s="318"/>
      <c r="N27" s="280" t="s">
        <v>30</v>
      </c>
      <c r="O27" s="280" t="s">
        <v>30</v>
      </c>
      <c r="P27" s="280" t="s">
        <v>30</v>
      </c>
      <c r="Q27" s="283"/>
      <c r="R27" s="283">
        <v>8</v>
      </c>
      <c r="S27" s="283" t="s">
        <v>30</v>
      </c>
      <c r="T27" s="284">
        <v>5780</v>
      </c>
      <c r="U27" s="160" t="s">
        <v>30</v>
      </c>
    </row>
    <row r="28" spans="1:21" ht="11.1" customHeight="1">
      <c r="A28" s="8"/>
      <c r="B28" s="424" t="s">
        <v>214</v>
      </c>
      <c r="C28" s="424"/>
      <c r="D28" s="25"/>
      <c r="E28" s="168">
        <v>56823</v>
      </c>
      <c r="F28" s="173">
        <v>56821</v>
      </c>
      <c r="G28" s="287">
        <f>F28/E28*100</f>
        <v>99.996480298470686</v>
      </c>
      <c r="H28" s="280" t="s">
        <v>30</v>
      </c>
      <c r="I28" s="61">
        <v>56821</v>
      </c>
      <c r="J28" s="170"/>
      <c r="K28" s="318">
        <v>7100</v>
      </c>
      <c r="L28" s="288"/>
      <c r="M28" s="318"/>
      <c r="N28" s="280" t="s">
        <v>30</v>
      </c>
      <c r="O28" s="280" t="s">
        <v>30</v>
      </c>
      <c r="P28" s="280" t="s">
        <v>30</v>
      </c>
      <c r="Q28" s="283"/>
      <c r="R28" s="283">
        <v>1</v>
      </c>
      <c r="S28" s="283" t="s">
        <v>30</v>
      </c>
      <c r="T28" s="284">
        <v>980</v>
      </c>
      <c r="U28" s="160" t="s">
        <v>30</v>
      </c>
    </row>
    <row r="29" spans="1:21" s="149" customFormat="1" ht="6" customHeight="1">
      <c r="A29" s="151"/>
      <c r="B29" s="424"/>
      <c r="C29" s="424"/>
      <c r="D29" s="157"/>
      <c r="E29" s="299"/>
      <c r="F29" s="157"/>
      <c r="G29" s="157"/>
      <c r="H29" s="157"/>
      <c r="I29" s="157"/>
      <c r="J29" s="300"/>
      <c r="K29" s="157"/>
      <c r="L29" s="157"/>
      <c r="M29" s="157"/>
      <c r="N29" s="301"/>
      <c r="O29" s="301"/>
      <c r="P29" s="301"/>
      <c r="Q29" s="301"/>
      <c r="R29" s="301"/>
      <c r="S29" s="301"/>
      <c r="T29" s="301"/>
      <c r="U29" s="301"/>
    </row>
    <row r="30" spans="1:21" ht="10.5" customHeight="1">
      <c r="A30" s="8"/>
      <c r="B30" s="424" t="s">
        <v>213</v>
      </c>
      <c r="C30" s="424"/>
      <c r="D30" s="25"/>
      <c r="E30" s="168">
        <v>41115</v>
      </c>
      <c r="F30" s="173">
        <v>41112</v>
      </c>
      <c r="G30" s="287">
        <f>F30/E30*100</f>
        <v>99.992703392922294</v>
      </c>
      <c r="H30" s="171">
        <v>1</v>
      </c>
      <c r="I30" s="61">
        <v>41112</v>
      </c>
      <c r="J30" s="170"/>
      <c r="K30" s="318">
        <v>5914</v>
      </c>
      <c r="L30" s="288"/>
      <c r="M30" s="318"/>
      <c r="N30" s="283" t="s">
        <v>30</v>
      </c>
      <c r="O30" s="283" t="s">
        <v>30</v>
      </c>
      <c r="P30" s="283" t="s">
        <v>30</v>
      </c>
      <c r="Q30" s="283"/>
      <c r="R30" s="283">
        <v>4</v>
      </c>
      <c r="S30" s="283" t="s">
        <v>30</v>
      </c>
      <c r="T30" s="284">
        <v>919</v>
      </c>
      <c r="U30" s="160" t="s">
        <v>30</v>
      </c>
    </row>
    <row r="31" spans="1:21" ht="11.1" customHeight="1">
      <c r="A31" s="8"/>
      <c r="B31" s="424" t="s">
        <v>212</v>
      </c>
      <c r="C31" s="424"/>
      <c r="D31" s="25"/>
      <c r="E31" s="168">
        <v>161639</v>
      </c>
      <c r="F31" s="173">
        <v>161535</v>
      </c>
      <c r="G31" s="287">
        <f>F31/E31*100</f>
        <v>99.935659092174532</v>
      </c>
      <c r="H31" s="171">
        <v>1</v>
      </c>
      <c r="I31" s="61">
        <v>161465</v>
      </c>
      <c r="J31" s="170"/>
      <c r="K31" s="318">
        <v>19837</v>
      </c>
      <c r="L31" s="288"/>
      <c r="M31" s="318"/>
      <c r="N31" s="283" t="s">
        <v>30</v>
      </c>
      <c r="O31" s="283" t="s">
        <v>30</v>
      </c>
      <c r="P31" s="283" t="s">
        <v>30</v>
      </c>
      <c r="Q31" s="283"/>
      <c r="R31" s="283">
        <v>11</v>
      </c>
      <c r="S31" s="283">
        <v>70</v>
      </c>
      <c r="T31" s="284">
        <v>10823</v>
      </c>
      <c r="U31" s="160" t="s">
        <v>30</v>
      </c>
    </row>
    <row r="32" spans="1:21" ht="11.1" customHeight="1">
      <c r="A32" s="8"/>
      <c r="B32" s="424" t="s">
        <v>211</v>
      </c>
      <c r="C32" s="424"/>
      <c r="D32" s="25"/>
      <c r="E32" s="168">
        <v>223506</v>
      </c>
      <c r="F32" s="173">
        <v>223024</v>
      </c>
      <c r="G32" s="287">
        <f>F32/E32*100</f>
        <v>99.784345834116309</v>
      </c>
      <c r="H32" s="280" t="s">
        <v>30</v>
      </c>
      <c r="I32" s="61">
        <v>222442</v>
      </c>
      <c r="J32" s="170"/>
      <c r="K32" s="318">
        <v>27109</v>
      </c>
      <c r="L32" s="288"/>
      <c r="M32" s="318"/>
      <c r="N32" s="283" t="s">
        <v>30</v>
      </c>
      <c r="O32" s="283" t="s">
        <v>30</v>
      </c>
      <c r="P32" s="283" t="s">
        <v>30</v>
      </c>
      <c r="Q32" s="283"/>
      <c r="R32" s="283">
        <v>35</v>
      </c>
      <c r="S32" s="283">
        <v>582</v>
      </c>
      <c r="T32" s="284">
        <v>8038</v>
      </c>
      <c r="U32" s="160" t="s">
        <v>30</v>
      </c>
    </row>
    <row r="33" spans="1:21" ht="11.1" customHeight="1">
      <c r="A33" s="8"/>
      <c r="B33" s="424" t="s">
        <v>210</v>
      </c>
      <c r="C33" s="424"/>
      <c r="D33" s="25"/>
      <c r="E33" s="168">
        <v>241565</v>
      </c>
      <c r="F33" s="173">
        <v>241435</v>
      </c>
      <c r="G33" s="287">
        <f>F33/E33*100</f>
        <v>99.946184256825291</v>
      </c>
      <c r="H33" s="280" t="s">
        <v>30</v>
      </c>
      <c r="I33" s="61">
        <v>241282</v>
      </c>
      <c r="J33" s="170"/>
      <c r="K33" s="318">
        <v>25830</v>
      </c>
      <c r="L33" s="288"/>
      <c r="M33" s="318"/>
      <c r="N33" s="283" t="s">
        <v>30</v>
      </c>
      <c r="O33" s="283" t="s">
        <v>30</v>
      </c>
      <c r="P33" s="283" t="s">
        <v>30</v>
      </c>
      <c r="Q33" s="283"/>
      <c r="R33" s="283">
        <v>16</v>
      </c>
      <c r="S33" s="283">
        <v>153</v>
      </c>
      <c r="T33" s="284">
        <v>10932</v>
      </c>
      <c r="U33" s="160" t="s">
        <v>30</v>
      </c>
    </row>
    <row r="34" spans="1:21" ht="11.1" customHeight="1">
      <c r="A34" s="8"/>
      <c r="B34" s="424" t="s">
        <v>209</v>
      </c>
      <c r="C34" s="424"/>
      <c r="D34" s="25"/>
      <c r="E34" s="168">
        <v>101119</v>
      </c>
      <c r="F34" s="173">
        <v>100633</v>
      </c>
      <c r="G34" s="287">
        <f>F34/E34*100</f>
        <v>99.51937815840742</v>
      </c>
      <c r="H34" s="280" t="s">
        <v>30</v>
      </c>
      <c r="I34" s="61">
        <v>100633</v>
      </c>
      <c r="J34" s="170"/>
      <c r="K34" s="318">
        <v>11667</v>
      </c>
      <c r="L34" s="288"/>
      <c r="M34" s="318"/>
      <c r="N34" s="283" t="s">
        <v>30</v>
      </c>
      <c r="O34" s="283" t="s">
        <v>30</v>
      </c>
      <c r="P34" s="283" t="s">
        <v>30</v>
      </c>
      <c r="Q34" s="283"/>
      <c r="R34" s="283">
        <v>9</v>
      </c>
      <c r="S34" s="283" t="s">
        <v>30</v>
      </c>
      <c r="T34" s="284">
        <v>370</v>
      </c>
      <c r="U34" s="160" t="s">
        <v>30</v>
      </c>
    </row>
    <row r="35" spans="1:21" s="149" customFormat="1" ht="6" customHeight="1">
      <c r="A35" s="151"/>
      <c r="B35" s="424"/>
      <c r="C35" s="424"/>
      <c r="D35" s="157"/>
      <c r="E35" s="299"/>
      <c r="F35" s="157"/>
      <c r="G35" s="157"/>
      <c r="H35" s="157"/>
      <c r="I35" s="157"/>
      <c r="J35" s="300"/>
      <c r="K35" s="157"/>
      <c r="L35" s="157"/>
      <c r="M35" s="157"/>
      <c r="N35" s="301"/>
      <c r="O35" s="301"/>
      <c r="P35" s="301"/>
      <c r="Q35" s="301"/>
      <c r="R35" s="301"/>
      <c r="S35" s="301"/>
      <c r="T35" s="301"/>
      <c r="U35" s="301"/>
    </row>
    <row r="36" spans="1:21" ht="11.1" customHeight="1">
      <c r="A36" s="8"/>
      <c r="B36" s="424" t="s">
        <v>208</v>
      </c>
      <c r="C36" s="424"/>
      <c r="D36" s="25"/>
      <c r="E36" s="168">
        <v>137987</v>
      </c>
      <c r="F36" s="173">
        <v>137989</v>
      </c>
      <c r="G36" s="287">
        <f>F36/E36*100</f>
        <v>100.00144941190112</v>
      </c>
      <c r="H36" s="280" t="s">
        <v>30</v>
      </c>
      <c r="I36" s="61">
        <v>137966</v>
      </c>
      <c r="J36" s="170"/>
      <c r="K36" s="318">
        <v>15700</v>
      </c>
      <c r="L36" s="288"/>
      <c r="M36" s="318"/>
      <c r="N36" s="283" t="s">
        <v>30</v>
      </c>
      <c r="O36" s="283" t="s">
        <v>30</v>
      </c>
      <c r="P36" s="283" t="s">
        <v>30</v>
      </c>
      <c r="Q36" s="283"/>
      <c r="R36" s="283">
        <v>21</v>
      </c>
      <c r="S36" s="283">
        <v>23</v>
      </c>
      <c r="T36" s="284">
        <v>1221</v>
      </c>
      <c r="U36" s="160" t="s">
        <v>30</v>
      </c>
    </row>
    <row r="37" spans="1:21" ht="11.1" customHeight="1">
      <c r="A37" s="8"/>
      <c r="B37" s="424" t="s">
        <v>207</v>
      </c>
      <c r="C37" s="424"/>
      <c r="D37" s="25"/>
      <c r="E37" s="168">
        <v>131976</v>
      </c>
      <c r="F37" s="173">
        <v>131910</v>
      </c>
      <c r="G37" s="287">
        <f>F37/E37*100</f>
        <v>99.949990907437709</v>
      </c>
      <c r="H37" s="171">
        <v>1</v>
      </c>
      <c r="I37" s="61">
        <v>131910</v>
      </c>
      <c r="J37" s="170"/>
      <c r="K37" s="318">
        <v>13569</v>
      </c>
      <c r="L37" s="288"/>
      <c r="M37" s="318"/>
      <c r="N37" s="283" t="s">
        <v>30</v>
      </c>
      <c r="O37" s="283" t="s">
        <v>30</v>
      </c>
      <c r="P37" s="283" t="s">
        <v>30</v>
      </c>
      <c r="Q37" s="283"/>
      <c r="R37" s="283">
        <v>11</v>
      </c>
      <c r="S37" s="283" t="s">
        <v>30</v>
      </c>
      <c r="T37" s="284">
        <v>4330</v>
      </c>
      <c r="U37" s="160" t="s">
        <v>30</v>
      </c>
    </row>
    <row r="38" spans="1:21" ht="11.1" customHeight="1">
      <c r="A38" s="8"/>
      <c r="B38" s="424" t="s">
        <v>206</v>
      </c>
      <c r="C38" s="424"/>
      <c r="D38" s="25"/>
      <c r="E38" s="168">
        <v>40172</v>
      </c>
      <c r="F38" s="173">
        <v>40388</v>
      </c>
      <c r="G38" s="287">
        <f>F38/E38*100</f>
        <v>100.53768794185005</v>
      </c>
      <c r="H38" s="171">
        <v>1</v>
      </c>
      <c r="I38" s="61">
        <v>39741</v>
      </c>
      <c r="J38" s="170"/>
      <c r="K38" s="318">
        <v>6419</v>
      </c>
      <c r="L38" s="288"/>
      <c r="M38" s="318"/>
      <c r="N38" s="283" t="s">
        <v>30</v>
      </c>
      <c r="O38" s="283" t="s">
        <v>30</v>
      </c>
      <c r="P38" s="283" t="s">
        <v>30</v>
      </c>
      <c r="Q38" s="283"/>
      <c r="R38" s="283">
        <v>4</v>
      </c>
      <c r="S38" s="283">
        <v>647</v>
      </c>
      <c r="T38" s="161" t="s">
        <v>30</v>
      </c>
      <c r="U38" s="160" t="s">
        <v>30</v>
      </c>
    </row>
    <row r="39" spans="1:21" ht="11.1" customHeight="1">
      <c r="A39" s="8"/>
      <c r="B39" s="424" t="s">
        <v>205</v>
      </c>
      <c r="C39" s="424"/>
      <c r="D39" s="25"/>
      <c r="E39" s="168">
        <v>83210</v>
      </c>
      <c r="F39" s="173">
        <v>83184</v>
      </c>
      <c r="G39" s="287">
        <f>F39/E39*100</f>
        <v>99.968753755558225</v>
      </c>
      <c r="H39" s="280" t="s">
        <v>30</v>
      </c>
      <c r="I39" s="61">
        <v>83184</v>
      </c>
      <c r="J39" s="170"/>
      <c r="K39" s="318">
        <v>9922</v>
      </c>
      <c r="L39" s="288"/>
      <c r="M39" s="318"/>
      <c r="N39" s="283" t="s">
        <v>30</v>
      </c>
      <c r="O39" s="283" t="s">
        <v>30</v>
      </c>
      <c r="P39" s="283" t="s">
        <v>30</v>
      </c>
      <c r="Q39" s="283"/>
      <c r="R39" s="283">
        <v>5</v>
      </c>
      <c r="S39" s="283" t="s">
        <v>30</v>
      </c>
      <c r="T39" s="284">
        <v>1165</v>
      </c>
      <c r="U39" s="160" t="s">
        <v>30</v>
      </c>
    </row>
    <row r="40" spans="1:21" s="149" customFormat="1" ht="6" customHeight="1">
      <c r="A40" s="151"/>
      <c r="B40" s="424"/>
      <c r="C40" s="424"/>
      <c r="D40" s="157"/>
      <c r="E40" s="299"/>
      <c r="F40" s="157"/>
      <c r="G40" s="157"/>
      <c r="H40" s="157"/>
      <c r="I40" s="157"/>
      <c r="J40" s="300"/>
      <c r="K40" s="157"/>
      <c r="L40" s="157"/>
      <c r="M40" s="157"/>
      <c r="N40" s="301"/>
      <c r="O40" s="301"/>
      <c r="P40" s="301"/>
      <c r="Q40" s="301"/>
      <c r="R40" s="301"/>
      <c r="S40" s="301"/>
      <c r="T40" s="301"/>
      <c r="U40" s="301"/>
    </row>
    <row r="41" spans="1:21" ht="11.1" customHeight="1">
      <c r="A41" s="8"/>
      <c r="B41" s="424" t="s">
        <v>204</v>
      </c>
      <c r="C41" s="424"/>
      <c r="D41" s="25"/>
      <c r="E41" s="168">
        <v>31572</v>
      </c>
      <c r="F41" s="173">
        <v>31567</v>
      </c>
      <c r="G41" s="287">
        <f>F41/E41*100</f>
        <v>99.984163182566832</v>
      </c>
      <c r="H41" s="280" t="s">
        <v>30</v>
      </c>
      <c r="I41" s="61">
        <v>31567</v>
      </c>
      <c r="J41" s="170"/>
      <c r="K41" s="318">
        <v>3916</v>
      </c>
      <c r="L41" s="288"/>
      <c r="M41" s="318"/>
      <c r="N41" s="283" t="s">
        <v>30</v>
      </c>
      <c r="O41" s="283" t="s">
        <v>30</v>
      </c>
      <c r="P41" s="283" t="s">
        <v>30</v>
      </c>
      <c r="Q41" s="283"/>
      <c r="R41" s="283">
        <v>2</v>
      </c>
      <c r="S41" s="283" t="s">
        <v>30</v>
      </c>
      <c r="T41" s="284">
        <v>191</v>
      </c>
      <c r="U41" s="160" t="s">
        <v>30</v>
      </c>
    </row>
    <row r="42" spans="1:21" ht="11.1" customHeight="1">
      <c r="A42" s="8"/>
      <c r="B42" s="424" t="s">
        <v>203</v>
      </c>
      <c r="C42" s="424"/>
      <c r="D42" s="25"/>
      <c r="E42" s="168">
        <v>48528</v>
      </c>
      <c r="F42" s="173">
        <v>48511</v>
      </c>
      <c r="G42" s="287">
        <f>F42/E42*100</f>
        <v>99.964968677876684</v>
      </c>
      <c r="H42" s="280" t="s">
        <v>30</v>
      </c>
      <c r="I42" s="61">
        <v>48511</v>
      </c>
      <c r="J42" s="170"/>
      <c r="K42" s="318">
        <v>6509</v>
      </c>
      <c r="L42" s="288"/>
      <c r="M42" s="318"/>
      <c r="N42" s="283" t="s">
        <v>30</v>
      </c>
      <c r="O42" s="283" t="s">
        <v>30</v>
      </c>
      <c r="P42" s="283" t="s">
        <v>30</v>
      </c>
      <c r="Q42" s="283"/>
      <c r="R42" s="283">
        <v>7</v>
      </c>
      <c r="S42" s="283" t="s">
        <v>30</v>
      </c>
      <c r="T42" s="284">
        <v>1881</v>
      </c>
      <c r="U42" s="160" t="s">
        <v>30</v>
      </c>
    </row>
    <row r="43" spans="1:21" ht="11.1" customHeight="1">
      <c r="A43" s="8"/>
      <c r="B43" s="424" t="s">
        <v>202</v>
      </c>
      <c r="C43" s="424"/>
      <c r="D43" s="25"/>
      <c r="E43" s="168">
        <v>31392</v>
      </c>
      <c r="F43" s="173">
        <v>31365</v>
      </c>
      <c r="G43" s="287">
        <f>F43/E43*100</f>
        <v>99.913990825688074</v>
      </c>
      <c r="H43" s="280" t="s">
        <v>30</v>
      </c>
      <c r="I43" s="61">
        <v>31341</v>
      </c>
      <c r="J43" s="170"/>
      <c r="K43" s="318">
        <v>3608</v>
      </c>
      <c r="L43" s="288"/>
      <c r="M43" s="318"/>
      <c r="N43" s="283" t="s">
        <v>30</v>
      </c>
      <c r="O43" s="283" t="s">
        <v>30</v>
      </c>
      <c r="P43" s="283" t="s">
        <v>30</v>
      </c>
      <c r="Q43" s="283"/>
      <c r="R43" s="283">
        <v>2</v>
      </c>
      <c r="S43" s="283">
        <v>24</v>
      </c>
      <c r="T43" s="283" t="s">
        <v>30</v>
      </c>
      <c r="U43" s="160" t="s">
        <v>30</v>
      </c>
    </row>
    <row r="44" spans="1:21" ht="11.1" customHeight="1">
      <c r="A44" s="8"/>
      <c r="B44" s="424" t="s">
        <v>201</v>
      </c>
      <c r="C44" s="424"/>
      <c r="D44" s="25"/>
      <c r="E44" s="168">
        <v>27228</v>
      </c>
      <c r="F44" s="173">
        <v>27209</v>
      </c>
      <c r="G44" s="287">
        <f>F44/E44*100</f>
        <v>99.930218892316731</v>
      </c>
      <c r="H44" s="280" t="s">
        <v>30</v>
      </c>
      <c r="I44" s="61">
        <v>27209</v>
      </c>
      <c r="J44" s="170"/>
      <c r="K44" s="318">
        <v>3045</v>
      </c>
      <c r="L44" s="288"/>
      <c r="M44" s="318"/>
      <c r="N44" s="283" t="s">
        <v>30</v>
      </c>
      <c r="O44" s="283" t="s">
        <v>30</v>
      </c>
      <c r="P44" s="283" t="s">
        <v>30</v>
      </c>
      <c r="Q44" s="283"/>
      <c r="R44" s="283">
        <v>1</v>
      </c>
      <c r="S44" s="283" t="s">
        <v>30</v>
      </c>
      <c r="T44" s="283">
        <v>242</v>
      </c>
      <c r="U44" s="160" t="s">
        <v>30</v>
      </c>
    </row>
    <row r="45" spans="1:21" ht="11.1" customHeight="1">
      <c r="A45" s="8"/>
      <c r="B45" s="424" t="s">
        <v>200</v>
      </c>
      <c r="C45" s="424"/>
      <c r="D45" s="25"/>
      <c r="E45" s="168">
        <v>9064</v>
      </c>
      <c r="F45" s="173">
        <v>9061</v>
      </c>
      <c r="G45" s="287">
        <f>F45/E45*100</f>
        <v>99.966902030008825</v>
      </c>
      <c r="H45" s="171">
        <v>1</v>
      </c>
      <c r="I45" s="61">
        <v>9061</v>
      </c>
      <c r="J45" s="170"/>
      <c r="K45" s="318">
        <v>2134</v>
      </c>
      <c r="L45" s="288"/>
      <c r="M45" s="318"/>
      <c r="N45" s="283" t="s">
        <v>30</v>
      </c>
      <c r="O45" s="283" t="s">
        <v>30</v>
      </c>
      <c r="P45" s="283" t="s">
        <v>30</v>
      </c>
      <c r="Q45" s="283"/>
      <c r="R45" s="283">
        <v>2</v>
      </c>
      <c r="S45" s="283" t="s">
        <v>30</v>
      </c>
      <c r="T45" s="283" t="s">
        <v>30</v>
      </c>
      <c r="U45" s="160" t="s">
        <v>30</v>
      </c>
    </row>
    <row r="46" spans="1:21" s="149" customFormat="1" ht="6" customHeight="1">
      <c r="A46" s="151"/>
      <c r="B46" s="424"/>
      <c r="C46" s="424"/>
      <c r="D46" s="157"/>
      <c r="E46" s="299"/>
      <c r="F46" s="157"/>
      <c r="G46" s="157"/>
      <c r="H46" s="157"/>
      <c r="I46" s="157"/>
      <c r="J46" s="300"/>
      <c r="K46" s="157"/>
      <c r="L46" s="157"/>
      <c r="M46" s="157"/>
      <c r="N46" s="301"/>
      <c r="O46" s="301"/>
      <c r="P46" s="301"/>
      <c r="Q46" s="301"/>
      <c r="R46" s="301"/>
      <c r="S46" s="301"/>
      <c r="T46" s="301"/>
      <c r="U46" s="301"/>
    </row>
    <row r="47" spans="1:21" ht="11.1" customHeight="1">
      <c r="A47" s="8"/>
      <c r="B47" s="424" t="s">
        <v>199</v>
      </c>
      <c r="C47" s="424"/>
      <c r="D47" s="25"/>
      <c r="E47" s="168">
        <v>17155</v>
      </c>
      <c r="F47" s="173">
        <v>17144</v>
      </c>
      <c r="G47" s="287">
        <f>F47/E47*100</f>
        <v>99.935878752550281</v>
      </c>
      <c r="H47" s="302">
        <v>1</v>
      </c>
      <c r="I47" s="61">
        <v>17142</v>
      </c>
      <c r="J47" s="170"/>
      <c r="K47" s="318">
        <v>2206</v>
      </c>
      <c r="L47" s="288"/>
      <c r="M47" s="318"/>
      <c r="N47" s="283" t="s">
        <v>30</v>
      </c>
      <c r="O47" s="283" t="s">
        <v>30</v>
      </c>
      <c r="P47" s="283" t="s">
        <v>30</v>
      </c>
      <c r="Q47" s="283"/>
      <c r="R47" s="283">
        <v>2</v>
      </c>
      <c r="S47" s="283">
        <v>2</v>
      </c>
      <c r="T47" s="283" t="s">
        <v>30</v>
      </c>
      <c r="U47" s="160" t="s">
        <v>30</v>
      </c>
    </row>
    <row r="48" spans="1:21" ht="11.1" customHeight="1">
      <c r="A48" s="8"/>
      <c r="B48" s="424" t="s">
        <v>198</v>
      </c>
      <c r="C48" s="424"/>
      <c r="D48" s="25"/>
      <c r="E48" s="168">
        <v>10543</v>
      </c>
      <c r="F48" s="173">
        <v>10664</v>
      </c>
      <c r="G48" s="287">
        <f>F48/E48*100</f>
        <v>101.14768092573271</v>
      </c>
      <c r="H48" s="302">
        <v>1</v>
      </c>
      <c r="I48" s="61">
        <v>9173</v>
      </c>
      <c r="J48" s="170"/>
      <c r="K48" s="318">
        <v>1144</v>
      </c>
      <c r="L48" s="288"/>
      <c r="M48" s="318"/>
      <c r="N48" s="283">
        <v>1</v>
      </c>
      <c r="O48" s="284">
        <v>1491</v>
      </c>
      <c r="P48" s="283">
        <v>200</v>
      </c>
      <c r="Q48" s="283"/>
      <c r="R48" s="283">
        <v>2</v>
      </c>
      <c r="S48" s="283" t="s">
        <v>30</v>
      </c>
      <c r="T48" s="283" t="s">
        <v>30</v>
      </c>
      <c r="U48" s="160" t="s">
        <v>30</v>
      </c>
    </row>
    <row r="49" spans="1:21" ht="11.1" customHeight="1">
      <c r="A49" s="8"/>
      <c r="B49" s="424" t="s">
        <v>197</v>
      </c>
      <c r="C49" s="424"/>
      <c r="D49" s="25"/>
      <c r="E49" s="168">
        <v>9502</v>
      </c>
      <c r="F49" s="173">
        <v>9367</v>
      </c>
      <c r="G49" s="287">
        <f>F49/E49*100</f>
        <v>98.579246474426441</v>
      </c>
      <c r="H49" s="302">
        <v>1</v>
      </c>
      <c r="I49" s="61">
        <v>8051</v>
      </c>
      <c r="J49" s="170"/>
      <c r="K49" s="318">
        <v>1712</v>
      </c>
      <c r="L49" s="288"/>
      <c r="M49" s="318"/>
      <c r="N49" s="283">
        <v>8</v>
      </c>
      <c r="O49" s="284">
        <v>1315</v>
      </c>
      <c r="P49" s="283">
        <v>255</v>
      </c>
      <c r="Q49" s="283"/>
      <c r="R49" s="283">
        <v>1</v>
      </c>
      <c r="S49" s="283">
        <v>1</v>
      </c>
      <c r="T49" s="283" t="s">
        <v>30</v>
      </c>
      <c r="U49" s="160" t="s">
        <v>30</v>
      </c>
    </row>
    <row r="50" spans="1:21" ht="11.1" customHeight="1">
      <c r="A50" s="8"/>
      <c r="B50" s="424" t="s">
        <v>196</v>
      </c>
      <c r="C50" s="424"/>
      <c r="D50" s="25"/>
      <c r="E50" s="168">
        <v>18538</v>
      </c>
      <c r="F50" s="173">
        <v>18527</v>
      </c>
      <c r="G50" s="287">
        <f>F50/E50*100</f>
        <v>99.94066242313086</v>
      </c>
      <c r="H50" s="302">
        <v>1</v>
      </c>
      <c r="I50" s="61">
        <v>18527</v>
      </c>
      <c r="J50" s="170"/>
      <c r="K50" s="318">
        <v>2138</v>
      </c>
      <c r="L50" s="288"/>
      <c r="M50" s="318"/>
      <c r="N50" s="283" t="s">
        <v>30</v>
      </c>
      <c r="O50" s="284" t="s">
        <v>30</v>
      </c>
      <c r="P50" s="283" t="s">
        <v>30</v>
      </c>
      <c r="Q50" s="283"/>
      <c r="R50" s="283" t="s">
        <v>30</v>
      </c>
      <c r="S50" s="283" t="s">
        <v>30</v>
      </c>
      <c r="T50" s="283" t="s">
        <v>30</v>
      </c>
      <c r="U50" s="160" t="s">
        <v>30</v>
      </c>
    </row>
    <row r="51" spans="1:21" ht="9.75" customHeight="1">
      <c r="A51" s="8"/>
      <c r="B51" s="424" t="s">
        <v>195</v>
      </c>
      <c r="C51" s="424"/>
      <c r="D51" s="25"/>
      <c r="E51" s="168">
        <v>11008</v>
      </c>
      <c r="F51" s="173">
        <v>11054</v>
      </c>
      <c r="G51" s="287">
        <f>F51/E51*100</f>
        <v>100.41787790697674</v>
      </c>
      <c r="H51" s="171">
        <v>1</v>
      </c>
      <c r="I51" s="61">
        <v>4521</v>
      </c>
      <c r="J51" s="170"/>
      <c r="K51" s="318">
        <v>1788</v>
      </c>
      <c r="L51" s="288"/>
      <c r="M51" s="318"/>
      <c r="N51" s="283" t="s">
        <v>30</v>
      </c>
      <c r="O51" s="284" t="s">
        <v>30</v>
      </c>
      <c r="P51" s="283" t="s">
        <v>30</v>
      </c>
      <c r="Q51" s="283"/>
      <c r="R51" s="283">
        <v>52</v>
      </c>
      <c r="S51" s="284">
        <v>1159</v>
      </c>
      <c r="T51" s="283">
        <v>191</v>
      </c>
      <c r="U51" s="283" t="s">
        <v>30</v>
      </c>
    </row>
    <row r="52" spans="1:21" ht="10.5">
      <c r="A52" s="8"/>
      <c r="B52" s="424"/>
      <c r="C52" s="424"/>
      <c r="D52" s="25"/>
      <c r="E52" s="168"/>
      <c r="F52" s="173"/>
      <c r="G52" s="287"/>
      <c r="H52" s="172"/>
      <c r="I52" s="294" t="s">
        <v>194</v>
      </c>
      <c r="J52" s="303"/>
      <c r="K52" s="297" t="s">
        <v>193</v>
      </c>
      <c r="L52" s="298"/>
      <c r="M52" s="61"/>
      <c r="N52" s="283"/>
      <c r="O52" s="284"/>
      <c r="P52" s="283"/>
      <c r="Q52" s="283"/>
      <c r="R52" s="283"/>
      <c r="S52" s="283"/>
      <c r="T52" s="283"/>
      <c r="U52" s="283"/>
    </row>
    <row r="53" spans="1:21" ht="10.5">
      <c r="A53" s="156"/>
      <c r="B53" s="426" t="s">
        <v>169</v>
      </c>
      <c r="C53" s="426"/>
      <c r="D53" s="25"/>
      <c r="E53" s="168">
        <v>6522</v>
      </c>
      <c r="F53" s="173">
        <v>6438</v>
      </c>
      <c r="G53" s="287">
        <f>F53/E53*100</f>
        <v>98.712051517939287</v>
      </c>
      <c r="H53" s="171">
        <v>1</v>
      </c>
      <c r="I53" s="61">
        <v>6438</v>
      </c>
      <c r="J53" s="170"/>
      <c r="K53" s="318">
        <v>992</v>
      </c>
      <c r="L53" s="288"/>
      <c r="M53" s="61"/>
      <c r="N53" s="283" t="s">
        <v>30</v>
      </c>
      <c r="O53" s="284" t="s">
        <v>30</v>
      </c>
      <c r="P53" s="283" t="s">
        <v>30</v>
      </c>
      <c r="Q53" s="283"/>
      <c r="R53" s="283" t="s">
        <v>30</v>
      </c>
      <c r="S53" s="283" t="s">
        <v>30</v>
      </c>
      <c r="T53" s="283" t="s">
        <v>30</v>
      </c>
      <c r="U53" s="283" t="s">
        <v>30</v>
      </c>
    </row>
    <row r="54" spans="1:21" ht="10.5">
      <c r="A54" s="156"/>
      <c r="B54" s="426" t="s">
        <v>133</v>
      </c>
      <c r="C54" s="426"/>
      <c r="D54" s="25"/>
      <c r="E54" s="168">
        <v>22920</v>
      </c>
      <c r="F54" s="173">
        <v>23024</v>
      </c>
      <c r="G54" s="287">
        <f>F54/E54*100</f>
        <v>100.45375218150087</v>
      </c>
      <c r="H54" s="171">
        <v>2</v>
      </c>
      <c r="I54" s="61">
        <v>16233</v>
      </c>
      <c r="J54" s="170"/>
      <c r="K54" s="318">
        <v>4289</v>
      </c>
      <c r="L54" s="288"/>
      <c r="M54" s="61"/>
      <c r="N54" s="283">
        <v>2</v>
      </c>
      <c r="O54" s="284">
        <v>6687</v>
      </c>
      <c r="P54" s="283">
        <v>888</v>
      </c>
      <c r="Q54" s="283"/>
      <c r="R54" s="283">
        <v>1</v>
      </c>
      <c r="S54" s="283">
        <v>104</v>
      </c>
      <c r="T54" s="283" t="s">
        <v>30</v>
      </c>
      <c r="U54" s="283" t="s">
        <v>30</v>
      </c>
    </row>
    <row r="55" spans="1:21" ht="10.5">
      <c r="A55" s="8"/>
      <c r="B55" s="424" t="s">
        <v>132</v>
      </c>
      <c r="C55" s="424"/>
      <c r="D55" s="25"/>
      <c r="E55" s="168">
        <v>39443</v>
      </c>
      <c r="F55" s="173">
        <v>39313</v>
      </c>
      <c r="G55" s="287">
        <f>F55/E55*100</f>
        <v>99.670410465735358</v>
      </c>
      <c r="H55" s="171">
        <v>1</v>
      </c>
      <c r="I55" s="61">
        <v>27073</v>
      </c>
      <c r="J55" s="170"/>
      <c r="K55" s="318">
        <v>3572</v>
      </c>
      <c r="L55" s="288"/>
      <c r="M55" s="61"/>
      <c r="N55" s="283" t="s">
        <v>30</v>
      </c>
      <c r="O55" s="284" t="s">
        <v>30</v>
      </c>
      <c r="P55" s="283" t="s">
        <v>30</v>
      </c>
      <c r="Q55" s="283"/>
      <c r="R55" s="283">
        <v>1</v>
      </c>
      <c r="S55" s="283" t="s">
        <v>30</v>
      </c>
      <c r="T55" s="283" t="s">
        <v>31</v>
      </c>
      <c r="U55" s="283" t="s">
        <v>30</v>
      </c>
    </row>
    <row r="56" spans="1:21" ht="10.5">
      <c r="A56" s="8"/>
      <c r="B56" s="424"/>
      <c r="C56" s="424"/>
      <c r="D56" s="25"/>
      <c r="E56" s="168"/>
      <c r="F56" s="173"/>
      <c r="G56" s="287"/>
      <c r="H56" s="171"/>
      <c r="I56" s="294" t="s">
        <v>192</v>
      </c>
      <c r="J56" s="303"/>
      <c r="K56" s="297" t="s">
        <v>191</v>
      </c>
      <c r="L56" s="298"/>
      <c r="M56" s="294"/>
      <c r="N56" s="283"/>
      <c r="O56" s="284"/>
      <c r="P56" s="283"/>
      <c r="Q56" s="283"/>
      <c r="R56" s="283"/>
      <c r="S56" s="283"/>
      <c r="T56" s="283"/>
      <c r="U56" s="283"/>
    </row>
    <row r="57" spans="1:21" ht="10.5">
      <c r="A57" s="8"/>
      <c r="B57" s="424" t="s">
        <v>131</v>
      </c>
      <c r="C57" s="424"/>
      <c r="D57" s="25"/>
      <c r="E57" s="168">
        <v>2987</v>
      </c>
      <c r="F57" s="173">
        <v>2916</v>
      </c>
      <c r="G57" s="287">
        <f>F57/E57*100</f>
        <v>97.623033143622365</v>
      </c>
      <c r="H57" s="283" t="s">
        <v>30</v>
      </c>
      <c r="I57" s="283" t="s">
        <v>31</v>
      </c>
      <c r="J57" s="304"/>
      <c r="K57" s="283" t="s">
        <v>30</v>
      </c>
      <c r="L57" s="288"/>
      <c r="M57" s="318"/>
      <c r="N57" s="283">
        <v>1</v>
      </c>
      <c r="O57" s="284">
        <v>2916</v>
      </c>
      <c r="P57" s="283">
        <v>574</v>
      </c>
      <c r="Q57" s="283"/>
      <c r="R57" s="283" t="s">
        <v>31</v>
      </c>
      <c r="S57" s="283" t="s">
        <v>30</v>
      </c>
      <c r="T57" s="283" t="s">
        <v>30</v>
      </c>
      <c r="U57" s="283" t="s">
        <v>30</v>
      </c>
    </row>
    <row r="58" spans="1:21" ht="6" customHeight="1" thickBot="1">
      <c r="A58" s="59"/>
      <c r="B58" s="425"/>
      <c r="C58" s="425"/>
      <c r="D58" s="153"/>
      <c r="E58" s="155"/>
      <c r="F58" s="153"/>
      <c r="G58" s="153"/>
      <c r="H58" s="153"/>
      <c r="I58" s="153"/>
      <c r="J58" s="154"/>
      <c r="K58" s="153"/>
      <c r="L58" s="153"/>
      <c r="M58" s="153"/>
      <c r="N58" s="152"/>
      <c r="O58" s="152"/>
      <c r="P58" s="152"/>
      <c r="Q58" s="152"/>
      <c r="R58" s="152"/>
      <c r="S58" s="152"/>
      <c r="T58" s="152"/>
      <c r="U58" s="152"/>
    </row>
    <row r="59" spans="1:21" ht="6" customHeight="1" thickTop="1">
      <c r="A59" s="151"/>
      <c r="B59" s="151"/>
      <c r="C59" s="151"/>
      <c r="D59" s="149"/>
      <c r="E59" s="149"/>
      <c r="F59" s="149"/>
      <c r="G59" s="149"/>
      <c r="H59" s="149"/>
      <c r="I59" s="149"/>
      <c r="J59" s="150"/>
      <c r="K59" s="149"/>
      <c r="M59" s="149"/>
      <c r="N59" s="149"/>
      <c r="O59" s="149"/>
      <c r="P59" s="149"/>
      <c r="Q59" s="149"/>
      <c r="R59" s="149"/>
      <c r="S59" s="149"/>
      <c r="T59" s="149"/>
      <c r="U59" s="149"/>
    </row>
    <row r="60" spans="1:21" s="19" customFormat="1">
      <c r="A60" s="305" t="s">
        <v>190</v>
      </c>
      <c r="B60" s="148"/>
      <c r="C60" s="148"/>
      <c r="D60" s="148"/>
      <c r="E60" s="148"/>
      <c r="F60" s="148"/>
      <c r="G60" s="148"/>
      <c r="H60" s="148"/>
      <c r="I60" s="148"/>
      <c r="J60" s="306"/>
      <c r="K60" s="148"/>
      <c r="L60" s="148"/>
      <c r="M60" s="148" t="s">
        <v>189</v>
      </c>
      <c r="N60" s="148"/>
      <c r="O60" s="148"/>
      <c r="P60" s="148"/>
      <c r="Q60" s="148"/>
      <c r="R60" s="148"/>
      <c r="S60" s="148"/>
      <c r="T60" s="148"/>
      <c r="U60" s="148"/>
    </row>
    <row r="61" spans="1:21" s="19" customFormat="1">
      <c r="A61" s="305" t="s">
        <v>188</v>
      </c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148"/>
      <c r="O61" s="148"/>
      <c r="P61" s="148"/>
      <c r="Q61" s="148"/>
      <c r="R61" s="148"/>
      <c r="S61" s="148"/>
      <c r="T61" s="148"/>
      <c r="U61" s="148"/>
    </row>
    <row r="62" spans="1:21" s="19" customFormat="1">
      <c r="A62" s="305" t="s">
        <v>187</v>
      </c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148"/>
      <c r="O62" s="148"/>
      <c r="P62" s="148"/>
      <c r="Q62" s="148"/>
      <c r="R62" s="148"/>
      <c r="S62" s="148"/>
      <c r="T62" s="148"/>
      <c r="U62" s="148"/>
    </row>
    <row r="63" spans="1:21" s="19" customFormat="1">
      <c r="A63" s="305" t="s">
        <v>186</v>
      </c>
      <c r="B63" s="307"/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21"/>
    </row>
    <row r="64" spans="1:21" s="19" customFormat="1">
      <c r="A64" s="305" t="s">
        <v>185</v>
      </c>
      <c r="B64" s="307"/>
      <c r="C64" s="307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21"/>
    </row>
    <row r="65" spans="1:20" s="19" customFormat="1">
      <c r="A65" s="305" t="s">
        <v>184</v>
      </c>
      <c r="B65" s="148"/>
      <c r="C65" s="308" t="s">
        <v>183</v>
      </c>
      <c r="D65" s="148"/>
      <c r="E65" s="307"/>
      <c r="F65" s="307"/>
      <c r="G65" s="307"/>
      <c r="H65" s="307"/>
      <c r="I65" s="307"/>
      <c r="J65" s="307"/>
      <c r="K65" s="307"/>
      <c r="L65" s="148"/>
      <c r="M65" s="148"/>
      <c r="N65" s="148"/>
      <c r="O65" s="148"/>
    </row>
    <row r="66" spans="1:20" s="19" customFormat="1">
      <c r="A66" s="148"/>
      <c r="B66" s="148"/>
      <c r="C66" s="148" t="s">
        <v>182</v>
      </c>
      <c r="D66" s="148"/>
      <c r="E66" s="148"/>
      <c r="F66" s="148"/>
      <c r="G66" s="148"/>
      <c r="H66" s="148"/>
      <c r="I66" s="148"/>
      <c r="J66" s="306"/>
      <c r="K66" s="148"/>
      <c r="L66" s="148"/>
      <c r="M66" s="148"/>
      <c r="N66" s="148"/>
      <c r="O66" s="148"/>
      <c r="S66" s="147"/>
      <c r="T66" s="147"/>
    </row>
    <row r="67" spans="1:20" s="19" customFormat="1">
      <c r="A67" s="148"/>
      <c r="B67" s="148"/>
      <c r="C67" s="148" t="s">
        <v>181</v>
      </c>
      <c r="D67" s="148"/>
      <c r="E67" s="148"/>
      <c r="F67" s="148"/>
      <c r="G67" s="148"/>
      <c r="H67" s="148"/>
      <c r="I67" s="148"/>
      <c r="J67" s="306"/>
      <c r="K67" s="148"/>
      <c r="L67" s="148"/>
      <c r="M67" s="148"/>
      <c r="N67" s="148"/>
      <c r="O67" s="148"/>
    </row>
  </sheetData>
  <sheetProtection formatCells="0"/>
  <mergeCells count="49">
    <mergeCell ref="B20:C20"/>
    <mergeCell ref="B21:C21"/>
    <mergeCell ref="B23:C23"/>
    <mergeCell ref="B19:C19"/>
    <mergeCell ref="B2:C3"/>
    <mergeCell ref="B5:C5"/>
    <mergeCell ref="B17:C17"/>
    <mergeCell ref="B18:C18"/>
    <mergeCell ref="E2:E3"/>
    <mergeCell ref="F2:F3"/>
    <mergeCell ref="G2:G3"/>
    <mergeCell ref="R2:U2"/>
    <mergeCell ref="M3:N3"/>
    <mergeCell ref="H2:K2"/>
    <mergeCell ref="M2:P2"/>
    <mergeCell ref="B50:C50"/>
    <mergeCell ref="B24:C24"/>
    <mergeCell ref="B25:C25"/>
    <mergeCell ref="B39:C39"/>
    <mergeCell ref="B28:C28"/>
    <mergeCell ref="B29:C29"/>
    <mergeCell ref="B30:C30"/>
    <mergeCell ref="B31:C31"/>
    <mergeCell ref="B32:C32"/>
    <mergeCell ref="B33:C33"/>
    <mergeCell ref="B34:C34"/>
    <mergeCell ref="B27:C27"/>
    <mergeCell ref="B35:C35"/>
    <mergeCell ref="B36:C36"/>
    <mergeCell ref="B37:C37"/>
    <mergeCell ref="B38:C38"/>
    <mergeCell ref="B40:C40"/>
    <mergeCell ref="B41:C41"/>
    <mergeCell ref="B42:C42"/>
    <mergeCell ref="B43:C43"/>
    <mergeCell ref="B49:C49"/>
    <mergeCell ref="B44:C44"/>
    <mergeCell ref="B46:C46"/>
    <mergeCell ref="B45:C45"/>
    <mergeCell ref="B47:C47"/>
    <mergeCell ref="B48:C48"/>
    <mergeCell ref="B57:C57"/>
    <mergeCell ref="B58:C58"/>
    <mergeCell ref="B51:C51"/>
    <mergeCell ref="B52:C52"/>
    <mergeCell ref="B53:C53"/>
    <mergeCell ref="B54:C54"/>
    <mergeCell ref="B55:C55"/>
    <mergeCell ref="B56:C56"/>
  </mergeCells>
  <phoneticPr fontId="3"/>
  <conditionalFormatting sqref="I24 K24 H30:H31">
    <cfRule type="cellIs" dxfId="2" priority="2" stopIfTrue="1" operator="notEqual">
      <formula>#REF!</formula>
    </cfRule>
  </conditionalFormatting>
  <conditionalFormatting sqref="H25 H37:H38 H45 H47:H50">
    <cfRule type="cellIs" dxfId="1" priority="1" stopIfTrue="1" operator="notEqual">
      <formula>#REF!</formula>
    </cfRule>
  </conditionalFormatting>
  <conditionalFormatting sqref="U26 U22">
    <cfRule type="cellIs" dxfId="0" priority="3" stopIfTrue="1" operator="notEqual">
      <formula>#REF!</formula>
    </cfRule>
  </conditionalFormatting>
  <printOptions horizontalCentered="1"/>
  <pageMargins left="0.39370078740157483" right="0.39370078740157483" top="1.1811023622047245" bottom="0" header="0.70866141732283472" footer="0.27559055118110237"/>
  <pageSetup paperSize="8" fitToWidth="0" orientation="landscape" blackAndWhite="1" r:id="rId1"/>
  <headerFooter alignWithMargins="0">
    <oddHeader>&amp;L水道普及状況と水道種類別給水量等&amp;R&amp;F（&amp;A）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R49"/>
  <sheetViews>
    <sheetView zoomScaleNormal="100" zoomScaleSheetLayoutView="124" workbookViewId="0"/>
  </sheetViews>
  <sheetFormatPr defaultColWidth="12.3984375" defaultRowHeight="9.75"/>
  <cols>
    <col min="1" max="1" width="1" style="68" customWidth="1"/>
    <col min="2" max="2" width="15.796875" style="19" customWidth="1"/>
    <col min="3" max="3" width="1" style="68" customWidth="1"/>
    <col min="4" max="7" width="15.796875" style="68" customWidth="1"/>
    <col min="8" max="8" width="1" style="68" customWidth="1"/>
    <col min="9" max="9" width="6" style="19" customWidth="1"/>
    <col min="10" max="10" width="1" style="68" customWidth="1"/>
    <col min="11" max="11" width="5" style="68" customWidth="1"/>
    <col min="12" max="12" width="1.19921875" style="68" customWidth="1"/>
    <col min="13" max="13" width="11.59765625" style="68" customWidth="1"/>
    <col min="14" max="14" width="1" style="68" customWidth="1"/>
    <col min="15" max="15" width="12" style="68" customWidth="1"/>
    <col min="16" max="16" width="1" style="68" customWidth="1"/>
    <col min="17" max="17" width="12.3984375" style="68" customWidth="1"/>
    <col min="18" max="18" width="1" style="68" customWidth="1"/>
    <col min="19" max="19" width="1.19921875" style="68" customWidth="1"/>
    <col min="20" max="20" width="11.59765625" style="68" customWidth="1"/>
    <col min="21" max="21" width="1.19921875" style="68" customWidth="1"/>
    <col min="22" max="22" width="1.59765625" style="68" customWidth="1"/>
    <col min="23" max="23" width="11.19921875" style="68" customWidth="1"/>
    <col min="24" max="24" width="1.59765625" style="68" customWidth="1"/>
    <col min="25" max="25" width="12.59765625" style="68" customWidth="1"/>
    <col min="26" max="16384" width="12.3984375" style="68"/>
  </cols>
  <sheetData>
    <row r="1" spans="1:18" s="19" customFormat="1" ht="12.75" customHeight="1" thickBot="1">
      <c r="B1" s="71" t="s">
        <v>338</v>
      </c>
      <c r="C1" s="163"/>
      <c r="D1" s="163"/>
      <c r="E1" s="163"/>
      <c r="F1" s="163"/>
      <c r="G1" s="163"/>
      <c r="I1" s="68"/>
      <c r="J1" s="151"/>
    </row>
    <row r="2" spans="1:18" s="19" customFormat="1" ht="12" customHeight="1" thickTop="1">
      <c r="A2" s="195"/>
      <c r="B2" s="387" t="s">
        <v>288</v>
      </c>
      <c r="C2" s="194"/>
      <c r="D2" s="437" t="s">
        <v>289</v>
      </c>
      <c r="E2" s="437" t="s">
        <v>290</v>
      </c>
      <c r="F2" s="437" t="s">
        <v>291</v>
      </c>
      <c r="G2" s="438" t="s">
        <v>292</v>
      </c>
      <c r="H2" s="195"/>
      <c r="J2" s="8"/>
      <c r="K2" s="440"/>
      <c r="L2" s="440"/>
      <c r="M2" s="440"/>
      <c r="P2" s="68"/>
      <c r="Q2" s="68"/>
    </row>
    <row r="3" spans="1:18" s="19" customFormat="1" ht="18" customHeight="1">
      <c r="A3" s="6"/>
      <c r="B3" s="389"/>
      <c r="C3" s="192"/>
      <c r="D3" s="392"/>
      <c r="E3" s="392"/>
      <c r="F3" s="392"/>
      <c r="G3" s="439"/>
      <c r="H3" s="6"/>
      <c r="J3" s="8"/>
      <c r="K3" s="440"/>
      <c r="L3" s="440"/>
      <c r="M3" s="440"/>
      <c r="N3" s="374"/>
      <c r="O3" s="374"/>
      <c r="P3" s="68"/>
      <c r="Q3" s="68"/>
    </row>
    <row r="4" spans="1:18" s="19" customFormat="1" ht="10.5" customHeight="1">
      <c r="A4" s="216"/>
      <c r="B4" s="217"/>
      <c r="C4" s="217"/>
      <c r="D4" s="183" t="s">
        <v>237</v>
      </c>
      <c r="E4" s="217" t="s">
        <v>237</v>
      </c>
      <c r="F4" s="217" t="s">
        <v>237</v>
      </c>
      <c r="G4" s="217" t="s">
        <v>171</v>
      </c>
      <c r="H4" s="216"/>
      <c r="J4" s="218"/>
      <c r="K4" s="440"/>
      <c r="L4" s="440"/>
      <c r="M4" s="440"/>
      <c r="N4" s="374"/>
      <c r="O4" s="374"/>
      <c r="P4" s="68"/>
      <c r="Q4" s="68"/>
    </row>
    <row r="5" spans="1:18" ht="15" customHeight="1">
      <c r="A5" s="201"/>
      <c r="B5" s="219" t="s">
        <v>3</v>
      </c>
      <c r="C5" s="41"/>
      <c r="D5" s="309">
        <v>3061618</v>
      </c>
      <c r="E5" s="203">
        <v>2849577</v>
      </c>
      <c r="F5" s="203">
        <v>2844676</v>
      </c>
      <c r="G5" s="310">
        <f>F5/E5*100</f>
        <v>99.828009560717263</v>
      </c>
      <c r="H5" s="200"/>
      <c r="J5" s="200"/>
      <c r="K5" s="374"/>
      <c r="L5" s="374"/>
      <c r="M5" s="374"/>
      <c r="N5" s="374"/>
      <c r="O5" s="374"/>
      <c r="R5" s="19"/>
    </row>
    <row r="6" spans="1:18" ht="15" customHeight="1">
      <c r="A6" s="200"/>
      <c r="B6" s="12"/>
      <c r="C6" s="25"/>
      <c r="D6" s="202"/>
      <c r="E6" s="61"/>
      <c r="F6" s="61"/>
      <c r="G6" s="310"/>
      <c r="H6" s="200"/>
      <c r="J6" s="200"/>
      <c r="K6" s="374"/>
      <c r="L6" s="374"/>
      <c r="M6" s="374"/>
      <c r="N6" s="374"/>
      <c r="O6" s="374"/>
      <c r="R6" s="19"/>
    </row>
    <row r="7" spans="1:18" ht="15" customHeight="1">
      <c r="A7" s="200"/>
      <c r="B7" s="323" t="s">
        <v>159</v>
      </c>
      <c r="C7" s="25"/>
      <c r="D7" s="202">
        <v>257274</v>
      </c>
      <c r="E7" s="61">
        <v>257153</v>
      </c>
      <c r="F7" s="61">
        <v>256570</v>
      </c>
      <c r="G7" s="311">
        <f t="shared" ref="G7:G24" si="0">F7/E7*100</f>
        <v>99.773286720357149</v>
      </c>
      <c r="H7" s="220"/>
      <c r="J7" s="220"/>
      <c r="K7" s="374"/>
      <c r="L7" s="374"/>
      <c r="M7" s="374"/>
      <c r="N7" s="374"/>
      <c r="O7" s="374"/>
      <c r="R7" s="19"/>
    </row>
    <row r="8" spans="1:18" ht="15" customHeight="1">
      <c r="A8" s="200"/>
      <c r="B8" s="323" t="s">
        <v>158</v>
      </c>
      <c r="C8" s="25"/>
      <c r="D8" s="202">
        <v>172669</v>
      </c>
      <c r="E8" s="61">
        <v>172669</v>
      </c>
      <c r="F8" s="61">
        <v>172604</v>
      </c>
      <c r="G8" s="311">
        <f t="shared" si="0"/>
        <v>99.962355721061684</v>
      </c>
      <c r="H8" s="200"/>
      <c r="J8" s="200"/>
      <c r="R8" s="19"/>
    </row>
    <row r="9" spans="1:18" ht="15" customHeight="1">
      <c r="A9" s="200"/>
      <c r="B9" s="323" t="s">
        <v>157</v>
      </c>
      <c r="C9" s="25"/>
      <c r="D9" s="202">
        <v>441547</v>
      </c>
      <c r="E9" s="61">
        <v>441547</v>
      </c>
      <c r="F9" s="61">
        <v>441369</v>
      </c>
      <c r="G9" s="311">
        <f t="shared" si="0"/>
        <v>99.9596871907181</v>
      </c>
      <c r="H9" s="200"/>
      <c r="J9" s="200"/>
      <c r="R9" s="19"/>
    </row>
    <row r="10" spans="1:18" ht="15" customHeight="1">
      <c r="A10" s="200"/>
      <c r="B10" s="323" t="s">
        <v>156</v>
      </c>
      <c r="C10" s="25"/>
      <c r="D10" s="202">
        <v>187510</v>
      </c>
      <c r="E10" s="61">
        <v>10221</v>
      </c>
      <c r="F10" s="61">
        <v>10165</v>
      </c>
      <c r="G10" s="311">
        <f t="shared" si="0"/>
        <v>99.452108404265729</v>
      </c>
      <c r="H10" s="200"/>
      <c r="J10" s="200"/>
      <c r="R10" s="19"/>
    </row>
    <row r="11" spans="1:18" ht="15" customHeight="1">
      <c r="A11" s="200"/>
      <c r="B11" s="323" t="s">
        <v>155</v>
      </c>
      <c r="C11" s="38"/>
      <c r="D11" s="61">
        <v>243670</v>
      </c>
      <c r="E11" s="61">
        <v>243670</v>
      </c>
      <c r="F11" s="61">
        <v>243593</v>
      </c>
      <c r="G11" s="311">
        <f t="shared" si="0"/>
        <v>99.968399885090491</v>
      </c>
      <c r="H11" s="200"/>
      <c r="J11" s="200"/>
      <c r="R11" s="19"/>
    </row>
    <row r="12" spans="1:18" ht="15" customHeight="1">
      <c r="A12" s="200"/>
      <c r="B12" s="323" t="s">
        <v>154</v>
      </c>
      <c r="C12" s="38"/>
      <c r="D12" s="61">
        <v>56823</v>
      </c>
      <c r="E12" s="61">
        <v>56823</v>
      </c>
      <c r="F12" s="61">
        <v>56821</v>
      </c>
      <c r="G12" s="311">
        <f t="shared" si="0"/>
        <v>99.996480298470686</v>
      </c>
      <c r="H12" s="200"/>
      <c r="J12" s="200"/>
      <c r="R12" s="19"/>
    </row>
    <row r="13" spans="1:18" ht="15" customHeight="1">
      <c r="A13" s="200"/>
      <c r="B13" s="323" t="s">
        <v>161</v>
      </c>
      <c r="C13" s="25"/>
      <c r="D13" s="202">
        <v>725369</v>
      </c>
      <c r="E13" s="61">
        <v>723024</v>
      </c>
      <c r="F13" s="61">
        <v>721805</v>
      </c>
      <c r="G13" s="311">
        <f t="shared" si="0"/>
        <v>99.831402553718831</v>
      </c>
      <c r="H13" s="200"/>
      <c r="J13" s="200"/>
      <c r="M13" s="434"/>
      <c r="N13" s="434"/>
      <c r="O13" s="434"/>
      <c r="R13" s="19"/>
    </row>
    <row r="14" spans="1:18" ht="15" customHeight="1">
      <c r="A14" s="200"/>
      <c r="B14" s="323" t="s">
        <v>151</v>
      </c>
      <c r="C14" s="25"/>
      <c r="D14" s="202">
        <v>223506</v>
      </c>
      <c r="E14" s="61">
        <v>223506</v>
      </c>
      <c r="F14" s="61">
        <v>222442</v>
      </c>
      <c r="G14" s="311">
        <f t="shared" si="0"/>
        <v>99.523950140040981</v>
      </c>
      <c r="H14" s="221"/>
      <c r="J14" s="221"/>
      <c r="M14" s="434"/>
      <c r="N14" s="434"/>
      <c r="O14" s="434"/>
      <c r="R14" s="19"/>
    </row>
    <row r="15" spans="1:18" ht="15" customHeight="1">
      <c r="A15" s="200"/>
      <c r="B15" s="323" t="s">
        <v>150</v>
      </c>
      <c r="C15" s="25"/>
      <c r="D15" s="202">
        <v>241565</v>
      </c>
      <c r="E15" s="61">
        <v>241565</v>
      </c>
      <c r="F15" s="61">
        <v>241282</v>
      </c>
      <c r="G15" s="311">
        <f t="shared" si="0"/>
        <v>99.882847266781198</v>
      </c>
      <c r="H15" s="220"/>
      <c r="J15" s="220"/>
      <c r="M15" s="434"/>
      <c r="N15" s="434"/>
      <c r="O15" s="434"/>
      <c r="R15" s="19"/>
    </row>
    <row r="16" spans="1:18" ht="15" customHeight="1">
      <c r="A16" s="200"/>
      <c r="B16" s="323" t="s">
        <v>149</v>
      </c>
      <c r="C16" s="25"/>
      <c r="D16" s="202">
        <v>101119</v>
      </c>
      <c r="E16" s="61">
        <v>101119</v>
      </c>
      <c r="F16" s="61">
        <v>100633</v>
      </c>
      <c r="G16" s="311">
        <f t="shared" si="0"/>
        <v>99.51937815840742</v>
      </c>
      <c r="H16" s="200"/>
      <c r="J16" s="200"/>
      <c r="R16" s="19"/>
    </row>
    <row r="17" spans="1:18" ht="15" customHeight="1">
      <c r="A17" s="200"/>
      <c r="B17" s="323" t="s">
        <v>148</v>
      </c>
      <c r="C17" s="25"/>
      <c r="D17" s="202">
        <v>137987</v>
      </c>
      <c r="E17" s="61">
        <v>137987</v>
      </c>
      <c r="F17" s="61">
        <v>137966</v>
      </c>
      <c r="G17" s="311">
        <f t="shared" si="0"/>
        <v>99.984781175038222</v>
      </c>
      <c r="H17" s="200"/>
      <c r="J17" s="200"/>
      <c r="R17" s="19"/>
    </row>
    <row r="18" spans="1:18" ht="15" customHeight="1">
      <c r="A18" s="200"/>
      <c r="B18" s="323" t="s">
        <v>145</v>
      </c>
      <c r="C18" s="25"/>
      <c r="D18" s="202">
        <v>83210</v>
      </c>
      <c r="E18" s="61">
        <v>83210</v>
      </c>
      <c r="F18" s="61">
        <v>83184</v>
      </c>
      <c r="G18" s="311">
        <f t="shared" si="0"/>
        <v>99.968753755558225</v>
      </c>
      <c r="H18" s="200"/>
      <c r="J18" s="200"/>
      <c r="R18" s="19"/>
    </row>
    <row r="19" spans="1:18" ht="15" customHeight="1">
      <c r="A19" s="200"/>
      <c r="B19" s="323" t="s">
        <v>144</v>
      </c>
      <c r="C19" s="38"/>
      <c r="D19" s="61">
        <v>31572</v>
      </c>
      <c r="E19" s="61">
        <v>31572</v>
      </c>
      <c r="F19" s="61">
        <v>31567</v>
      </c>
      <c r="G19" s="311">
        <f t="shared" si="0"/>
        <v>99.984163182566832</v>
      </c>
      <c r="H19" s="200"/>
      <c r="J19" s="200"/>
      <c r="R19" s="19"/>
    </row>
    <row r="20" spans="1:18" ht="15" customHeight="1">
      <c r="A20" s="200"/>
      <c r="B20" s="323" t="s">
        <v>143</v>
      </c>
      <c r="C20" s="38"/>
      <c r="D20" s="61">
        <v>48528</v>
      </c>
      <c r="E20" s="61">
        <v>48528</v>
      </c>
      <c r="F20" s="61">
        <v>48511</v>
      </c>
      <c r="G20" s="311">
        <f t="shared" si="0"/>
        <v>99.964968677876684</v>
      </c>
      <c r="J20" s="149"/>
      <c r="R20" s="19"/>
    </row>
    <row r="21" spans="1:18" ht="15" customHeight="1">
      <c r="A21" s="200"/>
      <c r="B21" s="323" t="s">
        <v>142</v>
      </c>
      <c r="C21" s="25"/>
      <c r="D21" s="202">
        <v>31392</v>
      </c>
      <c r="E21" s="61">
        <v>31392</v>
      </c>
      <c r="F21" s="61">
        <v>31341</v>
      </c>
      <c r="G21" s="311">
        <f t="shared" si="0"/>
        <v>99.837538226299699</v>
      </c>
      <c r="R21" s="19"/>
    </row>
    <row r="22" spans="1:18" ht="15" customHeight="1">
      <c r="A22" s="149"/>
      <c r="B22" s="323" t="s">
        <v>141</v>
      </c>
      <c r="C22" s="25"/>
      <c r="D22" s="202">
        <v>27228</v>
      </c>
      <c r="E22" s="61">
        <v>27228</v>
      </c>
      <c r="F22" s="61">
        <v>27209</v>
      </c>
      <c r="G22" s="311">
        <f t="shared" si="0"/>
        <v>99.930218892316731</v>
      </c>
    </row>
    <row r="23" spans="1:18" ht="15" customHeight="1">
      <c r="B23" s="323" t="s">
        <v>170</v>
      </c>
      <c r="C23" s="25"/>
      <c r="D23" s="202">
        <v>11008</v>
      </c>
      <c r="E23" s="61">
        <v>5947</v>
      </c>
      <c r="F23" s="61">
        <v>5374</v>
      </c>
      <c r="G23" s="311">
        <f t="shared" si="0"/>
        <v>90.364889860433834</v>
      </c>
    </row>
    <row r="24" spans="1:18" ht="15" customHeight="1">
      <c r="B24" s="323" t="s">
        <v>132</v>
      </c>
      <c r="C24" s="25"/>
      <c r="D24" s="202">
        <v>39641</v>
      </c>
      <c r="E24" s="61">
        <v>12416</v>
      </c>
      <c r="F24" s="61">
        <v>12240</v>
      </c>
      <c r="G24" s="311">
        <f t="shared" si="0"/>
        <v>98.582474226804123</v>
      </c>
    </row>
    <row r="25" spans="1:18" ht="4.5" customHeight="1" thickBot="1">
      <c r="A25" s="153"/>
      <c r="B25" s="56"/>
      <c r="C25" s="222"/>
      <c r="D25" s="223"/>
      <c r="E25" s="223"/>
      <c r="F25" s="223"/>
      <c r="G25" s="223"/>
      <c r="H25" s="153"/>
    </row>
    <row r="26" spans="1:18" ht="4.5" customHeight="1" thickTop="1">
      <c r="A26" s="149"/>
      <c r="B26" s="151"/>
      <c r="C26" s="149"/>
      <c r="D26" s="149"/>
      <c r="E26" s="149"/>
      <c r="F26" s="149"/>
      <c r="G26" s="149"/>
      <c r="H26" s="149"/>
    </row>
    <row r="27" spans="1:18" ht="15" customHeight="1" thickBot="1"/>
    <row r="28" spans="1:18" ht="12" customHeight="1" thickTop="1">
      <c r="B28" s="387" t="s">
        <v>293</v>
      </c>
      <c r="C28" s="224"/>
      <c r="D28" s="225" t="s">
        <v>294</v>
      </c>
      <c r="E28" s="8"/>
      <c r="F28" s="8"/>
    </row>
    <row r="29" spans="1:18" ht="21">
      <c r="B29" s="389"/>
      <c r="C29" s="226"/>
      <c r="D29" s="187" t="s">
        <v>295</v>
      </c>
      <c r="E29" s="8"/>
      <c r="F29" s="8"/>
    </row>
    <row r="30" spans="1:18" ht="9.75" customHeight="1">
      <c r="B30" s="217"/>
      <c r="C30" s="217"/>
      <c r="D30" s="183" t="s">
        <v>296</v>
      </c>
      <c r="E30" s="218"/>
      <c r="F30" s="218"/>
    </row>
    <row r="31" spans="1:18" ht="15" customHeight="1">
      <c r="B31" s="323" t="s">
        <v>297</v>
      </c>
      <c r="C31" s="25"/>
      <c r="D31" s="202">
        <v>102657</v>
      </c>
      <c r="E31" s="200"/>
      <c r="F31" s="200"/>
    </row>
    <row r="32" spans="1:18" ht="15" customHeight="1">
      <c r="B32" s="323" t="s">
        <v>298</v>
      </c>
      <c r="C32" s="227"/>
      <c r="D32" s="202">
        <v>0</v>
      </c>
      <c r="E32" s="200"/>
      <c r="F32" s="221"/>
    </row>
    <row r="33" spans="2:7" ht="15" customHeight="1">
      <c r="B33" s="323" t="s">
        <v>299</v>
      </c>
      <c r="C33" s="228"/>
      <c r="D33" s="202">
        <v>46547</v>
      </c>
      <c r="E33" s="220"/>
      <c r="F33" s="220"/>
    </row>
    <row r="34" spans="2:7" ht="15" customHeight="1">
      <c r="B34" s="323" t="s">
        <v>300</v>
      </c>
      <c r="C34" s="227"/>
      <c r="D34" s="202">
        <v>40</v>
      </c>
      <c r="E34" s="200"/>
      <c r="F34" s="200"/>
    </row>
    <row r="35" spans="2:7" ht="15" customHeight="1">
      <c r="B35" s="323" t="s">
        <v>301</v>
      </c>
      <c r="C35" s="227"/>
      <c r="D35" s="202">
        <v>2546</v>
      </c>
      <c r="E35" s="200"/>
      <c r="F35" s="221"/>
    </row>
    <row r="36" spans="2:7" ht="15" customHeight="1">
      <c r="B36" s="323" t="s">
        <v>302</v>
      </c>
      <c r="C36" s="229"/>
      <c r="D36" s="61">
        <v>371</v>
      </c>
      <c r="E36" s="200"/>
      <c r="F36" s="221"/>
    </row>
    <row r="37" spans="2:7" ht="15" customHeight="1">
      <c r="B37" s="323" t="s">
        <v>303</v>
      </c>
      <c r="C37" s="229"/>
      <c r="D37" s="61">
        <v>103</v>
      </c>
      <c r="E37" s="200"/>
      <c r="F37" s="435"/>
      <c r="G37" s="435"/>
    </row>
    <row r="38" spans="2:7" ht="15" customHeight="1">
      <c r="B38" s="323" t="s">
        <v>304</v>
      </c>
      <c r="C38" s="38"/>
      <c r="D38" s="61">
        <v>0</v>
      </c>
      <c r="E38" s="200"/>
      <c r="F38" s="435"/>
      <c r="G38" s="435"/>
    </row>
    <row r="39" spans="2:7" ht="15" customHeight="1">
      <c r="B39" s="323" t="s">
        <v>305</v>
      </c>
      <c r="C39" s="230"/>
      <c r="D39" s="61">
        <v>30</v>
      </c>
      <c r="E39" s="200"/>
      <c r="F39" s="149"/>
    </row>
    <row r="40" spans="2:7" ht="15" customHeight="1">
      <c r="B40" s="323" t="s">
        <v>306</v>
      </c>
      <c r="C40" s="230"/>
      <c r="D40" s="61">
        <v>961</v>
      </c>
      <c r="E40" s="221"/>
    </row>
    <row r="41" spans="2:7" ht="15" customHeight="1">
      <c r="B41" s="323" t="s">
        <v>307</v>
      </c>
      <c r="C41" s="38"/>
      <c r="D41" s="61">
        <v>0</v>
      </c>
      <c r="E41" s="220"/>
    </row>
    <row r="42" spans="2:7" ht="15" customHeight="1">
      <c r="B42" s="323" t="s">
        <v>308</v>
      </c>
      <c r="C42" s="230"/>
      <c r="D42" s="61">
        <v>153255</v>
      </c>
      <c r="E42" s="200"/>
    </row>
    <row r="43" spans="2:7" ht="15" customHeight="1">
      <c r="B43" s="323" t="s">
        <v>309</v>
      </c>
      <c r="C43" s="230"/>
      <c r="D43" s="61">
        <v>182888</v>
      </c>
      <c r="E43" s="200"/>
    </row>
    <row r="44" spans="2:7" ht="10.5">
      <c r="B44" s="436" t="s">
        <v>337</v>
      </c>
      <c r="C44" s="42"/>
      <c r="D44" s="203">
        <v>336143</v>
      </c>
      <c r="E44" s="200"/>
    </row>
    <row r="45" spans="2:7" ht="10.5">
      <c r="B45" s="424"/>
      <c r="C45" s="38"/>
      <c r="D45" s="25"/>
      <c r="E45" s="200"/>
    </row>
    <row r="46" spans="2:7" ht="4.5" customHeight="1" thickBot="1">
      <c r="B46" s="56"/>
      <c r="C46" s="222"/>
      <c r="D46" s="223"/>
      <c r="E46" s="149"/>
    </row>
    <row r="47" spans="2:7" ht="11.25" thickTop="1">
      <c r="B47" s="12" t="s">
        <v>310</v>
      </c>
      <c r="C47" s="163"/>
      <c r="D47" s="163"/>
    </row>
    <row r="49" spans="9:9">
      <c r="I49" s="231"/>
    </row>
  </sheetData>
  <mergeCells count="10">
    <mergeCell ref="M13:O15"/>
    <mergeCell ref="B28:B29"/>
    <mergeCell ref="F37:G38"/>
    <mergeCell ref="B44:B45"/>
    <mergeCell ref="B2:B3"/>
    <mergeCell ref="D2:D3"/>
    <mergeCell ref="E2:E3"/>
    <mergeCell ref="F2:F3"/>
    <mergeCell ref="G2:G3"/>
    <mergeCell ref="K2:M4"/>
  </mergeCells>
  <phoneticPr fontId="3"/>
  <pageMargins left="0.70866141732283472" right="0.70866141732283472" top="1.1811023622047245" bottom="0.74803149606299213" header="0.70866141732283472" footer="0.31496062992125984"/>
  <pageSetup paperSize="9" fitToWidth="0" orientation="portrait" r:id="rId1"/>
  <headerFooter>
    <oddHeader>&amp;L水道普及状況と水道種類別給水量等&amp;R&amp;F(&amp;A)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14-1</vt:lpstr>
      <vt:lpstr>14-2</vt:lpstr>
      <vt:lpstr>14-3</vt:lpstr>
      <vt:lpstr>14-4</vt:lpstr>
      <vt:lpstr>14-5 </vt:lpstr>
      <vt:lpstr>14-6</vt:lpstr>
      <vt:lpstr>14-7 </vt:lpstr>
      <vt:lpstr>14-8</vt:lpstr>
      <vt:lpstr>14-8-別表</vt:lpstr>
      <vt:lpstr>14-9</vt:lpstr>
      <vt:lpstr>14-10-1</vt:lpstr>
      <vt:lpstr>14-10-2</vt:lpstr>
      <vt:lpstr>14-11</vt:lpstr>
      <vt:lpstr>14-12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2023-01-27T05:58:25Z</cp:lastPrinted>
  <dcterms:created xsi:type="dcterms:W3CDTF">2022-08-03T01:10:52Z</dcterms:created>
  <dcterms:modified xsi:type="dcterms:W3CDTF">2023-03-13T00:32:08Z</dcterms:modified>
</cp:coreProperties>
</file>