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4_最終原稿(校正した箇所を修正したもの）\16章\"/>
    </mc:Choice>
  </mc:AlternateContent>
  <bookViews>
    <workbookView xWindow="0" yWindow="0" windowWidth="15765" windowHeight="11505"/>
  </bookViews>
  <sheets>
    <sheet name="16-1" sheetId="9" r:id="rId1"/>
    <sheet name="16-2" sheetId="10" r:id="rId2"/>
    <sheet name="16-3" sheetId="5" r:id="rId3"/>
    <sheet name="16-4" sheetId="11" r:id="rId4"/>
    <sheet name="16-5" sheetId="12" r:id="rId5"/>
    <sheet name="16-6" sheetId="4" r:id="rId6"/>
    <sheet name="16-7" sheetId="6" r:id="rId7"/>
    <sheet name="16-8-1" sheetId="7" r:id="rId8"/>
    <sheet name="16-8-2" sheetId="8" r:id="rId9"/>
    <sheet name="16-9" sheetId="13" r:id="rId10"/>
    <sheet name="16-10" sheetId="1" r:id="rId11"/>
    <sheet name="16-11" sheetId="2" r:id="rId12"/>
    <sheet name="16-12" sheetId="3" r:id="rId13"/>
    <sheet name="16-13" sheetId="14" r:id="rId14"/>
    <sheet name="16-14" sheetId="15" r:id="rId15"/>
    <sheet name="16-15" sheetId="16" r:id="rId16"/>
  </sheets>
  <definedNames>
    <definedName name="_xlnm.Print_Area" localSheetId="2">'16-3'!$A$1:$K$43</definedName>
    <definedName name="_xlnm.Print_Area" localSheetId="3">'16-4'!$A$1:$G$50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5" l="1"/>
  <c r="G3" i="15"/>
  <c r="H3" i="15"/>
  <c r="I3" i="15"/>
  <c r="J3" i="15"/>
  <c r="K3" i="15"/>
  <c r="L3" i="15"/>
  <c r="M3" i="15"/>
  <c r="N3" i="15"/>
  <c r="O3" i="15"/>
  <c r="F40" i="12" l="1"/>
  <c r="F39" i="12"/>
  <c r="F38" i="12"/>
  <c r="F37" i="12"/>
  <c r="F36" i="12"/>
  <c r="F35" i="12"/>
  <c r="E33" i="12"/>
  <c r="D33" i="12"/>
  <c r="F33" i="12" s="1"/>
  <c r="F31" i="12"/>
  <c r="F29" i="12"/>
  <c r="F26" i="12"/>
  <c r="F25" i="12"/>
  <c r="F24" i="12"/>
  <c r="F23" i="12"/>
  <c r="F22" i="12"/>
  <c r="F20" i="12"/>
  <c r="F19" i="12"/>
  <c r="F18" i="12"/>
  <c r="F17" i="12"/>
  <c r="F16" i="12"/>
  <c r="F14" i="12"/>
  <c r="F13" i="12"/>
  <c r="F12" i="12"/>
  <c r="F11" i="12"/>
  <c r="F10" i="12"/>
  <c r="E8" i="12"/>
  <c r="D8" i="12"/>
  <c r="F8" i="12" s="1"/>
  <c r="F6" i="12"/>
  <c r="F4" i="12"/>
  <c r="E49" i="11"/>
  <c r="E48" i="11"/>
  <c r="E47" i="11"/>
  <c r="E46" i="11"/>
  <c r="E45" i="11"/>
  <c r="E43" i="11"/>
  <c r="E42" i="11"/>
  <c r="E41" i="11"/>
  <c r="E40" i="11"/>
  <c r="E39" i="11"/>
  <c r="E37" i="11"/>
  <c r="E36" i="11"/>
  <c r="E35" i="11"/>
  <c r="E34" i="11"/>
  <c r="E33" i="11"/>
  <c r="E23" i="11"/>
  <c r="E22" i="11"/>
  <c r="E21" i="11"/>
  <c r="E20" i="11"/>
  <c r="E19" i="11"/>
  <c r="E17" i="11"/>
  <c r="E16" i="11"/>
  <c r="E15" i="11"/>
  <c r="E14" i="11"/>
  <c r="E12" i="11"/>
  <c r="E11" i="11"/>
  <c r="E10" i="11"/>
  <c r="E9" i="11"/>
  <c r="E8" i="11"/>
  <c r="I8" i="5" l="1"/>
  <c r="H8" i="5"/>
  <c r="G8" i="5"/>
  <c r="F8" i="5"/>
  <c r="H33" i="5"/>
  <c r="F33" i="5" l="1"/>
  <c r="G33" i="5"/>
  <c r="I33" i="5"/>
  <c r="J33" i="5"/>
  <c r="K33" i="5"/>
  <c r="A38" i="5"/>
  <c r="E27" i="4" l="1"/>
  <c r="E29" i="4"/>
  <c r="E30" i="4"/>
  <c r="E32" i="4"/>
  <c r="E33" i="4"/>
  <c r="E34" i="4"/>
  <c r="E35" i="4"/>
  <c r="E37" i="4"/>
  <c r="E38" i="4"/>
  <c r="E39" i="4"/>
  <c r="E40" i="4"/>
  <c r="E41" i="4"/>
  <c r="E43" i="4"/>
  <c r="E44" i="4"/>
  <c r="K16" i="3" l="1"/>
  <c r="K21" i="3" l="1"/>
  <c r="J13" i="2" l="1"/>
  <c r="K24" i="3" l="1"/>
  <c r="H24" i="3"/>
  <c r="K23" i="3"/>
  <c r="H23" i="3"/>
  <c r="H21" i="3"/>
  <c r="K19" i="3"/>
  <c r="H19" i="3"/>
  <c r="H16" i="3"/>
  <c r="K15" i="3"/>
  <c r="H15" i="3"/>
  <c r="K14" i="3"/>
  <c r="H14" i="3"/>
  <c r="K13" i="3"/>
  <c r="H13" i="3"/>
  <c r="K12" i="3"/>
  <c r="H12" i="3"/>
  <c r="K11" i="3"/>
  <c r="H11" i="3"/>
  <c r="K10" i="3"/>
  <c r="H10" i="3"/>
  <c r="K9" i="3"/>
  <c r="H9" i="3"/>
  <c r="K8" i="3"/>
  <c r="H8" i="3"/>
  <c r="K7" i="3"/>
  <c r="H7" i="3"/>
  <c r="K6" i="3"/>
  <c r="H6" i="3"/>
  <c r="K5" i="3"/>
  <c r="H5" i="3"/>
  <c r="F9" i="2"/>
  <c r="F8" i="2" s="1"/>
  <c r="F6" i="2" l="1"/>
</calcChain>
</file>

<file path=xl/sharedStrings.xml><?xml version="1.0" encoding="utf-8"?>
<sst xmlns="http://schemas.openxmlformats.org/spreadsheetml/2006/main" count="881" uniqueCount="425">
  <si>
    <t>税制企画課調</t>
    <rPh sb="0" eb="2">
      <t>ゼイセイ</t>
    </rPh>
    <rPh sb="2" eb="4">
      <t>キカク</t>
    </rPh>
    <rPh sb="4" eb="5">
      <t>カ</t>
    </rPh>
    <rPh sb="5" eb="6">
      <t>シラ</t>
    </rPh>
    <phoneticPr fontId="6"/>
  </si>
  <si>
    <t>税目</t>
  </si>
  <si>
    <t>予算額</t>
  </si>
  <si>
    <t>構成比</t>
  </si>
  <si>
    <t>税目</t>
    <phoneticPr fontId="6"/>
  </si>
  <si>
    <t>千円</t>
  </si>
  <si>
    <t>％</t>
  </si>
  <si>
    <t>県税</t>
  </si>
  <si>
    <t>令和２年度</t>
    <rPh sb="0" eb="2">
      <t>レイワ</t>
    </rPh>
    <rPh sb="3" eb="5">
      <t>ネンド</t>
    </rPh>
    <phoneticPr fontId="12"/>
  </si>
  <si>
    <t>-</t>
  </si>
  <si>
    <t>鉱区税</t>
  </si>
  <si>
    <t>３年度</t>
    <rPh sb="1" eb="3">
      <t>ネンド</t>
    </rPh>
    <phoneticPr fontId="12"/>
  </si>
  <si>
    <t>固定資産税</t>
    <rPh sb="0" eb="2">
      <t>コテイ</t>
    </rPh>
    <rPh sb="2" eb="5">
      <t>シサンゼイ</t>
    </rPh>
    <phoneticPr fontId="6"/>
  </si>
  <si>
    <t>-</t>
    <phoneticPr fontId="6"/>
  </si>
  <si>
    <t>４年度</t>
    <rPh sb="1" eb="3">
      <t>ネンド</t>
    </rPh>
    <phoneticPr fontId="12"/>
  </si>
  <si>
    <t>狩猟税</t>
    <rPh sb="0" eb="1">
      <t>カ</t>
    </rPh>
    <phoneticPr fontId="6"/>
  </si>
  <si>
    <t>（旧法）自動車取得税</t>
    <rPh sb="1" eb="3">
      <t>キュウホウ</t>
    </rPh>
    <rPh sb="4" eb="7">
      <t>ジドウシャ</t>
    </rPh>
    <rPh sb="7" eb="9">
      <t>シュトク</t>
    </rPh>
    <rPh sb="9" eb="10">
      <t>ゼイ</t>
    </rPh>
    <phoneticPr fontId="6"/>
  </si>
  <si>
    <t>県民税</t>
    <phoneticPr fontId="4"/>
  </si>
  <si>
    <t>（旧法）自動車税</t>
    <rPh sb="1" eb="3">
      <t>キュウホウ</t>
    </rPh>
    <rPh sb="4" eb="7">
      <t>ジドウシャ</t>
    </rPh>
    <rPh sb="7" eb="8">
      <t>ゼイ</t>
    </rPh>
    <phoneticPr fontId="6"/>
  </si>
  <si>
    <t>個人</t>
  </si>
  <si>
    <t>法人</t>
  </si>
  <si>
    <t>地方譲与税</t>
  </si>
  <si>
    <t>利子割</t>
  </si>
  <si>
    <t>事業税</t>
  </si>
  <si>
    <t>個人</t>
    <phoneticPr fontId="4"/>
  </si>
  <si>
    <t>地方消費税</t>
  </si>
  <si>
    <t>特別法人事業譲与税</t>
    <rPh sb="0" eb="2">
      <t>トクベツ</t>
    </rPh>
    <rPh sb="2" eb="4">
      <t>ホウジン</t>
    </rPh>
    <rPh sb="4" eb="6">
      <t>ジギョウ</t>
    </rPh>
    <rPh sb="6" eb="8">
      <t>ジョウヨ</t>
    </rPh>
    <rPh sb="8" eb="9">
      <t>ゼイ</t>
    </rPh>
    <phoneticPr fontId="6"/>
  </si>
  <si>
    <t>不動産取得税</t>
  </si>
  <si>
    <t>地方揮発油譲与税</t>
    <rPh sb="0" eb="2">
      <t>チホウ</t>
    </rPh>
    <rPh sb="2" eb="5">
      <t>キハツユ</t>
    </rPh>
    <rPh sb="5" eb="7">
      <t>ジョウヨ</t>
    </rPh>
    <rPh sb="7" eb="8">
      <t>ゼイ</t>
    </rPh>
    <phoneticPr fontId="6"/>
  </si>
  <si>
    <t>県たばこ税</t>
  </si>
  <si>
    <t>石油ガス譲与税</t>
    <rPh sb="0" eb="2">
      <t>セキユ</t>
    </rPh>
    <rPh sb="4" eb="6">
      <t>ジョウヨ</t>
    </rPh>
    <rPh sb="6" eb="7">
      <t>ゼイ</t>
    </rPh>
    <phoneticPr fontId="6"/>
  </si>
  <si>
    <t>ゴルフ場利用税</t>
  </si>
  <si>
    <t>自動車重量譲与税</t>
    <rPh sb="0" eb="3">
      <t>ジドウシャ</t>
    </rPh>
    <rPh sb="3" eb="5">
      <t>ジュウリョウ</t>
    </rPh>
    <rPh sb="5" eb="7">
      <t>ジョウヨ</t>
    </rPh>
    <rPh sb="7" eb="8">
      <t>ゼイ</t>
    </rPh>
    <phoneticPr fontId="6"/>
  </si>
  <si>
    <t>軽油引取税</t>
    <rPh sb="0" eb="5">
      <t>ケイユヒキトリゼイ</t>
    </rPh>
    <phoneticPr fontId="6"/>
  </si>
  <si>
    <t>森林環境譲与税</t>
    <rPh sb="0" eb="2">
      <t>シンリン</t>
    </rPh>
    <rPh sb="2" eb="4">
      <t>カンキョウ</t>
    </rPh>
    <rPh sb="4" eb="6">
      <t>ジョウヨ</t>
    </rPh>
    <rPh sb="6" eb="7">
      <t>ゼイ</t>
    </rPh>
    <phoneticPr fontId="6"/>
  </si>
  <si>
    <t>自動車税</t>
    <rPh sb="0" eb="3">
      <t>ジドウシャ</t>
    </rPh>
    <rPh sb="3" eb="4">
      <t>ゼイ</t>
    </rPh>
    <phoneticPr fontId="6"/>
  </si>
  <si>
    <t>環境性能割</t>
    <rPh sb="0" eb="2">
      <t>カンキョウ</t>
    </rPh>
    <rPh sb="2" eb="4">
      <t>セイノウ</t>
    </rPh>
    <rPh sb="4" eb="5">
      <t>ワ</t>
    </rPh>
    <phoneticPr fontId="4"/>
  </si>
  <si>
    <t>種別割</t>
    <rPh sb="0" eb="2">
      <t>シュベツ</t>
    </rPh>
    <rPh sb="2" eb="3">
      <t>ワ</t>
    </rPh>
    <phoneticPr fontId="4"/>
  </si>
  <si>
    <t>単位　千円</t>
    <rPh sb="0" eb="2">
      <t>タンイ</t>
    </rPh>
    <rPh sb="3" eb="5">
      <t>センエン</t>
    </rPh>
    <phoneticPr fontId="6"/>
  </si>
  <si>
    <t>調定額</t>
  </si>
  <si>
    <t>収入済額</t>
  </si>
  <si>
    <t>過誤納金
還付未済額</t>
    <phoneticPr fontId="6"/>
  </si>
  <si>
    <t>不納欠損額</t>
    <rPh sb="0" eb="2">
      <t>フノウ</t>
    </rPh>
    <phoneticPr fontId="6"/>
  </si>
  <si>
    <t>収入未済額</t>
    <phoneticPr fontId="6"/>
  </si>
  <si>
    <t>令和元年度</t>
  </si>
  <si>
    <t>２年度</t>
  </si>
  <si>
    <t>３年度</t>
  </si>
  <si>
    <t>普通税</t>
    <phoneticPr fontId="6"/>
  </si>
  <si>
    <t>県民税</t>
  </si>
  <si>
    <t>軽油引取税</t>
  </si>
  <si>
    <t>環境性能割</t>
    <rPh sb="0" eb="2">
      <t>カンキョウ</t>
    </rPh>
    <rPh sb="2" eb="4">
      <t>セイノウ</t>
    </rPh>
    <rPh sb="4" eb="5">
      <t>ワリ</t>
    </rPh>
    <phoneticPr fontId="6"/>
  </si>
  <si>
    <t>種別割</t>
    <rPh sb="0" eb="2">
      <t>シュベツ</t>
    </rPh>
    <rPh sb="2" eb="3">
      <t>ワリ</t>
    </rPh>
    <phoneticPr fontId="6"/>
  </si>
  <si>
    <t>（旧法）自動車取得税</t>
    <rPh sb="1" eb="3">
      <t>キュウホウ</t>
    </rPh>
    <phoneticPr fontId="4"/>
  </si>
  <si>
    <t>（旧法）自動車税</t>
    <rPh sb="1" eb="3">
      <t>キュウホウ</t>
    </rPh>
    <rPh sb="4" eb="7">
      <t>ジドウシャ</t>
    </rPh>
    <rPh sb="7" eb="8">
      <t>ゼイ</t>
    </rPh>
    <phoneticPr fontId="4"/>
  </si>
  <si>
    <t>目的税</t>
  </si>
  <si>
    <t>狩猟税</t>
    <rPh sb="0" eb="2">
      <t>シュリョウ</t>
    </rPh>
    <rPh sb="2" eb="3">
      <t>ゼイ</t>
    </rPh>
    <phoneticPr fontId="6"/>
  </si>
  <si>
    <t>（注）表示単位未満切捨て</t>
    <rPh sb="1" eb="2">
      <t>チュウ</t>
    </rPh>
    <rPh sb="3" eb="5">
      <t>ヒョウジ</t>
    </rPh>
    <rPh sb="5" eb="7">
      <t>タンイ</t>
    </rPh>
    <rPh sb="7" eb="9">
      <t>ミマン</t>
    </rPh>
    <rPh sb="9" eb="11">
      <t>キリス</t>
    </rPh>
    <phoneticPr fontId="6"/>
  </si>
  <si>
    <t>対予算額
収入率</t>
  </si>
  <si>
    <t>前年度決算額</t>
    <phoneticPr fontId="6"/>
  </si>
  <si>
    <t>増差額</t>
  </si>
  <si>
    <t>前年度比</t>
    <phoneticPr fontId="6"/>
  </si>
  <si>
    <t>Ａ</t>
    <phoneticPr fontId="6"/>
  </si>
  <si>
    <t>Ｂ</t>
    <phoneticPr fontId="6"/>
  </si>
  <si>
    <t>Ｂ／Ａ</t>
    <phoneticPr fontId="6"/>
  </si>
  <si>
    <t>Ｃ</t>
    <phoneticPr fontId="6"/>
  </si>
  <si>
    <t>Ｂ－Ｃ</t>
    <phoneticPr fontId="6"/>
  </si>
  <si>
    <t>Ｂ／Ｃ</t>
    <phoneticPr fontId="6"/>
  </si>
  <si>
    <t>千円</t>
    <rPh sb="0" eb="2">
      <t>センエン</t>
    </rPh>
    <phoneticPr fontId="6"/>
  </si>
  <si>
    <t>％</t>
    <phoneticPr fontId="6"/>
  </si>
  <si>
    <t>地方消費税</t>
    <phoneticPr fontId="6"/>
  </si>
  <si>
    <t>自動車税</t>
    <rPh sb="0" eb="3">
      <t>ジドウシャ</t>
    </rPh>
    <rPh sb="3" eb="4">
      <t>ゼイ</t>
    </rPh>
    <phoneticPr fontId="4"/>
  </si>
  <si>
    <t>環境性能割</t>
    <rPh sb="0" eb="2">
      <t>カンキョウ</t>
    </rPh>
    <rPh sb="2" eb="4">
      <t>セイノウ</t>
    </rPh>
    <rPh sb="4" eb="5">
      <t>ワリ</t>
    </rPh>
    <phoneticPr fontId="4"/>
  </si>
  <si>
    <t>種別割</t>
    <rPh sb="0" eb="2">
      <t>シュベツ</t>
    </rPh>
    <rPh sb="2" eb="3">
      <t>ワリ</t>
    </rPh>
    <phoneticPr fontId="4"/>
  </si>
  <si>
    <t>（旧法）軽油引取税</t>
    <rPh sb="1" eb="3">
      <t>キュウホウ</t>
    </rPh>
    <rPh sb="4" eb="6">
      <t>ケイユ</t>
    </rPh>
    <rPh sb="6" eb="8">
      <t>ヒキトリ</t>
    </rPh>
    <rPh sb="8" eb="9">
      <t>ゼイ</t>
    </rPh>
    <phoneticPr fontId="6"/>
  </si>
  <si>
    <t>合計</t>
  </si>
  <si>
    <t>(法人二税)</t>
  </si>
  <si>
    <t>（注）令和４年度分は当初予算額である。</t>
    <rPh sb="1" eb="2">
      <t>チュウ</t>
    </rPh>
    <rPh sb="3" eb="5">
      <t>レイワ</t>
    </rPh>
    <rPh sb="6" eb="8">
      <t>ネンド</t>
    </rPh>
    <rPh sb="7" eb="8">
      <t>ド</t>
    </rPh>
    <rPh sb="8" eb="9">
      <t>ブン</t>
    </rPh>
    <rPh sb="10" eb="12">
      <t>トウショ</t>
    </rPh>
    <rPh sb="12" eb="14">
      <t>ヨサン</t>
    </rPh>
    <rPh sb="14" eb="15">
      <t>ガク</t>
    </rPh>
    <phoneticPr fontId="6"/>
  </si>
  <si>
    <t>-</t>
    <phoneticPr fontId="4"/>
  </si>
  <si>
    <t>皆増</t>
    <rPh sb="0" eb="1">
      <t>ミナ</t>
    </rPh>
    <rPh sb="1" eb="2">
      <t>ゾウ</t>
    </rPh>
    <phoneticPr fontId="6"/>
  </si>
  <si>
    <t>（令和３年度）税制企画課調</t>
    <rPh sb="7" eb="9">
      <t>ゼイセイ</t>
    </rPh>
    <rPh sb="9" eb="11">
      <t>キカク</t>
    </rPh>
    <rPh sb="11" eb="12">
      <t>カ</t>
    </rPh>
    <rPh sb="12" eb="13">
      <t>シラ</t>
    </rPh>
    <phoneticPr fontId="6"/>
  </si>
  <si>
    <t>…</t>
    <phoneticPr fontId="6"/>
  </si>
  <si>
    <t>出資による権利</t>
  </si>
  <si>
    <t>有価証券</t>
  </si>
  <si>
    <t>…</t>
  </si>
  <si>
    <t>無体財産権</t>
  </si>
  <si>
    <t>物権</t>
  </si>
  <si>
    <t>動産</t>
  </si>
  <si>
    <t>立木</t>
  </si>
  <si>
    <t>普通財産</t>
  </si>
  <si>
    <t>山林</t>
  </si>
  <si>
    <t>その他の施設</t>
  </si>
  <si>
    <t>公園</t>
  </si>
  <si>
    <t>公営住宅</t>
  </si>
  <si>
    <t>公共用財産</t>
  </si>
  <si>
    <t>学校</t>
  </si>
  <si>
    <t>行政機関</t>
    <rPh sb="0" eb="2">
      <t>ギョウセイ</t>
    </rPh>
    <rPh sb="2" eb="4">
      <t>キカン</t>
    </rPh>
    <phoneticPr fontId="6"/>
  </si>
  <si>
    <t>警察(消防)施設</t>
  </si>
  <si>
    <t>その他の</t>
    <phoneticPr fontId="6"/>
  </si>
  <si>
    <t>本庁舎</t>
  </si>
  <si>
    <t>３年度</t>
    <rPh sb="1" eb="2">
      <t>ネン</t>
    </rPh>
    <rPh sb="2" eb="3">
      <t>ド</t>
    </rPh>
    <phoneticPr fontId="6"/>
  </si>
  <si>
    <t>２年度</t>
    <rPh sb="1" eb="2">
      <t>ネン</t>
    </rPh>
    <rPh sb="2" eb="3">
      <t>ド</t>
    </rPh>
    <phoneticPr fontId="6"/>
  </si>
  <si>
    <t>その他</t>
  </si>
  <si>
    <t>建物</t>
  </si>
  <si>
    <t>土地</t>
  </si>
  <si>
    <t>種別</t>
    <rPh sb="0" eb="2">
      <t>シュベツ</t>
    </rPh>
    <phoneticPr fontId="6"/>
  </si>
  <si>
    <t>価格計</t>
  </si>
  <si>
    <t>区分</t>
  </si>
  <si>
    <t>㎡</t>
  </si>
  <si>
    <t>(山林)</t>
  </si>
  <si>
    <t>㎡</t>
    <phoneticPr fontId="6"/>
  </si>
  <si>
    <t>…</t>
    <phoneticPr fontId="4"/>
  </si>
  <si>
    <t>３年度</t>
    <rPh sb="1" eb="3">
      <t>ネンド</t>
    </rPh>
    <phoneticPr fontId="1"/>
  </si>
  <si>
    <t>２年度</t>
    <rPh sb="1" eb="3">
      <t>ネンド</t>
    </rPh>
    <phoneticPr fontId="1"/>
  </si>
  <si>
    <t>㎥</t>
    <phoneticPr fontId="6"/>
  </si>
  <si>
    <t>価格</t>
  </si>
  <si>
    <t>数量</t>
  </si>
  <si>
    <t>(各年度３月31日現在）財産経営課調</t>
    <rPh sb="1" eb="4">
      <t>カクネンド</t>
    </rPh>
    <rPh sb="5" eb="6">
      <t>ガツ</t>
    </rPh>
    <rPh sb="8" eb="9">
      <t>ニチ</t>
    </rPh>
    <rPh sb="9" eb="11">
      <t>ゲンザイ</t>
    </rPh>
    <rPh sb="12" eb="14">
      <t>ザイサン</t>
    </rPh>
    <rPh sb="14" eb="16">
      <t>ケイエイ</t>
    </rPh>
    <rPh sb="16" eb="17">
      <t>カ</t>
    </rPh>
    <rPh sb="17" eb="18">
      <t>シラ</t>
    </rPh>
    <phoneticPr fontId="4"/>
  </si>
  <si>
    <t>（注）金額は千円未満切捨てのため、合計は符合しない。</t>
    <rPh sb="21" eb="22">
      <t>ア</t>
    </rPh>
    <phoneticPr fontId="6"/>
  </si>
  <si>
    <t>酒匂川総合開発事業会計</t>
  </si>
  <si>
    <t>相模川総合開発共同事業会計</t>
  </si>
  <si>
    <t>公営企業資金等運用事業会計</t>
  </si>
  <si>
    <t>電気事業会計</t>
  </si>
  <si>
    <t>水道事業会計</t>
  </si>
  <si>
    <t>流域下水道事業会計</t>
  </si>
  <si>
    <t>元年度</t>
  </si>
  <si>
    <t xml:space="preserve"> 令和</t>
    <phoneticPr fontId="4"/>
  </si>
  <si>
    <t>(企業会計)</t>
  </si>
  <si>
    <t>県営住宅事業会計</t>
    <phoneticPr fontId="4"/>
  </si>
  <si>
    <t>中小企業資金会計</t>
    <phoneticPr fontId="6"/>
  </si>
  <si>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rPh sb="20" eb="22">
      <t>カイケイ</t>
    </rPh>
    <phoneticPr fontId="6"/>
  </si>
  <si>
    <t>国民健康保険事業会計</t>
    <rPh sb="0" eb="2">
      <t>コクミン</t>
    </rPh>
    <rPh sb="2" eb="4">
      <t>ケンコウ</t>
    </rPh>
    <rPh sb="4" eb="6">
      <t>ホケン</t>
    </rPh>
    <rPh sb="6" eb="8">
      <t>ジギョウ</t>
    </rPh>
    <rPh sb="8" eb="10">
      <t>カイケイ</t>
    </rPh>
    <phoneticPr fontId="4"/>
  </si>
  <si>
    <t>母子父子寡婦福祉資金会計</t>
    <rPh sb="2" eb="4">
      <t>フシ</t>
    </rPh>
    <rPh sb="4" eb="6">
      <t>カフ</t>
    </rPh>
    <phoneticPr fontId="6"/>
  </si>
  <si>
    <t>介護保険財政安定化基金会計</t>
    <rPh sb="0" eb="2">
      <t>カイゴ</t>
    </rPh>
    <rPh sb="2" eb="4">
      <t>ホケン</t>
    </rPh>
    <rPh sb="4" eb="6">
      <t>ザイセイ</t>
    </rPh>
    <rPh sb="6" eb="9">
      <t>アンテイカ</t>
    </rPh>
    <rPh sb="9" eb="11">
      <t>キキン</t>
    </rPh>
    <rPh sb="11" eb="13">
      <t>カイケイ</t>
    </rPh>
    <phoneticPr fontId="6"/>
  </si>
  <si>
    <t>沿岸漁業改善資金会計</t>
    <phoneticPr fontId="6"/>
  </si>
  <si>
    <t>水源環境保全・再生事業会計</t>
    <rPh sb="0" eb="2">
      <t>スイゲン</t>
    </rPh>
    <rPh sb="2" eb="4">
      <t>カンキョウ</t>
    </rPh>
    <rPh sb="4" eb="6">
      <t>ホゼン</t>
    </rPh>
    <rPh sb="7" eb="9">
      <t>サイセイ</t>
    </rPh>
    <rPh sb="9" eb="11">
      <t>ジギョウ</t>
    </rPh>
    <rPh sb="11" eb="13">
      <t>カイケイ</t>
    </rPh>
    <phoneticPr fontId="6"/>
  </si>
  <si>
    <t>林業改善資金会計</t>
  </si>
  <si>
    <t>恩賜記念林業振興資金会計</t>
  </si>
  <si>
    <t>災害救助基金会計</t>
  </si>
  <si>
    <t>地方消費税清算会計</t>
    <rPh sb="5" eb="7">
      <t>セイサン</t>
    </rPh>
    <phoneticPr fontId="6"/>
  </si>
  <si>
    <t>公営競技収益配分金等管理会計</t>
    <rPh sb="2" eb="4">
      <t>キョウギ</t>
    </rPh>
    <rPh sb="4" eb="6">
      <t>シュウエキ</t>
    </rPh>
    <rPh sb="6" eb="8">
      <t>ハイブン</t>
    </rPh>
    <rPh sb="8" eb="9">
      <t>キン</t>
    </rPh>
    <rPh sb="9" eb="10">
      <t>トウ</t>
    </rPh>
    <rPh sb="10" eb="12">
      <t>カンリ</t>
    </rPh>
    <phoneticPr fontId="6"/>
  </si>
  <si>
    <t>公債管理特別会計</t>
    <phoneticPr fontId="6"/>
  </si>
  <si>
    <t>市町村自治振興事業会計</t>
    <phoneticPr fontId="6"/>
  </si>
  <si>
    <t>(特別会計)</t>
  </si>
  <si>
    <t>支出済額</t>
  </si>
  <si>
    <t>予算現額</t>
  </si>
  <si>
    <t>継続費等
繰越財源
充当額</t>
  </si>
  <si>
    <t>地方公営企業法
第26条の規定
による繰越金</t>
    <phoneticPr fontId="6"/>
  </si>
  <si>
    <t>最終
予算額</t>
  </si>
  <si>
    <t>会計別</t>
  </si>
  <si>
    <t>下水道課、会計局会計課、企業庁財務課調</t>
    <rPh sb="0" eb="3">
      <t>ゲスイドウ</t>
    </rPh>
    <rPh sb="3" eb="4">
      <t>カ</t>
    </rPh>
    <rPh sb="5" eb="7">
      <t>カイケイ</t>
    </rPh>
    <rPh sb="7" eb="8">
      <t>キョク</t>
    </rPh>
    <rPh sb="8" eb="11">
      <t>カイケイカ</t>
    </rPh>
    <rPh sb="10" eb="11">
      <t>カ</t>
    </rPh>
    <rPh sb="12" eb="15">
      <t>キギョウチョウ</t>
    </rPh>
    <rPh sb="15" eb="17">
      <t>ザイム</t>
    </rPh>
    <rPh sb="17" eb="18">
      <t>カ</t>
    </rPh>
    <rPh sb="18" eb="19">
      <t>シラ</t>
    </rPh>
    <phoneticPr fontId="6"/>
  </si>
  <si>
    <t>　財産収入、寄附金、繰入金、繰越金、諸収入を指す。</t>
    <phoneticPr fontId="4"/>
  </si>
  <si>
    <t>　交通安全対策特別交付金、分担金及び負担金、使用料、手数料、国有提供施設等所在市町村助成交付金、</t>
    <phoneticPr fontId="6"/>
  </si>
  <si>
    <t>　　　２　「実質収支」歳入総額－歳出総額－翌年度へ繰越すべき財源。</t>
    <rPh sb="6" eb="8">
      <t>ジッシツ</t>
    </rPh>
    <rPh sb="8" eb="10">
      <t>シュウシ</t>
    </rPh>
    <rPh sb="11" eb="13">
      <t>サイニュウ</t>
    </rPh>
    <rPh sb="13" eb="15">
      <t>ソウガク</t>
    </rPh>
    <rPh sb="16" eb="18">
      <t>サイシュツ</t>
    </rPh>
    <rPh sb="18" eb="20">
      <t>ソウガク</t>
    </rPh>
    <rPh sb="21" eb="24">
      <t>ヨクネンド</t>
    </rPh>
    <rPh sb="25" eb="27">
      <t>クリコ</t>
    </rPh>
    <rPh sb="30" eb="32">
      <t>ザイゲン</t>
    </rPh>
    <phoneticPr fontId="6"/>
  </si>
  <si>
    <t>　自動車取得税交付金、軽油引取税交付金、自動車税環境性能割交付金、法人事業税交付金、</t>
    <rPh sb="20" eb="23">
      <t>ジドウシャ</t>
    </rPh>
    <rPh sb="23" eb="24">
      <t>ゼイ</t>
    </rPh>
    <rPh sb="24" eb="32">
      <t>カンキョウセイノウワリコウフキン</t>
    </rPh>
    <phoneticPr fontId="6"/>
  </si>
  <si>
    <t>　　　　 ルールに基づき区分し直したもの。</t>
    <rPh sb="9" eb="10">
      <t>モト</t>
    </rPh>
    <rPh sb="12" eb="14">
      <t>クブン</t>
    </rPh>
    <rPh sb="15" eb="16">
      <t>ナオ</t>
    </rPh>
    <phoneticPr fontId="6"/>
  </si>
  <si>
    <t>　分離課税所得割交付金、地方消費税交付金、ゴルフ場利用税交付金、特別地方消費税交付金、</t>
    <rPh sb="24" eb="25">
      <t>ジョウ</t>
    </rPh>
    <rPh sb="25" eb="27">
      <t>リヨウ</t>
    </rPh>
    <rPh sb="27" eb="28">
      <t>ゼイ</t>
    </rPh>
    <rPh sb="28" eb="31">
      <t>コウフキン</t>
    </rPh>
    <phoneticPr fontId="6"/>
  </si>
  <si>
    <t>　　　　 各地方公共団体間の財政比較や時系列比較などを可能とするため、様々な区分の決算を全国共通の</t>
    <rPh sb="14" eb="16">
      <t>ザイセイ</t>
    </rPh>
    <rPh sb="16" eb="18">
      <t>ヒカク</t>
    </rPh>
    <rPh sb="19" eb="22">
      <t>ジケイレツ</t>
    </rPh>
    <rPh sb="22" eb="24">
      <t>ヒカク</t>
    </rPh>
    <rPh sb="27" eb="29">
      <t>カノウ</t>
    </rPh>
    <rPh sb="35" eb="37">
      <t>サマザマ</t>
    </rPh>
    <rPh sb="38" eb="40">
      <t>クブン</t>
    </rPh>
    <rPh sb="41" eb="43">
      <t>ケッサン</t>
    </rPh>
    <rPh sb="44" eb="46">
      <t>ゼンコク</t>
    </rPh>
    <rPh sb="46" eb="48">
      <t>キョウツウ</t>
    </rPh>
    <phoneticPr fontId="6"/>
  </si>
  <si>
    <t>３　歳入内訳の「その他」は、地方譲与税、利子割交付金、配当割交付金、株式等譲渡所得割交付金、</t>
    <rPh sb="2" eb="4">
      <t>サイニュウ</t>
    </rPh>
    <rPh sb="4" eb="6">
      <t>ウチワケ</t>
    </rPh>
    <rPh sb="10" eb="11">
      <t>タ</t>
    </rPh>
    <rPh sb="14" eb="16">
      <t>チホウ</t>
    </rPh>
    <rPh sb="16" eb="18">
      <t>ジョウヨ</t>
    </rPh>
    <rPh sb="18" eb="19">
      <t>ゼイ</t>
    </rPh>
    <rPh sb="20" eb="22">
      <t>リシ</t>
    </rPh>
    <rPh sb="22" eb="23">
      <t>ワ</t>
    </rPh>
    <rPh sb="23" eb="26">
      <t>コウフキン</t>
    </rPh>
    <rPh sb="27" eb="29">
      <t>ハイトウ</t>
    </rPh>
    <rPh sb="29" eb="30">
      <t>ワ</t>
    </rPh>
    <rPh sb="30" eb="33">
      <t>コウフキン</t>
    </rPh>
    <rPh sb="34" eb="37">
      <t>カブシキトウ</t>
    </rPh>
    <rPh sb="37" eb="39">
      <t>ジョウト</t>
    </rPh>
    <rPh sb="39" eb="41">
      <t>ショトク</t>
    </rPh>
    <rPh sb="41" eb="42">
      <t>ワ</t>
    </rPh>
    <rPh sb="42" eb="45">
      <t>コウフキン</t>
    </rPh>
    <phoneticPr fontId="6"/>
  </si>
  <si>
    <t>（注）１　「普通会計」公営事業会計以外の会計を統合して一つの会計としてとらえた統計上の会計区分。</t>
    <rPh sb="1" eb="2">
      <t>チュウ</t>
    </rPh>
    <rPh sb="6" eb="8">
      <t>フツウ</t>
    </rPh>
    <rPh sb="8" eb="10">
      <t>カイケイ</t>
    </rPh>
    <rPh sb="11" eb="13">
      <t>コウエイ</t>
    </rPh>
    <rPh sb="13" eb="15">
      <t>ジギョウ</t>
    </rPh>
    <rPh sb="15" eb="17">
      <t>カイケイ</t>
    </rPh>
    <rPh sb="17" eb="19">
      <t>イガイ</t>
    </rPh>
    <rPh sb="20" eb="22">
      <t>カイケイ</t>
    </rPh>
    <rPh sb="23" eb="25">
      <t>トウゴウ</t>
    </rPh>
    <rPh sb="27" eb="28">
      <t>ヒト</t>
    </rPh>
    <rPh sb="30" eb="32">
      <t>カイケイ</t>
    </rPh>
    <rPh sb="39" eb="42">
      <t>トウケイジョウ</t>
    </rPh>
    <rPh sb="43" eb="45">
      <t>カイケイ</t>
    </rPh>
    <rPh sb="45" eb="47">
      <t>クブン</t>
    </rPh>
    <phoneticPr fontId="6"/>
  </si>
  <si>
    <t>清川村</t>
  </si>
  <si>
    <t>愛川町</t>
  </si>
  <si>
    <t>湯河原町</t>
  </si>
  <si>
    <t>真鶴町</t>
  </si>
  <si>
    <t>箱根町</t>
  </si>
  <si>
    <t>開成町</t>
  </si>
  <si>
    <t>山北町</t>
  </si>
  <si>
    <t>松田町</t>
  </si>
  <si>
    <t>大井町</t>
  </si>
  <si>
    <t>中井町</t>
  </si>
  <si>
    <t>二宮町</t>
  </si>
  <si>
    <t>大磯町</t>
  </si>
  <si>
    <t>寒川町</t>
  </si>
  <si>
    <t>葉山町</t>
  </si>
  <si>
    <t>綾瀬市</t>
  </si>
  <si>
    <t>南足柄市</t>
  </si>
  <si>
    <t>座間市</t>
  </si>
  <si>
    <t>海老名市</t>
  </si>
  <si>
    <t>伊勢原市</t>
  </si>
  <si>
    <t>大和市</t>
  </si>
  <si>
    <t>厚木市</t>
  </si>
  <si>
    <t>秦野市</t>
  </si>
  <si>
    <t>三浦市</t>
  </si>
  <si>
    <t>逗子市</t>
  </si>
  <si>
    <t>茅ヶ崎市</t>
  </si>
  <si>
    <t>小田原市</t>
  </si>
  <si>
    <t>藤沢市</t>
  </si>
  <si>
    <t>鎌倉市</t>
  </si>
  <si>
    <t>平塚市</t>
  </si>
  <si>
    <t>横須賀市</t>
  </si>
  <si>
    <t>相模原市</t>
  </si>
  <si>
    <t>川崎市</t>
  </si>
  <si>
    <t>横浜市</t>
  </si>
  <si>
    <t>町村計</t>
  </si>
  <si>
    <t>市計</t>
  </si>
  <si>
    <t>令和元年度</t>
    <rPh sb="0" eb="2">
      <t>レイワ</t>
    </rPh>
    <rPh sb="2" eb="3">
      <t>ガン</t>
    </rPh>
    <rPh sb="3" eb="5">
      <t>ネンド</t>
    </rPh>
    <phoneticPr fontId="6"/>
  </si>
  <si>
    <t>実質収支</t>
  </si>
  <si>
    <t>歳出総額</t>
  </si>
  <si>
    <t>歳入総額</t>
  </si>
  <si>
    <t>うち固定資産税</t>
  </si>
  <si>
    <t>うち市町村民税</t>
  </si>
  <si>
    <t>地方債</t>
  </si>
  <si>
    <t>国・県支出金</t>
  </si>
  <si>
    <t>地方交付税</t>
  </si>
  <si>
    <t>地方特例
交付金等</t>
    <rPh sb="6" eb="7">
      <t>フ</t>
    </rPh>
    <rPh sb="7" eb="8">
      <t>キン</t>
    </rPh>
    <rPh sb="8" eb="9">
      <t>トウ</t>
    </rPh>
    <phoneticPr fontId="6"/>
  </si>
  <si>
    <t>地方税</t>
  </si>
  <si>
    <t>歳入内訳</t>
  </si>
  <si>
    <t>決算収支</t>
  </si>
  <si>
    <t>市町村名</t>
  </si>
  <si>
    <t>市町村課調</t>
    <rPh sb="0" eb="3">
      <t>シチョウソン</t>
    </rPh>
    <rPh sb="3" eb="4">
      <t>カ</t>
    </rPh>
    <rPh sb="4" eb="5">
      <t>シラ</t>
    </rPh>
    <phoneticPr fontId="6"/>
  </si>
  <si>
    <t>（注）　目的別歳出の「その他」は、災害復旧費、公債費、諸支出金、前年度繰上充用金を指す。</t>
    <rPh sb="1" eb="2">
      <t>チュウ</t>
    </rPh>
    <rPh sb="4" eb="6">
      <t>モクテキ</t>
    </rPh>
    <rPh sb="6" eb="7">
      <t>ベツ</t>
    </rPh>
    <rPh sb="7" eb="9">
      <t>サイシュツ</t>
    </rPh>
    <rPh sb="13" eb="14">
      <t>タ</t>
    </rPh>
    <rPh sb="17" eb="19">
      <t>サイガイ</t>
    </rPh>
    <rPh sb="19" eb="21">
      <t>フッキュウ</t>
    </rPh>
    <rPh sb="21" eb="22">
      <t>ヒ</t>
    </rPh>
    <rPh sb="23" eb="26">
      <t>コウサイヒ</t>
    </rPh>
    <rPh sb="27" eb="28">
      <t>ショ</t>
    </rPh>
    <rPh sb="28" eb="31">
      <t>シシュツキン</t>
    </rPh>
    <rPh sb="32" eb="35">
      <t>ゼンネンド</t>
    </rPh>
    <rPh sb="35" eb="37">
      <t>クリア</t>
    </rPh>
    <rPh sb="37" eb="38">
      <t>ジュウ</t>
    </rPh>
    <rPh sb="38" eb="39">
      <t>ヨウ</t>
    </rPh>
    <rPh sb="39" eb="40">
      <t>キン</t>
    </rPh>
    <rPh sb="41" eb="42">
      <t>サ</t>
    </rPh>
    <phoneticPr fontId="6"/>
  </si>
  <si>
    <t>２年度</t>
    <rPh sb="1" eb="3">
      <t>ネンド</t>
    </rPh>
    <phoneticPr fontId="12"/>
  </si>
  <si>
    <t>令和元年度</t>
    <rPh sb="0" eb="2">
      <t>レイワ</t>
    </rPh>
    <rPh sb="2" eb="4">
      <t>ガンネン</t>
    </rPh>
    <phoneticPr fontId="12"/>
  </si>
  <si>
    <t>教育費</t>
  </si>
  <si>
    <t>消防費</t>
  </si>
  <si>
    <t>土木費</t>
  </si>
  <si>
    <t>商工費</t>
  </si>
  <si>
    <t>農林水産業費</t>
    <rPh sb="4" eb="5">
      <t>ギョウ</t>
    </rPh>
    <phoneticPr fontId="6"/>
  </si>
  <si>
    <t>労働費</t>
  </si>
  <si>
    <t>衛生費</t>
  </si>
  <si>
    <t>民生費</t>
  </si>
  <si>
    <t>総務費</t>
  </si>
  <si>
    <t>議会費</t>
  </si>
  <si>
    <t>　単位　千円</t>
    <rPh sb="1" eb="3">
      <t>タンイ</t>
    </rPh>
    <rPh sb="4" eb="6">
      <t>センエン</t>
    </rPh>
    <phoneticPr fontId="6"/>
  </si>
  <si>
    <t>１　歳出（目的別）</t>
    <rPh sb="2" eb="4">
      <t>サイシュツ</t>
    </rPh>
    <rPh sb="5" eb="7">
      <t>モクテキ</t>
    </rPh>
    <rPh sb="7" eb="8">
      <t>ベツ</t>
    </rPh>
    <phoneticPr fontId="6"/>
  </si>
  <si>
    <t>繰出金</t>
  </si>
  <si>
    <t>投資及び出資
金・貸付金</t>
  </si>
  <si>
    <t>積立金</t>
  </si>
  <si>
    <t>公債費</t>
  </si>
  <si>
    <t>失業対策
事業費</t>
  </si>
  <si>
    <t>災害復旧
事業費</t>
  </si>
  <si>
    <t>普通建設
事業費</t>
  </si>
  <si>
    <t>補助費等</t>
  </si>
  <si>
    <t>扶助費</t>
  </si>
  <si>
    <t>維持補修費</t>
  </si>
  <si>
    <t>物件費</t>
  </si>
  <si>
    <t>人件費</t>
  </si>
  <si>
    <t>２　歳出（性質別）</t>
    <rPh sb="2" eb="4">
      <t>サイシュツ</t>
    </rPh>
    <rPh sb="5" eb="7">
      <t>セイシツ</t>
    </rPh>
    <rPh sb="7" eb="8">
      <t>ベツ</t>
    </rPh>
    <phoneticPr fontId="6"/>
  </si>
  <si>
    <t>（注）　金額は千円未満切捨てのため、合計は符合しない。</t>
    <phoneticPr fontId="4"/>
  </si>
  <si>
    <t>県債</t>
  </si>
  <si>
    <t>諸収入</t>
  </si>
  <si>
    <t>繰越金</t>
  </si>
  <si>
    <t>繰入金</t>
  </si>
  <si>
    <t>寄附金</t>
  </si>
  <si>
    <t>財産収入</t>
  </si>
  <si>
    <t>国庫支出金</t>
  </si>
  <si>
    <t>使用料及び手数料</t>
  </si>
  <si>
    <t>分担金及び負担金</t>
  </si>
  <si>
    <t>交通安全対策特別交付金</t>
  </si>
  <si>
    <t>地方特例交付金</t>
  </si>
  <si>
    <t>３年度</t>
    <rPh sb="1" eb="3">
      <t>ネンド</t>
    </rPh>
    <phoneticPr fontId="15"/>
  </si>
  <si>
    <t>２年度</t>
    <rPh sb="1" eb="3">
      <t>ネンド</t>
    </rPh>
    <phoneticPr fontId="15"/>
  </si>
  <si>
    <t>令和元年度</t>
    <rPh sb="0" eb="2">
      <t>レイワ</t>
    </rPh>
    <rPh sb="2" eb="4">
      <t>ガンネン</t>
    </rPh>
    <phoneticPr fontId="15"/>
  </si>
  <si>
    <t>予算現額に
対する増減</t>
  </si>
  <si>
    <t>予算現額対比</t>
    <phoneticPr fontId="6"/>
  </si>
  <si>
    <t>継続費及び繰越事業費
繰越財源充当額</t>
    <phoneticPr fontId="4"/>
  </si>
  <si>
    <t>総額に対する
割合</t>
  </si>
  <si>
    <t>款別</t>
  </si>
  <si>
    <t>会計局会計課調</t>
    <rPh sb="0" eb="2">
      <t>カイケイ</t>
    </rPh>
    <rPh sb="2" eb="3">
      <t>キョク</t>
    </rPh>
    <rPh sb="3" eb="5">
      <t>カイケイ</t>
    </rPh>
    <rPh sb="5" eb="6">
      <t>カ</t>
    </rPh>
    <rPh sb="6" eb="7">
      <t>シラ</t>
    </rPh>
    <phoneticPr fontId="6"/>
  </si>
  <si>
    <t>予備費</t>
  </si>
  <si>
    <t>諸支出金</t>
  </si>
  <si>
    <t>災害復旧費</t>
  </si>
  <si>
    <t>警察費</t>
  </si>
  <si>
    <t>農林水産業費</t>
  </si>
  <si>
    <t>衛生費</t>
    <phoneticPr fontId="6"/>
  </si>
  <si>
    <t>環境費</t>
    <phoneticPr fontId="6"/>
  </si>
  <si>
    <t>予備費充当額</t>
  </si>
  <si>
    <t>前年度繰越金</t>
  </si>
  <si>
    <t>予算現額対比</t>
  </si>
  <si>
    <t>予算決定後増加額</t>
  </si>
  <si>
    <r>
      <t>　　</t>
    </r>
    <r>
      <rPr>
        <b/>
        <sz val="8"/>
        <rFont val="ＭＳ 明朝"/>
        <family val="1"/>
        <charset val="128"/>
      </rPr>
      <t>歳　入</t>
    </r>
    <rPh sb="2" eb="3">
      <t>トシ</t>
    </rPh>
    <rPh sb="4" eb="5">
      <t>イ</t>
    </rPh>
    <phoneticPr fontId="6"/>
  </si>
  <si>
    <t>財政課調</t>
    <rPh sb="0" eb="2">
      <t>ザイセイ</t>
    </rPh>
    <rPh sb="2" eb="3">
      <t>カ</t>
    </rPh>
    <rPh sb="3" eb="4">
      <t>シラ</t>
    </rPh>
    <phoneticPr fontId="6"/>
  </si>
  <si>
    <t>当初予算額</t>
    <phoneticPr fontId="4"/>
  </si>
  <si>
    <t>総額に対する割合</t>
  </si>
  <si>
    <t>前年度比</t>
    <rPh sb="0" eb="4">
      <t>ゼンネンドヒ</t>
    </rPh>
    <phoneticPr fontId="6"/>
  </si>
  <si>
    <t>令和２年度</t>
    <rPh sb="0" eb="1">
      <t>レイ</t>
    </rPh>
    <rPh sb="1" eb="2">
      <t>ワ</t>
    </rPh>
    <phoneticPr fontId="6"/>
  </si>
  <si>
    <t>４年度</t>
  </si>
  <si>
    <t>交通安全対策特別交付金</t>
    <phoneticPr fontId="6"/>
  </si>
  <si>
    <t>繰越金</t>
    <rPh sb="0" eb="2">
      <t>クリコシ</t>
    </rPh>
    <rPh sb="2" eb="3">
      <t>キン</t>
    </rPh>
    <phoneticPr fontId="6"/>
  </si>
  <si>
    <r>
      <t>　　</t>
    </r>
    <r>
      <rPr>
        <b/>
        <sz val="8"/>
        <rFont val="ＭＳ 明朝"/>
        <family val="1"/>
        <charset val="128"/>
      </rPr>
      <t>歳　出</t>
    </r>
    <rPh sb="2" eb="3">
      <t>トシ</t>
    </rPh>
    <rPh sb="4" eb="5">
      <t>デ</t>
    </rPh>
    <phoneticPr fontId="6"/>
  </si>
  <si>
    <t>環境費</t>
  </si>
  <si>
    <t>当初予算額</t>
    <rPh sb="0" eb="2">
      <t>トウショ</t>
    </rPh>
    <phoneticPr fontId="6"/>
  </si>
  <si>
    <t>前年度当初予算額</t>
    <rPh sb="3" eb="5">
      <t>トウショ</t>
    </rPh>
    <phoneticPr fontId="4"/>
  </si>
  <si>
    <t>比較増減</t>
  </si>
  <si>
    <t>市町村自治振興事業会計</t>
  </si>
  <si>
    <t>公債管理特別会計</t>
  </si>
  <si>
    <t>公営競技収益配分金等管理会計</t>
  </si>
  <si>
    <t>地方消費税清算会計</t>
  </si>
  <si>
    <t>沿岸漁業改善資金会計</t>
  </si>
  <si>
    <t>介護保険財政安定化基金会計</t>
  </si>
  <si>
    <t>母子父子寡婦福祉資金会計</t>
    <rPh sb="2" eb="4">
      <t>フシ</t>
    </rPh>
    <phoneticPr fontId="6"/>
  </si>
  <si>
    <t>国民健康保険事業会計</t>
    <rPh sb="0" eb="2">
      <t>コクミン</t>
    </rPh>
    <rPh sb="2" eb="4">
      <t>ケンコウ</t>
    </rPh>
    <rPh sb="4" eb="6">
      <t>ホケン</t>
    </rPh>
    <rPh sb="6" eb="8">
      <t>ジギョウ</t>
    </rPh>
    <phoneticPr fontId="6"/>
  </si>
  <si>
    <t>地方独立行政法人
神奈川県立病院機構資金会計</t>
    <rPh sb="0" eb="2">
      <t>チホウ</t>
    </rPh>
    <rPh sb="2" eb="4">
      <t>ドクリツ</t>
    </rPh>
    <rPh sb="4" eb="6">
      <t>ギョウセイ</t>
    </rPh>
    <rPh sb="6" eb="8">
      <t>ホウジン</t>
    </rPh>
    <rPh sb="9" eb="12">
      <t>カナガワ</t>
    </rPh>
    <rPh sb="12" eb="14">
      <t>ケンリツ</t>
    </rPh>
    <rPh sb="14" eb="16">
      <t>ビョウイン</t>
    </rPh>
    <rPh sb="16" eb="18">
      <t>キコウ</t>
    </rPh>
    <rPh sb="18" eb="20">
      <t>シキン</t>
    </rPh>
    <rPh sb="20" eb="22">
      <t>カイケイ</t>
    </rPh>
    <phoneticPr fontId="6"/>
  </si>
  <si>
    <t>中小企業資金会計</t>
  </si>
  <si>
    <t>流域下水道事業会計</t>
    <rPh sb="0" eb="2">
      <t>リュウイキ</t>
    </rPh>
    <rPh sb="2" eb="5">
      <t>ゲスイドウ</t>
    </rPh>
    <phoneticPr fontId="4"/>
  </si>
  <si>
    <t>会計別</t>
    <rPh sb="0" eb="1">
      <t>カイ</t>
    </rPh>
    <rPh sb="1" eb="2">
      <t>ケイ</t>
    </rPh>
    <rPh sb="2" eb="3">
      <t>ベツ</t>
    </rPh>
    <phoneticPr fontId="6"/>
  </si>
  <si>
    <t>前年度末
現在高</t>
    <rPh sb="0" eb="1">
      <t>ゼン</t>
    </rPh>
    <rPh sb="1" eb="4">
      <t>ネンドマツ</t>
    </rPh>
    <rPh sb="5" eb="7">
      <t>ゲンザイ</t>
    </rPh>
    <rPh sb="7" eb="8">
      <t>タカ</t>
    </rPh>
    <phoneticPr fontId="6"/>
  </si>
  <si>
    <t>当該年度中</t>
    <rPh sb="0" eb="2">
      <t>トウガイ</t>
    </rPh>
    <rPh sb="2" eb="4">
      <t>ネンド</t>
    </rPh>
    <rPh sb="4" eb="5">
      <t>チュウ</t>
    </rPh>
    <phoneticPr fontId="6"/>
  </si>
  <si>
    <t>当該年度末
現在高</t>
    <rPh sb="0" eb="2">
      <t>トウガイ</t>
    </rPh>
    <rPh sb="2" eb="4">
      <t>ネンド</t>
    </rPh>
    <rPh sb="4" eb="5">
      <t>マツ</t>
    </rPh>
    <rPh sb="6" eb="8">
      <t>ゲンザイ</t>
    </rPh>
    <rPh sb="8" eb="9">
      <t>ダカ</t>
    </rPh>
    <phoneticPr fontId="6"/>
  </si>
  <si>
    <t>借入額</t>
  </si>
  <si>
    <t>償還額</t>
  </si>
  <si>
    <t>令和元年度</t>
    <rPh sb="0" eb="1">
      <t>レイ</t>
    </rPh>
    <rPh sb="1" eb="2">
      <t>ワ</t>
    </rPh>
    <rPh sb="2" eb="3">
      <t>モト</t>
    </rPh>
    <rPh sb="3" eb="4">
      <t>ネン</t>
    </rPh>
    <rPh sb="4" eb="5">
      <t>ド</t>
    </rPh>
    <phoneticPr fontId="15"/>
  </si>
  <si>
    <t>２年度</t>
    <rPh sb="1" eb="2">
      <t>ネン</t>
    </rPh>
    <rPh sb="2" eb="3">
      <t>ド</t>
    </rPh>
    <phoneticPr fontId="15"/>
  </si>
  <si>
    <t>３年度</t>
    <rPh sb="1" eb="2">
      <t>ネン</t>
    </rPh>
    <rPh sb="2" eb="3">
      <t>ド</t>
    </rPh>
    <phoneticPr fontId="15"/>
  </si>
  <si>
    <t>一般会計</t>
  </si>
  <si>
    <t>特別会計</t>
  </si>
  <si>
    <t>市町村自治振興事業会計</t>
    <rPh sb="9" eb="11">
      <t>カイケイ</t>
    </rPh>
    <phoneticPr fontId="6"/>
  </si>
  <si>
    <t>地方独立行政法人
神奈川県立病院機構資金会計</t>
    <rPh sb="0" eb="2">
      <t>チホウ</t>
    </rPh>
    <rPh sb="2" eb="4">
      <t>ドクリツ</t>
    </rPh>
    <rPh sb="4" eb="6">
      <t>ギョウセイ</t>
    </rPh>
    <rPh sb="6" eb="8">
      <t>ホウジン</t>
    </rPh>
    <rPh sb="9" eb="14">
      <t>カナガワケンリツ</t>
    </rPh>
    <rPh sb="14" eb="16">
      <t>ビョウイン</t>
    </rPh>
    <rPh sb="16" eb="18">
      <t>キコウ</t>
    </rPh>
    <rPh sb="18" eb="20">
      <t>シキン</t>
    </rPh>
    <phoneticPr fontId="6"/>
  </si>
  <si>
    <t>県営住宅事業会計</t>
    <phoneticPr fontId="6"/>
  </si>
  <si>
    <t>（注）１　市場公募債及び銀行等引受債の満期一括償還に備えた公債管理特別会計への積立額を控除した額を表記している。</t>
    <rPh sb="5" eb="7">
      <t>シジョウ</t>
    </rPh>
    <rPh sb="7" eb="10">
      <t>コウボサイ</t>
    </rPh>
    <rPh sb="10" eb="11">
      <t>オヨ</t>
    </rPh>
    <rPh sb="12" eb="15">
      <t>ギンコウトウ</t>
    </rPh>
    <rPh sb="15" eb="17">
      <t>ヒキウケ</t>
    </rPh>
    <rPh sb="17" eb="18">
      <t>サイ</t>
    </rPh>
    <rPh sb="19" eb="21">
      <t>マンキ</t>
    </rPh>
    <rPh sb="21" eb="23">
      <t>イッカツ</t>
    </rPh>
    <rPh sb="23" eb="25">
      <t>ショウカン</t>
    </rPh>
    <rPh sb="26" eb="27">
      <t>ソナ</t>
    </rPh>
    <rPh sb="29" eb="31">
      <t>コウサイ</t>
    </rPh>
    <rPh sb="31" eb="33">
      <t>カンリ</t>
    </rPh>
    <rPh sb="33" eb="35">
      <t>トクベツ</t>
    </rPh>
    <rPh sb="35" eb="37">
      <t>カイケイ</t>
    </rPh>
    <rPh sb="39" eb="41">
      <t>ツミタテ</t>
    </rPh>
    <rPh sb="41" eb="42">
      <t>ガク</t>
    </rPh>
    <rPh sb="43" eb="45">
      <t>コウジョ</t>
    </rPh>
    <rPh sb="47" eb="48">
      <t>ガク</t>
    </rPh>
    <phoneticPr fontId="6"/>
  </si>
  <si>
    <t>　　　２　流域下水道事業会計が令和２年度から企業会計に移行したことに伴い、当該会計の令和元年度末残高</t>
    <rPh sb="48" eb="50">
      <t>ザンダカ</t>
    </rPh>
    <phoneticPr fontId="4"/>
  </si>
  <si>
    <t>　　　　26,668,844千円は、令和２年度末現在高から除いている。</t>
    <phoneticPr fontId="4"/>
  </si>
  <si>
    <t>ｘ</t>
  </si>
  <si>
    <t>座間市・海老名市・
大和市・綾瀬市</t>
    <phoneticPr fontId="6"/>
  </si>
  <si>
    <t>大和</t>
    <phoneticPr fontId="6"/>
  </si>
  <si>
    <t>厚木市・愛甲郡</t>
    <phoneticPr fontId="6"/>
  </si>
  <si>
    <t>厚木</t>
    <phoneticPr fontId="6"/>
  </si>
  <si>
    <t>相模原市</t>
    <phoneticPr fontId="6"/>
  </si>
  <si>
    <t>相模原</t>
    <phoneticPr fontId="6"/>
  </si>
  <si>
    <t>小田原市・南足柄市・足柄上郡・足柄下郡</t>
    <phoneticPr fontId="6"/>
  </si>
  <si>
    <t>小田原</t>
    <phoneticPr fontId="6"/>
  </si>
  <si>
    <t>藤沢市・茅ヶ崎市
・高座郡</t>
    <phoneticPr fontId="6"/>
  </si>
  <si>
    <t>藤沢</t>
    <phoneticPr fontId="6"/>
  </si>
  <si>
    <t>鎌倉市・逗子市・
三浦郡</t>
    <phoneticPr fontId="6"/>
  </si>
  <si>
    <t>鎌倉</t>
    <phoneticPr fontId="6"/>
  </si>
  <si>
    <t>平塚市・秦野市
・伊勢原市・中郡</t>
    <phoneticPr fontId="6"/>
  </si>
  <si>
    <t>平塚</t>
    <phoneticPr fontId="6"/>
  </si>
  <si>
    <t>横須賀市・三浦市</t>
  </si>
  <si>
    <t>横須賀</t>
  </si>
  <si>
    <t>川崎市多摩区・麻生区</t>
  </si>
  <si>
    <t>川崎西</t>
  </si>
  <si>
    <t>川崎市中原区・高津区・宮前区</t>
    <phoneticPr fontId="4"/>
  </si>
  <si>
    <t>川崎北</t>
  </si>
  <si>
    <t>川崎市川崎区・幸区</t>
  </si>
  <si>
    <t>川崎南</t>
  </si>
  <si>
    <t>横浜市緑区・青葉区・都筑区</t>
    <phoneticPr fontId="6"/>
  </si>
  <si>
    <t>緑</t>
    <phoneticPr fontId="6"/>
  </si>
  <si>
    <t>横浜市戸塚区・栄区・泉区</t>
    <phoneticPr fontId="6"/>
  </si>
  <si>
    <t>戸塚</t>
    <phoneticPr fontId="6"/>
  </si>
  <si>
    <t>横浜市神奈川区・港北区</t>
    <phoneticPr fontId="4"/>
  </si>
  <si>
    <t>神奈川</t>
  </si>
  <si>
    <t>横浜市南区・港南区
・磯子区・金沢区</t>
    <phoneticPr fontId="6"/>
  </si>
  <si>
    <t>横浜南</t>
    <phoneticPr fontId="6"/>
  </si>
  <si>
    <t>横浜市保土ケ谷区・旭区・瀬谷区</t>
    <phoneticPr fontId="6"/>
  </si>
  <si>
    <t>保土ケ谷</t>
    <phoneticPr fontId="6"/>
  </si>
  <si>
    <t>横浜市中区・西区</t>
    <phoneticPr fontId="6"/>
  </si>
  <si>
    <t>横浜中</t>
    <phoneticPr fontId="6"/>
  </si>
  <si>
    <t>横浜市鶴見区</t>
    <phoneticPr fontId="6"/>
  </si>
  <si>
    <t>鶴見</t>
    <phoneticPr fontId="6"/>
  </si>
  <si>
    <t>２年度</t>
    <phoneticPr fontId="6"/>
  </si>
  <si>
    <t>令和元年度</t>
    <phoneticPr fontId="6"/>
  </si>
  <si>
    <t>平成30年度</t>
    <phoneticPr fontId="4"/>
  </si>
  <si>
    <t>平成30年度</t>
    <phoneticPr fontId="6"/>
  </si>
  <si>
    <t>管轄区域</t>
  </si>
  <si>
    <t>その他</t>
    <phoneticPr fontId="6"/>
  </si>
  <si>
    <t>揮発油税及
地方揮発油税</t>
    <rPh sb="8" eb="11">
      <t>キハツユ</t>
    </rPh>
    <phoneticPr fontId="6"/>
  </si>
  <si>
    <t>たばこ税及
たばこ特別税</t>
    <rPh sb="3" eb="4">
      <t>ゼイ</t>
    </rPh>
    <phoneticPr fontId="6"/>
  </si>
  <si>
    <t>酒税</t>
    <rPh sb="0" eb="2">
      <t>シュゼイ</t>
    </rPh>
    <phoneticPr fontId="6"/>
  </si>
  <si>
    <t>消費税及
地方消費税</t>
    <rPh sb="0" eb="3">
      <t>ショウヒゼイ</t>
    </rPh>
    <rPh sb="3" eb="4">
      <t>オヨ</t>
    </rPh>
    <rPh sb="5" eb="7">
      <t>チホウ</t>
    </rPh>
    <rPh sb="7" eb="10">
      <t>ショウヒゼイ</t>
    </rPh>
    <phoneticPr fontId="6"/>
  </si>
  <si>
    <t>消費税</t>
    <rPh sb="0" eb="3">
      <t>ショウヒゼイ</t>
    </rPh>
    <phoneticPr fontId="6"/>
  </si>
  <si>
    <t>相続税</t>
  </si>
  <si>
    <t>地方法人税</t>
    <rPh sb="0" eb="2">
      <t>チホウ</t>
    </rPh>
    <rPh sb="2" eb="5">
      <t>ホウジンゼイ</t>
    </rPh>
    <phoneticPr fontId="4"/>
  </si>
  <si>
    <t>法人税</t>
  </si>
  <si>
    <t>申告所得税及　復興特別所得税</t>
    <rPh sb="0" eb="2">
      <t>シンコク</t>
    </rPh>
    <rPh sb="2" eb="5">
      <t>ショトクゼイ</t>
    </rPh>
    <rPh sb="5" eb="6">
      <t>オヨ</t>
    </rPh>
    <rPh sb="7" eb="9">
      <t>フッコウ</t>
    </rPh>
    <rPh sb="9" eb="11">
      <t>トクベツ</t>
    </rPh>
    <rPh sb="11" eb="14">
      <t>ショトクゼイ</t>
    </rPh>
    <phoneticPr fontId="6"/>
  </si>
  <si>
    <t>申　告
所得税</t>
    <phoneticPr fontId="6"/>
  </si>
  <si>
    <t>源泉所得税及　復興特別所得税</t>
    <rPh sb="0" eb="2">
      <t>ゲンセン</t>
    </rPh>
    <rPh sb="2" eb="5">
      <t>ショトクゼイ</t>
    </rPh>
    <rPh sb="5" eb="6">
      <t>オヨ</t>
    </rPh>
    <rPh sb="7" eb="9">
      <t>フッコウ</t>
    </rPh>
    <rPh sb="9" eb="11">
      <t>トクベツ</t>
    </rPh>
    <rPh sb="11" eb="14">
      <t>ショトクゼイ</t>
    </rPh>
    <phoneticPr fontId="6"/>
  </si>
  <si>
    <t>源　泉
所得税</t>
    <phoneticPr fontId="6"/>
  </si>
  <si>
    <t>計</t>
  </si>
  <si>
    <t>税務署別</t>
  </si>
  <si>
    <t>東京国税局「統計情報」より作成</t>
    <rPh sb="0" eb="2">
      <t>トウキョウ</t>
    </rPh>
    <rPh sb="2" eb="3">
      <t>コク</t>
    </rPh>
    <rPh sb="3" eb="4">
      <t>ゼイ</t>
    </rPh>
    <rPh sb="4" eb="5">
      <t>キョク</t>
    </rPh>
    <rPh sb="6" eb="8">
      <t>トウケイ</t>
    </rPh>
    <rPh sb="8" eb="10">
      <t>ジョウホウ</t>
    </rPh>
    <rPh sb="13" eb="15">
      <t>サクセイ</t>
    </rPh>
    <phoneticPr fontId="6"/>
  </si>
  <si>
    <t>　単位　百万円（上段　徴収決定済額、下段　収納済額）</t>
    <rPh sb="1" eb="3">
      <t>タンイ</t>
    </rPh>
    <rPh sb="4" eb="7">
      <t>ヒャクマンエン</t>
    </rPh>
    <rPh sb="8" eb="10">
      <t>ジョウダン</t>
    </rPh>
    <rPh sb="11" eb="13">
      <t>チョウシュウ</t>
    </rPh>
    <rPh sb="13" eb="15">
      <t>ケッテイ</t>
    </rPh>
    <rPh sb="15" eb="16">
      <t>ズ</t>
    </rPh>
    <rPh sb="16" eb="17">
      <t>ガク</t>
    </rPh>
    <rPh sb="18" eb="20">
      <t>ゲダン</t>
    </rPh>
    <rPh sb="21" eb="23">
      <t>シュウノウ</t>
    </rPh>
    <rPh sb="23" eb="24">
      <t>ズ</t>
    </rPh>
    <rPh sb="24" eb="25">
      <t>ガク</t>
    </rPh>
    <phoneticPr fontId="6"/>
  </si>
  <si>
    <t>（注）　「事業所得者」の数値は、「営業等所得者」と「農業所得者」を合計したものである。</t>
    <rPh sb="1" eb="2">
      <t>チュウ</t>
    </rPh>
    <rPh sb="5" eb="7">
      <t>ジギョウ</t>
    </rPh>
    <rPh sb="7" eb="9">
      <t>ショトク</t>
    </rPh>
    <rPh sb="9" eb="10">
      <t>シャ</t>
    </rPh>
    <rPh sb="12" eb="14">
      <t>スウチ</t>
    </rPh>
    <rPh sb="17" eb="20">
      <t>エイギョウトウ</t>
    </rPh>
    <rPh sb="20" eb="23">
      <t>ショトクシャ</t>
    </rPh>
    <rPh sb="26" eb="28">
      <t>ノウギョウ</t>
    </rPh>
    <rPh sb="28" eb="30">
      <t>ショトク</t>
    </rPh>
    <rPh sb="30" eb="31">
      <t>シャ</t>
    </rPh>
    <rPh sb="33" eb="35">
      <t>ゴウケイ</t>
    </rPh>
    <phoneticPr fontId="6"/>
  </si>
  <si>
    <t>5,000万円超</t>
    <rPh sb="7" eb="8">
      <t>コ</t>
    </rPh>
    <phoneticPr fontId="6"/>
  </si>
  <si>
    <t>5,000万円以下</t>
    <phoneticPr fontId="6"/>
  </si>
  <si>
    <t>3,000万円以下</t>
    <phoneticPr fontId="6"/>
  </si>
  <si>
    <t>2,000万円以下</t>
    <phoneticPr fontId="6"/>
  </si>
  <si>
    <t>1,500万円以下</t>
    <phoneticPr fontId="6"/>
  </si>
  <si>
    <t>1,200万円以下</t>
    <phoneticPr fontId="6"/>
  </si>
  <si>
    <t>1,000万円以下</t>
    <phoneticPr fontId="6"/>
  </si>
  <si>
    <t>800万円以下</t>
    <phoneticPr fontId="6"/>
  </si>
  <si>
    <t>700万円以下</t>
    <phoneticPr fontId="6"/>
  </si>
  <si>
    <t>600万円以下</t>
    <phoneticPr fontId="6"/>
  </si>
  <si>
    <t>500万円以下</t>
    <phoneticPr fontId="6"/>
  </si>
  <si>
    <t>400万円以下</t>
    <phoneticPr fontId="6"/>
  </si>
  <si>
    <t>300万円以下</t>
    <phoneticPr fontId="6"/>
  </si>
  <si>
    <t>250万円以下</t>
    <phoneticPr fontId="6"/>
  </si>
  <si>
    <t>200万円以下</t>
    <phoneticPr fontId="6"/>
  </si>
  <si>
    <t>150万円以下</t>
    <phoneticPr fontId="6"/>
  </si>
  <si>
    <t>100万円以下</t>
    <phoneticPr fontId="6"/>
  </si>
  <si>
    <t>70万円以下</t>
    <phoneticPr fontId="6"/>
  </si>
  <si>
    <t>令和２年</t>
    <rPh sb="0" eb="2">
      <t>レイワ</t>
    </rPh>
    <phoneticPr fontId="2"/>
  </si>
  <si>
    <t>令和元年</t>
    <rPh sb="0" eb="2">
      <t>レイワ</t>
    </rPh>
    <rPh sb="2" eb="3">
      <t>ガン</t>
    </rPh>
    <phoneticPr fontId="2"/>
  </si>
  <si>
    <t>他の区分に該当
しない所得者</t>
    <rPh sb="0" eb="1">
      <t>タ</t>
    </rPh>
    <rPh sb="2" eb="4">
      <t>クブン</t>
    </rPh>
    <rPh sb="5" eb="7">
      <t>ガイトウ</t>
    </rPh>
    <phoneticPr fontId="6"/>
  </si>
  <si>
    <t>雑所得者</t>
    <rPh sb="0" eb="1">
      <t>ザツ</t>
    </rPh>
    <rPh sb="1" eb="4">
      <t>ショトクシャ</t>
    </rPh>
    <phoneticPr fontId="6"/>
  </si>
  <si>
    <t>給与所得者</t>
    <rPh sb="0" eb="2">
      <t>キュウヨ</t>
    </rPh>
    <rPh sb="2" eb="4">
      <t>ショトク</t>
    </rPh>
    <rPh sb="4" eb="5">
      <t>シャ</t>
    </rPh>
    <phoneticPr fontId="6"/>
  </si>
  <si>
    <t>不動産所得者</t>
    <rPh sb="0" eb="3">
      <t>フドウサン</t>
    </rPh>
    <rPh sb="3" eb="6">
      <t>ショトクシャ</t>
    </rPh>
    <phoneticPr fontId="6"/>
  </si>
  <si>
    <t>事業所得者</t>
    <rPh sb="0" eb="2">
      <t>ジギョウ</t>
    </rPh>
    <phoneticPr fontId="6"/>
  </si>
  <si>
    <t>所得階級別</t>
    <rPh sb="0" eb="2">
      <t>ショトク</t>
    </rPh>
    <rPh sb="2" eb="4">
      <t>カイキュウ</t>
    </rPh>
    <rPh sb="4" eb="5">
      <t>ベツ</t>
    </rPh>
    <phoneticPr fontId="4"/>
  </si>
  <si>
    <t>単位　人　　</t>
    <rPh sb="0" eb="2">
      <t>タンイ</t>
    </rPh>
    <rPh sb="3" eb="4">
      <t>ヒト</t>
    </rPh>
    <phoneticPr fontId="6"/>
  </si>
  <si>
    <t>２年度</t>
    <rPh sb="1" eb="3">
      <t>ネンド</t>
    </rPh>
    <phoneticPr fontId="2"/>
  </si>
  <si>
    <t>令和元年度</t>
    <rPh sb="0" eb="2">
      <t>レイワ</t>
    </rPh>
    <rPh sb="2" eb="4">
      <t>ガンネン</t>
    </rPh>
    <phoneticPr fontId="2"/>
  </si>
  <si>
    <t>件</t>
  </si>
  <si>
    <t>場</t>
  </si>
  <si>
    <t>kl</t>
  </si>
  <si>
    <t>人</t>
  </si>
  <si>
    <t>税額</t>
  </si>
  <si>
    <t>件数</t>
  </si>
  <si>
    <t>還付申告</t>
  </si>
  <si>
    <t>納税申告</t>
  </si>
  <si>
    <t>法人事業者</t>
  </si>
  <si>
    <t>個人事業者</t>
  </si>
  <si>
    <t>製造場数</t>
  </si>
  <si>
    <t>免許場数</t>
  </si>
  <si>
    <t>販売（消費）数量</t>
    <phoneticPr fontId="6"/>
  </si>
  <si>
    <t>うち普通
法人数</t>
    <phoneticPr fontId="6"/>
  </si>
  <si>
    <t>法人数</t>
    <phoneticPr fontId="6"/>
  </si>
  <si>
    <t>うち給与
所得者数</t>
    <phoneticPr fontId="6"/>
  </si>
  <si>
    <t>源泉徴収
義務者数</t>
    <phoneticPr fontId="6"/>
  </si>
  <si>
    <t>消費税</t>
  </si>
  <si>
    <t>酒税</t>
  </si>
  <si>
    <t>源泉所得税</t>
  </si>
  <si>
    <t>年度別</t>
    <rPh sb="0" eb="2">
      <t>ネンド</t>
    </rPh>
    <rPh sb="2" eb="3">
      <t>ベツ</t>
    </rPh>
    <phoneticPr fontId="4"/>
  </si>
  <si>
    <t>最 終
予算額</t>
    <phoneticPr fontId="4"/>
  </si>
  <si>
    <t>ｘ</t>
    <phoneticPr fontId="4"/>
  </si>
  <si>
    <t>目的別歳出内訳</t>
    <phoneticPr fontId="4"/>
  </si>
  <si>
    <t>性質別歳出内訳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</si>
</sst>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0.0;&quot;△ &quot;#,##0.0"/>
    <numFmt numFmtId="178" formatCode="#,##0&quot;件&quot;;\-#,##0&quot;件&quot;"/>
    <numFmt numFmtId="179" formatCode="#,##0.00;&quot;▲ &quot;#,##0.00"/>
    <numFmt numFmtId="180" formatCode="#,##0.00;&quot;△ &quot;#,##0.00"/>
    <numFmt numFmtId="181" formatCode="_(* #,##0_);_(* \(#,##0\);_(* &quot;-&quot;_);_(@_)"/>
    <numFmt numFmtId="182" formatCode="#,##0_ "/>
    <numFmt numFmtId="183" formatCode="#,##0.0;[Red]\-#,##0.0"/>
    <numFmt numFmtId="184" formatCode="#,##0.0000;&quot;△ &quot;#,##0.0000"/>
    <numFmt numFmtId="185" formatCode="0.0%"/>
    <numFmt numFmtId="186" formatCode="0.0;&quot;△ &quot;0.0"/>
    <numFmt numFmtId="187" formatCode="#,##0_ ;[Red]\-#,##0\ "/>
  </numFmts>
  <fonts count="20" x14ac:knownFonts="1">
    <font>
      <sz val="7"/>
      <name val="ＭＳ ゴシック"/>
      <family val="3"/>
      <charset val="128"/>
    </font>
    <font>
      <sz val="12"/>
      <color theme="1"/>
      <name val="ＭＳ 明朝"/>
      <family val="2"/>
      <charset val="128"/>
    </font>
    <font>
      <sz val="7"/>
      <name val="ＭＳ ゴシック"/>
      <family val="3"/>
      <charset val="128"/>
    </font>
    <font>
      <sz val="7"/>
      <name val="ＭＳ 明朝"/>
      <family val="1"/>
      <charset val="128"/>
    </font>
    <font>
      <sz val="6"/>
      <name val="ＭＳ ゴシック"/>
      <family val="3"/>
      <charset val="128"/>
    </font>
    <font>
      <sz val="8"/>
      <name val="ＭＳ 明朝"/>
      <family val="1"/>
      <charset val="128"/>
    </font>
    <font>
      <sz val="6"/>
      <name val="ＭＳ Ｐゴシック"/>
      <family val="3"/>
      <charset val="128"/>
    </font>
    <font>
      <sz val="6"/>
      <name val="ＭＳ 明朝"/>
      <family val="1"/>
      <charset val="128"/>
    </font>
    <font>
      <b/>
      <sz val="7"/>
      <name val="ＭＳ 明朝"/>
      <family val="1"/>
      <charset val="128"/>
    </font>
    <font>
      <b/>
      <sz val="8"/>
      <name val="ＭＳ 明朝"/>
      <family val="1"/>
      <charset val="128"/>
    </font>
    <font>
      <b/>
      <sz val="8"/>
      <name val="ＭＳ ゴシック"/>
      <family val="3"/>
      <charset val="128"/>
    </font>
    <font>
      <sz val="8"/>
      <name val="ＭＳ ゴシック"/>
      <family val="3"/>
      <charset val="128"/>
    </font>
    <font>
      <sz val="7"/>
      <color theme="1"/>
      <name val="ＭＳ ゴシック"/>
      <family val="3"/>
      <charset val="128"/>
    </font>
    <font>
      <b/>
      <sz val="7"/>
      <name val="ＭＳ ゴシック"/>
      <family val="3"/>
      <charset val="128"/>
    </font>
    <font>
      <sz val="12"/>
      <name val="ＭＳ ゴシック"/>
      <family val="3"/>
      <charset val="128"/>
    </font>
    <font>
      <b/>
      <sz val="7"/>
      <color theme="1"/>
      <name val="ＭＳ ゴシック"/>
      <family val="3"/>
      <charset val="128"/>
    </font>
    <font>
      <sz val="5"/>
      <name val="ＭＳ 明朝"/>
      <family val="1"/>
      <charset val="128"/>
    </font>
    <font>
      <strike/>
      <sz val="8"/>
      <name val="ＭＳ 明朝"/>
      <family val="1"/>
      <charset val="128"/>
    </font>
    <font>
      <u/>
      <sz val="7"/>
      <color indexed="12"/>
      <name val="ＭＳ ゴシック"/>
      <family val="3"/>
      <charset val="128"/>
    </font>
    <font>
      <strike/>
      <sz val="8"/>
      <name val="ＭＳ Ｐゴシック"/>
      <family val="3"/>
      <charset val="128"/>
    </font>
  </fonts>
  <fills count="2">
    <fill>
      <patternFill patternType="none"/>
    </fill>
    <fill>
      <patternFill patternType="gray125"/>
    </fill>
  </fills>
  <borders count="27">
    <border>
      <left/>
      <right/>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diagonal/>
    </border>
  </borders>
  <cellStyleXfs count="4">
    <xf numFmtId="0" fontId="0" fillId="0" borderId="0"/>
    <xf numFmtId="38" fontId="2" fillId="0" borderId="0" applyFont="0" applyFill="0" applyBorder="0" applyAlignment="0" applyProtection="0"/>
    <xf numFmtId="0" fontId="5" fillId="0" borderId="0" applyFill="0"/>
    <xf numFmtId="0" fontId="18" fillId="0" borderId="0" applyNumberFormat="0" applyFill="0" applyBorder="0" applyAlignment="0" applyProtection="0">
      <alignment vertical="top"/>
      <protection locked="0"/>
    </xf>
  </cellStyleXfs>
  <cellXfs count="379">
    <xf numFmtId="0" fontId="0" fillId="0" borderId="0" xfId="0"/>
    <xf numFmtId="0" fontId="3" fillId="0" borderId="0" xfId="0" applyFont="1" applyFill="1"/>
    <xf numFmtId="0" fontId="5" fillId="0" borderId="0" xfId="0" applyFont="1" applyFill="1"/>
    <xf numFmtId="0" fontId="5" fillId="0" borderId="0" xfId="0" applyFont="1" applyFill="1" applyAlignment="1">
      <alignment horizontal="right" vertical="center"/>
    </xf>
    <xf numFmtId="0" fontId="3" fillId="0" borderId="1"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3" xfId="0" applyFont="1" applyFill="1" applyBorder="1" applyAlignment="1">
      <alignment horizontal="distributed" vertical="center"/>
    </xf>
    <xf numFmtId="0" fontId="7" fillId="0" borderId="0" xfId="0" applyFont="1" applyFill="1" applyBorder="1" applyAlignment="1">
      <alignment horizontal="right" vertical="top"/>
    </xf>
    <xf numFmtId="0" fontId="5" fillId="0" borderId="0" xfId="0" applyFont="1" applyFill="1" applyBorder="1" applyAlignment="1">
      <alignment horizontal="right" vertical="top"/>
    </xf>
    <xf numFmtId="0" fontId="5" fillId="0" borderId="4" xfId="0" applyFont="1" applyFill="1" applyBorder="1" applyAlignment="1">
      <alignment horizontal="right" vertical="top"/>
    </xf>
    <xf numFmtId="0" fontId="8" fillId="0" borderId="0" xfId="0" applyFont="1" applyFill="1" applyBorder="1" applyAlignment="1">
      <alignment vertical="center"/>
    </xf>
    <xf numFmtId="0" fontId="10" fillId="0" borderId="0" xfId="0" applyFont="1" applyFill="1" applyBorder="1" applyAlignment="1">
      <alignment vertical="center"/>
    </xf>
    <xf numFmtId="176" fontId="10" fillId="0" borderId="4" xfId="0" applyNumberFormat="1" applyFont="1" applyFill="1" applyBorder="1" applyAlignment="1">
      <alignment vertical="center"/>
    </xf>
    <xf numFmtId="176" fontId="10" fillId="0" borderId="0" xfId="0" applyNumberFormat="1" applyFont="1" applyFill="1" applyBorder="1" applyAlignment="1">
      <alignment vertical="center"/>
    </xf>
    <xf numFmtId="0" fontId="11" fillId="0" borderId="0"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0" fillId="0" borderId="0" xfId="0" applyFont="1" applyFill="1"/>
    <xf numFmtId="0" fontId="9" fillId="0" borderId="0" xfId="0" applyFont="1" applyFill="1" applyBorder="1" applyAlignment="1">
      <alignment vertical="center"/>
    </xf>
    <xf numFmtId="176" fontId="10" fillId="0" borderId="0" xfId="0" applyNumberFormat="1" applyFont="1" applyFill="1" applyBorder="1" applyAlignment="1">
      <alignment horizontal="right" vertical="center"/>
    </xf>
    <xf numFmtId="0" fontId="10" fillId="0" borderId="5" xfId="0" applyFont="1" applyFill="1" applyBorder="1" applyAlignment="1">
      <alignment vertical="center"/>
    </xf>
    <xf numFmtId="176" fontId="11" fillId="0" borderId="4" xfId="0" applyNumberFormat="1" applyFont="1" applyFill="1" applyBorder="1" applyAlignment="1">
      <alignment horizontal="right" vertical="center"/>
    </xf>
    <xf numFmtId="0" fontId="3" fillId="0" borderId="0" xfId="0" applyFont="1" applyFill="1" applyBorder="1" applyAlignment="1">
      <alignment vertical="center"/>
    </xf>
    <xf numFmtId="0" fontId="9" fillId="0" borderId="0" xfId="0" applyFont="1" applyFill="1" applyBorder="1" applyAlignment="1">
      <alignment horizontal="left" vertical="center"/>
    </xf>
    <xf numFmtId="0" fontId="5" fillId="0" borderId="0" xfId="0" applyFont="1" applyFill="1" applyAlignment="1">
      <alignment vertical="center"/>
    </xf>
    <xf numFmtId="177" fontId="10" fillId="0" borderId="0" xfId="0" applyNumberFormat="1" applyFont="1" applyFill="1" applyBorder="1" applyAlignment="1">
      <alignment horizontal="right" vertical="center"/>
    </xf>
    <xf numFmtId="0" fontId="11" fillId="0" borderId="0" xfId="0" applyFont="1" applyFill="1"/>
    <xf numFmtId="0" fontId="5" fillId="0" borderId="5" xfId="0" applyFont="1" applyFill="1" applyBorder="1" applyAlignment="1">
      <alignment vertical="center"/>
    </xf>
    <xf numFmtId="0" fontId="3" fillId="0" borderId="6" xfId="0" applyFont="1" applyFill="1" applyBorder="1" applyAlignment="1">
      <alignment vertical="center"/>
    </xf>
    <xf numFmtId="0" fontId="5" fillId="0" borderId="6" xfId="0" applyFont="1" applyFill="1" applyBorder="1"/>
    <xf numFmtId="0" fontId="11" fillId="0" borderId="7" xfId="0" applyFont="1" applyFill="1" applyBorder="1"/>
    <xf numFmtId="0" fontId="11" fillId="0" borderId="6" xfId="0" applyFont="1" applyFill="1" applyBorder="1"/>
    <xf numFmtId="0" fontId="5" fillId="0" borderId="8" xfId="0" applyFont="1" applyFill="1" applyBorder="1"/>
    <xf numFmtId="0" fontId="11" fillId="0" borderId="8" xfId="0" applyFont="1" applyFill="1" applyBorder="1"/>
    <xf numFmtId="0" fontId="5" fillId="0" borderId="1" xfId="0" applyFont="1" applyFill="1" applyBorder="1" applyAlignment="1">
      <alignment vertical="center"/>
    </xf>
    <xf numFmtId="0" fontId="5" fillId="0" borderId="9" xfId="0" applyFont="1" applyFill="1" applyBorder="1" applyAlignment="1">
      <alignment vertical="center"/>
    </xf>
    <xf numFmtId="0" fontId="5" fillId="0" borderId="2" xfId="0" applyFont="1" applyFill="1" applyBorder="1" applyAlignment="1">
      <alignment horizontal="distributed" vertical="center" wrapText="1" justifyLastLine="1"/>
    </xf>
    <xf numFmtId="0" fontId="5" fillId="0" borderId="3" xfId="0" applyFont="1" applyFill="1" applyBorder="1" applyAlignment="1">
      <alignment horizontal="center" vertical="center" wrapText="1" justifyLastLine="1"/>
    </xf>
    <xf numFmtId="0" fontId="3" fillId="0" borderId="0" xfId="0" applyFont="1" applyFill="1" applyBorder="1" applyAlignment="1">
      <alignment horizontal="distributed" vertical="center" justifyLastLine="1"/>
    </xf>
    <xf numFmtId="0" fontId="3" fillId="0" borderId="10" xfId="0" applyFont="1" applyFill="1" applyBorder="1" applyAlignment="1">
      <alignment vertical="center"/>
    </xf>
    <xf numFmtId="0" fontId="3" fillId="0" borderId="0" xfId="0" applyFont="1" applyFill="1" applyBorder="1" applyAlignment="1">
      <alignment horizontal="center" vertical="center" wrapText="1" justifyLastLine="1"/>
    </xf>
    <xf numFmtId="0" fontId="11" fillId="0" borderId="5" xfId="0" applyFont="1" applyFill="1" applyBorder="1" applyAlignment="1">
      <alignment vertical="center"/>
    </xf>
    <xf numFmtId="0" fontId="3" fillId="0" borderId="11" xfId="0" applyFont="1" applyFill="1" applyBorder="1"/>
    <xf numFmtId="0" fontId="5" fillId="0" borderId="11" xfId="0" applyFont="1" applyFill="1" applyBorder="1"/>
    <xf numFmtId="0" fontId="5" fillId="0" borderId="12" xfId="0" applyFont="1" applyFill="1" applyBorder="1" applyAlignment="1">
      <alignment horizontal="distributed" vertical="center" wrapText="1" justifyLastLine="1"/>
    </xf>
    <xf numFmtId="0" fontId="5" fillId="0" borderId="13" xfId="0" applyFont="1" applyFill="1" applyBorder="1" applyAlignment="1">
      <alignment horizontal="center" vertical="center"/>
    </xf>
    <xf numFmtId="0" fontId="3" fillId="0" borderId="14"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horizontal="center" vertical="top"/>
    </xf>
    <xf numFmtId="0" fontId="5" fillId="0" borderId="15" xfId="0" applyFont="1" applyFill="1" applyBorder="1" applyAlignment="1">
      <alignment horizontal="center" vertical="center"/>
    </xf>
    <xf numFmtId="0" fontId="5" fillId="0" borderId="16" xfId="0" applyFont="1" applyFill="1" applyBorder="1" applyAlignment="1">
      <alignment horizontal="center" vertical="top"/>
    </xf>
    <xf numFmtId="0" fontId="7" fillId="0" borderId="17" xfId="0" applyFont="1" applyFill="1" applyBorder="1" applyAlignment="1">
      <alignment horizontal="right" vertical="top"/>
    </xf>
    <xf numFmtId="0" fontId="5" fillId="0" borderId="17" xfId="0" applyFont="1" applyFill="1" applyBorder="1" applyAlignment="1">
      <alignment horizontal="distributed" vertical="top"/>
    </xf>
    <xf numFmtId="0" fontId="5" fillId="0" borderId="10" xfId="0" applyFont="1" applyFill="1" applyBorder="1" applyAlignment="1">
      <alignment horizontal="right" vertical="top"/>
    </xf>
    <xf numFmtId="0" fontId="5" fillId="0" borderId="0" xfId="0" applyFont="1" applyFill="1" applyBorder="1" applyAlignment="1">
      <alignment horizontal="right" vertical="center"/>
    </xf>
    <xf numFmtId="0" fontId="11" fillId="0" borderId="18" xfId="0" applyFont="1" applyFill="1" applyBorder="1" applyAlignment="1">
      <alignment vertical="center"/>
    </xf>
    <xf numFmtId="0" fontId="3" fillId="0" borderId="17" xfId="0" applyFont="1" applyFill="1" applyBorder="1" applyAlignment="1">
      <alignment vertical="center"/>
    </xf>
    <xf numFmtId="0" fontId="3" fillId="0" borderId="6" xfId="0" applyFont="1" applyFill="1" applyBorder="1"/>
    <xf numFmtId="176" fontId="0" fillId="0" borderId="0" xfId="0" applyNumberFormat="1" applyFont="1" applyFill="1"/>
    <xf numFmtId="177" fontId="11" fillId="0" borderId="0" xfId="0" applyNumberFormat="1" applyFont="1" applyFill="1" applyBorder="1" applyAlignment="1">
      <alignment vertical="center"/>
    </xf>
    <xf numFmtId="177" fontId="11" fillId="0" borderId="0" xfId="0" applyNumberFormat="1" applyFont="1" applyFill="1" applyBorder="1" applyAlignment="1">
      <alignment horizontal="right" vertical="center"/>
    </xf>
    <xf numFmtId="176" fontId="11" fillId="0" borderId="4" xfId="0" applyNumberFormat="1" applyFont="1" applyFill="1" applyBorder="1" applyAlignment="1">
      <alignment vertical="center"/>
    </xf>
    <xf numFmtId="176"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76" fontId="11" fillId="0" borderId="14" xfId="0" applyNumberFormat="1" applyFont="1" applyFill="1" applyBorder="1" applyAlignment="1">
      <alignment vertical="center"/>
    </xf>
    <xf numFmtId="176" fontId="11" fillId="0" borderId="17" xfId="0" applyNumberFormat="1" applyFont="1" applyFill="1" applyBorder="1" applyAlignment="1">
      <alignment vertical="center"/>
    </xf>
    <xf numFmtId="177" fontId="11" fillId="0" borderId="17" xfId="0" applyNumberFormat="1" applyFont="1" applyFill="1" applyBorder="1" applyAlignment="1">
      <alignment vertical="center"/>
    </xf>
    <xf numFmtId="38" fontId="11" fillId="0" borderId="0" xfId="1" applyFont="1" applyFill="1" applyBorder="1" applyAlignment="1">
      <alignment vertical="center"/>
    </xf>
    <xf numFmtId="38" fontId="11" fillId="0" borderId="4" xfId="1" applyFont="1" applyFill="1" applyBorder="1" applyAlignment="1">
      <alignment vertical="center"/>
    </xf>
    <xf numFmtId="0" fontId="3" fillId="0" borderId="0" xfId="0" applyFont="1"/>
    <xf numFmtId="0" fontId="3" fillId="0" borderId="0" xfId="0" applyFont="1" applyBorder="1" applyAlignment="1">
      <alignment vertical="center"/>
    </xf>
    <xf numFmtId="0" fontId="5" fillId="0" borderId="0" xfId="0" applyFont="1"/>
    <xf numFmtId="0" fontId="5" fillId="0" borderId="0" xfId="0" applyFont="1" applyBorder="1" applyAlignment="1">
      <alignment horizontal="right" vertical="center"/>
    </xf>
    <xf numFmtId="0" fontId="5" fillId="0" borderId="17" xfId="0" applyFont="1" applyBorder="1" applyAlignment="1">
      <alignment horizontal="right" vertical="top"/>
    </xf>
    <xf numFmtId="0" fontId="7" fillId="0" borderId="17" xfId="0" applyFont="1" applyBorder="1" applyAlignment="1">
      <alignment horizontal="right" vertical="top"/>
    </xf>
    <xf numFmtId="0" fontId="5" fillId="0" borderId="20" xfId="0" applyFont="1" applyBorder="1" applyAlignment="1">
      <alignment horizontal="distributed" vertical="center" justifyLastLine="1"/>
    </xf>
    <xf numFmtId="178" fontId="11" fillId="0" borderId="0" xfId="1" applyNumberFormat="1" applyFont="1" applyFill="1" applyBorder="1" applyAlignment="1">
      <alignment horizontal="right" vertical="center"/>
    </xf>
    <xf numFmtId="3" fontId="5" fillId="0" borderId="4" xfId="0" applyNumberFormat="1" applyFont="1" applyFill="1" applyBorder="1" applyAlignment="1">
      <alignment vertical="center"/>
    </xf>
    <xf numFmtId="3" fontId="5" fillId="0" borderId="0" xfId="0" applyNumberFormat="1" applyFont="1" applyFill="1" applyBorder="1" applyAlignment="1">
      <alignment vertical="center"/>
    </xf>
    <xf numFmtId="40" fontId="11" fillId="0" borderId="0" xfId="1" applyNumberFormat="1" applyFont="1" applyFill="1" applyBorder="1" applyAlignment="1">
      <alignment vertical="center"/>
    </xf>
    <xf numFmtId="38" fontId="11" fillId="0" borderId="0" xfId="1" applyFont="1" applyFill="1" applyBorder="1" applyAlignment="1">
      <alignment horizontal="right" vertical="center"/>
    </xf>
    <xf numFmtId="0" fontId="11" fillId="0" borderId="0" xfId="0" applyFont="1" applyFill="1" applyBorder="1" applyAlignment="1">
      <alignment horizontal="right" vertical="top"/>
    </xf>
    <xf numFmtId="176" fontId="11" fillId="0" borderId="0" xfId="0" quotePrefix="1" applyNumberFormat="1" applyFont="1" applyFill="1" applyBorder="1" applyAlignment="1">
      <alignment horizontal="right" vertical="center"/>
    </xf>
    <xf numFmtId="179" fontId="11" fillId="0" borderId="0" xfId="0" quotePrefix="1" applyNumberFormat="1" applyFont="1" applyFill="1" applyAlignment="1"/>
    <xf numFmtId="0" fontId="11" fillId="0" borderId="0" xfId="0" applyFont="1" applyFill="1" applyBorder="1" applyAlignment="1">
      <alignment horizontal="right" vertical="center"/>
    </xf>
    <xf numFmtId="179" fontId="11" fillId="0" borderId="0" xfId="0" applyNumberFormat="1" applyFont="1" applyFill="1" applyAlignment="1">
      <alignment horizontal="right"/>
    </xf>
    <xf numFmtId="180" fontId="11" fillId="0" borderId="0" xfId="0" applyNumberFormat="1" applyFont="1" applyFill="1" applyBorder="1" applyAlignment="1">
      <alignment vertical="center"/>
    </xf>
    <xf numFmtId="0" fontId="9" fillId="0" borderId="5"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applyAlignment="1">
      <alignment horizontal="distributed"/>
    </xf>
    <xf numFmtId="181" fontId="10" fillId="0" borderId="0" xfId="0" applyNumberFormat="1" applyFont="1" applyFill="1" applyBorder="1" applyAlignment="1">
      <alignment horizontal="right" vertical="center"/>
    </xf>
    <xf numFmtId="0" fontId="9" fillId="0" borderId="0" xfId="0" applyFont="1" applyFill="1" applyBorder="1" applyAlignment="1">
      <alignment horizontal="distributed" vertical="center" justifyLastLine="1"/>
    </xf>
    <xf numFmtId="0" fontId="14" fillId="0" borderId="0" xfId="0" applyFont="1" applyFill="1"/>
    <xf numFmtId="181" fontId="10" fillId="0" borderId="0" xfId="0" applyNumberFormat="1" applyFont="1" applyFill="1" applyBorder="1" applyAlignment="1">
      <alignment vertical="center"/>
    </xf>
    <xf numFmtId="0" fontId="5" fillId="0" borderId="10" xfId="0" applyFont="1" applyFill="1" applyBorder="1" applyAlignment="1">
      <alignment vertical="center"/>
    </xf>
    <xf numFmtId="176" fontId="7" fillId="0" borderId="0" xfId="0" applyNumberFormat="1" applyFont="1" applyFill="1" applyBorder="1" applyAlignment="1">
      <alignment vertical="center"/>
    </xf>
    <xf numFmtId="0" fontId="5" fillId="0" borderId="3" xfId="0" applyFont="1" applyFill="1" applyBorder="1" applyAlignment="1">
      <alignment horizontal="center" vertical="center" justifyLastLine="1"/>
    </xf>
    <xf numFmtId="0" fontId="5" fillId="0" borderId="2" xfId="0" applyFont="1" applyFill="1" applyBorder="1" applyAlignment="1">
      <alignment horizontal="center" vertical="center" justifyLastLine="1"/>
    </xf>
    <xf numFmtId="0" fontId="5" fillId="0" borderId="2" xfId="0" applyFont="1" applyFill="1" applyBorder="1" applyAlignment="1">
      <alignment horizontal="center" vertical="center" wrapText="1" justifyLastLine="1"/>
    </xf>
    <xf numFmtId="0" fontId="5" fillId="0" borderId="11" xfId="0" applyFont="1" applyFill="1" applyBorder="1" applyAlignment="1">
      <alignment vertical="center"/>
    </xf>
    <xf numFmtId="0" fontId="3" fillId="0" borderId="11" xfId="0" applyFont="1" applyFill="1" applyBorder="1" applyAlignment="1">
      <alignment vertical="center"/>
    </xf>
    <xf numFmtId="0" fontId="0" fillId="0" borderId="0" xfId="0" applyFont="1" applyFill="1" applyAlignment="1">
      <alignment vertical="center"/>
    </xf>
    <xf numFmtId="181" fontId="11" fillId="0" borderId="0" xfId="0" applyNumberFormat="1" applyFont="1" applyFill="1" applyBorder="1" applyAlignment="1">
      <alignment vertical="center"/>
    </xf>
    <xf numFmtId="181" fontId="11" fillId="0" borderId="4" xfId="0" applyNumberFormat="1" applyFont="1" applyFill="1" applyBorder="1" applyAlignment="1">
      <alignment vertical="center"/>
    </xf>
    <xf numFmtId="181" fontId="11" fillId="0" borderId="0" xfId="0" applyNumberFormat="1" applyFont="1" applyFill="1" applyBorder="1" applyAlignment="1" applyProtection="1">
      <alignment vertical="center"/>
      <protection locked="0"/>
    </xf>
    <xf numFmtId="181" fontId="10" fillId="0" borderId="4" xfId="0" applyNumberFormat="1" applyFont="1" applyFill="1" applyBorder="1" applyAlignment="1">
      <alignment vertical="center"/>
    </xf>
    <xf numFmtId="0" fontId="9" fillId="0" borderId="0" xfId="0" applyFont="1" applyFill="1" applyBorder="1" applyAlignment="1">
      <alignment horizontal="distributed" vertical="center"/>
    </xf>
    <xf numFmtId="0" fontId="11" fillId="0" borderId="0" xfId="0" applyFont="1" applyFill="1" applyBorder="1"/>
    <xf numFmtId="0" fontId="11"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11" fillId="0" borderId="0"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20" xfId="0" applyFont="1" applyFill="1" applyBorder="1" applyAlignment="1">
      <alignment horizontal="distributed" vertical="center" justifyLastLine="1"/>
    </xf>
    <xf numFmtId="0" fontId="5" fillId="0" borderId="18" xfId="0" applyFont="1" applyFill="1" applyBorder="1" applyAlignment="1">
      <alignment vertical="center"/>
    </xf>
    <xf numFmtId="0" fontId="5" fillId="0" borderId="22" xfId="0" applyFont="1" applyFill="1" applyBorder="1" applyAlignment="1">
      <alignment vertical="center"/>
    </xf>
    <xf numFmtId="0" fontId="5" fillId="0" borderId="3" xfId="0" applyFont="1" applyFill="1" applyBorder="1" applyAlignment="1">
      <alignment vertical="center"/>
    </xf>
    <xf numFmtId="0" fontId="5" fillId="0" borderId="26" xfId="0" applyFont="1" applyFill="1" applyBorder="1" applyAlignment="1">
      <alignment vertical="center"/>
    </xf>
    <xf numFmtId="176" fontId="11" fillId="0" borderId="6" xfId="0" applyNumberFormat="1" applyFont="1" applyFill="1" applyBorder="1" applyAlignment="1">
      <alignment vertical="center"/>
    </xf>
    <xf numFmtId="176" fontId="11" fillId="0" borderId="6" xfId="0" applyNumberFormat="1" applyFont="1" applyFill="1" applyBorder="1" applyAlignment="1">
      <alignment horizontal="right" vertical="center"/>
    </xf>
    <xf numFmtId="0" fontId="5" fillId="0" borderId="7" xfId="0" applyFont="1" applyFill="1" applyBorder="1" applyAlignment="1">
      <alignment vertical="center"/>
    </xf>
    <xf numFmtId="0" fontId="5" fillId="0" borderId="6" xfId="0" applyFont="1" applyFill="1" applyBorder="1" applyAlignment="1">
      <alignment horizontal="distributed" vertical="center"/>
    </xf>
    <xf numFmtId="181" fontId="11" fillId="0" borderId="0" xfId="0" applyNumberFormat="1" applyFont="1" applyFill="1" applyBorder="1" applyAlignment="1">
      <alignment horizontal="right" vertical="center"/>
    </xf>
    <xf numFmtId="181" fontId="11" fillId="0" borderId="0" xfId="0" applyNumberFormat="1" applyFont="1" applyFill="1" applyAlignment="1">
      <alignment vertical="center"/>
    </xf>
    <xf numFmtId="0" fontId="0" fillId="0" borderId="0" xfId="0" applyFont="1" applyFill="1" applyBorder="1" applyAlignment="1">
      <alignment vertical="center"/>
    </xf>
    <xf numFmtId="0" fontId="5" fillId="0" borderId="1"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9" fillId="0" borderId="0" xfId="0" applyFont="1" applyFill="1"/>
    <xf numFmtId="0" fontId="0" fillId="0" borderId="6" xfId="0" applyFont="1" applyFill="1" applyBorder="1"/>
    <xf numFmtId="0" fontId="0" fillId="0" borderId="7" xfId="0" applyFont="1" applyFill="1" applyBorder="1"/>
    <xf numFmtId="182" fontId="11" fillId="0" borderId="0" xfId="0" applyNumberFormat="1" applyFont="1" applyFill="1" applyBorder="1"/>
    <xf numFmtId="181" fontId="11" fillId="0" borderId="0" xfId="0" applyNumberFormat="1" applyFont="1" applyFill="1" applyBorder="1"/>
    <xf numFmtId="182" fontId="11" fillId="0" borderId="4" xfId="0" applyNumberFormat="1" applyFont="1" applyFill="1" applyBorder="1"/>
    <xf numFmtId="0" fontId="3" fillId="0" borderId="5" xfId="0" applyFont="1" applyFill="1" applyBorder="1" applyAlignment="1">
      <alignment vertical="center"/>
    </xf>
    <xf numFmtId="0" fontId="8" fillId="0" borderId="5" xfId="0" applyFont="1" applyFill="1" applyBorder="1" applyAlignment="1">
      <alignment vertical="center"/>
    </xf>
    <xf numFmtId="0" fontId="0" fillId="0" borderId="5" xfId="0" applyFont="1" applyFill="1" applyBorder="1" applyAlignment="1">
      <alignment vertical="center"/>
    </xf>
    <xf numFmtId="0" fontId="13" fillId="0" borderId="5" xfId="0" applyFont="1" applyFill="1" applyBorder="1" applyAlignment="1">
      <alignment vertical="center"/>
    </xf>
    <xf numFmtId="0" fontId="3" fillId="0" borderId="0" xfId="0" applyFont="1" applyFill="1" applyBorder="1" applyAlignment="1">
      <alignment horizontal="distributed" vertical="center" wrapText="1" justifyLastLine="1"/>
    </xf>
    <xf numFmtId="0" fontId="3" fillId="0" borderId="0" xfId="0" applyFont="1" applyFill="1" applyBorder="1" applyAlignment="1">
      <alignment horizontal="center" vertical="center" wrapText="1"/>
    </xf>
    <xf numFmtId="0" fontId="5" fillId="0" borderId="15" xfId="0" applyFont="1" applyFill="1" applyBorder="1" applyAlignment="1">
      <alignment horizontal="distributed" vertical="center" wrapText="1" justifyLastLine="1"/>
    </xf>
    <xf numFmtId="0" fontId="5" fillId="0" borderId="15" xfId="0" applyFont="1" applyFill="1" applyBorder="1" applyAlignment="1">
      <alignment horizontal="center" vertical="center" wrapText="1"/>
    </xf>
    <xf numFmtId="0" fontId="9" fillId="0" borderId="0" xfId="0" applyFont="1" applyFill="1" applyAlignment="1">
      <alignment vertical="center"/>
    </xf>
    <xf numFmtId="183" fontId="11" fillId="0" borderId="0" xfId="0" applyNumberFormat="1" applyFont="1" applyFill="1"/>
    <xf numFmtId="0" fontId="5" fillId="0" borderId="5" xfId="0" applyFont="1" applyFill="1" applyBorder="1" applyAlignment="1">
      <alignment vertical="top"/>
    </xf>
    <xf numFmtId="0" fontId="5" fillId="0" borderId="0" xfId="0" applyFont="1" applyFill="1" applyBorder="1" applyAlignment="1">
      <alignment horizontal="distributed" vertical="top"/>
    </xf>
    <xf numFmtId="0" fontId="3" fillId="0" borderId="0" xfId="0" applyFont="1" applyFill="1" applyBorder="1" applyAlignment="1">
      <alignment vertical="top"/>
    </xf>
    <xf numFmtId="177" fontId="10" fillId="0" borderId="0" xfId="0" applyNumberFormat="1" applyFont="1" applyFill="1" applyBorder="1" applyAlignment="1">
      <alignment vertical="center"/>
    </xf>
    <xf numFmtId="0" fontId="5" fillId="0" borderId="17" xfId="0" applyFont="1" applyFill="1" applyBorder="1" applyAlignment="1">
      <alignment horizontal="right" vertical="top"/>
    </xf>
    <xf numFmtId="0" fontId="5" fillId="0" borderId="16" xfId="0" applyFont="1" applyFill="1" applyBorder="1" applyAlignment="1">
      <alignment horizontal="distributed" vertical="center" wrapText="1" justifyLastLine="1"/>
    </xf>
    <xf numFmtId="0" fontId="3" fillId="0" borderId="16" xfId="0" applyFont="1" applyFill="1" applyBorder="1" applyAlignment="1">
      <alignment horizontal="distributed" vertical="center" wrapText="1" justifyLastLine="1"/>
    </xf>
    <xf numFmtId="0" fontId="3" fillId="0" borderId="0" xfId="0" applyFont="1" applyFill="1" applyBorder="1"/>
    <xf numFmtId="0" fontId="5" fillId="0" borderId="13" xfId="0" applyFont="1" applyFill="1" applyBorder="1"/>
    <xf numFmtId="0" fontId="5" fillId="0" borderId="12" xfId="0" applyFont="1" applyFill="1" applyBorder="1"/>
    <xf numFmtId="0" fontId="5" fillId="0" borderId="26" xfId="0" applyFont="1" applyFill="1" applyBorder="1"/>
    <xf numFmtId="184" fontId="11" fillId="0" borderId="0" xfId="0" applyNumberFormat="1" applyFont="1" applyFill="1" applyBorder="1" applyAlignment="1">
      <alignment vertical="center"/>
    </xf>
    <xf numFmtId="0" fontId="3" fillId="0" borderId="17" xfId="0" applyFont="1" applyFill="1" applyBorder="1" applyAlignment="1">
      <alignment horizontal="right" vertical="top"/>
    </xf>
    <xf numFmtId="0" fontId="5" fillId="0" borderId="19" xfId="0" applyFont="1" applyFill="1" applyBorder="1" applyAlignment="1">
      <alignment horizontal="center" vertical="center" justifyLastLine="1"/>
    </xf>
    <xf numFmtId="0" fontId="5" fillId="0" borderId="20" xfId="0" applyFont="1" applyFill="1" applyBorder="1" applyAlignment="1">
      <alignment horizontal="center" vertical="center" justifyLastLine="1"/>
    </xf>
    <xf numFmtId="0" fontId="5" fillId="0" borderId="19" xfId="0" applyFont="1" applyBorder="1" applyAlignment="1">
      <alignment horizontal="distributed" vertical="center" justifyLastLine="1"/>
    </xf>
    <xf numFmtId="0" fontId="5" fillId="0" borderId="3" xfId="0" applyFont="1" applyFill="1" applyBorder="1" applyAlignment="1">
      <alignment horizontal="distributed" vertical="center" wrapText="1" justifyLastLine="1"/>
    </xf>
    <xf numFmtId="177" fontId="13"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86" fontId="11" fillId="0" borderId="0" xfId="0" applyNumberFormat="1" applyFont="1" applyFill="1" applyBorder="1" applyAlignment="1">
      <alignment vertical="center"/>
    </xf>
    <xf numFmtId="0" fontId="5" fillId="0" borderId="0" xfId="0" applyFont="1" applyFill="1" applyBorder="1" applyAlignment="1">
      <alignment horizontal="distributed" vertical="center" shrinkToFit="1"/>
    </xf>
    <xf numFmtId="176" fontId="13"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0" xfId="0" applyFont="1" applyFill="1" applyBorder="1"/>
    <xf numFmtId="176" fontId="11" fillId="0" borderId="0" xfId="0" applyNumberFormat="1" applyFont="1" applyFill="1"/>
    <xf numFmtId="0" fontId="11" fillId="0" borderId="10" xfId="0" applyFont="1" applyFill="1" applyBorder="1" applyAlignment="1">
      <alignment vertical="center"/>
    </xf>
    <xf numFmtId="38" fontId="10" fillId="0" borderId="0" xfId="1" applyFont="1" applyFill="1"/>
    <xf numFmtId="176" fontId="10" fillId="0" borderId="0" xfId="1" applyNumberFormat="1" applyFont="1" applyFill="1"/>
    <xf numFmtId="176" fontId="10" fillId="0" borderId="0" xfId="0" applyNumberFormat="1" applyFont="1" applyFill="1" applyBorder="1" applyAlignment="1"/>
    <xf numFmtId="176" fontId="10" fillId="0" borderId="0" xfId="0" applyNumberFormat="1" applyFont="1" applyFill="1"/>
    <xf numFmtId="176" fontId="13" fillId="0" borderId="0" xfId="0" applyNumberFormat="1" applyFont="1" applyFill="1"/>
    <xf numFmtId="0" fontId="8" fillId="0" borderId="0" xfId="0" applyFont="1" applyFill="1"/>
    <xf numFmtId="0" fontId="10" fillId="0" borderId="5" xfId="0" applyFont="1" applyFill="1" applyBorder="1"/>
    <xf numFmtId="0" fontId="16" fillId="0" borderId="0" xfId="0" applyFont="1" applyFill="1"/>
    <xf numFmtId="182" fontId="3" fillId="0" borderId="0" xfId="0" applyNumberFormat="1" applyFont="1" applyFill="1"/>
    <xf numFmtId="182" fontId="5" fillId="0" borderId="6" xfId="0" applyNumberFormat="1" applyFont="1" applyFill="1" applyBorder="1"/>
    <xf numFmtId="182" fontId="5" fillId="0" borderId="6" xfId="0" applyNumberFormat="1" applyFont="1" applyFill="1" applyBorder="1" applyAlignment="1">
      <alignment horizontal="right" vertical="center"/>
    </xf>
    <xf numFmtId="182" fontId="5" fillId="0" borderId="26" xfId="0" applyNumberFormat="1"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8" xfId="0" applyFont="1" applyFill="1" applyBorder="1" applyAlignment="1">
      <alignment horizontal="distributed" vertical="center" justifyLastLine="1"/>
    </xf>
    <xf numFmtId="182" fontId="5" fillId="0" borderId="16" xfId="0" applyNumberFormat="1" applyFont="1" applyFill="1" applyBorder="1" applyAlignment="1">
      <alignment horizontal="distributed" vertical="center" justifyLastLine="1"/>
    </xf>
    <xf numFmtId="182" fontId="5" fillId="0" borderId="0" xfId="0" applyNumberFormat="1" applyFont="1" applyFill="1"/>
    <xf numFmtId="182" fontId="5" fillId="0" borderId="4" xfId="0" applyNumberFormat="1" applyFont="1" applyFill="1" applyBorder="1"/>
    <xf numFmtId="182" fontId="5" fillId="0" borderId="0" xfId="0" applyNumberFormat="1" applyFont="1" applyFill="1" applyAlignment="1">
      <alignment vertical="center"/>
    </xf>
    <xf numFmtId="182" fontId="9" fillId="0" borderId="0" xfId="0" applyNumberFormat="1" applyFont="1" applyFill="1" applyAlignment="1">
      <alignment horizontal="right" vertical="center"/>
    </xf>
    <xf numFmtId="182" fontId="9" fillId="0" borderId="0" xfId="0" applyNumberFormat="1" applyFont="1" applyFill="1" applyAlignment="1">
      <alignment vertical="center"/>
    </xf>
    <xf numFmtId="182" fontId="10" fillId="0" borderId="4" xfId="0" applyNumberFormat="1" applyFont="1" applyFill="1" applyBorder="1" applyAlignment="1">
      <alignment vertical="center"/>
    </xf>
    <xf numFmtId="182" fontId="10" fillId="0" borderId="0" xfId="0" applyNumberFormat="1" applyFont="1" applyFill="1" applyAlignment="1">
      <alignment vertical="center"/>
    </xf>
    <xf numFmtId="182" fontId="9" fillId="0" borderId="5" xfId="0" applyNumberFormat="1" applyFont="1" applyFill="1" applyBorder="1" applyAlignment="1">
      <alignment vertical="center"/>
    </xf>
    <xf numFmtId="182" fontId="11" fillId="0" borderId="4" xfId="0" applyNumberFormat="1" applyFont="1" applyFill="1" applyBorder="1" applyAlignment="1">
      <alignment vertical="center"/>
    </xf>
    <xf numFmtId="182" fontId="11" fillId="0" borderId="0" xfId="0" applyNumberFormat="1" applyFont="1" applyFill="1" applyAlignment="1">
      <alignment vertical="center"/>
    </xf>
    <xf numFmtId="182" fontId="9" fillId="0" borderId="0" xfId="0" applyNumberFormat="1" applyFont="1" applyFill="1" applyBorder="1" applyAlignment="1">
      <alignment horizontal="left" vertical="center"/>
    </xf>
    <xf numFmtId="182" fontId="5" fillId="0" borderId="0" xfId="0" applyNumberFormat="1" applyFont="1" applyFill="1" applyAlignment="1">
      <alignment horizontal="distributed" vertical="center"/>
    </xf>
    <xf numFmtId="182" fontId="9" fillId="0" borderId="0" xfId="0" applyNumberFormat="1" applyFont="1" applyFill="1" applyAlignment="1">
      <alignment horizontal="left" vertical="center"/>
    </xf>
    <xf numFmtId="182" fontId="5" fillId="0" borderId="0" xfId="0" applyNumberFormat="1" applyFont="1" applyFill="1" applyBorder="1" applyAlignment="1">
      <alignment horizontal="distributed" vertical="center"/>
    </xf>
    <xf numFmtId="182" fontId="5" fillId="0" borderId="0" xfId="0" applyNumberFormat="1" applyFont="1" applyFill="1" applyBorder="1" applyAlignment="1">
      <alignment horizontal="left" vertical="center"/>
    </xf>
    <xf numFmtId="182" fontId="3" fillId="0" borderId="0" xfId="0" applyNumberFormat="1" applyFont="1" applyFill="1" applyAlignment="1">
      <alignment horizontal="distributed" vertical="center" wrapText="1"/>
    </xf>
    <xf numFmtId="182" fontId="5" fillId="0" borderId="5" xfId="0" applyNumberFormat="1" applyFont="1" applyFill="1" applyBorder="1" applyAlignment="1">
      <alignment horizontal="distributed" vertical="center"/>
    </xf>
    <xf numFmtId="182" fontId="17" fillId="0" borderId="0" xfId="0" applyNumberFormat="1" applyFont="1" applyFill="1"/>
    <xf numFmtId="176" fontId="11" fillId="0" borderId="0" xfId="0" applyNumberFormat="1" applyFont="1" applyFill="1" applyBorder="1" applyAlignment="1">
      <alignment vertical="top"/>
    </xf>
    <xf numFmtId="187" fontId="11" fillId="0" borderId="0" xfId="1" applyNumberFormat="1" applyFont="1" applyFill="1" applyBorder="1" applyAlignment="1">
      <alignment horizontal="right"/>
    </xf>
    <xf numFmtId="187" fontId="11" fillId="0" borderId="0" xfId="1" applyNumberFormat="1" applyFont="1" applyFill="1" applyBorder="1" applyAlignment="1">
      <alignment horizontal="right" vertical="center"/>
    </xf>
    <xf numFmtId="182" fontId="11" fillId="0" borderId="0" xfId="1" applyNumberFormat="1" applyFont="1" applyFill="1" applyBorder="1" applyAlignment="1">
      <alignment horizontal="right"/>
    </xf>
    <xf numFmtId="0" fontId="5" fillId="0" borderId="0" xfId="0" applyFont="1" applyFill="1" applyBorder="1" applyAlignment="1">
      <alignment vertical="top"/>
    </xf>
    <xf numFmtId="176" fontId="11" fillId="0" borderId="0" xfId="0" applyNumberFormat="1" applyFont="1" applyFill="1" applyBorder="1" applyAlignment="1"/>
    <xf numFmtId="0" fontId="5" fillId="0" borderId="5" xfId="0" applyFont="1" applyFill="1" applyBorder="1" applyAlignment="1"/>
    <xf numFmtId="0" fontId="5" fillId="0" borderId="0" xfId="0" applyFont="1" applyFill="1" applyBorder="1" applyAlignment="1"/>
    <xf numFmtId="0" fontId="5" fillId="0" borderId="0" xfId="0" applyFont="1" applyFill="1" applyBorder="1" applyAlignment="1">
      <alignment vertical="top" wrapText="1"/>
    </xf>
    <xf numFmtId="0" fontId="11" fillId="0" borderId="4" xfId="0" applyFont="1" applyFill="1" applyBorder="1" applyAlignment="1">
      <alignment vertical="top"/>
    </xf>
    <xf numFmtId="176" fontId="10" fillId="0" borderId="0" xfId="0" applyNumberFormat="1" applyFont="1" applyFill="1" applyBorder="1" applyAlignment="1">
      <alignment vertical="top"/>
    </xf>
    <xf numFmtId="187" fontId="10" fillId="0" borderId="0" xfId="1" applyNumberFormat="1" applyFont="1" applyFill="1" applyBorder="1" applyAlignment="1">
      <alignment horizontal="right" vertical="center"/>
    </xf>
    <xf numFmtId="182" fontId="10" fillId="0" borderId="0" xfId="1" applyNumberFormat="1" applyFont="1" applyFill="1" applyBorder="1" applyAlignment="1">
      <alignment horizontal="right"/>
    </xf>
    <xf numFmtId="0" fontId="10" fillId="0" borderId="5" xfId="0" applyFont="1" applyFill="1" applyBorder="1" applyAlignment="1">
      <alignment vertical="top"/>
    </xf>
    <xf numFmtId="0" fontId="9" fillId="0" borderId="0" xfId="0" applyFont="1" applyFill="1" applyBorder="1" applyAlignment="1">
      <alignment vertical="top"/>
    </xf>
    <xf numFmtId="0" fontId="5" fillId="0" borderId="0" xfId="0" applyFont="1" applyFill="1" applyBorder="1" applyAlignment="1">
      <alignment wrapText="1"/>
    </xf>
    <xf numFmtId="0" fontId="11" fillId="0" borderId="4" xfId="0" applyFont="1" applyFill="1" applyBorder="1" applyAlignment="1"/>
    <xf numFmtId="0" fontId="10" fillId="0" borderId="5" xfId="0" applyFont="1" applyFill="1" applyBorder="1" applyAlignment="1"/>
    <xf numFmtId="0" fontId="9" fillId="0" borderId="0" xfId="0" applyFont="1" applyFill="1" applyBorder="1" applyAlignment="1"/>
    <xf numFmtId="0" fontId="11" fillId="0" borderId="4" xfId="0" applyFont="1" applyFill="1" applyBorder="1"/>
    <xf numFmtId="0" fontId="5" fillId="0" borderId="0" xfId="0" applyFont="1" applyFill="1" applyBorder="1" applyAlignment="1">
      <alignment horizontal="center" vertical="center" wrapText="1" justifyLastLine="1"/>
    </xf>
    <xf numFmtId="0" fontId="11" fillId="0" borderId="0" xfId="0" applyFont="1" applyFill="1" applyBorder="1" applyAlignment="1">
      <alignment horizontal="center" vertical="center" wrapText="1" justifyLastLine="1"/>
    </xf>
    <xf numFmtId="0" fontId="5" fillId="0" borderId="0" xfId="0" applyFont="1" applyFill="1" applyBorder="1" applyAlignment="1">
      <alignment horizontal="center" vertical="center" wrapText="1"/>
    </xf>
    <xf numFmtId="0" fontId="5" fillId="0" borderId="3" xfId="0" applyFont="1" applyFill="1" applyBorder="1"/>
    <xf numFmtId="0" fontId="3" fillId="0" borderId="2" xfId="0" applyFont="1" applyFill="1" applyBorder="1" applyAlignment="1">
      <alignment horizontal="distributed" vertical="center" wrapText="1" justifyLastLine="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justifyLastLine="1"/>
    </xf>
    <xf numFmtId="0" fontId="3" fillId="0" borderId="0" xfId="0" applyFont="1" applyFill="1" applyAlignment="1">
      <alignment horizontal="right"/>
    </xf>
    <xf numFmtId="176" fontId="6" fillId="0" borderId="0" xfId="0" applyNumberFormat="1" applyFont="1" applyFill="1" applyBorder="1" applyAlignment="1">
      <alignment vertical="center"/>
    </xf>
    <xf numFmtId="0" fontId="5" fillId="0" borderId="0" xfId="0" applyFont="1" applyFill="1" applyAlignment="1">
      <alignment horizontal="right"/>
    </xf>
    <xf numFmtId="176" fontId="11" fillId="0" borderId="6" xfId="0" applyNumberFormat="1" applyFont="1" applyFill="1" applyBorder="1"/>
    <xf numFmtId="0" fontId="5" fillId="0" borderId="6" xfId="0" applyFont="1" applyFill="1" applyBorder="1" applyAlignment="1">
      <alignment horizontal="right"/>
    </xf>
    <xf numFmtId="0" fontId="9"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2" applyFont="1" applyFill="1" applyAlignment="1">
      <alignment vertical="center"/>
    </xf>
    <xf numFmtId="0" fontId="18" fillId="0" borderId="0" xfId="3" applyAlignment="1" applyProtection="1"/>
    <xf numFmtId="0" fontId="5" fillId="0" borderId="0" xfId="2" applyAlignment="1">
      <alignment vertical="center"/>
    </xf>
    <xf numFmtId="0" fontId="0" fillId="0" borderId="6" xfId="0" applyBorder="1"/>
    <xf numFmtId="0" fontId="0" fillId="0" borderId="7" xfId="0" applyBorder="1"/>
    <xf numFmtId="0" fontId="3" fillId="0" borderId="6" xfId="0" applyFont="1" applyBorder="1"/>
    <xf numFmtId="0" fontId="5" fillId="0" borderId="5" xfId="0" applyFont="1" applyBorder="1" applyAlignment="1">
      <alignment vertical="center"/>
    </xf>
    <xf numFmtId="0" fontId="5" fillId="0" borderId="17" xfId="0" applyFont="1" applyBorder="1" applyAlignment="1">
      <alignment horizontal="right" vertical="center"/>
    </xf>
    <xf numFmtId="0" fontId="5" fillId="0" borderId="10" xfId="0" applyFont="1" applyBorder="1" applyAlignment="1">
      <alignment horizontal="right" vertical="top"/>
    </xf>
    <xf numFmtId="0" fontId="5" fillId="0" borderId="20" xfId="0" applyFont="1" applyBorder="1" applyAlignment="1">
      <alignment horizontal="center" vertical="center"/>
    </xf>
    <xf numFmtId="0" fontId="5" fillId="0" borderId="0" xfId="0" applyFont="1" applyBorder="1" applyAlignment="1">
      <alignment vertical="center"/>
    </xf>
    <xf numFmtId="0" fontId="5" fillId="0" borderId="11"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right" vertical="center"/>
    </xf>
    <xf numFmtId="183" fontId="11" fillId="0" borderId="0" xfId="1"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176" fontId="11" fillId="0" borderId="0" xfId="1" applyNumberFormat="1" applyFont="1" applyFill="1" applyAlignment="1">
      <alignment horizontal="right" vertical="center"/>
    </xf>
    <xf numFmtId="38" fontId="11" fillId="0" borderId="0" xfId="1" applyFont="1" applyFill="1"/>
    <xf numFmtId="0" fontId="19" fillId="0" borderId="5" xfId="0" applyFont="1" applyFill="1" applyBorder="1" applyAlignment="1">
      <alignment vertical="center"/>
    </xf>
    <xf numFmtId="0" fontId="5" fillId="0" borderId="20" xfId="0" applyFont="1" applyFill="1" applyBorder="1" applyAlignment="1">
      <alignment horizontal="distributed" vertical="center" wrapText="1" justifyLastLine="1"/>
    </xf>
    <xf numFmtId="0" fontId="5" fillId="0" borderId="12" xfId="0" applyFont="1" applyFill="1" applyBorder="1" applyAlignment="1">
      <alignment horizontal="distributed" vertical="center" justifyLastLine="1"/>
    </xf>
    <xf numFmtId="0" fontId="5" fillId="0" borderId="12" xfId="0" applyFont="1" applyFill="1" applyBorder="1" applyAlignment="1">
      <alignment horizontal="center" vertical="center" wrapText="1" justifyLastLine="1"/>
    </xf>
    <xf numFmtId="182" fontId="10" fillId="0" borderId="0" xfId="0" applyNumberFormat="1" applyFont="1" applyFill="1" applyBorder="1" applyAlignment="1">
      <alignment horizontal="right" vertical="center"/>
    </xf>
    <xf numFmtId="0" fontId="5" fillId="0" borderId="15"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5" xfId="0" applyFont="1" applyFill="1" applyBorder="1" applyAlignment="1">
      <alignment horizontal="center" vertical="center" justifyLastLine="1"/>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5" fillId="0" borderId="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0" xfId="0" applyFont="1" applyFill="1" applyBorder="1" applyAlignment="1">
      <alignment horizontal="distributed" vertical="center" wrapText="1"/>
    </xf>
    <xf numFmtId="0" fontId="5" fillId="0" borderId="11" xfId="0" applyFont="1" applyFill="1" applyBorder="1" applyAlignment="1">
      <alignment horizontal="distributed" vertical="center" justifyLastLine="1"/>
    </xf>
    <xf numFmtId="0" fontId="5" fillId="0" borderId="0" xfId="0" applyFont="1" applyFill="1" applyBorder="1" applyAlignment="1">
      <alignment horizontal="center" vertical="center"/>
    </xf>
    <xf numFmtId="0" fontId="5" fillId="0" borderId="9" xfId="0" applyFont="1" applyFill="1" applyBorder="1" applyAlignment="1">
      <alignment horizontal="distributed" vertical="center" justifyLastLine="1"/>
    </xf>
    <xf numFmtId="0" fontId="9" fillId="0" borderId="0" xfId="0" applyFont="1" applyFill="1" applyBorder="1" applyAlignment="1">
      <alignment horizontal="right" vertical="center"/>
    </xf>
    <xf numFmtId="0" fontId="5" fillId="0" borderId="0" xfId="0" applyFont="1" applyFill="1" applyAlignment="1">
      <alignment horizontal="right" vertical="center"/>
    </xf>
    <xf numFmtId="0" fontId="5" fillId="0" borderId="23" xfId="0" applyFont="1" applyFill="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23" xfId="0" applyFont="1" applyFill="1" applyBorder="1" applyAlignment="1">
      <alignment horizontal="center" vertical="center" wrapText="1" justifyLastLine="1"/>
    </xf>
    <xf numFmtId="0" fontId="5" fillId="0" borderId="15" xfId="0" applyFont="1" applyFill="1" applyBorder="1" applyAlignment="1">
      <alignment horizontal="center" vertical="center" justifyLastLine="1"/>
    </xf>
    <xf numFmtId="0" fontId="5"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9" fillId="0" borderId="0" xfId="0" applyFont="1" applyFill="1" applyAlignment="1">
      <alignment horizontal="distributed" vertical="center"/>
    </xf>
    <xf numFmtId="0" fontId="9" fillId="0" borderId="0" xfId="0" applyFont="1" applyFill="1" applyAlignment="1">
      <alignment horizontal="center" vertical="center"/>
    </xf>
    <xf numFmtId="0" fontId="5" fillId="0" borderId="0" xfId="0" applyFont="1" applyFill="1" applyBorder="1" applyAlignment="1">
      <alignment horizontal="distributed" vertical="center" wrapText="1"/>
    </xf>
    <xf numFmtId="0" fontId="5" fillId="0" borderId="1"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3" fillId="0" borderId="0" xfId="0" applyFont="1" applyFill="1" applyBorder="1" applyAlignment="1">
      <alignment horizontal="left" vertical="center"/>
    </xf>
    <xf numFmtId="0" fontId="5" fillId="0" borderId="16"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24" xfId="0" applyFont="1" applyFill="1" applyBorder="1" applyAlignment="1">
      <alignment horizontal="center" vertical="center" wrapText="1"/>
    </xf>
    <xf numFmtId="0" fontId="5" fillId="0" borderId="15" xfId="0" applyFont="1" applyFill="1" applyBorder="1"/>
    <xf numFmtId="0" fontId="5" fillId="0" borderId="11"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23" xfId="0" applyFont="1" applyFill="1" applyBorder="1"/>
    <xf numFmtId="182" fontId="9" fillId="0" borderId="0" xfId="0" applyNumberFormat="1" applyFont="1" applyFill="1" applyAlignment="1">
      <alignment horizontal="distributed" vertical="center"/>
    </xf>
    <xf numFmtId="182" fontId="5" fillId="0" borderId="11" xfId="0" applyNumberFormat="1" applyFont="1" applyFill="1" applyBorder="1" applyAlignment="1">
      <alignment horizontal="center" vertical="center"/>
    </xf>
    <xf numFmtId="182" fontId="5" fillId="0" borderId="0" xfId="0" applyNumberFormat="1" applyFont="1" applyFill="1" applyBorder="1" applyAlignment="1">
      <alignment horizontal="center" vertical="center"/>
    </xf>
    <xf numFmtId="182" fontId="5" fillId="0" borderId="14" xfId="0" applyNumberFormat="1" applyFont="1" applyFill="1" applyBorder="1" applyAlignment="1">
      <alignment horizontal="center" vertical="center"/>
    </xf>
    <xf numFmtId="182" fontId="5" fillId="0" borderId="12" xfId="0" applyNumberFormat="1" applyFont="1" applyFill="1" applyBorder="1" applyAlignment="1">
      <alignment horizontal="distributed" vertical="center" wrapText="1" justifyLastLine="1"/>
    </xf>
    <xf numFmtId="182" fontId="5" fillId="0" borderId="23" xfId="0" applyNumberFormat="1" applyFont="1" applyFill="1" applyBorder="1" applyAlignment="1">
      <alignment horizontal="distributed" vertical="center" wrapText="1" justifyLastLine="1"/>
    </xf>
    <xf numFmtId="182" fontId="5" fillId="0" borderId="15" xfId="0" applyNumberFormat="1" applyFont="1" applyFill="1" applyBorder="1" applyAlignment="1">
      <alignment horizontal="distributed" vertical="center" wrapText="1" justifyLastLine="1"/>
    </xf>
    <xf numFmtId="182" fontId="5" fillId="0" borderId="13" xfId="0" applyNumberFormat="1" applyFont="1" applyFill="1" applyBorder="1" applyAlignment="1">
      <alignment horizontal="distributed" vertical="center" wrapText="1" justifyLastLine="1"/>
    </xf>
    <xf numFmtId="182" fontId="5" fillId="0" borderId="26" xfId="0" applyNumberFormat="1" applyFont="1" applyFill="1" applyBorder="1" applyAlignment="1">
      <alignment horizontal="distributed" vertical="center" wrapText="1" justifyLastLine="1"/>
    </xf>
    <xf numFmtId="182" fontId="5" fillId="0" borderId="16" xfId="0" applyNumberFormat="1" applyFont="1" applyFill="1" applyBorder="1" applyAlignment="1">
      <alignment horizontal="distributed" vertical="center" wrapText="1" justifyLastLine="1"/>
    </xf>
    <xf numFmtId="182" fontId="5" fillId="0" borderId="18" xfId="0" applyNumberFormat="1" applyFont="1" applyFill="1" applyBorder="1" applyAlignment="1">
      <alignment horizontal="distributed" vertical="center" wrapText="1" justifyLastLine="1"/>
    </xf>
    <xf numFmtId="182" fontId="5" fillId="0" borderId="4" xfId="0" applyNumberFormat="1" applyFont="1" applyFill="1" applyBorder="1" applyAlignment="1">
      <alignment horizontal="distributed" vertical="center" wrapText="1" justifyLastLine="1"/>
    </xf>
    <xf numFmtId="0" fontId="9" fillId="0" borderId="0" xfId="0" applyFont="1" applyFill="1" applyBorder="1" applyAlignment="1">
      <alignment horizontal="left" vertical="center" justifyLastLine="1"/>
    </xf>
    <xf numFmtId="0" fontId="5" fillId="0" borderId="0" xfId="0" applyFont="1" applyFill="1" applyAlignment="1">
      <alignment horizontal="left" vertical="center" justifyLastLine="1"/>
    </xf>
    <xf numFmtId="0" fontId="5" fillId="0" borderId="0" xfId="0" applyNumberFormat="1"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4" xfId="0" applyFont="1" applyFill="1" applyBorder="1" applyAlignment="1">
      <alignment horizontal="distributed" vertical="center"/>
    </xf>
    <xf numFmtId="0" fontId="11" fillId="0" borderId="4" xfId="0" applyFont="1" applyFill="1" applyBorder="1" applyAlignment="1">
      <alignment horizontal="distributed"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5" fillId="0" borderId="9" xfId="0" applyFont="1" applyFill="1" applyBorder="1" applyAlignment="1">
      <alignment horizontal="distributed" vertical="center" justifyLastLine="1"/>
    </xf>
    <xf numFmtId="0" fontId="9" fillId="0" borderId="0" xfId="0" applyFont="1" applyFill="1" applyBorder="1" applyAlignment="1">
      <alignment horizontal="right"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4"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11" xfId="0" applyFont="1" applyBorder="1" applyAlignment="1">
      <alignment horizontal="distributed" vertical="center"/>
    </xf>
    <xf numFmtId="0" fontId="5" fillId="0" borderId="0" xfId="0" applyFont="1" applyAlignment="1">
      <alignment horizontal="distributed" vertical="center"/>
    </xf>
    <xf numFmtId="0" fontId="5" fillId="0" borderId="14" xfId="0" applyFont="1" applyBorder="1" applyAlignment="1">
      <alignment horizontal="distributed" vertical="center"/>
    </xf>
    <xf numFmtId="0" fontId="5" fillId="0" borderId="9" xfId="0" applyFont="1" applyBorder="1" applyAlignment="1">
      <alignment horizontal="distributed" vertical="center" justifyLastLine="1"/>
    </xf>
    <xf numFmtId="0" fontId="5" fillId="0" borderId="25" xfId="0" applyFont="1" applyBorder="1" applyAlignment="1">
      <alignment horizontal="distributed" vertical="center" wrapText="1" justifyLastLine="1"/>
    </xf>
    <xf numFmtId="0" fontId="5" fillId="0" borderId="4" xfId="0" applyFont="1" applyBorder="1" applyAlignment="1">
      <alignment horizontal="distributed" vertical="center" justifyLastLine="1"/>
    </xf>
    <xf numFmtId="0" fontId="5" fillId="0" borderId="24" xfId="0" applyFont="1" applyBorder="1" applyAlignment="1">
      <alignment horizontal="distributed" vertical="center" wrapText="1" justifyLastLine="1"/>
    </xf>
    <xf numFmtId="0" fontId="5" fillId="0" borderId="25" xfId="0" applyFont="1" applyBorder="1" applyAlignment="1">
      <alignment horizontal="distributed" vertical="center" justifyLastLine="1"/>
    </xf>
    <xf numFmtId="0" fontId="5" fillId="0" borderId="20" xfId="0" applyFont="1" applyBorder="1" applyAlignment="1">
      <alignment horizontal="distributed" vertical="center" justifyLastLine="1"/>
    </xf>
    <xf numFmtId="177" fontId="0" fillId="0" borderId="0" xfId="0" applyNumberFormat="1" applyFont="1" applyFill="1"/>
    <xf numFmtId="0" fontId="0" fillId="0" borderId="0" xfId="0" applyFont="1" applyFill="1" applyAlignment="1">
      <alignment vertical="top"/>
    </xf>
    <xf numFmtId="185" fontId="0" fillId="0" borderId="0" xfId="0" applyNumberFormat="1" applyFont="1" applyFill="1"/>
    <xf numFmtId="38" fontId="0" fillId="0" borderId="0" xfId="1" applyFont="1" applyFill="1"/>
    <xf numFmtId="180" fontId="0" fillId="0" borderId="0" xfId="0" applyNumberFormat="1" applyFont="1" applyFill="1"/>
    <xf numFmtId="181" fontId="0" fillId="0" borderId="0" xfId="0" applyNumberFormat="1" applyFont="1" applyFill="1" applyBorder="1" applyAlignment="1">
      <alignment vertical="center"/>
    </xf>
    <xf numFmtId="0" fontId="0" fillId="0" borderId="0" xfId="0" applyFont="1" applyFill="1" applyAlignment="1">
      <alignment horizontal="left" vertical="center"/>
    </xf>
    <xf numFmtId="0" fontId="3" fillId="0" borderId="1" xfId="0" applyFont="1" applyFill="1" applyBorder="1" applyAlignment="1">
      <alignment vertical="center"/>
    </xf>
    <xf numFmtId="0" fontId="5" fillId="0" borderId="5" xfId="0" applyFont="1" applyFill="1" applyBorder="1" applyAlignment="1">
      <alignment horizontal="right" vertical="top"/>
    </xf>
    <xf numFmtId="0" fontId="5" fillId="0" borderId="7" xfId="0" applyFont="1" applyFill="1" applyBorder="1"/>
    <xf numFmtId="0" fontId="5" fillId="0" borderId="3" xfId="0" applyFont="1" applyFill="1" applyBorder="1" applyAlignment="1">
      <alignment horizontal="distributed" vertical="center" justifyLastLine="1"/>
    </xf>
    <xf numFmtId="0" fontId="5" fillId="0" borderId="19"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4" xfId="0" applyFont="1" applyFill="1" applyBorder="1" applyAlignment="1">
      <alignment horizontal="right" vertical="center"/>
    </xf>
    <xf numFmtId="176" fontId="3" fillId="0" borderId="0" xfId="0" applyNumberFormat="1" applyFont="1" applyFill="1"/>
    <xf numFmtId="0" fontId="5" fillId="0" borderId="5" xfId="0" applyFont="1" applyFill="1" applyBorder="1" applyAlignment="1">
      <alignment horizontal="distributed" vertical="center"/>
    </xf>
    <xf numFmtId="0" fontId="5" fillId="0" borderId="24" xfId="0" applyFont="1" applyFill="1" applyBorder="1" applyAlignment="1">
      <alignment horizontal="distributed" vertical="center" wrapText="1" justifyLastLine="1"/>
    </xf>
    <xf numFmtId="0" fontId="5" fillId="0" borderId="25" xfId="0" applyFont="1" applyFill="1" applyBorder="1" applyAlignment="1">
      <alignment horizontal="center" vertical="center" wrapText="1"/>
    </xf>
    <xf numFmtId="0" fontId="5" fillId="0" borderId="16" xfId="0" applyFont="1" applyFill="1" applyBorder="1"/>
    <xf numFmtId="0" fontId="3" fillId="0" borderId="0" xfId="0" applyFont="1" applyFill="1" applyAlignment="1">
      <alignment wrapText="1"/>
    </xf>
    <xf numFmtId="182" fontId="3" fillId="0" borderId="0" xfId="0" applyNumberFormat="1" applyFont="1" applyFill="1" applyAlignment="1">
      <alignment horizontal="right" vertical="center"/>
    </xf>
    <xf numFmtId="182" fontId="5" fillId="0" borderId="8" xfId="0" applyNumberFormat="1" applyFont="1" applyFill="1" applyBorder="1"/>
    <xf numFmtId="176" fontId="5" fillId="0" borderId="0" xfId="0" applyNumberFormat="1" applyFont="1" applyFill="1" applyBorder="1" applyAlignment="1">
      <alignment horizontal="distributed" vertical="center" wrapText="1"/>
    </xf>
    <xf numFmtId="0" fontId="5" fillId="0" borderId="0" xfId="0" applyFont="1" applyFill="1" applyAlignment="1"/>
    <xf numFmtId="0" fontId="0" fillId="0" borderId="0" xfId="0" applyFont="1" applyFill="1" applyAlignment="1"/>
    <xf numFmtId="0" fontId="0" fillId="0" borderId="0" xfId="0" applyFont="1" applyFill="1" applyBorder="1" applyAlignment="1">
      <alignment vertical="top"/>
    </xf>
    <xf numFmtId="0" fontId="0" fillId="0" borderId="8" xfId="0" applyFont="1" applyFill="1" applyBorder="1"/>
  </cellXfs>
  <cellStyles count="4">
    <cellStyle name="ハイパーリンク" xfId="3" builtinId="8"/>
    <cellStyle name="桁区切り 2"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38100</xdr:rowOff>
    </xdr:from>
    <xdr:to>
      <xdr:col>2</xdr:col>
      <xdr:colOff>57150</xdr:colOff>
      <xdr:row>29</xdr:row>
      <xdr:rowOff>104775</xdr:rowOff>
    </xdr:to>
    <xdr:sp macro="" textlink="">
      <xdr:nvSpPr>
        <xdr:cNvPr id="2" name="AutoShape 1"/>
        <xdr:cNvSpPr>
          <a:spLocks/>
        </xdr:cNvSpPr>
      </xdr:nvSpPr>
      <xdr:spPr bwMode="auto">
        <a:xfrm>
          <a:off x="9429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3" name="AutoShape 5"/>
        <xdr:cNvSpPr>
          <a:spLocks/>
        </xdr:cNvSpPr>
      </xdr:nvSpPr>
      <xdr:spPr bwMode="auto">
        <a:xfrm>
          <a:off x="9429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4" name="AutoShape 7"/>
        <xdr:cNvSpPr>
          <a:spLocks/>
        </xdr:cNvSpPr>
      </xdr:nvSpPr>
      <xdr:spPr bwMode="auto">
        <a:xfrm>
          <a:off x="9429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57150</xdr:colOff>
      <xdr:row>29</xdr:row>
      <xdr:rowOff>104775</xdr:rowOff>
    </xdr:to>
    <xdr:sp macro="" textlink="">
      <xdr:nvSpPr>
        <xdr:cNvPr id="5" name="AutoShape 9"/>
        <xdr:cNvSpPr>
          <a:spLocks/>
        </xdr:cNvSpPr>
      </xdr:nvSpPr>
      <xdr:spPr bwMode="auto">
        <a:xfrm>
          <a:off x="942975" y="3505200"/>
          <a:ext cx="47625" cy="190500"/>
        </a:xfrm>
        <a:prstGeom prst="leftBrace">
          <a:avLst>
            <a:gd name="adj1" fmla="val 44381"/>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31</xdr:row>
      <xdr:rowOff>76200</xdr:rowOff>
    </xdr:from>
    <xdr:to>
      <xdr:col>2</xdr:col>
      <xdr:colOff>57150</xdr:colOff>
      <xdr:row>34</xdr:row>
      <xdr:rowOff>104775</xdr:rowOff>
    </xdr:to>
    <xdr:sp macro="" textlink="">
      <xdr:nvSpPr>
        <xdr:cNvPr id="6" name="AutoShape 10"/>
        <xdr:cNvSpPr>
          <a:spLocks/>
        </xdr:cNvSpPr>
      </xdr:nvSpPr>
      <xdr:spPr bwMode="auto">
        <a:xfrm>
          <a:off x="942975" y="3914775"/>
          <a:ext cx="47625" cy="400050"/>
        </a:xfrm>
        <a:prstGeom prst="leftBrace">
          <a:avLst>
            <a:gd name="adj1" fmla="val 15630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43963</xdr:colOff>
      <xdr:row>4</xdr:row>
      <xdr:rowOff>65941</xdr:rowOff>
    </xdr:from>
    <xdr:to>
      <xdr:col>2</xdr:col>
      <xdr:colOff>89682</xdr:colOff>
      <xdr:row>6</xdr:row>
      <xdr:rowOff>263769</xdr:rowOff>
    </xdr:to>
    <xdr:sp macro="" textlink="">
      <xdr:nvSpPr>
        <xdr:cNvPr id="2" name="左中かっこ 1"/>
        <xdr:cNvSpPr/>
      </xdr:nvSpPr>
      <xdr:spPr>
        <a:xfrm>
          <a:off x="615463" y="875566"/>
          <a:ext cx="45719" cy="80742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43961</xdr:colOff>
      <xdr:row>7</xdr:row>
      <xdr:rowOff>87924</xdr:rowOff>
    </xdr:from>
    <xdr:to>
      <xdr:col>2</xdr:col>
      <xdr:colOff>89680</xdr:colOff>
      <xdr:row>8</xdr:row>
      <xdr:rowOff>234463</xdr:rowOff>
    </xdr:to>
    <xdr:sp macro="" textlink="">
      <xdr:nvSpPr>
        <xdr:cNvPr id="3" name="左中かっこ 2"/>
        <xdr:cNvSpPr/>
      </xdr:nvSpPr>
      <xdr:spPr>
        <a:xfrm>
          <a:off x="615461" y="1811949"/>
          <a:ext cx="45719" cy="45133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43963</xdr:colOff>
      <xdr:row>14</xdr:row>
      <xdr:rowOff>0</xdr:rowOff>
    </xdr:from>
    <xdr:to>
      <xdr:col>2</xdr:col>
      <xdr:colOff>89682</xdr:colOff>
      <xdr:row>15</xdr:row>
      <xdr:rowOff>263769</xdr:rowOff>
    </xdr:to>
    <xdr:sp macro="" textlink="">
      <xdr:nvSpPr>
        <xdr:cNvPr id="4" name="左中かっこ 3"/>
        <xdr:cNvSpPr/>
      </xdr:nvSpPr>
      <xdr:spPr>
        <a:xfrm>
          <a:off x="615463" y="3857625"/>
          <a:ext cx="45719" cy="56856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85725</xdr:colOff>
      <xdr:row>4</xdr:row>
      <xdr:rowOff>104775</xdr:rowOff>
    </xdr:to>
    <xdr:sp macro="" textlink="">
      <xdr:nvSpPr>
        <xdr:cNvPr id="2" name="AutoShape 1"/>
        <xdr:cNvSpPr>
          <a:spLocks/>
        </xdr:cNvSpPr>
      </xdr:nvSpPr>
      <xdr:spPr bwMode="auto">
        <a:xfrm>
          <a:off x="952500" y="409575"/>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5</xdr:row>
      <xdr:rowOff>47625</xdr:rowOff>
    </xdr:from>
    <xdr:to>
      <xdr:col>2</xdr:col>
      <xdr:colOff>95250</xdr:colOff>
      <xdr:row>6</xdr:row>
      <xdr:rowOff>114300</xdr:rowOff>
    </xdr:to>
    <xdr:sp macro="" textlink="">
      <xdr:nvSpPr>
        <xdr:cNvPr id="3" name="AutoShape 2"/>
        <xdr:cNvSpPr>
          <a:spLocks/>
        </xdr:cNvSpPr>
      </xdr:nvSpPr>
      <xdr:spPr bwMode="auto">
        <a:xfrm>
          <a:off x="962025" y="666750"/>
          <a:ext cx="47625" cy="190500"/>
        </a:xfrm>
        <a:prstGeom prst="leftBrace">
          <a:avLst>
            <a:gd name="adj1" fmla="val 460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7</xdr:row>
      <xdr:rowOff>66675</xdr:rowOff>
    </xdr:from>
    <xdr:to>
      <xdr:col>2</xdr:col>
      <xdr:colOff>95250</xdr:colOff>
      <xdr:row>8</xdr:row>
      <xdr:rowOff>123825</xdr:rowOff>
    </xdr:to>
    <xdr:sp macro="" textlink="">
      <xdr:nvSpPr>
        <xdr:cNvPr id="4" name="AutoShape 3"/>
        <xdr:cNvSpPr>
          <a:spLocks/>
        </xdr:cNvSpPr>
      </xdr:nvSpPr>
      <xdr:spPr bwMode="auto">
        <a:xfrm>
          <a:off x="962025" y="933450"/>
          <a:ext cx="47625" cy="180975"/>
        </a:xfrm>
        <a:prstGeom prst="leftBrace">
          <a:avLst>
            <a:gd name="adj1" fmla="val 444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47625</xdr:rowOff>
    </xdr:from>
    <xdr:to>
      <xdr:col>2</xdr:col>
      <xdr:colOff>95250</xdr:colOff>
      <xdr:row>10</xdr:row>
      <xdr:rowOff>114300</xdr:rowOff>
    </xdr:to>
    <xdr:sp macro="" textlink="">
      <xdr:nvSpPr>
        <xdr:cNvPr id="5" name="AutoShape 4"/>
        <xdr:cNvSpPr>
          <a:spLocks/>
        </xdr:cNvSpPr>
      </xdr:nvSpPr>
      <xdr:spPr bwMode="auto">
        <a:xfrm>
          <a:off x="962025" y="11620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11</xdr:row>
      <xdr:rowOff>47625</xdr:rowOff>
    </xdr:from>
    <xdr:to>
      <xdr:col>2</xdr:col>
      <xdr:colOff>85725</xdr:colOff>
      <xdr:row>12</xdr:row>
      <xdr:rowOff>114300</xdr:rowOff>
    </xdr:to>
    <xdr:sp macro="" textlink="">
      <xdr:nvSpPr>
        <xdr:cNvPr id="6" name="AutoShape 5"/>
        <xdr:cNvSpPr>
          <a:spLocks/>
        </xdr:cNvSpPr>
      </xdr:nvSpPr>
      <xdr:spPr bwMode="auto">
        <a:xfrm>
          <a:off x="952500" y="14097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38100</xdr:rowOff>
    </xdr:from>
    <xdr:to>
      <xdr:col>2</xdr:col>
      <xdr:colOff>95250</xdr:colOff>
      <xdr:row>14</xdr:row>
      <xdr:rowOff>104775</xdr:rowOff>
    </xdr:to>
    <xdr:sp macro="" textlink="">
      <xdr:nvSpPr>
        <xdr:cNvPr id="7" name="AutoShape 6"/>
        <xdr:cNvSpPr>
          <a:spLocks/>
        </xdr:cNvSpPr>
      </xdr:nvSpPr>
      <xdr:spPr bwMode="auto">
        <a:xfrm>
          <a:off x="962025" y="1647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15</xdr:row>
      <xdr:rowOff>47625</xdr:rowOff>
    </xdr:from>
    <xdr:to>
      <xdr:col>2</xdr:col>
      <xdr:colOff>95250</xdr:colOff>
      <xdr:row>16</xdr:row>
      <xdr:rowOff>123825</xdr:rowOff>
    </xdr:to>
    <xdr:sp macro="" textlink="">
      <xdr:nvSpPr>
        <xdr:cNvPr id="8" name="AutoShape 7"/>
        <xdr:cNvSpPr>
          <a:spLocks/>
        </xdr:cNvSpPr>
      </xdr:nvSpPr>
      <xdr:spPr bwMode="auto">
        <a:xfrm>
          <a:off x="962025" y="1905000"/>
          <a:ext cx="47625" cy="200025"/>
        </a:xfrm>
        <a:prstGeom prst="leftBrace">
          <a:avLst>
            <a:gd name="adj1" fmla="val 4759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17</xdr:row>
      <xdr:rowOff>47625</xdr:rowOff>
    </xdr:from>
    <xdr:to>
      <xdr:col>2</xdr:col>
      <xdr:colOff>95250</xdr:colOff>
      <xdr:row>18</xdr:row>
      <xdr:rowOff>114300</xdr:rowOff>
    </xdr:to>
    <xdr:sp macro="" textlink="">
      <xdr:nvSpPr>
        <xdr:cNvPr id="9" name="AutoShape 8"/>
        <xdr:cNvSpPr>
          <a:spLocks/>
        </xdr:cNvSpPr>
      </xdr:nvSpPr>
      <xdr:spPr bwMode="auto">
        <a:xfrm>
          <a:off x="962025" y="215265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19</xdr:row>
      <xdr:rowOff>57150</xdr:rowOff>
    </xdr:from>
    <xdr:to>
      <xdr:col>2</xdr:col>
      <xdr:colOff>95250</xdr:colOff>
      <xdr:row>20</xdr:row>
      <xdr:rowOff>123825</xdr:rowOff>
    </xdr:to>
    <xdr:sp macro="" textlink="">
      <xdr:nvSpPr>
        <xdr:cNvPr id="10" name="AutoShape 9"/>
        <xdr:cNvSpPr>
          <a:spLocks/>
        </xdr:cNvSpPr>
      </xdr:nvSpPr>
      <xdr:spPr bwMode="auto">
        <a:xfrm>
          <a:off x="962025" y="24098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57150</xdr:rowOff>
    </xdr:from>
    <xdr:to>
      <xdr:col>2</xdr:col>
      <xdr:colOff>85725</xdr:colOff>
      <xdr:row>22</xdr:row>
      <xdr:rowOff>123825</xdr:rowOff>
    </xdr:to>
    <xdr:sp macro="" textlink="">
      <xdr:nvSpPr>
        <xdr:cNvPr id="11" name="AutoShape 10"/>
        <xdr:cNvSpPr>
          <a:spLocks/>
        </xdr:cNvSpPr>
      </xdr:nvSpPr>
      <xdr:spPr bwMode="auto">
        <a:xfrm>
          <a:off x="952500" y="26574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23</xdr:row>
      <xdr:rowOff>57150</xdr:rowOff>
    </xdr:from>
    <xdr:to>
      <xdr:col>2</xdr:col>
      <xdr:colOff>85725</xdr:colOff>
      <xdr:row>24</xdr:row>
      <xdr:rowOff>123825</xdr:rowOff>
    </xdr:to>
    <xdr:sp macro="" textlink="">
      <xdr:nvSpPr>
        <xdr:cNvPr id="12" name="AutoShape 11"/>
        <xdr:cNvSpPr>
          <a:spLocks/>
        </xdr:cNvSpPr>
      </xdr:nvSpPr>
      <xdr:spPr bwMode="auto">
        <a:xfrm>
          <a:off x="952500" y="29051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38100</xdr:rowOff>
    </xdr:from>
    <xdr:to>
      <xdr:col>2</xdr:col>
      <xdr:colOff>104775</xdr:colOff>
      <xdr:row>26</xdr:row>
      <xdr:rowOff>104775</xdr:rowOff>
    </xdr:to>
    <xdr:sp macro="" textlink="">
      <xdr:nvSpPr>
        <xdr:cNvPr id="13" name="AutoShape 12"/>
        <xdr:cNvSpPr>
          <a:spLocks/>
        </xdr:cNvSpPr>
      </xdr:nvSpPr>
      <xdr:spPr bwMode="auto">
        <a:xfrm>
          <a:off x="971550" y="313372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27</xdr:row>
      <xdr:rowOff>47625</xdr:rowOff>
    </xdr:from>
    <xdr:to>
      <xdr:col>2</xdr:col>
      <xdr:colOff>95250</xdr:colOff>
      <xdr:row>28</xdr:row>
      <xdr:rowOff>114300</xdr:rowOff>
    </xdr:to>
    <xdr:sp macro="" textlink="">
      <xdr:nvSpPr>
        <xdr:cNvPr id="14" name="AutoShape 13"/>
        <xdr:cNvSpPr>
          <a:spLocks/>
        </xdr:cNvSpPr>
      </xdr:nvSpPr>
      <xdr:spPr bwMode="auto">
        <a:xfrm>
          <a:off x="962025" y="3390900"/>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57150</xdr:rowOff>
    </xdr:from>
    <xdr:to>
      <xdr:col>2</xdr:col>
      <xdr:colOff>95250</xdr:colOff>
      <xdr:row>30</xdr:row>
      <xdr:rowOff>123825</xdr:rowOff>
    </xdr:to>
    <xdr:sp macro="" textlink="">
      <xdr:nvSpPr>
        <xdr:cNvPr id="15" name="AutoShape 14"/>
        <xdr:cNvSpPr>
          <a:spLocks/>
        </xdr:cNvSpPr>
      </xdr:nvSpPr>
      <xdr:spPr bwMode="auto">
        <a:xfrm>
          <a:off x="962025" y="3648075"/>
          <a:ext cx="47625" cy="190500"/>
        </a:xfrm>
        <a:prstGeom prst="leftBrace">
          <a:avLst>
            <a:gd name="adj1" fmla="val 466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31</xdr:row>
      <xdr:rowOff>57150</xdr:rowOff>
    </xdr:from>
    <xdr:to>
      <xdr:col>2</xdr:col>
      <xdr:colOff>85725</xdr:colOff>
      <xdr:row>32</xdr:row>
      <xdr:rowOff>114300</xdr:rowOff>
    </xdr:to>
    <xdr:sp macro="" textlink="">
      <xdr:nvSpPr>
        <xdr:cNvPr id="16" name="AutoShape 15"/>
        <xdr:cNvSpPr>
          <a:spLocks/>
        </xdr:cNvSpPr>
      </xdr:nvSpPr>
      <xdr:spPr bwMode="auto">
        <a:xfrm>
          <a:off x="952500" y="3895725"/>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33</xdr:row>
      <xdr:rowOff>47625</xdr:rowOff>
    </xdr:from>
    <xdr:to>
      <xdr:col>2</xdr:col>
      <xdr:colOff>95250</xdr:colOff>
      <xdr:row>34</xdr:row>
      <xdr:rowOff>114300</xdr:rowOff>
    </xdr:to>
    <xdr:sp macro="" textlink="">
      <xdr:nvSpPr>
        <xdr:cNvPr id="17" name="AutoShape 16"/>
        <xdr:cNvSpPr>
          <a:spLocks/>
        </xdr:cNvSpPr>
      </xdr:nvSpPr>
      <xdr:spPr bwMode="auto">
        <a:xfrm>
          <a:off x="962025" y="41338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47625</xdr:rowOff>
    </xdr:from>
    <xdr:to>
      <xdr:col>2</xdr:col>
      <xdr:colOff>95250</xdr:colOff>
      <xdr:row>36</xdr:row>
      <xdr:rowOff>123825</xdr:rowOff>
    </xdr:to>
    <xdr:sp macro="" textlink="">
      <xdr:nvSpPr>
        <xdr:cNvPr id="18" name="AutoShape 17"/>
        <xdr:cNvSpPr>
          <a:spLocks/>
        </xdr:cNvSpPr>
      </xdr:nvSpPr>
      <xdr:spPr bwMode="auto">
        <a:xfrm>
          <a:off x="962025" y="438150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37</xdr:row>
      <xdr:rowOff>47625</xdr:rowOff>
    </xdr:from>
    <xdr:to>
      <xdr:col>2</xdr:col>
      <xdr:colOff>95250</xdr:colOff>
      <xdr:row>38</xdr:row>
      <xdr:rowOff>114300</xdr:rowOff>
    </xdr:to>
    <xdr:sp macro="" textlink="">
      <xdr:nvSpPr>
        <xdr:cNvPr id="19" name="AutoShape 18"/>
        <xdr:cNvSpPr>
          <a:spLocks/>
        </xdr:cNvSpPr>
      </xdr:nvSpPr>
      <xdr:spPr bwMode="auto">
        <a:xfrm>
          <a:off x="962025" y="462915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95250</xdr:colOff>
      <xdr:row>40</xdr:row>
      <xdr:rowOff>114300</xdr:rowOff>
    </xdr:to>
    <xdr:sp macro="" textlink="">
      <xdr:nvSpPr>
        <xdr:cNvPr id="20" name="AutoShape 19"/>
        <xdr:cNvSpPr>
          <a:spLocks/>
        </xdr:cNvSpPr>
      </xdr:nvSpPr>
      <xdr:spPr bwMode="auto">
        <a:xfrm>
          <a:off x="962025" y="4876800"/>
          <a:ext cx="47625" cy="190500"/>
        </a:xfrm>
        <a:prstGeom prst="leftBrace">
          <a:avLst>
            <a:gd name="adj1" fmla="val 4733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41</xdr:row>
      <xdr:rowOff>47625</xdr:rowOff>
    </xdr:from>
    <xdr:to>
      <xdr:col>2</xdr:col>
      <xdr:colOff>104775</xdr:colOff>
      <xdr:row>42</xdr:row>
      <xdr:rowOff>123825</xdr:rowOff>
    </xdr:to>
    <xdr:sp macro="" textlink="">
      <xdr:nvSpPr>
        <xdr:cNvPr id="21" name="AutoShape 20"/>
        <xdr:cNvSpPr>
          <a:spLocks/>
        </xdr:cNvSpPr>
      </xdr:nvSpPr>
      <xdr:spPr bwMode="auto">
        <a:xfrm>
          <a:off x="971550" y="5124450"/>
          <a:ext cx="47625" cy="200025"/>
        </a:xfrm>
        <a:prstGeom prst="leftBrace">
          <a:avLst>
            <a:gd name="adj1" fmla="val 4891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43</xdr:row>
      <xdr:rowOff>47625</xdr:rowOff>
    </xdr:from>
    <xdr:to>
      <xdr:col>2</xdr:col>
      <xdr:colOff>104775</xdr:colOff>
      <xdr:row>44</xdr:row>
      <xdr:rowOff>104775</xdr:rowOff>
    </xdr:to>
    <xdr:sp macro="" textlink="">
      <xdr:nvSpPr>
        <xdr:cNvPr id="22" name="AutoShape 21"/>
        <xdr:cNvSpPr>
          <a:spLocks/>
        </xdr:cNvSpPr>
      </xdr:nvSpPr>
      <xdr:spPr bwMode="auto">
        <a:xfrm>
          <a:off x="971550" y="5372100"/>
          <a:ext cx="47625" cy="180975"/>
        </a:xfrm>
        <a:prstGeom prst="leftBrace">
          <a:avLst>
            <a:gd name="adj1" fmla="val 45766"/>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8"/>
  <sheetViews>
    <sheetView tabSelected="1" zoomScaleNormal="100" zoomScaleSheetLayoutView="155" workbookViewId="0"/>
  </sheetViews>
  <sheetFormatPr defaultColWidth="9.59765625" defaultRowHeight="9.75" x14ac:dyDescent="0.15"/>
  <cols>
    <col min="1" max="1" width="2" style="1" customWidth="1"/>
    <col min="2" max="2" width="29.19921875" style="1" customWidth="1"/>
    <col min="3" max="3" width="2" style="19" customWidth="1"/>
    <col min="4" max="4" width="24.3984375" style="19" customWidth="1"/>
    <col min="5" max="5" width="17.59765625" style="19" customWidth="1"/>
    <col min="6" max="6" width="24.3984375" style="19" customWidth="1"/>
    <col min="7" max="8" width="25.3984375" style="19" customWidth="1"/>
    <col min="9" max="9" width="18.796875" style="19" customWidth="1"/>
    <col min="10" max="10" width="25.3984375" style="19" customWidth="1"/>
    <col min="11" max="11" width="16.19921875" style="19" bestFit="1" customWidth="1"/>
    <col min="12" max="16384" width="9.59765625" style="19"/>
  </cols>
  <sheetData>
    <row r="1" spans="1:11" s="1" customFormat="1" ht="11.25" customHeight="1" thickBot="1" x14ac:dyDescent="0.2">
      <c r="B1" s="2"/>
      <c r="C1" s="2"/>
      <c r="D1" s="2"/>
      <c r="E1" s="2"/>
      <c r="F1" s="2"/>
      <c r="G1" s="2"/>
      <c r="H1" s="2"/>
      <c r="I1" s="2"/>
      <c r="J1" s="275" t="s">
        <v>257</v>
      </c>
      <c r="K1" s="151"/>
    </row>
    <row r="2" spans="1:11" s="1" customFormat="1" ht="2.25" customHeight="1" thickTop="1" x14ac:dyDescent="0.15">
      <c r="A2" s="44"/>
      <c r="B2" s="45"/>
      <c r="C2" s="45"/>
      <c r="D2" s="153"/>
      <c r="E2" s="153"/>
      <c r="F2" s="152"/>
      <c r="G2" s="154"/>
      <c r="H2" s="153"/>
      <c r="I2" s="153"/>
      <c r="J2" s="152"/>
      <c r="K2" s="151"/>
    </row>
    <row r="3" spans="1:11" s="1" customFormat="1" ht="22.5" customHeight="1" x14ac:dyDescent="0.15">
      <c r="A3" s="40"/>
      <c r="B3" s="263" t="s">
        <v>256</v>
      </c>
      <c r="C3" s="263"/>
      <c r="D3" s="140" t="s">
        <v>147</v>
      </c>
      <c r="E3" s="140" t="s">
        <v>255</v>
      </c>
      <c r="F3" s="150" t="s">
        <v>254</v>
      </c>
      <c r="G3" s="261" t="s">
        <v>144</v>
      </c>
      <c r="H3" s="261" t="s">
        <v>40</v>
      </c>
      <c r="I3" s="261" t="s">
        <v>253</v>
      </c>
      <c r="J3" s="149" t="s">
        <v>252</v>
      </c>
      <c r="K3" s="97"/>
    </row>
    <row r="4" spans="1:11" s="1" customFormat="1" ht="11.25" customHeight="1" x14ac:dyDescent="0.15">
      <c r="A4" s="53"/>
      <c r="B4" s="148"/>
      <c r="C4" s="55"/>
      <c r="D4" s="56" t="s">
        <v>5</v>
      </c>
      <c r="E4" s="56" t="s">
        <v>6</v>
      </c>
      <c r="F4" s="56" t="s">
        <v>5</v>
      </c>
      <c r="G4" s="56" t="s">
        <v>5</v>
      </c>
      <c r="H4" s="56" t="s">
        <v>5</v>
      </c>
      <c r="I4" s="56" t="s">
        <v>6</v>
      </c>
      <c r="J4" s="56" t="s">
        <v>5</v>
      </c>
    </row>
    <row r="5" spans="1:11" ht="11.25" customHeight="1" x14ac:dyDescent="0.15">
      <c r="A5" s="12"/>
      <c r="B5" s="274" t="s">
        <v>251</v>
      </c>
      <c r="C5" s="22"/>
      <c r="D5" s="15">
        <v>1861568547</v>
      </c>
      <c r="E5" s="147">
        <v>100</v>
      </c>
      <c r="F5" s="15">
        <v>41071591</v>
      </c>
      <c r="G5" s="15">
        <v>1902640138</v>
      </c>
      <c r="H5" s="15">
        <v>1841765922</v>
      </c>
      <c r="I5" s="147">
        <v>96.8</v>
      </c>
      <c r="J5" s="15">
        <v>-60874215</v>
      </c>
      <c r="K5" s="60"/>
    </row>
    <row r="6" spans="1:11" ht="11.25" customHeight="1" x14ac:dyDescent="0.15">
      <c r="A6" s="12"/>
      <c r="B6" s="274" t="s">
        <v>250</v>
      </c>
      <c r="C6" s="22"/>
      <c r="D6" s="15">
        <v>2638613325</v>
      </c>
      <c r="E6" s="147">
        <v>100</v>
      </c>
      <c r="F6" s="15">
        <v>62448851</v>
      </c>
      <c r="G6" s="15">
        <v>2701062176</v>
      </c>
      <c r="H6" s="15">
        <v>2507567094</v>
      </c>
      <c r="I6" s="147">
        <v>92.8</v>
      </c>
      <c r="J6" s="15">
        <v>-193495081</v>
      </c>
      <c r="K6" s="60"/>
    </row>
    <row r="7" spans="1:11" ht="11.25" customHeight="1" x14ac:dyDescent="0.15">
      <c r="A7" s="12"/>
      <c r="B7" s="274" t="s">
        <v>249</v>
      </c>
      <c r="C7" s="22"/>
      <c r="D7" s="15">
        <v>3032318622</v>
      </c>
      <c r="E7" s="147">
        <v>100</v>
      </c>
      <c r="F7" s="15">
        <v>238739842</v>
      </c>
      <c r="G7" s="15">
        <v>3271058464</v>
      </c>
      <c r="H7" s="15">
        <v>2962914147</v>
      </c>
      <c r="I7" s="147">
        <v>90.6</v>
      </c>
      <c r="J7" s="15">
        <v>-308144316</v>
      </c>
      <c r="K7" s="60"/>
    </row>
    <row r="8" spans="1:11" ht="4.5" customHeight="1" x14ac:dyDescent="0.15">
      <c r="A8" s="24"/>
      <c r="B8" s="18"/>
      <c r="C8" s="43"/>
      <c r="D8" s="64"/>
      <c r="E8" s="61"/>
      <c r="F8" s="64"/>
      <c r="G8" s="15"/>
      <c r="H8" s="64"/>
      <c r="I8" s="147"/>
      <c r="J8" s="64"/>
      <c r="K8" s="351"/>
    </row>
    <row r="9" spans="1:11" ht="11.25" customHeight="1" x14ac:dyDescent="0.15">
      <c r="A9" s="24"/>
      <c r="B9" s="266" t="s">
        <v>7</v>
      </c>
      <c r="C9" s="29"/>
      <c r="D9" s="64">
        <v>1251621714</v>
      </c>
      <c r="E9" s="252">
        <v>41.3</v>
      </c>
      <c r="F9" s="253" t="s">
        <v>77</v>
      </c>
      <c r="G9" s="64">
        <v>1251621714</v>
      </c>
      <c r="H9" s="64">
        <v>1253870922</v>
      </c>
      <c r="I9" s="61">
        <v>100.2</v>
      </c>
      <c r="J9" s="64">
        <v>2249208</v>
      </c>
      <c r="K9" s="60"/>
    </row>
    <row r="10" spans="1:11" ht="11.25" customHeight="1" x14ac:dyDescent="0.15">
      <c r="A10" s="24"/>
      <c r="B10" s="266" t="s">
        <v>21</v>
      </c>
      <c r="C10" s="29"/>
      <c r="D10" s="64">
        <v>148673594</v>
      </c>
      <c r="E10" s="252">
        <v>4.9000000000000004</v>
      </c>
      <c r="F10" s="253" t="s">
        <v>77</v>
      </c>
      <c r="G10" s="64">
        <v>148673594</v>
      </c>
      <c r="H10" s="64">
        <v>148746802</v>
      </c>
      <c r="I10" s="61">
        <v>100</v>
      </c>
      <c r="J10" s="64">
        <v>73208</v>
      </c>
      <c r="K10" s="60"/>
    </row>
    <row r="11" spans="1:11" ht="11.25" customHeight="1" x14ac:dyDescent="0.15">
      <c r="A11" s="24"/>
      <c r="B11" s="266" t="s">
        <v>248</v>
      </c>
      <c r="C11" s="29"/>
      <c r="D11" s="64">
        <v>4739164</v>
      </c>
      <c r="E11" s="252">
        <v>0.2</v>
      </c>
      <c r="F11" s="253" t="s">
        <v>77</v>
      </c>
      <c r="G11" s="64">
        <v>4739164</v>
      </c>
      <c r="H11" s="64">
        <v>4739164</v>
      </c>
      <c r="I11" s="61">
        <v>100</v>
      </c>
      <c r="J11" s="253" t="s">
        <v>77</v>
      </c>
      <c r="K11" s="60"/>
    </row>
    <row r="12" spans="1:11" ht="11.25" customHeight="1" x14ac:dyDescent="0.15">
      <c r="A12" s="24"/>
      <c r="B12" s="266" t="s">
        <v>202</v>
      </c>
      <c r="C12" s="29"/>
      <c r="D12" s="64">
        <v>202427296</v>
      </c>
      <c r="E12" s="252">
        <v>6.7</v>
      </c>
      <c r="F12" s="253" t="s">
        <v>77</v>
      </c>
      <c r="G12" s="64">
        <v>202427296</v>
      </c>
      <c r="H12" s="64">
        <v>203345636</v>
      </c>
      <c r="I12" s="61">
        <v>100.5</v>
      </c>
      <c r="J12" s="64">
        <v>918340</v>
      </c>
      <c r="K12" s="60"/>
    </row>
    <row r="13" spans="1:11" ht="11.25" customHeight="1" x14ac:dyDescent="0.15">
      <c r="A13" s="24"/>
      <c r="B13" s="266" t="s">
        <v>247</v>
      </c>
      <c r="C13" s="29"/>
      <c r="D13" s="64">
        <v>1300000</v>
      </c>
      <c r="E13" s="252">
        <v>0</v>
      </c>
      <c r="F13" s="253" t="s">
        <v>77</v>
      </c>
      <c r="G13" s="64">
        <v>1300000</v>
      </c>
      <c r="H13" s="64">
        <v>1321298</v>
      </c>
      <c r="I13" s="61">
        <v>101.6</v>
      </c>
      <c r="J13" s="64">
        <v>21298</v>
      </c>
      <c r="K13" s="60"/>
    </row>
    <row r="14" spans="1:11" ht="4.5" customHeight="1" x14ac:dyDescent="0.15">
      <c r="A14" s="24"/>
      <c r="B14" s="18"/>
      <c r="C14" s="43"/>
      <c r="D14" s="64"/>
      <c r="E14" s="61"/>
      <c r="F14" s="64"/>
      <c r="G14" s="15"/>
      <c r="H14" s="64"/>
      <c r="I14" s="147"/>
      <c r="J14" s="64"/>
      <c r="K14" s="60"/>
    </row>
    <row r="15" spans="1:11" ht="11.25" customHeight="1" x14ac:dyDescent="0.15">
      <c r="A15" s="24"/>
      <c r="B15" s="266" t="s">
        <v>246</v>
      </c>
      <c r="C15" s="29"/>
      <c r="D15" s="64">
        <v>877881</v>
      </c>
      <c r="E15" s="252">
        <v>0</v>
      </c>
      <c r="F15" s="64">
        <v>100554</v>
      </c>
      <c r="G15" s="64">
        <v>978435</v>
      </c>
      <c r="H15" s="64">
        <v>884737</v>
      </c>
      <c r="I15" s="61">
        <v>90.4</v>
      </c>
      <c r="J15" s="64">
        <v>-93697</v>
      </c>
      <c r="K15" s="60"/>
    </row>
    <row r="16" spans="1:11" ht="11.25" customHeight="1" x14ac:dyDescent="0.15">
      <c r="A16" s="24"/>
      <c r="B16" s="266" t="s">
        <v>245</v>
      </c>
      <c r="C16" s="29"/>
      <c r="D16" s="64">
        <v>29424624</v>
      </c>
      <c r="E16" s="252">
        <v>1</v>
      </c>
      <c r="F16" s="253" t="s">
        <v>77</v>
      </c>
      <c r="G16" s="64">
        <v>29424624</v>
      </c>
      <c r="H16" s="64">
        <v>29205256</v>
      </c>
      <c r="I16" s="61">
        <v>99.3</v>
      </c>
      <c r="J16" s="64">
        <v>-219367</v>
      </c>
      <c r="K16" s="60"/>
    </row>
    <row r="17" spans="1:11" ht="11.25" customHeight="1" x14ac:dyDescent="0.15">
      <c r="A17" s="24"/>
      <c r="B17" s="266" t="s">
        <v>244</v>
      </c>
      <c r="C17" s="29"/>
      <c r="D17" s="64">
        <v>961978858</v>
      </c>
      <c r="E17" s="252">
        <v>31.7</v>
      </c>
      <c r="F17" s="64">
        <v>77386431</v>
      </c>
      <c r="G17" s="64">
        <v>1039365289</v>
      </c>
      <c r="H17" s="64">
        <v>754674198</v>
      </c>
      <c r="I17" s="61">
        <v>72.599999999999994</v>
      </c>
      <c r="J17" s="64">
        <v>-284691090</v>
      </c>
      <c r="K17" s="60"/>
    </row>
    <row r="18" spans="1:11" ht="11.25" customHeight="1" x14ac:dyDescent="0.15">
      <c r="A18" s="24"/>
      <c r="B18" s="266" t="s">
        <v>243</v>
      </c>
      <c r="C18" s="29"/>
      <c r="D18" s="64">
        <v>4936345</v>
      </c>
      <c r="E18" s="252">
        <v>0.2</v>
      </c>
      <c r="F18" s="253" t="s">
        <v>77</v>
      </c>
      <c r="G18" s="64">
        <v>4936345</v>
      </c>
      <c r="H18" s="64">
        <v>5115039</v>
      </c>
      <c r="I18" s="61">
        <v>103.6</v>
      </c>
      <c r="J18" s="64">
        <v>178694</v>
      </c>
      <c r="K18" s="60"/>
    </row>
    <row r="19" spans="1:11" ht="11.25" customHeight="1" x14ac:dyDescent="0.15">
      <c r="A19" s="24"/>
      <c r="B19" s="266" t="s">
        <v>242</v>
      </c>
      <c r="C19" s="29"/>
      <c r="D19" s="64">
        <v>719479</v>
      </c>
      <c r="E19" s="252">
        <v>0</v>
      </c>
      <c r="F19" s="253" t="s">
        <v>77</v>
      </c>
      <c r="G19" s="64">
        <v>719479</v>
      </c>
      <c r="H19" s="64">
        <v>446956</v>
      </c>
      <c r="I19" s="61">
        <v>62.1</v>
      </c>
      <c r="J19" s="64">
        <v>-272522</v>
      </c>
      <c r="K19" s="60"/>
    </row>
    <row r="20" spans="1:11" ht="4.5" customHeight="1" x14ac:dyDescent="0.15">
      <c r="A20" s="24"/>
      <c r="B20" s="18"/>
      <c r="C20" s="43"/>
      <c r="D20" s="64"/>
      <c r="E20" s="61"/>
      <c r="F20" s="64"/>
      <c r="G20" s="15"/>
      <c r="H20" s="64"/>
      <c r="I20" s="147"/>
      <c r="J20" s="64"/>
      <c r="K20" s="60"/>
    </row>
    <row r="21" spans="1:11" ht="11.25" customHeight="1" x14ac:dyDescent="0.15">
      <c r="A21" s="24"/>
      <c r="B21" s="266" t="s">
        <v>241</v>
      </c>
      <c r="C21" s="29"/>
      <c r="D21" s="64">
        <v>42055348</v>
      </c>
      <c r="E21" s="252">
        <v>1.4</v>
      </c>
      <c r="F21" s="253" t="s">
        <v>77</v>
      </c>
      <c r="G21" s="64">
        <v>42055348</v>
      </c>
      <c r="H21" s="64">
        <v>33309729</v>
      </c>
      <c r="I21" s="61">
        <v>79.2</v>
      </c>
      <c r="J21" s="64">
        <v>-8745618</v>
      </c>
      <c r="K21" s="60"/>
    </row>
    <row r="22" spans="1:11" ht="11.25" customHeight="1" x14ac:dyDescent="0.15">
      <c r="A22" s="24"/>
      <c r="B22" s="266" t="s">
        <v>240</v>
      </c>
      <c r="C22" s="29"/>
      <c r="D22" s="64">
        <v>72032389</v>
      </c>
      <c r="E22" s="252">
        <v>2.4</v>
      </c>
      <c r="F22" s="64">
        <v>134816950</v>
      </c>
      <c r="G22" s="64">
        <v>206849339</v>
      </c>
      <c r="H22" s="64">
        <v>206849339</v>
      </c>
      <c r="I22" s="61">
        <v>100</v>
      </c>
      <c r="J22" s="64">
        <v>0</v>
      </c>
      <c r="K22" s="60"/>
    </row>
    <row r="23" spans="1:11" ht="11.25" customHeight="1" x14ac:dyDescent="0.15">
      <c r="A23" s="24"/>
      <c r="B23" s="266" t="s">
        <v>239</v>
      </c>
      <c r="C23" s="29"/>
      <c r="D23" s="64">
        <v>23647153</v>
      </c>
      <c r="E23" s="252">
        <v>0.8</v>
      </c>
      <c r="F23" s="64">
        <v>1385905</v>
      </c>
      <c r="G23" s="64">
        <v>25033058</v>
      </c>
      <c r="H23" s="64">
        <v>31418290</v>
      </c>
      <c r="I23" s="61">
        <v>125.5</v>
      </c>
      <c r="J23" s="64">
        <v>6385232</v>
      </c>
      <c r="K23" s="60"/>
    </row>
    <row r="24" spans="1:11" s="352" customFormat="1" ht="11.25" customHeight="1" x14ac:dyDescent="0.15">
      <c r="A24" s="146"/>
      <c r="B24" s="145" t="s">
        <v>238</v>
      </c>
      <c r="C24" s="144"/>
      <c r="D24" s="64">
        <v>287884777</v>
      </c>
      <c r="E24" s="252">
        <v>9.5</v>
      </c>
      <c r="F24" s="64">
        <v>25050000</v>
      </c>
      <c r="G24" s="203">
        <v>312934777</v>
      </c>
      <c r="H24" s="64">
        <v>288986777</v>
      </c>
      <c r="I24" s="61">
        <v>92.3</v>
      </c>
      <c r="J24" s="64">
        <v>-23948000</v>
      </c>
      <c r="K24" s="60"/>
    </row>
    <row r="25" spans="1:11" ht="3" customHeight="1" thickBot="1" x14ac:dyDescent="0.2">
      <c r="A25" s="59"/>
      <c r="B25" s="31"/>
      <c r="C25" s="32"/>
      <c r="D25" s="33"/>
      <c r="E25" s="33"/>
      <c r="F25" s="33"/>
      <c r="G25" s="33"/>
      <c r="H25" s="33"/>
      <c r="I25" s="33"/>
      <c r="J25" s="33"/>
    </row>
    <row r="26" spans="1:11" ht="3" customHeight="1" thickTop="1" x14ac:dyDescent="0.15">
      <c r="B26" s="2"/>
      <c r="C26" s="28"/>
      <c r="D26" s="28"/>
      <c r="E26" s="28"/>
      <c r="F26" s="28"/>
      <c r="G26" s="28"/>
      <c r="H26" s="28"/>
      <c r="I26" s="28"/>
      <c r="J26" s="28"/>
    </row>
    <row r="27" spans="1:11" ht="10.5" x14ac:dyDescent="0.15">
      <c r="B27" s="2" t="s">
        <v>237</v>
      </c>
      <c r="C27" s="28"/>
      <c r="D27" s="28"/>
      <c r="E27" s="28"/>
      <c r="F27" s="28"/>
      <c r="G27" s="28"/>
      <c r="H27" s="28"/>
      <c r="I27" s="28"/>
      <c r="J27" s="28"/>
    </row>
    <row r="28" spans="1:11" ht="10.5" x14ac:dyDescent="0.15">
      <c r="B28" s="2"/>
      <c r="C28" s="28"/>
      <c r="D28" s="28"/>
      <c r="E28" s="143"/>
      <c r="F28" s="28"/>
      <c r="G28" s="28"/>
      <c r="H28" s="28"/>
      <c r="I28" s="28"/>
      <c r="J28" s="28"/>
    </row>
  </sheetData>
  <phoneticPr fontId="4"/>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&amp;L&amp;9一般会計歳入決算額&amp;R&amp;9 &amp;F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2"/>
  <sheetViews>
    <sheetView zoomScaleNormal="100" zoomScaleSheetLayoutView="145" workbookViewId="0"/>
  </sheetViews>
  <sheetFormatPr defaultColWidth="9.3984375" defaultRowHeight="9.75" outlineLevelRow="1" x14ac:dyDescent="0.15"/>
  <cols>
    <col min="1" max="1" width="4.3984375" style="178" customWidth="1"/>
    <col min="2" max="2" width="32.59765625" style="178" customWidth="1"/>
    <col min="3" max="3" width="2.19921875" style="178" customWidth="1"/>
    <col min="4" max="4" width="25.3984375" style="178" bestFit="1" customWidth="1"/>
    <col min="5" max="6" width="21.796875" style="178" bestFit="1" customWidth="1"/>
    <col min="7" max="7" width="25.3984375" style="178" bestFit="1" customWidth="1"/>
    <col min="8" max="8" width="2.796875" style="1" customWidth="1"/>
    <col min="9" max="16384" width="9.3984375" style="1"/>
  </cols>
  <sheetData>
    <row r="1" spans="1:10" x14ac:dyDescent="0.15">
      <c r="D1" s="372"/>
    </row>
    <row r="2" spans="1:10" ht="11.25" thickBot="1" x14ac:dyDescent="0.2">
      <c r="A2" s="179" t="s">
        <v>222</v>
      </c>
      <c r="B2" s="179"/>
      <c r="C2" s="179"/>
      <c r="D2" s="179"/>
      <c r="E2" s="179"/>
      <c r="F2" s="179"/>
      <c r="G2" s="180" t="s">
        <v>270</v>
      </c>
    </row>
    <row r="3" spans="1:10" ht="9.6" customHeight="1" thickTop="1" x14ac:dyDescent="0.15">
      <c r="A3" s="306" t="s">
        <v>294</v>
      </c>
      <c r="B3" s="306"/>
      <c r="C3" s="181"/>
      <c r="D3" s="309" t="s">
        <v>295</v>
      </c>
      <c r="E3" s="312" t="s">
        <v>296</v>
      </c>
      <c r="F3" s="313"/>
      <c r="G3" s="312" t="s">
        <v>297</v>
      </c>
    </row>
    <row r="4" spans="1:10" ht="9" customHeight="1" x14ac:dyDescent="0.15">
      <c r="A4" s="307"/>
      <c r="B4" s="307"/>
      <c r="C4" s="182"/>
      <c r="D4" s="310"/>
      <c r="E4" s="314"/>
      <c r="F4" s="315"/>
      <c r="G4" s="316"/>
    </row>
    <row r="5" spans="1:10" ht="9" customHeight="1" x14ac:dyDescent="0.15">
      <c r="A5" s="308"/>
      <c r="B5" s="308"/>
      <c r="C5" s="183"/>
      <c r="D5" s="311"/>
      <c r="E5" s="184" t="s">
        <v>298</v>
      </c>
      <c r="F5" s="184" t="s">
        <v>299</v>
      </c>
      <c r="G5" s="314"/>
    </row>
    <row r="6" spans="1:10" ht="4.5" customHeight="1" x14ac:dyDescent="0.15">
      <c r="A6" s="185"/>
      <c r="B6" s="185"/>
      <c r="C6" s="185"/>
      <c r="D6" s="186"/>
      <c r="E6" s="185"/>
      <c r="F6" s="185"/>
      <c r="G6" s="185"/>
    </row>
    <row r="7" spans="1:10" ht="15" customHeight="1" x14ac:dyDescent="0.15">
      <c r="A7" s="187"/>
      <c r="B7" s="188" t="s">
        <v>300</v>
      </c>
      <c r="C7" s="189"/>
      <c r="D7" s="190">
        <v>3575795061</v>
      </c>
      <c r="E7" s="191">
        <v>211951851</v>
      </c>
      <c r="F7" s="191">
        <v>277908572</v>
      </c>
      <c r="G7" s="191">
        <v>3509838340</v>
      </c>
    </row>
    <row r="8" spans="1:10" ht="15" customHeight="1" x14ac:dyDescent="0.15">
      <c r="A8" s="189"/>
      <c r="B8" s="188" t="s">
        <v>301</v>
      </c>
      <c r="C8" s="189"/>
      <c r="D8" s="190">
        <v>3509838340</v>
      </c>
      <c r="E8" s="191">
        <v>251791311</v>
      </c>
      <c r="F8" s="191">
        <v>280209975</v>
      </c>
      <c r="G8" s="191">
        <v>3454750832</v>
      </c>
    </row>
    <row r="9" spans="1:10" ht="15" customHeight="1" x14ac:dyDescent="0.15">
      <c r="A9" s="189"/>
      <c r="B9" s="188" t="s">
        <v>302</v>
      </c>
      <c r="C9" s="192"/>
      <c r="D9" s="190">
        <v>3454750832</v>
      </c>
      <c r="E9" s="191">
        <v>291354864</v>
      </c>
      <c r="F9" s="191">
        <v>300455868</v>
      </c>
      <c r="G9" s="191">
        <v>3445649828</v>
      </c>
    </row>
    <row r="10" spans="1:10" ht="15" customHeight="1" x14ac:dyDescent="0.15">
      <c r="A10" s="187"/>
      <c r="B10" s="187"/>
      <c r="C10" s="187"/>
      <c r="D10" s="193"/>
      <c r="E10" s="194"/>
      <c r="F10" s="194"/>
      <c r="G10" s="194"/>
    </row>
    <row r="11" spans="1:10" ht="15" customHeight="1" x14ac:dyDescent="0.15">
      <c r="A11" s="305" t="s">
        <v>303</v>
      </c>
      <c r="B11" s="305"/>
      <c r="C11" s="195"/>
      <c r="D11" s="193">
        <v>3357293612</v>
      </c>
      <c r="E11" s="194">
        <v>288986777</v>
      </c>
      <c r="F11" s="194">
        <v>288471251</v>
      </c>
      <c r="G11" s="194">
        <v>3357809138</v>
      </c>
    </row>
    <row r="12" spans="1:10" ht="15" customHeight="1" x14ac:dyDescent="0.15">
      <c r="A12" s="187"/>
      <c r="B12" s="196"/>
      <c r="C12" s="196"/>
      <c r="D12" s="193"/>
      <c r="E12" s="194"/>
      <c r="F12" s="194"/>
      <c r="G12" s="194"/>
    </row>
    <row r="13" spans="1:10" ht="15" customHeight="1" x14ac:dyDescent="0.15">
      <c r="A13" s="305" t="s">
        <v>304</v>
      </c>
      <c r="B13" s="305"/>
      <c r="C13" s="195"/>
      <c r="D13" s="193">
        <v>97457220</v>
      </c>
      <c r="E13" s="194">
        <v>2368087</v>
      </c>
      <c r="F13" s="194">
        <v>11984617</v>
      </c>
      <c r="G13" s="194">
        <v>87840690</v>
      </c>
    </row>
    <row r="14" spans="1:10" ht="15" customHeight="1" x14ac:dyDescent="0.15">
      <c r="A14" s="197"/>
      <c r="B14" s="195"/>
      <c r="C14" s="195"/>
      <c r="D14" s="193"/>
      <c r="E14" s="194"/>
      <c r="F14" s="194"/>
      <c r="G14" s="194"/>
    </row>
    <row r="15" spans="1:10" ht="15" customHeight="1" x14ac:dyDescent="0.15">
      <c r="A15" s="197"/>
      <c r="B15" s="198"/>
      <c r="C15" s="199"/>
      <c r="D15" s="193"/>
      <c r="E15" s="123"/>
      <c r="F15" s="194"/>
      <c r="G15" s="194"/>
      <c r="J15" s="371"/>
    </row>
    <row r="16" spans="1:10" ht="15" customHeight="1" x14ac:dyDescent="0.15">
      <c r="A16" s="187"/>
      <c r="B16" s="196" t="s">
        <v>305</v>
      </c>
      <c r="C16" s="196"/>
      <c r="D16" s="193">
        <v>617170</v>
      </c>
      <c r="E16" s="124">
        <v>0</v>
      </c>
      <c r="F16" s="194">
        <v>125400</v>
      </c>
      <c r="G16" s="194">
        <v>491770</v>
      </c>
    </row>
    <row r="17" spans="1:7" ht="19.5" x14ac:dyDescent="0.15">
      <c r="A17" s="187"/>
      <c r="B17" s="200" t="s">
        <v>306</v>
      </c>
      <c r="C17" s="201"/>
      <c r="D17" s="193">
        <v>37585079</v>
      </c>
      <c r="E17" s="194">
        <v>937000</v>
      </c>
      <c r="F17" s="194">
        <v>3060123</v>
      </c>
      <c r="G17" s="194">
        <v>35461956</v>
      </c>
    </row>
    <row r="18" spans="1:7" ht="15" customHeight="1" x14ac:dyDescent="0.15">
      <c r="A18" s="187"/>
      <c r="B18" s="196" t="s">
        <v>131</v>
      </c>
      <c r="C18" s="196"/>
      <c r="D18" s="193">
        <v>3283493</v>
      </c>
      <c r="E18" s="124">
        <v>0</v>
      </c>
      <c r="F18" s="124">
        <v>0</v>
      </c>
      <c r="G18" s="194">
        <v>3283493</v>
      </c>
    </row>
    <row r="19" spans="1:7" ht="15" customHeight="1" x14ac:dyDescent="0.15">
      <c r="A19" s="187"/>
      <c r="B19" s="196" t="s">
        <v>128</v>
      </c>
      <c r="C19" s="196"/>
      <c r="D19" s="193">
        <v>5568533</v>
      </c>
      <c r="E19" s="194">
        <v>128087</v>
      </c>
      <c r="F19" s="194">
        <v>918797</v>
      </c>
      <c r="G19" s="194">
        <v>4777823</v>
      </c>
    </row>
    <row r="20" spans="1:7" ht="15" customHeight="1" x14ac:dyDescent="0.15">
      <c r="A20" s="187"/>
      <c r="B20" s="196" t="s">
        <v>307</v>
      </c>
      <c r="C20" s="196"/>
      <c r="D20" s="193">
        <v>50402945</v>
      </c>
      <c r="E20" s="194">
        <v>1303000</v>
      </c>
      <c r="F20" s="194">
        <v>7880297</v>
      </c>
      <c r="G20" s="194">
        <v>43825648</v>
      </c>
    </row>
    <row r="21" spans="1:7" ht="5.25" customHeight="1" thickBot="1" x14ac:dyDescent="0.2">
      <c r="A21" s="179"/>
      <c r="B21" s="179"/>
      <c r="C21" s="179"/>
      <c r="D21" s="373"/>
      <c r="E21" s="179"/>
      <c r="F21" s="179"/>
      <c r="G21" s="179"/>
    </row>
    <row r="22" spans="1:7" ht="11.25" thickTop="1" x14ac:dyDescent="0.15">
      <c r="A22" s="185"/>
      <c r="B22" s="185"/>
      <c r="C22" s="185"/>
      <c r="D22" s="185"/>
      <c r="E22" s="185"/>
      <c r="F22" s="185"/>
      <c r="G22" s="185"/>
    </row>
    <row r="23" spans="1:7" ht="10.5" x14ac:dyDescent="0.15">
      <c r="A23" s="185" t="s">
        <v>308</v>
      </c>
      <c r="B23" s="185"/>
      <c r="C23" s="185"/>
      <c r="D23" s="185"/>
      <c r="E23" s="185"/>
      <c r="F23" s="185"/>
      <c r="G23" s="185"/>
    </row>
    <row r="24" spans="1:7" ht="10.5" outlineLevel="1" x14ac:dyDescent="0.15">
      <c r="A24" s="185" t="s">
        <v>309</v>
      </c>
      <c r="C24" s="185"/>
      <c r="D24" s="185"/>
      <c r="E24" s="185"/>
      <c r="F24" s="185"/>
      <c r="G24" s="185"/>
    </row>
    <row r="25" spans="1:7" ht="10.5" x14ac:dyDescent="0.15">
      <c r="A25" s="185" t="s">
        <v>310</v>
      </c>
      <c r="C25" s="185"/>
      <c r="D25" s="185"/>
      <c r="E25" s="185"/>
      <c r="F25" s="185"/>
      <c r="G25" s="185"/>
    </row>
    <row r="26" spans="1:7" ht="10.5" x14ac:dyDescent="0.15">
      <c r="A26" s="202"/>
      <c r="B26" s="202"/>
      <c r="C26" s="185"/>
      <c r="D26" s="185"/>
      <c r="E26" s="185"/>
      <c r="F26" s="185"/>
      <c r="G26" s="185"/>
    </row>
    <row r="27" spans="1:7" ht="10.5" x14ac:dyDescent="0.15">
      <c r="A27" s="202"/>
      <c r="B27" s="202"/>
      <c r="C27" s="185"/>
      <c r="D27" s="185"/>
      <c r="E27" s="185"/>
      <c r="F27" s="185"/>
      <c r="G27" s="185"/>
    </row>
    <row r="28" spans="1:7" ht="10.5" x14ac:dyDescent="0.15">
      <c r="A28" s="202"/>
      <c r="B28" s="202"/>
    </row>
    <row r="32" spans="1:7" s="178" customFormat="1" x14ac:dyDescent="0.15"/>
  </sheetData>
  <mergeCells count="6">
    <mergeCell ref="A13:B13"/>
    <mergeCell ref="A3:B5"/>
    <mergeCell ref="D3:D5"/>
    <mergeCell ref="E3:F4"/>
    <mergeCell ref="G3:G5"/>
    <mergeCell ref="A11:B11"/>
  </mergeCells>
  <phoneticPr fontId="4"/>
  <pageMargins left="0.70866141732283472" right="0.70866141732283472" top="0.74803149606299213" bottom="0.74803149606299213" header="0.31496062992125984" footer="0.31496062992125984"/>
  <pageSetup paperSize="9" orientation="portrait" cellComments="asDisplayed" r:id="rId1"/>
  <headerFooter>
    <oddHeader>&amp;L&amp;9県債現在高と借入・償還額&amp;R&amp;9&amp;F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26"/>
  <sheetViews>
    <sheetView zoomScaleNormal="100" zoomScaleSheetLayoutView="100" workbookViewId="0"/>
  </sheetViews>
  <sheetFormatPr defaultColWidth="9.59765625" defaultRowHeight="9.75" x14ac:dyDescent="0.15"/>
  <cols>
    <col min="1" max="1" width="1" style="1" customWidth="1"/>
    <col min="2" max="2" width="2.19921875" style="1" customWidth="1"/>
    <col min="3" max="3" width="25.19921875" style="1" customWidth="1"/>
    <col min="4" max="4" width="1" style="19" customWidth="1"/>
    <col min="5" max="5" width="23.59765625" style="19" bestFit="1" customWidth="1"/>
    <col min="6" max="6" width="10.59765625" style="19" customWidth="1"/>
    <col min="7" max="7" width="1" style="19" customWidth="1"/>
    <col min="8" max="8" width="1" style="1" customWidth="1"/>
    <col min="9" max="9" width="2.19921875" style="1" customWidth="1"/>
    <col min="10" max="10" width="25.19921875" style="1" customWidth="1"/>
    <col min="11" max="11" width="1" style="19" customWidth="1"/>
    <col min="12" max="12" width="19.19921875" style="19" customWidth="1"/>
    <col min="13" max="13" width="10.59765625" style="19" customWidth="1"/>
    <col min="14" max="16384" width="9.59765625" style="19"/>
  </cols>
  <sheetData>
    <row r="1" spans="1:13" s="1" customFormat="1" ht="12" customHeight="1" thickBot="1" x14ac:dyDescent="0.2">
      <c r="B1" s="2"/>
      <c r="C1" s="2"/>
      <c r="D1" s="2"/>
      <c r="E1" s="2"/>
      <c r="F1" s="2"/>
      <c r="G1" s="2"/>
      <c r="H1" s="2"/>
      <c r="I1" s="2"/>
      <c r="J1" s="2"/>
      <c r="K1" s="2"/>
      <c r="L1" s="2"/>
      <c r="M1" s="275" t="s">
        <v>0</v>
      </c>
    </row>
    <row r="2" spans="1:13" s="1" customFormat="1" ht="17.100000000000001" customHeight="1" thickTop="1" x14ac:dyDescent="0.15">
      <c r="A2" s="4"/>
      <c r="B2" s="291" t="s">
        <v>1</v>
      </c>
      <c r="C2" s="291"/>
      <c r="D2" s="5"/>
      <c r="E2" s="6" t="s">
        <v>2</v>
      </c>
      <c r="F2" s="7" t="s">
        <v>3</v>
      </c>
      <c r="G2" s="5"/>
      <c r="H2" s="8"/>
      <c r="I2" s="291" t="s">
        <v>4</v>
      </c>
      <c r="J2" s="291"/>
      <c r="K2" s="5"/>
      <c r="L2" s="6" t="s">
        <v>2</v>
      </c>
      <c r="M2" s="7" t="s">
        <v>3</v>
      </c>
    </row>
    <row r="3" spans="1:13" s="1" customFormat="1" ht="10.5" x14ac:dyDescent="0.15">
      <c r="A3" s="9"/>
      <c r="B3" s="10"/>
      <c r="C3" s="10"/>
      <c r="D3" s="10"/>
      <c r="E3" s="11" t="s">
        <v>5</v>
      </c>
      <c r="F3" s="10" t="s">
        <v>6</v>
      </c>
      <c r="G3" s="10"/>
      <c r="H3" s="11"/>
      <c r="I3" s="10"/>
      <c r="J3" s="10"/>
      <c r="K3" s="10"/>
      <c r="L3" s="11" t="s">
        <v>5</v>
      </c>
      <c r="M3" s="10" t="s">
        <v>6</v>
      </c>
    </row>
    <row r="4" spans="1:13" ht="15" customHeight="1" x14ac:dyDescent="0.15">
      <c r="A4" s="12"/>
      <c r="B4" s="317" t="s">
        <v>7</v>
      </c>
      <c r="C4" s="318"/>
      <c r="D4" s="13"/>
      <c r="E4" s="14"/>
      <c r="F4" s="15"/>
      <c r="G4" s="16"/>
      <c r="H4" s="17"/>
      <c r="I4" s="18"/>
      <c r="J4" s="266"/>
      <c r="K4" s="18"/>
      <c r="L4" s="63"/>
      <c r="M4" s="61"/>
    </row>
    <row r="5" spans="1:13" ht="15" customHeight="1" x14ac:dyDescent="0.15">
      <c r="A5" s="12"/>
      <c r="B5" s="20"/>
      <c r="C5" s="274" t="s">
        <v>8</v>
      </c>
      <c r="D5" s="13"/>
      <c r="E5" s="14">
        <v>1174619987</v>
      </c>
      <c r="F5" s="21" t="s">
        <v>9</v>
      </c>
      <c r="G5" s="16"/>
      <c r="H5" s="17"/>
      <c r="I5" s="286" t="s">
        <v>10</v>
      </c>
      <c r="J5" s="286"/>
      <c r="K5" s="18"/>
      <c r="L5" s="63">
        <v>1</v>
      </c>
      <c r="M5" s="62">
        <v>0</v>
      </c>
    </row>
    <row r="6" spans="1:13" ht="15" customHeight="1" x14ac:dyDescent="0.15">
      <c r="A6" s="12"/>
      <c r="B6" s="20"/>
      <c r="C6" s="274" t="s">
        <v>11</v>
      </c>
      <c r="D6" s="13"/>
      <c r="E6" s="14">
        <v>1251621714</v>
      </c>
      <c r="F6" s="21" t="s">
        <v>9</v>
      </c>
      <c r="G6" s="16"/>
      <c r="H6" s="17"/>
      <c r="I6" s="286" t="s">
        <v>12</v>
      </c>
      <c r="J6" s="286"/>
      <c r="K6" s="18"/>
      <c r="L6" s="23" t="s">
        <v>13</v>
      </c>
      <c r="M6" s="62" t="s">
        <v>13</v>
      </c>
    </row>
    <row r="7" spans="1:13" ht="15" customHeight="1" x14ac:dyDescent="0.15">
      <c r="A7" s="12"/>
      <c r="B7" s="20"/>
      <c r="C7" s="274" t="s">
        <v>14</v>
      </c>
      <c r="D7" s="22"/>
      <c r="E7" s="14">
        <v>1249699847</v>
      </c>
      <c r="F7" s="21" t="s">
        <v>13</v>
      </c>
      <c r="G7" s="16"/>
      <c r="H7" s="17"/>
      <c r="I7" s="319" t="s">
        <v>15</v>
      </c>
      <c r="J7" s="319"/>
      <c r="K7" s="18"/>
      <c r="L7" s="23">
        <v>15783</v>
      </c>
      <c r="M7" s="62">
        <v>0</v>
      </c>
    </row>
    <row r="8" spans="1:13" ht="15" customHeight="1" x14ac:dyDescent="0.15">
      <c r="A8" s="12"/>
      <c r="B8" s="20"/>
      <c r="C8" s="274"/>
      <c r="D8" s="13"/>
      <c r="E8" s="14"/>
      <c r="F8" s="21"/>
      <c r="G8" s="16"/>
      <c r="H8" s="17"/>
      <c r="I8" s="290" t="s">
        <v>16</v>
      </c>
      <c r="J8" s="290"/>
      <c r="K8" s="18"/>
      <c r="L8" s="23">
        <v>24</v>
      </c>
      <c r="M8" s="62">
        <v>0</v>
      </c>
    </row>
    <row r="9" spans="1:13" ht="15" customHeight="1" x14ac:dyDescent="0.15">
      <c r="A9" s="12"/>
      <c r="B9" s="286" t="s">
        <v>17</v>
      </c>
      <c r="C9" s="286"/>
      <c r="D9" s="13"/>
      <c r="E9" s="63">
        <v>369633902</v>
      </c>
      <c r="F9" s="61">
        <v>29.6</v>
      </c>
      <c r="G9" s="16"/>
      <c r="H9" s="17"/>
      <c r="I9" s="286" t="s">
        <v>18</v>
      </c>
      <c r="J9" s="287"/>
      <c r="K9" s="16"/>
      <c r="L9" s="23">
        <v>59658</v>
      </c>
      <c r="M9" s="62">
        <v>0</v>
      </c>
    </row>
    <row r="10" spans="1:13" ht="15" customHeight="1" x14ac:dyDescent="0.15">
      <c r="A10" s="12"/>
      <c r="B10" s="20"/>
      <c r="C10" s="266" t="s">
        <v>19</v>
      </c>
      <c r="D10" s="13"/>
      <c r="E10" s="63">
        <v>344752750</v>
      </c>
      <c r="F10" s="61">
        <v>27.6</v>
      </c>
      <c r="G10" s="16"/>
      <c r="H10" s="17"/>
      <c r="I10" s="319"/>
      <c r="J10" s="319"/>
      <c r="K10" s="18"/>
      <c r="L10" s="23"/>
      <c r="M10" s="62"/>
    </row>
    <row r="11" spans="1:13" ht="15" customHeight="1" x14ac:dyDescent="0.15">
      <c r="A11" s="24"/>
      <c r="B11" s="18"/>
      <c r="C11" s="266" t="s">
        <v>20</v>
      </c>
      <c r="D11" s="16"/>
      <c r="E11" s="63">
        <v>23605833</v>
      </c>
      <c r="F11" s="61">
        <v>1.9</v>
      </c>
      <c r="G11" s="16"/>
      <c r="H11" s="17"/>
      <c r="I11" s="25" t="s">
        <v>21</v>
      </c>
      <c r="J11" s="26"/>
      <c r="K11" s="18"/>
      <c r="L11" s="23"/>
      <c r="M11" s="62"/>
    </row>
    <row r="12" spans="1:13" ht="15" customHeight="1" x14ac:dyDescent="0.15">
      <c r="A12" s="24"/>
      <c r="B12" s="18"/>
      <c r="C12" s="266" t="s">
        <v>22</v>
      </c>
      <c r="D12" s="18"/>
      <c r="E12" s="63">
        <v>1275319</v>
      </c>
      <c r="F12" s="61">
        <v>0.1</v>
      </c>
      <c r="G12" s="16"/>
      <c r="H12" s="17"/>
      <c r="I12" s="2"/>
      <c r="J12" s="274" t="s">
        <v>8</v>
      </c>
      <c r="K12" s="18"/>
      <c r="L12" s="14">
        <v>132348467</v>
      </c>
      <c r="M12" s="27" t="s">
        <v>9</v>
      </c>
    </row>
    <row r="13" spans="1:13" ht="15" customHeight="1" x14ac:dyDescent="0.15">
      <c r="A13" s="24"/>
      <c r="B13" s="286" t="s">
        <v>23</v>
      </c>
      <c r="C13" s="286"/>
      <c r="D13" s="18"/>
      <c r="E13" s="63">
        <v>303513441</v>
      </c>
      <c r="F13" s="61">
        <v>24.3</v>
      </c>
      <c r="G13" s="16"/>
      <c r="H13" s="17"/>
      <c r="I13" s="25"/>
      <c r="J13" s="274" t="s">
        <v>11</v>
      </c>
      <c r="K13" s="28"/>
      <c r="L13" s="14">
        <v>148673594</v>
      </c>
      <c r="M13" s="27" t="s">
        <v>9</v>
      </c>
    </row>
    <row r="14" spans="1:13" ht="15" customHeight="1" x14ac:dyDescent="0.15">
      <c r="A14" s="24"/>
      <c r="B14" s="2"/>
      <c r="C14" s="266" t="s">
        <v>24</v>
      </c>
      <c r="D14" s="18"/>
      <c r="E14" s="63">
        <v>18992353</v>
      </c>
      <c r="F14" s="61">
        <v>1.5</v>
      </c>
      <c r="G14" s="16"/>
      <c r="H14" s="17"/>
      <c r="I14" s="2"/>
      <c r="J14" s="274" t="s">
        <v>14</v>
      </c>
      <c r="K14" s="13"/>
      <c r="L14" s="14">
        <v>162856896</v>
      </c>
      <c r="M14" s="27" t="s">
        <v>13</v>
      </c>
    </row>
    <row r="15" spans="1:13" ht="15" customHeight="1" x14ac:dyDescent="0.15">
      <c r="A15" s="24"/>
      <c r="B15" s="2"/>
      <c r="C15" s="266" t="s">
        <v>20</v>
      </c>
      <c r="D15" s="18"/>
      <c r="E15" s="63">
        <v>284521088</v>
      </c>
      <c r="F15" s="61">
        <v>22.8</v>
      </c>
      <c r="G15" s="16"/>
      <c r="H15" s="17"/>
      <c r="I15" s="2"/>
      <c r="J15" s="274"/>
      <c r="K15" s="18"/>
      <c r="L15" s="14"/>
      <c r="M15" s="27"/>
    </row>
    <row r="16" spans="1:13" ht="15" customHeight="1" x14ac:dyDescent="0.15">
      <c r="A16" s="24"/>
      <c r="B16" s="286" t="s">
        <v>25</v>
      </c>
      <c r="C16" s="286"/>
      <c r="D16" s="18"/>
      <c r="E16" s="63">
        <v>402797502</v>
      </c>
      <c r="F16" s="61">
        <v>32.200000000000003</v>
      </c>
      <c r="G16" s="16"/>
      <c r="H16" s="17"/>
      <c r="I16" s="290" t="s">
        <v>26</v>
      </c>
      <c r="J16" s="290"/>
      <c r="K16" s="13"/>
      <c r="L16" s="70">
        <v>160107048</v>
      </c>
      <c r="M16" s="61">
        <v>98.3</v>
      </c>
    </row>
    <row r="17" spans="1:13" ht="15" customHeight="1" x14ac:dyDescent="0.15">
      <c r="A17" s="24"/>
      <c r="B17" s="286" t="s">
        <v>27</v>
      </c>
      <c r="C17" s="286"/>
      <c r="D17" s="18"/>
      <c r="E17" s="63">
        <v>24590111</v>
      </c>
      <c r="F17" s="61">
        <v>2</v>
      </c>
      <c r="G17" s="16"/>
      <c r="H17" s="17"/>
      <c r="I17" s="290" t="s">
        <v>28</v>
      </c>
      <c r="J17" s="290"/>
      <c r="K17" s="22"/>
      <c r="L17" s="69">
        <v>1612371</v>
      </c>
      <c r="M17" s="61">
        <v>1</v>
      </c>
    </row>
    <row r="18" spans="1:13" ht="15" customHeight="1" x14ac:dyDescent="0.15">
      <c r="A18" s="24"/>
      <c r="B18" s="286" t="s">
        <v>29</v>
      </c>
      <c r="C18" s="286"/>
      <c r="D18" s="18"/>
      <c r="E18" s="63">
        <v>9391819</v>
      </c>
      <c r="F18" s="61">
        <v>0.8</v>
      </c>
      <c r="G18" s="16"/>
      <c r="H18" s="17"/>
      <c r="I18" s="290" t="s">
        <v>30</v>
      </c>
      <c r="J18" s="290"/>
      <c r="K18" s="22"/>
      <c r="L18" s="70">
        <v>42442</v>
      </c>
      <c r="M18" s="61">
        <v>0</v>
      </c>
    </row>
    <row r="19" spans="1:13" ht="15" customHeight="1" x14ac:dyDescent="0.15">
      <c r="A19" s="24"/>
      <c r="B19" s="286" t="s">
        <v>31</v>
      </c>
      <c r="C19" s="286"/>
      <c r="D19" s="29"/>
      <c r="E19" s="64">
        <v>1567991</v>
      </c>
      <c r="F19" s="61">
        <v>0.1</v>
      </c>
      <c r="G19" s="16"/>
      <c r="H19" s="17"/>
      <c r="I19" s="290" t="s">
        <v>32</v>
      </c>
      <c r="J19" s="290"/>
      <c r="K19" s="13"/>
      <c r="L19" s="70">
        <v>946328</v>
      </c>
      <c r="M19" s="61">
        <v>0.6</v>
      </c>
    </row>
    <row r="20" spans="1:13" ht="15" customHeight="1" x14ac:dyDescent="0.15">
      <c r="A20" s="24"/>
      <c r="B20" s="286" t="s">
        <v>33</v>
      </c>
      <c r="C20" s="286"/>
      <c r="D20" s="29"/>
      <c r="E20" s="63">
        <v>39116048</v>
      </c>
      <c r="F20" s="61">
        <v>3.1</v>
      </c>
      <c r="G20" s="16"/>
      <c r="H20" s="17"/>
      <c r="I20" s="290" t="s">
        <v>34</v>
      </c>
      <c r="J20" s="290"/>
      <c r="K20" s="22"/>
      <c r="L20" s="69">
        <v>148707</v>
      </c>
      <c r="M20" s="61">
        <v>0.1</v>
      </c>
    </row>
    <row r="21" spans="1:13" ht="15" customHeight="1" x14ac:dyDescent="0.15">
      <c r="A21" s="24"/>
      <c r="B21" s="286" t="s">
        <v>35</v>
      </c>
      <c r="C21" s="286"/>
      <c r="D21" s="29"/>
      <c r="E21" s="63">
        <v>99013567</v>
      </c>
      <c r="F21" s="61">
        <v>7.9</v>
      </c>
      <c r="G21" s="16"/>
      <c r="H21" s="17"/>
      <c r="I21" s="2"/>
      <c r="J21" s="2"/>
      <c r="K21" s="22"/>
      <c r="L21" s="28"/>
      <c r="M21" s="28"/>
    </row>
    <row r="22" spans="1:13" ht="15" customHeight="1" x14ac:dyDescent="0.15">
      <c r="A22" s="24"/>
      <c r="B22" s="18"/>
      <c r="C22" s="266" t="s">
        <v>36</v>
      </c>
      <c r="D22" s="18"/>
      <c r="E22" s="63">
        <v>9648704</v>
      </c>
      <c r="F22" s="61">
        <v>0.8</v>
      </c>
      <c r="G22" s="16"/>
      <c r="H22" s="17"/>
      <c r="I22" s="270"/>
      <c r="J22" s="270"/>
      <c r="K22" s="22"/>
      <c r="L22" s="69"/>
      <c r="M22" s="61"/>
    </row>
    <row r="23" spans="1:13" ht="15" customHeight="1" x14ac:dyDescent="0.15">
      <c r="A23" s="24"/>
      <c r="B23" s="18"/>
      <c r="C23" s="266" t="s">
        <v>37</v>
      </c>
      <c r="D23" s="18"/>
      <c r="E23" s="63">
        <v>89364863</v>
      </c>
      <c r="F23" s="61">
        <v>7.1</v>
      </c>
      <c r="G23" s="16"/>
      <c r="H23" s="17"/>
      <c r="I23" s="270"/>
      <c r="J23" s="374"/>
      <c r="K23" s="13"/>
      <c r="L23" s="70"/>
      <c r="M23" s="61"/>
    </row>
    <row r="24" spans="1:13" ht="5.25" customHeight="1" thickBot="1" x14ac:dyDescent="0.2">
      <c r="A24" s="30"/>
      <c r="B24" s="31"/>
      <c r="C24" s="31"/>
      <c r="D24" s="32"/>
      <c r="E24" s="33"/>
      <c r="F24" s="33"/>
      <c r="G24" s="33"/>
      <c r="H24" s="34"/>
      <c r="I24" s="31"/>
      <c r="J24" s="31"/>
      <c r="K24" s="33"/>
      <c r="L24" s="35"/>
      <c r="M24" s="33"/>
    </row>
    <row r="25" spans="1:13" ht="4.5" customHeight="1" thickTop="1" x14ac:dyDescent="0.15">
      <c r="B25" s="2"/>
      <c r="C25" s="2"/>
      <c r="D25" s="28"/>
      <c r="E25" s="28"/>
      <c r="F25" s="28"/>
      <c r="G25" s="28"/>
      <c r="H25" s="2"/>
      <c r="I25" s="2"/>
      <c r="J25" s="2"/>
      <c r="K25" s="28"/>
      <c r="L25" s="28"/>
      <c r="M25" s="28"/>
    </row>
    <row r="26" spans="1:13" s="1" customFormat="1" ht="10.5" customHeight="1" x14ac:dyDescent="0.15">
      <c r="B26" s="2" t="s">
        <v>76</v>
      </c>
      <c r="C26" s="2"/>
      <c r="D26" s="2"/>
      <c r="E26" s="2"/>
      <c r="F26" s="2"/>
      <c r="G26" s="2"/>
      <c r="H26" s="2"/>
      <c r="I26" s="2"/>
      <c r="J26" s="2"/>
      <c r="K26" s="2"/>
      <c r="L26" s="2"/>
      <c r="M26" s="2"/>
    </row>
  </sheetData>
  <mergeCells count="22">
    <mergeCell ref="B20:C20"/>
    <mergeCell ref="I20:J20"/>
    <mergeCell ref="B21:C21"/>
    <mergeCell ref="B17:C17"/>
    <mergeCell ref="I17:J17"/>
    <mergeCell ref="B18:C18"/>
    <mergeCell ref="I18:J18"/>
    <mergeCell ref="B19:C19"/>
    <mergeCell ref="I19:J19"/>
    <mergeCell ref="B16:C16"/>
    <mergeCell ref="I16:J16"/>
    <mergeCell ref="B2:C2"/>
    <mergeCell ref="I2:J2"/>
    <mergeCell ref="B4:C4"/>
    <mergeCell ref="I5:J5"/>
    <mergeCell ref="I6:J6"/>
    <mergeCell ref="I7:J7"/>
    <mergeCell ref="I8:J8"/>
    <mergeCell ref="B9:C9"/>
    <mergeCell ref="I9:J9"/>
    <mergeCell ref="I10:J10"/>
    <mergeCell ref="B13:C13"/>
  </mergeCells>
  <phoneticPr fontId="4"/>
  <pageMargins left="0.9055118110236221" right="0.70866141732283472" top="0.74803149606299213" bottom="0.74803149606299213" header="0.31496062992125984" footer="0.31496062992125984"/>
  <pageSetup paperSize="9" orientation="portrait" blackAndWhite="1" r:id="rId1"/>
  <headerFooter>
    <oddHeader>&amp;L&amp;9県税・地方譲与税歳入予算額&amp;R&amp;9&amp;F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33"/>
  <sheetViews>
    <sheetView zoomScaleNormal="100" workbookViewId="0"/>
  </sheetViews>
  <sheetFormatPr defaultColWidth="9.59765625" defaultRowHeight="9.75" x14ac:dyDescent="0.15"/>
  <cols>
    <col min="1" max="1" width="1" style="1" customWidth="1"/>
    <col min="2" max="3" width="2" style="1" customWidth="1"/>
    <col min="4" max="4" width="23" style="1" customWidth="1"/>
    <col min="5" max="5" width="1.59765625" style="19" customWidth="1"/>
    <col min="6" max="8" width="23.59765625" style="19" bestFit="1" customWidth="1"/>
    <col min="9" max="10" width="16.796875" style="19" bestFit="1" customWidth="1"/>
    <col min="11" max="11" width="18.59765625" style="19" bestFit="1" customWidth="1"/>
    <col min="12" max="16384" width="9.59765625" style="19"/>
  </cols>
  <sheetData>
    <row r="1" spans="1:11" s="1" customFormat="1" ht="11.25" thickBot="1" x14ac:dyDescent="0.2">
      <c r="A1" s="2"/>
      <c r="B1" s="26" t="s">
        <v>38</v>
      </c>
      <c r="C1" s="2"/>
      <c r="D1" s="2"/>
      <c r="E1" s="2"/>
      <c r="F1" s="2"/>
      <c r="G1" s="2"/>
      <c r="H1" s="2"/>
      <c r="I1" s="2"/>
      <c r="J1" s="2"/>
      <c r="K1" s="275" t="s">
        <v>0</v>
      </c>
    </row>
    <row r="2" spans="1:11" s="1" customFormat="1" ht="41.25" customHeight="1" thickTop="1" x14ac:dyDescent="0.15">
      <c r="A2" s="36"/>
      <c r="B2" s="291" t="s">
        <v>1</v>
      </c>
      <c r="C2" s="291"/>
      <c r="D2" s="291"/>
      <c r="E2" s="37"/>
      <c r="F2" s="6" t="s">
        <v>2</v>
      </c>
      <c r="G2" s="6" t="s">
        <v>39</v>
      </c>
      <c r="H2" s="6" t="s">
        <v>40</v>
      </c>
      <c r="I2" s="38" t="s">
        <v>41</v>
      </c>
      <c r="J2" s="6" t="s">
        <v>42</v>
      </c>
      <c r="K2" s="39" t="s">
        <v>43</v>
      </c>
    </row>
    <row r="3" spans="1:11" ht="6" customHeight="1" x14ac:dyDescent="0.15">
      <c r="A3" s="24"/>
      <c r="B3" s="40"/>
      <c r="C3" s="40"/>
      <c r="D3" s="40"/>
      <c r="E3" s="41"/>
      <c r="F3" s="40"/>
      <c r="G3" s="40"/>
      <c r="H3" s="40"/>
      <c r="I3" s="42"/>
      <c r="J3" s="40"/>
      <c r="K3" s="42"/>
    </row>
    <row r="4" spans="1:11" ht="17.100000000000001" customHeight="1" x14ac:dyDescent="0.15">
      <c r="A4" s="12"/>
      <c r="C4" s="20"/>
      <c r="D4" s="274" t="s">
        <v>44</v>
      </c>
      <c r="E4" s="22"/>
      <c r="F4" s="15">
        <v>1153419410</v>
      </c>
      <c r="G4" s="15">
        <v>1168048361</v>
      </c>
      <c r="H4" s="15">
        <v>1153672370</v>
      </c>
      <c r="I4" s="15">
        <v>677199</v>
      </c>
      <c r="J4" s="15">
        <v>1506839</v>
      </c>
      <c r="K4" s="15">
        <v>13546349</v>
      </c>
    </row>
    <row r="5" spans="1:11" ht="17.100000000000001" customHeight="1" x14ac:dyDescent="0.15">
      <c r="A5" s="12"/>
      <c r="C5" s="20"/>
      <c r="D5" s="274" t="s">
        <v>45</v>
      </c>
      <c r="E5" s="22"/>
      <c r="F5" s="15">
        <v>1174619987</v>
      </c>
      <c r="G5" s="15">
        <v>1195811906</v>
      </c>
      <c r="H5" s="15">
        <v>1179210379</v>
      </c>
      <c r="I5" s="15">
        <v>1045859</v>
      </c>
      <c r="J5" s="15">
        <v>1183731</v>
      </c>
      <c r="K5" s="15">
        <v>16463654</v>
      </c>
    </row>
    <row r="6" spans="1:11" ht="17.100000000000001" customHeight="1" x14ac:dyDescent="0.15">
      <c r="A6" s="12"/>
      <c r="C6" s="20"/>
      <c r="D6" s="274" t="s">
        <v>46</v>
      </c>
      <c r="E6" s="22"/>
      <c r="F6" s="15">
        <f>F8+F29</f>
        <v>1251621714</v>
      </c>
      <c r="G6" s="15">
        <v>1266342492</v>
      </c>
      <c r="H6" s="15">
        <v>1253870922</v>
      </c>
      <c r="I6" s="15">
        <v>917727</v>
      </c>
      <c r="J6" s="15">
        <v>1057405</v>
      </c>
      <c r="K6" s="15">
        <v>12331892</v>
      </c>
    </row>
    <row r="7" spans="1:11" ht="17.100000000000001" customHeight="1" x14ac:dyDescent="0.15">
      <c r="A7" s="24"/>
      <c r="B7" s="18"/>
      <c r="C7" s="18"/>
      <c r="D7" s="18"/>
      <c r="E7" s="43"/>
      <c r="F7" s="64"/>
      <c r="G7" s="64"/>
      <c r="H7" s="64"/>
      <c r="I7" s="64"/>
      <c r="J7" s="64"/>
      <c r="K7" s="64"/>
    </row>
    <row r="8" spans="1:11" ht="17.100000000000001" customHeight="1" x14ac:dyDescent="0.15">
      <c r="A8" s="24"/>
      <c r="B8" s="286" t="s">
        <v>47</v>
      </c>
      <c r="C8" s="286"/>
      <c r="D8" s="286"/>
      <c r="E8" s="29"/>
      <c r="F8" s="64">
        <f>SUM(F9,F13,F16:F21,F24,F26:F27)</f>
        <v>1251605931</v>
      </c>
      <c r="G8" s="64">
        <v>1266326624</v>
      </c>
      <c r="H8" s="64">
        <v>1253855054</v>
      </c>
      <c r="I8" s="64">
        <v>917727</v>
      </c>
      <c r="J8" s="64">
        <v>1057405</v>
      </c>
      <c r="K8" s="64">
        <v>12331892</v>
      </c>
    </row>
    <row r="9" spans="1:11" ht="17.100000000000001" customHeight="1" x14ac:dyDescent="0.15">
      <c r="A9" s="24"/>
      <c r="B9" s="266"/>
      <c r="C9" s="286" t="s">
        <v>48</v>
      </c>
      <c r="D9" s="286"/>
      <c r="E9" s="29"/>
      <c r="F9" s="64">
        <f>F10+F11+F12</f>
        <v>381762329</v>
      </c>
      <c r="G9" s="64">
        <v>389664825</v>
      </c>
      <c r="H9" s="64">
        <v>381235141</v>
      </c>
      <c r="I9" s="65">
        <v>39618</v>
      </c>
      <c r="J9" s="64">
        <v>850381</v>
      </c>
      <c r="K9" s="64">
        <v>7618921</v>
      </c>
    </row>
    <row r="10" spans="1:11" ht="17.100000000000001" customHeight="1" x14ac:dyDescent="0.15">
      <c r="A10" s="24"/>
      <c r="B10" s="266"/>
      <c r="C10" s="266"/>
      <c r="D10" s="266" t="s">
        <v>19</v>
      </c>
      <c r="E10" s="29"/>
      <c r="F10" s="64">
        <v>356687798</v>
      </c>
      <c r="G10" s="64">
        <v>364711773</v>
      </c>
      <c r="H10" s="64">
        <v>356440904</v>
      </c>
      <c r="I10" s="65">
        <v>162</v>
      </c>
      <c r="J10" s="64">
        <v>828199</v>
      </c>
      <c r="K10" s="64">
        <v>7442831</v>
      </c>
    </row>
    <row r="11" spans="1:11" ht="17.100000000000001" customHeight="1" x14ac:dyDescent="0.15">
      <c r="A11" s="24"/>
      <c r="B11" s="266"/>
      <c r="C11" s="266"/>
      <c r="D11" s="266" t="s">
        <v>20</v>
      </c>
      <c r="E11" s="29"/>
      <c r="F11" s="64">
        <v>23685858</v>
      </c>
      <c r="G11" s="64">
        <v>23584606</v>
      </c>
      <c r="H11" s="64">
        <v>23425790</v>
      </c>
      <c r="I11" s="64">
        <v>39456</v>
      </c>
      <c r="J11" s="65">
        <v>22181</v>
      </c>
      <c r="K11" s="64">
        <v>176090</v>
      </c>
    </row>
    <row r="12" spans="1:11" ht="17.100000000000001" customHeight="1" x14ac:dyDescent="0.15">
      <c r="A12" s="24"/>
      <c r="B12" s="266"/>
      <c r="C12" s="266"/>
      <c r="D12" s="266" t="s">
        <v>22</v>
      </c>
      <c r="E12" s="29"/>
      <c r="F12" s="64">
        <v>1388673</v>
      </c>
      <c r="G12" s="64">
        <v>1368445</v>
      </c>
      <c r="H12" s="64">
        <v>1368445</v>
      </c>
      <c r="I12" s="65">
        <v>0</v>
      </c>
      <c r="J12" s="65" t="s">
        <v>13</v>
      </c>
      <c r="K12" s="65" t="s">
        <v>13</v>
      </c>
    </row>
    <row r="13" spans="1:11" ht="17.100000000000001" customHeight="1" x14ac:dyDescent="0.15">
      <c r="A13" s="24"/>
      <c r="B13" s="266"/>
      <c r="C13" s="286" t="s">
        <v>23</v>
      </c>
      <c r="D13" s="286"/>
      <c r="E13" s="29"/>
      <c r="F13" s="64">
        <v>282519805</v>
      </c>
      <c r="G13" s="64">
        <v>285478097</v>
      </c>
      <c r="H13" s="64">
        <v>284906300</v>
      </c>
      <c r="I13" s="64">
        <v>843826</v>
      </c>
      <c r="J13" s="64">
        <f t="shared" ref="J13" si="0">SUM(J14:J15)</f>
        <v>114024</v>
      </c>
      <c r="K13" s="64">
        <v>1301599</v>
      </c>
    </row>
    <row r="14" spans="1:11" ht="17.100000000000001" customHeight="1" x14ac:dyDescent="0.15">
      <c r="A14" s="24"/>
      <c r="B14" s="266"/>
      <c r="C14" s="266"/>
      <c r="D14" s="266" t="s">
        <v>19</v>
      </c>
      <c r="E14" s="29"/>
      <c r="F14" s="64">
        <v>19942726</v>
      </c>
      <c r="G14" s="64">
        <v>20309626</v>
      </c>
      <c r="H14" s="64">
        <v>19931544</v>
      </c>
      <c r="I14" s="64">
        <v>3159</v>
      </c>
      <c r="J14" s="64">
        <v>14753</v>
      </c>
      <c r="K14" s="64">
        <v>366487</v>
      </c>
    </row>
    <row r="15" spans="1:11" ht="17.100000000000001" customHeight="1" x14ac:dyDescent="0.15">
      <c r="A15" s="24"/>
      <c r="B15" s="266"/>
      <c r="C15" s="266"/>
      <c r="D15" s="266" t="s">
        <v>20</v>
      </c>
      <c r="E15" s="29"/>
      <c r="F15" s="64">
        <v>262577079</v>
      </c>
      <c r="G15" s="64">
        <v>265168470</v>
      </c>
      <c r="H15" s="64">
        <v>264974755</v>
      </c>
      <c r="I15" s="64">
        <v>840667</v>
      </c>
      <c r="J15" s="64">
        <v>99271</v>
      </c>
      <c r="K15" s="64">
        <v>935111</v>
      </c>
    </row>
    <row r="16" spans="1:11" ht="17.100000000000001" customHeight="1" x14ac:dyDescent="0.15">
      <c r="A16" s="24"/>
      <c r="B16" s="266"/>
      <c r="C16" s="286" t="s">
        <v>25</v>
      </c>
      <c r="D16" s="286"/>
      <c r="E16" s="29"/>
      <c r="F16" s="64">
        <v>418706643</v>
      </c>
      <c r="G16" s="64">
        <v>418706643</v>
      </c>
      <c r="H16" s="64">
        <v>418706643</v>
      </c>
      <c r="I16" s="65" t="s">
        <v>13</v>
      </c>
      <c r="J16" s="65" t="s">
        <v>13</v>
      </c>
      <c r="K16" s="65" t="s">
        <v>13</v>
      </c>
    </row>
    <row r="17" spans="1:11" ht="17.100000000000001" customHeight="1" x14ac:dyDescent="0.15">
      <c r="A17" s="24"/>
      <c r="B17" s="266"/>
      <c r="C17" s="286" t="s">
        <v>27</v>
      </c>
      <c r="D17" s="286"/>
      <c r="E17" s="29"/>
      <c r="F17" s="64">
        <v>22584674</v>
      </c>
      <c r="G17" s="64">
        <v>24267128</v>
      </c>
      <c r="H17" s="64">
        <v>23054234</v>
      </c>
      <c r="I17" s="64">
        <v>31284</v>
      </c>
      <c r="J17" s="64">
        <v>19197</v>
      </c>
      <c r="K17" s="64">
        <v>1224980</v>
      </c>
    </row>
    <row r="18" spans="1:11" ht="17.100000000000001" customHeight="1" x14ac:dyDescent="0.15">
      <c r="A18" s="24"/>
      <c r="B18" s="266"/>
      <c r="C18" s="286" t="s">
        <v>29</v>
      </c>
      <c r="D18" s="286"/>
      <c r="E18" s="29"/>
      <c r="F18" s="64">
        <v>9287049</v>
      </c>
      <c r="G18" s="64">
        <v>9293195</v>
      </c>
      <c r="H18" s="64">
        <v>9293195</v>
      </c>
      <c r="I18" s="65" t="s">
        <v>13</v>
      </c>
      <c r="J18" s="65" t="s">
        <v>13</v>
      </c>
      <c r="K18" s="65" t="s">
        <v>77</v>
      </c>
    </row>
    <row r="19" spans="1:11" ht="17.100000000000001" customHeight="1" x14ac:dyDescent="0.15">
      <c r="A19" s="24"/>
      <c r="B19" s="266"/>
      <c r="C19" s="286" t="s">
        <v>31</v>
      </c>
      <c r="D19" s="286"/>
      <c r="E19" s="29"/>
      <c r="F19" s="64">
        <v>1567991</v>
      </c>
      <c r="G19" s="64">
        <v>1568719</v>
      </c>
      <c r="H19" s="64">
        <v>1568719</v>
      </c>
      <c r="I19" s="65" t="s">
        <v>13</v>
      </c>
      <c r="J19" s="65" t="s">
        <v>13</v>
      </c>
      <c r="K19" s="65" t="s">
        <v>13</v>
      </c>
    </row>
    <row r="20" spans="1:11" ht="17.100000000000001" customHeight="1" x14ac:dyDescent="0.15">
      <c r="A20" s="24"/>
      <c r="B20" s="266"/>
      <c r="C20" s="286" t="s">
        <v>49</v>
      </c>
      <c r="D20" s="286"/>
      <c r="E20" s="29"/>
      <c r="F20" s="64">
        <v>39083560</v>
      </c>
      <c r="G20" s="64">
        <v>41036092</v>
      </c>
      <c r="H20" s="64">
        <v>39471709</v>
      </c>
      <c r="I20" s="65">
        <v>217</v>
      </c>
      <c r="J20" s="65" t="s">
        <v>13</v>
      </c>
      <c r="K20" s="64">
        <v>1564601</v>
      </c>
    </row>
    <row r="21" spans="1:11" ht="17.100000000000001" customHeight="1" x14ac:dyDescent="0.15">
      <c r="A21" s="24"/>
      <c r="B21" s="266"/>
      <c r="C21" s="286" t="s">
        <v>35</v>
      </c>
      <c r="D21" s="286"/>
      <c r="E21" s="29"/>
      <c r="F21" s="64">
        <v>95962343</v>
      </c>
      <c r="G21" s="64">
        <v>95903100</v>
      </c>
      <c r="H21" s="64">
        <v>95532081</v>
      </c>
      <c r="I21" s="65">
        <v>2769</v>
      </c>
      <c r="J21" s="64">
        <v>1845</v>
      </c>
      <c r="K21" s="64">
        <v>371942</v>
      </c>
    </row>
    <row r="22" spans="1:11" ht="17.100000000000001" customHeight="1" x14ac:dyDescent="0.15">
      <c r="A22" s="24"/>
      <c r="B22" s="266"/>
      <c r="C22" s="266"/>
      <c r="D22" s="266" t="s">
        <v>50</v>
      </c>
      <c r="E22" s="29"/>
      <c r="F22" s="64">
        <v>7166738</v>
      </c>
      <c r="G22" s="64">
        <v>6681335</v>
      </c>
      <c r="H22" s="64">
        <v>6682736</v>
      </c>
      <c r="I22" s="64">
        <v>1455</v>
      </c>
      <c r="J22" s="65" t="s">
        <v>13</v>
      </c>
      <c r="K22" s="65">
        <v>55</v>
      </c>
    </row>
    <row r="23" spans="1:11" ht="17.100000000000001" customHeight="1" x14ac:dyDescent="0.15">
      <c r="A23" s="24"/>
      <c r="B23" s="266"/>
      <c r="C23" s="266"/>
      <c r="D23" s="266" t="s">
        <v>51</v>
      </c>
      <c r="E23" s="29"/>
      <c r="F23" s="64">
        <v>88795605</v>
      </c>
      <c r="G23" s="64">
        <v>89221765</v>
      </c>
      <c r="H23" s="64">
        <v>88849345</v>
      </c>
      <c r="I23" s="65">
        <v>1313</v>
      </c>
      <c r="J23" s="65">
        <v>1845</v>
      </c>
      <c r="K23" s="65">
        <v>371887</v>
      </c>
    </row>
    <row r="24" spans="1:11" ht="17.100000000000001" customHeight="1" x14ac:dyDescent="0.15">
      <c r="A24" s="24"/>
      <c r="B24" s="266"/>
      <c r="C24" s="286" t="s">
        <v>10</v>
      </c>
      <c r="D24" s="286"/>
      <c r="E24" s="29"/>
      <c r="F24" s="64">
        <v>1</v>
      </c>
      <c r="G24" s="64">
        <v>0</v>
      </c>
      <c r="H24" s="64">
        <v>0</v>
      </c>
      <c r="I24" s="65" t="s">
        <v>13</v>
      </c>
      <c r="J24" s="65" t="s">
        <v>13</v>
      </c>
      <c r="K24" s="65" t="s">
        <v>13</v>
      </c>
    </row>
    <row r="25" spans="1:11" ht="17.100000000000001" customHeight="1" x14ac:dyDescent="0.15">
      <c r="A25" s="24"/>
      <c r="B25" s="266"/>
      <c r="C25" s="286" t="s">
        <v>12</v>
      </c>
      <c r="D25" s="286"/>
      <c r="E25" s="29"/>
      <c r="F25" s="65" t="s">
        <v>13</v>
      </c>
      <c r="G25" s="65" t="s">
        <v>13</v>
      </c>
      <c r="H25" s="65" t="s">
        <v>13</v>
      </c>
      <c r="I25" s="65" t="s">
        <v>13</v>
      </c>
      <c r="J25" s="65" t="s">
        <v>13</v>
      </c>
      <c r="K25" s="65" t="s">
        <v>13</v>
      </c>
    </row>
    <row r="26" spans="1:11" ht="17.100000000000001" customHeight="1" x14ac:dyDescent="0.15">
      <c r="A26" s="24"/>
      <c r="B26" s="266"/>
      <c r="C26" s="286" t="s">
        <v>52</v>
      </c>
      <c r="D26" s="286"/>
      <c r="E26" s="29"/>
      <c r="F26" s="64">
        <v>11</v>
      </c>
      <c r="G26" s="64">
        <v>67</v>
      </c>
      <c r="H26" s="65">
        <v>11</v>
      </c>
      <c r="I26" s="65" t="s">
        <v>13</v>
      </c>
      <c r="J26" s="65">
        <v>31</v>
      </c>
      <c r="K26" s="64">
        <v>24</v>
      </c>
    </row>
    <row r="27" spans="1:11" ht="17.100000000000001" customHeight="1" x14ac:dyDescent="0.15">
      <c r="A27" s="24"/>
      <c r="B27" s="266"/>
      <c r="C27" s="286" t="s">
        <v>53</v>
      </c>
      <c r="D27" s="286"/>
      <c r="E27" s="29"/>
      <c r="F27" s="64">
        <v>131525</v>
      </c>
      <c r="G27" s="64">
        <v>408752</v>
      </c>
      <c r="H27" s="64">
        <v>87016</v>
      </c>
      <c r="I27" s="65">
        <v>11</v>
      </c>
      <c r="J27" s="64">
        <v>71925</v>
      </c>
      <c r="K27" s="64">
        <v>249822</v>
      </c>
    </row>
    <row r="28" spans="1:11" ht="17.100000000000001" customHeight="1" x14ac:dyDescent="0.15">
      <c r="A28" s="24"/>
      <c r="B28" s="266"/>
      <c r="C28" s="266"/>
      <c r="D28" s="266"/>
      <c r="E28" s="29"/>
      <c r="F28" s="64"/>
      <c r="G28" s="64"/>
      <c r="H28" s="64"/>
      <c r="I28" s="64"/>
      <c r="J28" s="64"/>
      <c r="K28" s="64"/>
    </row>
    <row r="29" spans="1:11" ht="17.100000000000001" customHeight="1" x14ac:dyDescent="0.15">
      <c r="A29" s="24"/>
      <c r="B29" s="286" t="s">
        <v>54</v>
      </c>
      <c r="C29" s="286"/>
      <c r="D29" s="286"/>
      <c r="E29" s="29"/>
      <c r="F29" s="64">
        <v>15783</v>
      </c>
      <c r="G29" s="64">
        <v>15868</v>
      </c>
      <c r="H29" s="64">
        <v>15868</v>
      </c>
      <c r="I29" s="65" t="s">
        <v>13</v>
      </c>
      <c r="J29" s="65" t="s">
        <v>13</v>
      </c>
      <c r="K29" s="65" t="s">
        <v>13</v>
      </c>
    </row>
    <row r="30" spans="1:11" ht="17.100000000000001" customHeight="1" x14ac:dyDescent="0.15">
      <c r="A30" s="24"/>
      <c r="B30" s="266"/>
      <c r="C30" s="286" t="s">
        <v>55</v>
      </c>
      <c r="D30" s="375"/>
      <c r="E30" s="29"/>
      <c r="F30" s="64">
        <v>15783</v>
      </c>
      <c r="G30" s="64">
        <v>15868</v>
      </c>
      <c r="H30" s="69">
        <v>15868</v>
      </c>
      <c r="I30" s="65" t="s">
        <v>13</v>
      </c>
      <c r="J30" s="65" t="s">
        <v>13</v>
      </c>
      <c r="K30" s="65" t="s">
        <v>13</v>
      </c>
    </row>
    <row r="31" spans="1:11" ht="5.25" customHeight="1" thickBot="1" x14ac:dyDescent="0.2">
      <c r="A31" s="30"/>
      <c r="B31" s="31"/>
      <c r="C31" s="31"/>
      <c r="D31" s="31"/>
      <c r="E31" s="32"/>
      <c r="F31" s="33"/>
      <c r="G31" s="33"/>
      <c r="H31" s="33"/>
      <c r="I31" s="33"/>
      <c r="J31" s="33"/>
      <c r="K31" s="33"/>
    </row>
    <row r="32" spans="1:11" ht="5.25" customHeight="1" thickTop="1" x14ac:dyDescent="0.15">
      <c r="B32" s="2"/>
      <c r="C32" s="2"/>
      <c r="D32" s="2"/>
      <c r="E32" s="28"/>
      <c r="F32" s="28"/>
      <c r="G32" s="28"/>
      <c r="H32" s="28"/>
      <c r="I32" s="28"/>
      <c r="J32" s="28"/>
      <c r="K32" s="28"/>
    </row>
    <row r="33" spans="2:11" s="1" customFormat="1" ht="10.5" x14ac:dyDescent="0.15">
      <c r="B33" s="2" t="s">
        <v>56</v>
      </c>
      <c r="C33" s="2"/>
      <c r="D33" s="2"/>
      <c r="E33" s="2"/>
      <c r="F33" s="2"/>
      <c r="G33" s="2"/>
      <c r="H33" s="2"/>
      <c r="I33" s="2"/>
      <c r="J33" s="2"/>
      <c r="K33" s="2"/>
    </row>
  </sheetData>
  <mergeCells count="16">
    <mergeCell ref="C26:D26"/>
    <mergeCell ref="C27:D27"/>
    <mergeCell ref="B29:D29"/>
    <mergeCell ref="C30:D30"/>
    <mergeCell ref="C18:D18"/>
    <mergeCell ref="C19:D19"/>
    <mergeCell ref="C20:D20"/>
    <mergeCell ref="C21:D21"/>
    <mergeCell ref="C24:D24"/>
    <mergeCell ref="C25:D25"/>
    <mergeCell ref="C17:D17"/>
    <mergeCell ref="B2:D2"/>
    <mergeCell ref="B8:D8"/>
    <mergeCell ref="C9:D9"/>
    <mergeCell ref="C13:D13"/>
    <mergeCell ref="C16:D16"/>
  </mergeCells>
  <phoneticPr fontId="4"/>
  <pageMargins left="0.9055118110236221" right="0.70866141732283472" top="0.74803149606299213" bottom="0.74803149606299213" header="0.31496062992125984" footer="0.31496062992125984"/>
  <pageSetup paperSize="9" scale="87" orientation="portrait" r:id="rId1"/>
  <headerFooter>
    <oddHeader>&amp;L&amp;9県税収入実績&amp;R&amp;9&amp;F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31"/>
  <sheetViews>
    <sheetView zoomScaleNormal="100" workbookViewId="0"/>
  </sheetViews>
  <sheetFormatPr defaultColWidth="9.59765625" defaultRowHeight="9.75" x14ac:dyDescent="0.15"/>
  <cols>
    <col min="1" max="1" width="2" style="1" customWidth="1"/>
    <col min="2" max="2" width="10" style="1" customWidth="1"/>
    <col min="3" max="3" width="2" style="1" customWidth="1"/>
    <col min="4" max="4" width="14" style="1" customWidth="1"/>
    <col min="5" max="5" width="2" style="19" customWidth="1"/>
    <col min="6" max="7" width="20.59765625" style="19" bestFit="1" customWidth="1"/>
    <col min="8" max="8" width="15" style="19" customWidth="1"/>
    <col min="9" max="9" width="19.19921875" style="19" customWidth="1"/>
    <col min="10" max="10" width="19.3984375" style="19" bestFit="1" customWidth="1"/>
    <col min="11" max="11" width="15" style="19" customWidth="1"/>
    <col min="12" max="16384" width="9.59765625" style="19"/>
  </cols>
  <sheetData>
    <row r="1" spans="1:11" s="1" customFormat="1" ht="12.75" customHeight="1" thickBot="1" x14ac:dyDescent="0.2">
      <c r="B1" s="2"/>
      <c r="C1" s="2"/>
      <c r="D1" s="2"/>
      <c r="E1" s="2"/>
      <c r="F1" s="2"/>
      <c r="G1" s="2"/>
      <c r="H1" s="2"/>
      <c r="I1" s="2"/>
      <c r="J1" s="2"/>
      <c r="K1" s="275" t="s">
        <v>79</v>
      </c>
    </row>
    <row r="2" spans="1:11" s="1" customFormat="1" ht="21.75" thickTop="1" x14ac:dyDescent="0.15">
      <c r="A2" s="44"/>
      <c r="B2" s="302" t="s">
        <v>1</v>
      </c>
      <c r="C2" s="302"/>
      <c r="D2" s="302"/>
      <c r="E2" s="45"/>
      <c r="F2" s="258" t="s">
        <v>2</v>
      </c>
      <c r="G2" s="258" t="s">
        <v>40</v>
      </c>
      <c r="H2" s="46" t="s">
        <v>57</v>
      </c>
      <c r="I2" s="259" t="s">
        <v>58</v>
      </c>
      <c r="J2" s="258" t="s">
        <v>59</v>
      </c>
      <c r="K2" s="47" t="s">
        <v>60</v>
      </c>
    </row>
    <row r="3" spans="1:11" s="1" customFormat="1" ht="15.75" customHeight="1" x14ac:dyDescent="0.15">
      <c r="A3" s="48"/>
      <c r="B3" s="281"/>
      <c r="C3" s="281"/>
      <c r="D3" s="281"/>
      <c r="E3" s="49"/>
      <c r="F3" s="50" t="s">
        <v>61</v>
      </c>
      <c r="G3" s="50" t="s">
        <v>62</v>
      </c>
      <c r="H3" s="51" t="s">
        <v>63</v>
      </c>
      <c r="I3" s="50" t="s">
        <v>64</v>
      </c>
      <c r="J3" s="50" t="s">
        <v>65</v>
      </c>
      <c r="K3" s="52" t="s">
        <v>66</v>
      </c>
    </row>
    <row r="4" spans="1:11" s="1" customFormat="1" ht="13.5" customHeight="1" x14ac:dyDescent="0.15">
      <c r="A4" s="53"/>
      <c r="B4" s="54"/>
      <c r="C4" s="54"/>
      <c r="D4" s="54"/>
      <c r="E4" s="55"/>
      <c r="F4" s="56" t="s">
        <v>67</v>
      </c>
      <c r="G4" s="56" t="s">
        <v>67</v>
      </c>
      <c r="H4" s="56" t="s">
        <v>68</v>
      </c>
      <c r="I4" s="56" t="s">
        <v>67</v>
      </c>
      <c r="J4" s="56" t="s">
        <v>67</v>
      </c>
      <c r="K4" s="56" t="s">
        <v>68</v>
      </c>
    </row>
    <row r="5" spans="1:11" ht="24" customHeight="1" x14ac:dyDescent="0.15">
      <c r="A5" s="24"/>
      <c r="B5" s="266"/>
      <c r="C5" s="266"/>
      <c r="D5" s="266" t="s">
        <v>19</v>
      </c>
      <c r="E5" s="43"/>
      <c r="F5" s="64">
        <v>356687798</v>
      </c>
      <c r="G5" s="64">
        <v>356440904</v>
      </c>
      <c r="H5" s="61">
        <f t="shared" ref="H5:H16" si="0">G5/F5*100</f>
        <v>99.930781484148227</v>
      </c>
      <c r="I5" s="64">
        <v>343567881</v>
      </c>
      <c r="J5" s="64">
        <v>12873023</v>
      </c>
      <c r="K5" s="61">
        <f t="shared" ref="K5:K16" si="1">G5/I5*100</f>
        <v>103.74686450972406</v>
      </c>
    </row>
    <row r="6" spans="1:11" ht="24" customHeight="1" x14ac:dyDescent="0.15">
      <c r="A6" s="24"/>
      <c r="B6" s="266" t="s">
        <v>48</v>
      </c>
      <c r="C6" s="266"/>
      <c r="D6" s="266" t="s">
        <v>20</v>
      </c>
      <c r="E6" s="43"/>
      <c r="F6" s="64">
        <v>23685858</v>
      </c>
      <c r="G6" s="64">
        <v>23425790</v>
      </c>
      <c r="H6" s="61">
        <f t="shared" si="0"/>
        <v>98.90201148719207</v>
      </c>
      <c r="I6" s="64">
        <v>29242371</v>
      </c>
      <c r="J6" s="64">
        <v>-5816581</v>
      </c>
      <c r="K6" s="61">
        <f t="shared" si="1"/>
        <v>80.109065027593005</v>
      </c>
    </row>
    <row r="7" spans="1:11" ht="24" customHeight="1" x14ac:dyDescent="0.15">
      <c r="A7" s="24"/>
      <c r="B7" s="266"/>
      <c r="C7" s="266"/>
      <c r="D7" s="266" t="s">
        <v>22</v>
      </c>
      <c r="E7" s="43"/>
      <c r="F7" s="64">
        <v>1388673</v>
      </c>
      <c r="G7" s="64">
        <v>1368445</v>
      </c>
      <c r="H7" s="61">
        <f t="shared" si="0"/>
        <v>98.543357579502157</v>
      </c>
      <c r="I7" s="64">
        <v>1693230</v>
      </c>
      <c r="J7" s="64">
        <v>-324784</v>
      </c>
      <c r="K7" s="61">
        <f t="shared" si="1"/>
        <v>80.818612946853051</v>
      </c>
    </row>
    <row r="8" spans="1:11" ht="24" customHeight="1" x14ac:dyDescent="0.15">
      <c r="A8" s="24"/>
      <c r="B8" s="286" t="s">
        <v>23</v>
      </c>
      <c r="C8" s="266"/>
      <c r="D8" s="266" t="s">
        <v>19</v>
      </c>
      <c r="E8" s="43"/>
      <c r="F8" s="64">
        <v>19942726</v>
      </c>
      <c r="G8" s="64">
        <v>19931544</v>
      </c>
      <c r="H8" s="61">
        <f t="shared" si="0"/>
        <v>99.943929430710739</v>
      </c>
      <c r="I8" s="64">
        <v>19392521</v>
      </c>
      <c r="J8" s="64">
        <v>539023</v>
      </c>
      <c r="K8" s="61">
        <f t="shared" si="1"/>
        <v>102.77954062805965</v>
      </c>
    </row>
    <row r="9" spans="1:11" ht="24" customHeight="1" x14ac:dyDescent="0.15">
      <c r="A9" s="24"/>
      <c r="B9" s="287"/>
      <c r="C9" s="266"/>
      <c r="D9" s="266" t="s">
        <v>20</v>
      </c>
      <c r="E9" s="43"/>
      <c r="F9" s="64">
        <v>262577079</v>
      </c>
      <c r="G9" s="64">
        <v>264974755</v>
      </c>
      <c r="H9" s="61">
        <f t="shared" si="0"/>
        <v>100.91313225401521</v>
      </c>
      <c r="I9" s="64">
        <v>249563459</v>
      </c>
      <c r="J9" s="64">
        <v>15411295</v>
      </c>
      <c r="K9" s="61">
        <f t="shared" si="1"/>
        <v>106.1753014891495</v>
      </c>
    </row>
    <row r="10" spans="1:11" ht="24" customHeight="1" x14ac:dyDescent="0.15">
      <c r="A10" s="24"/>
      <c r="B10" s="286" t="s">
        <v>69</v>
      </c>
      <c r="C10" s="286"/>
      <c r="D10" s="286"/>
      <c r="E10" s="43"/>
      <c r="F10" s="64">
        <v>418706643</v>
      </c>
      <c r="G10" s="64">
        <v>418706643</v>
      </c>
      <c r="H10" s="61">
        <f t="shared" si="0"/>
        <v>100</v>
      </c>
      <c r="I10" s="64">
        <v>366017719</v>
      </c>
      <c r="J10" s="64">
        <v>52688924</v>
      </c>
      <c r="K10" s="61">
        <f t="shared" si="1"/>
        <v>114.3951839664899</v>
      </c>
    </row>
    <row r="11" spans="1:11" ht="24" customHeight="1" x14ac:dyDescent="0.15">
      <c r="A11" s="24"/>
      <c r="B11" s="286" t="s">
        <v>27</v>
      </c>
      <c r="C11" s="286"/>
      <c r="D11" s="286"/>
      <c r="E11" s="43"/>
      <c r="F11" s="64">
        <v>22584674</v>
      </c>
      <c r="G11" s="64">
        <v>23054234</v>
      </c>
      <c r="H11" s="61">
        <f t="shared" si="0"/>
        <v>102.07910904536412</v>
      </c>
      <c r="I11" s="64">
        <v>25127833</v>
      </c>
      <c r="J11" s="64">
        <v>-2073599</v>
      </c>
      <c r="K11" s="61">
        <f t="shared" si="1"/>
        <v>91.747800138595309</v>
      </c>
    </row>
    <row r="12" spans="1:11" ht="24" customHeight="1" x14ac:dyDescent="0.15">
      <c r="A12" s="24"/>
      <c r="B12" s="286" t="s">
        <v>29</v>
      </c>
      <c r="C12" s="286"/>
      <c r="D12" s="286"/>
      <c r="E12" s="43"/>
      <c r="F12" s="64">
        <v>9287049</v>
      </c>
      <c r="G12" s="64">
        <v>9293195</v>
      </c>
      <c r="H12" s="61">
        <f t="shared" si="0"/>
        <v>100.06617817995792</v>
      </c>
      <c r="I12" s="64">
        <v>8710473</v>
      </c>
      <c r="J12" s="64">
        <v>582721</v>
      </c>
      <c r="K12" s="61">
        <f t="shared" si="1"/>
        <v>106.68990076658294</v>
      </c>
    </row>
    <row r="13" spans="1:11" ht="24" customHeight="1" x14ac:dyDescent="0.15">
      <c r="A13" s="24"/>
      <c r="B13" s="286" t="s">
        <v>31</v>
      </c>
      <c r="C13" s="286"/>
      <c r="D13" s="286"/>
      <c r="E13" s="43"/>
      <c r="F13" s="64">
        <v>1567991</v>
      </c>
      <c r="G13" s="64">
        <v>1568719</v>
      </c>
      <c r="H13" s="61">
        <f t="shared" si="0"/>
        <v>100.04642883792063</v>
      </c>
      <c r="I13" s="64">
        <v>1352877</v>
      </c>
      <c r="J13" s="64">
        <v>215842</v>
      </c>
      <c r="K13" s="61">
        <f t="shared" si="1"/>
        <v>115.95429591899338</v>
      </c>
    </row>
    <row r="14" spans="1:11" ht="24" customHeight="1" x14ac:dyDescent="0.15">
      <c r="A14" s="24"/>
      <c r="B14" s="286" t="s">
        <v>49</v>
      </c>
      <c r="C14" s="286"/>
      <c r="D14" s="286"/>
      <c r="E14" s="43"/>
      <c r="F14" s="64">
        <v>39083560</v>
      </c>
      <c r="G14" s="64">
        <v>39471709</v>
      </c>
      <c r="H14" s="61">
        <f t="shared" si="0"/>
        <v>100.99312601001546</v>
      </c>
      <c r="I14" s="64">
        <v>38478088</v>
      </c>
      <c r="J14" s="64">
        <v>993620</v>
      </c>
      <c r="K14" s="61">
        <f t="shared" si="1"/>
        <v>102.58230346580631</v>
      </c>
    </row>
    <row r="15" spans="1:11" ht="24" customHeight="1" x14ac:dyDescent="0.15">
      <c r="A15" s="24"/>
      <c r="B15" s="321" t="s">
        <v>70</v>
      </c>
      <c r="C15" s="266"/>
      <c r="D15" s="266" t="s">
        <v>71</v>
      </c>
      <c r="E15" s="43"/>
      <c r="F15" s="64">
        <v>7166738</v>
      </c>
      <c r="G15" s="64">
        <v>6682736</v>
      </c>
      <c r="H15" s="61">
        <f t="shared" si="0"/>
        <v>93.246550941306907</v>
      </c>
      <c r="I15" s="64">
        <v>6306037</v>
      </c>
      <c r="J15" s="64">
        <v>376698</v>
      </c>
      <c r="K15" s="61">
        <f t="shared" si="1"/>
        <v>105.97362495652976</v>
      </c>
    </row>
    <row r="16" spans="1:11" ht="24" customHeight="1" x14ac:dyDescent="0.15">
      <c r="A16" s="24"/>
      <c r="B16" s="321"/>
      <c r="C16" s="266"/>
      <c r="D16" s="266" t="s">
        <v>72</v>
      </c>
      <c r="E16" s="43"/>
      <c r="F16" s="64">
        <v>88795605</v>
      </c>
      <c r="G16" s="64">
        <v>88849345</v>
      </c>
      <c r="H16" s="61">
        <f t="shared" si="0"/>
        <v>100.06052101339927</v>
      </c>
      <c r="I16" s="64">
        <v>89463713</v>
      </c>
      <c r="J16" s="65">
        <v>-614368</v>
      </c>
      <c r="K16" s="61">
        <f t="shared" si="1"/>
        <v>99.31327688132059</v>
      </c>
    </row>
    <row r="17" spans="1:11" ht="24" customHeight="1" x14ac:dyDescent="0.15">
      <c r="A17" s="24"/>
      <c r="B17" s="286" t="s">
        <v>10</v>
      </c>
      <c r="C17" s="286"/>
      <c r="D17" s="286"/>
      <c r="E17" s="43"/>
      <c r="F17" s="64">
        <v>1</v>
      </c>
      <c r="G17" s="64">
        <v>0</v>
      </c>
      <c r="H17" s="61">
        <v>90</v>
      </c>
      <c r="I17" s="64">
        <v>1</v>
      </c>
      <c r="J17" s="65">
        <v>0</v>
      </c>
      <c r="K17" s="61">
        <v>75</v>
      </c>
    </row>
    <row r="18" spans="1:11" ht="24" customHeight="1" x14ac:dyDescent="0.15">
      <c r="A18" s="24"/>
      <c r="B18" s="286" t="s">
        <v>12</v>
      </c>
      <c r="C18" s="286"/>
      <c r="D18" s="286"/>
      <c r="E18" s="43"/>
      <c r="F18" s="65" t="s">
        <v>13</v>
      </c>
      <c r="G18" s="65" t="s">
        <v>13</v>
      </c>
      <c r="H18" s="62" t="s">
        <v>13</v>
      </c>
      <c r="I18" s="65" t="s">
        <v>13</v>
      </c>
      <c r="J18" s="65" t="s">
        <v>13</v>
      </c>
      <c r="K18" s="65" t="s">
        <v>13</v>
      </c>
    </row>
    <row r="19" spans="1:11" ht="24" customHeight="1" x14ac:dyDescent="0.15">
      <c r="A19" s="24"/>
      <c r="B19" s="286" t="s">
        <v>55</v>
      </c>
      <c r="C19" s="286"/>
      <c r="D19" s="286"/>
      <c r="E19" s="43"/>
      <c r="F19" s="64">
        <v>15783</v>
      </c>
      <c r="G19" s="64">
        <v>15868</v>
      </c>
      <c r="H19" s="61">
        <f>G19/F19*100</f>
        <v>100.53855414053095</v>
      </c>
      <c r="I19" s="64">
        <v>15017</v>
      </c>
      <c r="J19" s="64">
        <v>850</v>
      </c>
      <c r="K19" s="61">
        <f>G19/I19*100</f>
        <v>105.66691083438768</v>
      </c>
    </row>
    <row r="20" spans="1:11" ht="24" customHeight="1" x14ac:dyDescent="0.15">
      <c r="A20" s="24"/>
      <c r="B20" s="286" t="s">
        <v>52</v>
      </c>
      <c r="C20" s="286"/>
      <c r="D20" s="286"/>
      <c r="E20" s="43"/>
      <c r="F20" s="64">
        <v>11</v>
      </c>
      <c r="G20" s="65">
        <v>11</v>
      </c>
      <c r="H20" s="61">
        <v>105.5</v>
      </c>
      <c r="I20" s="65" t="s">
        <v>13</v>
      </c>
      <c r="J20" s="64">
        <v>11</v>
      </c>
      <c r="K20" s="65" t="s">
        <v>78</v>
      </c>
    </row>
    <row r="21" spans="1:11" ht="24" customHeight="1" x14ac:dyDescent="0.15">
      <c r="A21" s="24"/>
      <c r="B21" s="286" t="s">
        <v>53</v>
      </c>
      <c r="C21" s="286"/>
      <c r="D21" s="286"/>
      <c r="E21" s="43"/>
      <c r="F21" s="64">
        <v>131525</v>
      </c>
      <c r="G21" s="64">
        <v>87016</v>
      </c>
      <c r="H21" s="61">
        <f>G21/F21*100</f>
        <v>66.15928530697586</v>
      </c>
      <c r="I21" s="64">
        <v>279153</v>
      </c>
      <c r="J21" s="65">
        <v>-192136</v>
      </c>
      <c r="K21" s="61">
        <f>G21/I21*100</f>
        <v>31.171436452411399</v>
      </c>
    </row>
    <row r="22" spans="1:11" ht="24" hidden="1" customHeight="1" x14ac:dyDescent="0.15">
      <c r="A22" s="24"/>
      <c r="B22" s="290" t="s">
        <v>73</v>
      </c>
      <c r="C22" s="290"/>
      <c r="D22" s="290"/>
      <c r="E22" s="43"/>
      <c r="F22" s="65" t="s">
        <v>13</v>
      </c>
      <c r="G22" s="65" t="s">
        <v>13</v>
      </c>
      <c r="H22" s="62" t="s">
        <v>13</v>
      </c>
      <c r="I22" s="65" t="s">
        <v>13</v>
      </c>
      <c r="J22" s="65" t="s">
        <v>13</v>
      </c>
      <c r="K22" s="65" t="s">
        <v>13</v>
      </c>
    </row>
    <row r="23" spans="1:11" ht="20.25" customHeight="1" x14ac:dyDescent="0.15">
      <c r="A23" s="24"/>
      <c r="B23" s="286" t="s">
        <v>74</v>
      </c>
      <c r="C23" s="286"/>
      <c r="D23" s="286"/>
      <c r="E23" s="57"/>
      <c r="F23" s="64">
        <v>1251621714</v>
      </c>
      <c r="G23" s="64">
        <v>1253870922</v>
      </c>
      <c r="H23" s="61">
        <f>G23/F23*100</f>
        <v>100.17970349785735</v>
      </c>
      <c r="I23" s="64">
        <v>1179210379</v>
      </c>
      <c r="J23" s="66">
        <v>74660542</v>
      </c>
      <c r="K23" s="61">
        <f>G23/I23*100</f>
        <v>106.33140144706952</v>
      </c>
    </row>
    <row r="24" spans="1:11" ht="30" customHeight="1" x14ac:dyDescent="0.15">
      <c r="A24" s="58"/>
      <c r="B24" s="320" t="s">
        <v>75</v>
      </c>
      <c r="C24" s="320"/>
      <c r="D24" s="320"/>
      <c r="E24" s="43"/>
      <c r="F24" s="67">
        <v>286262937</v>
      </c>
      <c r="G24" s="67">
        <v>288400545</v>
      </c>
      <c r="H24" s="68">
        <f>G24/F24*100</f>
        <v>100.74672887185531</v>
      </c>
      <c r="I24" s="67">
        <v>278805831</v>
      </c>
      <c r="J24" s="67">
        <v>9594714</v>
      </c>
      <c r="K24" s="68">
        <f>G24/I24*100</f>
        <v>103.44136059335143</v>
      </c>
    </row>
    <row r="25" spans="1:11" ht="4.5" customHeight="1" thickBot="1" x14ac:dyDescent="0.2">
      <c r="A25" s="59"/>
      <c r="B25" s="31"/>
      <c r="C25" s="31"/>
      <c r="D25" s="31"/>
      <c r="E25" s="32"/>
      <c r="F25" s="33"/>
      <c r="G25" s="33"/>
      <c r="H25" s="33"/>
      <c r="I25" s="33"/>
      <c r="J25" s="33"/>
      <c r="K25" s="33"/>
    </row>
    <row r="26" spans="1:11" ht="4.5" customHeight="1" thickTop="1" x14ac:dyDescent="0.15"/>
    <row r="27" spans="1:11" s="1" customFormat="1" ht="10.5" x14ac:dyDescent="0.15">
      <c r="B27" s="2" t="s">
        <v>56</v>
      </c>
    </row>
    <row r="28" spans="1:11" ht="10.5" x14ac:dyDescent="0.15">
      <c r="B28" s="2"/>
    </row>
    <row r="29" spans="1:11" ht="10.5" x14ac:dyDescent="0.15">
      <c r="B29" s="2"/>
    </row>
    <row r="31" spans="1:11" x14ac:dyDescent="0.15">
      <c r="F31" s="60"/>
      <c r="G31" s="60"/>
      <c r="H31" s="60"/>
      <c r="I31" s="60"/>
      <c r="J31" s="60"/>
      <c r="K31" s="60"/>
    </row>
  </sheetData>
  <mergeCells count="16">
    <mergeCell ref="B21:D21"/>
    <mergeCell ref="B22:D22"/>
    <mergeCell ref="B23:D23"/>
    <mergeCell ref="B24:D24"/>
    <mergeCell ref="B14:D14"/>
    <mergeCell ref="B15:B16"/>
    <mergeCell ref="B17:D17"/>
    <mergeCell ref="B18:D18"/>
    <mergeCell ref="B19:D19"/>
    <mergeCell ref="B20:D20"/>
    <mergeCell ref="B13:D13"/>
    <mergeCell ref="B2:D3"/>
    <mergeCell ref="B8:B9"/>
    <mergeCell ref="B10:D10"/>
    <mergeCell ref="B11:D11"/>
    <mergeCell ref="B12:D12"/>
  </mergeCells>
  <phoneticPr fontId="4"/>
  <pageMargins left="0.9055118110236221" right="0.51181102362204722" top="0.74803149606299213" bottom="0.74803149606299213" header="0.31496062992125984" footer="0.31496062992125984"/>
  <pageSetup paperSize="9" orientation="portrait" blackAndWhite="1" r:id="rId1"/>
  <headerFooter>
    <oddHeader>&amp;L&amp;9税目別決算額の状況&amp;R&amp;9&amp;F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47"/>
  <sheetViews>
    <sheetView zoomScaleNormal="100" zoomScalePageLayoutView="98" workbookViewId="0"/>
  </sheetViews>
  <sheetFormatPr defaultColWidth="9.59765625" defaultRowHeight="9.75" x14ac:dyDescent="0.15"/>
  <cols>
    <col min="1" max="1" width="1" style="1" customWidth="1"/>
    <col min="2" max="2" width="15" style="1" customWidth="1"/>
    <col min="3" max="3" width="3" style="19" customWidth="1"/>
    <col min="4" max="4" width="19" style="19" customWidth="1"/>
    <col min="5" max="5" width="14.3984375" style="19" customWidth="1"/>
    <col min="6" max="11" width="15" style="19" customWidth="1"/>
    <col min="12" max="12" width="10.19921875" style="19" bestFit="1" customWidth="1"/>
    <col min="13" max="13" width="18" style="19" customWidth="1"/>
    <col min="14" max="17" width="15" style="19" customWidth="1"/>
    <col min="18" max="18" width="1.3984375" style="19" customWidth="1"/>
    <col min="19" max="19" width="1" style="19" customWidth="1"/>
    <col min="20" max="20" width="23.19921875" style="1" customWidth="1"/>
    <col min="21" max="16384" width="9.59765625" style="19"/>
  </cols>
  <sheetData>
    <row r="1" spans="1:20" s="1" customFormat="1" ht="11.25" thickBot="1" x14ac:dyDescent="0.2">
      <c r="A1" s="2"/>
      <c r="B1" s="2" t="s">
        <v>369</v>
      </c>
      <c r="C1" s="2"/>
      <c r="D1" s="2"/>
      <c r="E1" s="2"/>
      <c r="F1" s="2"/>
      <c r="G1" s="238"/>
      <c r="H1" s="2"/>
      <c r="I1" s="2"/>
      <c r="J1" s="2"/>
      <c r="K1" s="2"/>
      <c r="L1" s="2"/>
      <c r="M1" s="2"/>
      <c r="N1" s="2"/>
      <c r="O1" s="2"/>
      <c r="P1" s="2"/>
      <c r="Q1" s="2"/>
      <c r="R1" s="2"/>
      <c r="S1" s="2"/>
      <c r="T1" s="275" t="s">
        <v>368</v>
      </c>
    </row>
    <row r="2" spans="1:20" s="1" customFormat="1" ht="25.5" customHeight="1" thickTop="1" x14ac:dyDescent="0.15">
      <c r="A2" s="291" t="s">
        <v>367</v>
      </c>
      <c r="B2" s="291"/>
      <c r="C2" s="328"/>
      <c r="D2" s="6" t="s">
        <v>366</v>
      </c>
      <c r="E2" s="100" t="s">
        <v>365</v>
      </c>
      <c r="F2" s="229" t="s">
        <v>364</v>
      </c>
      <c r="G2" s="100" t="s">
        <v>363</v>
      </c>
      <c r="H2" s="229" t="s">
        <v>362</v>
      </c>
      <c r="I2" s="6" t="s">
        <v>361</v>
      </c>
      <c r="J2" s="6" t="s">
        <v>360</v>
      </c>
      <c r="K2" s="6" t="s">
        <v>359</v>
      </c>
      <c r="L2" s="7" t="s">
        <v>358</v>
      </c>
      <c r="M2" s="38" t="s">
        <v>357</v>
      </c>
      <c r="N2" s="6" t="s">
        <v>356</v>
      </c>
      <c r="O2" s="228" t="s">
        <v>355</v>
      </c>
      <c r="P2" s="227" t="s">
        <v>354</v>
      </c>
      <c r="Q2" s="39" t="s">
        <v>353</v>
      </c>
      <c r="R2" s="268"/>
      <c r="S2" s="226"/>
      <c r="T2" s="268" t="s">
        <v>352</v>
      </c>
    </row>
    <row r="3" spans="1:20" ht="7.5" customHeight="1" x14ac:dyDescent="0.15">
      <c r="A3" s="263"/>
      <c r="B3" s="263"/>
      <c r="C3" s="182"/>
      <c r="D3" s="263"/>
      <c r="E3" s="223"/>
      <c r="F3" s="223"/>
      <c r="G3" s="223"/>
      <c r="H3" s="223"/>
      <c r="I3" s="263"/>
      <c r="J3" s="263"/>
      <c r="K3" s="263"/>
      <c r="L3" s="225"/>
      <c r="M3" s="263"/>
      <c r="N3" s="112"/>
      <c r="O3" s="224"/>
      <c r="P3" s="263"/>
      <c r="Q3" s="223"/>
      <c r="R3" s="263"/>
      <c r="S3" s="222"/>
      <c r="T3" s="263"/>
    </row>
    <row r="4" spans="1:20" s="376" customFormat="1" ht="12.95" customHeight="1" x14ac:dyDescent="0.15">
      <c r="A4" s="221"/>
      <c r="B4" s="329" t="s">
        <v>351</v>
      </c>
      <c r="C4" s="220"/>
      <c r="D4" s="215">
        <v>3721819</v>
      </c>
      <c r="E4" s="215">
        <v>7767</v>
      </c>
      <c r="F4" s="215">
        <v>842056</v>
      </c>
      <c r="G4" s="215">
        <v>13355</v>
      </c>
      <c r="H4" s="215">
        <v>322701</v>
      </c>
      <c r="I4" s="215">
        <v>460420</v>
      </c>
      <c r="J4" s="215">
        <v>23624</v>
      </c>
      <c r="K4" s="215">
        <v>232220</v>
      </c>
      <c r="L4" s="215">
        <v>321</v>
      </c>
      <c r="M4" s="214">
        <v>1153402</v>
      </c>
      <c r="N4" s="214">
        <v>84549</v>
      </c>
      <c r="O4" s="214">
        <v>26496</v>
      </c>
      <c r="P4" s="214">
        <v>545225</v>
      </c>
      <c r="Q4" s="214">
        <v>9684</v>
      </c>
      <c r="R4" s="172"/>
      <c r="S4" s="219"/>
      <c r="T4" s="218"/>
    </row>
    <row r="5" spans="1:20" s="352" customFormat="1" ht="12.95" customHeight="1" x14ac:dyDescent="0.15">
      <c r="A5" s="217"/>
      <c r="B5" s="330"/>
      <c r="C5" s="216"/>
      <c r="D5" s="215">
        <v>3595441</v>
      </c>
      <c r="E5" s="215">
        <v>1388</v>
      </c>
      <c r="F5" s="215">
        <v>838265</v>
      </c>
      <c r="G5" s="215">
        <v>1485</v>
      </c>
      <c r="H5" s="215">
        <v>314174</v>
      </c>
      <c r="I5" s="215">
        <v>456898</v>
      </c>
      <c r="J5" s="215">
        <v>23538</v>
      </c>
      <c r="K5" s="215">
        <v>219967</v>
      </c>
      <c r="L5" s="215">
        <v>23</v>
      </c>
      <c r="M5" s="214">
        <v>1117278</v>
      </c>
      <c r="N5" s="214">
        <v>84541</v>
      </c>
      <c r="O5" s="214">
        <v>26496</v>
      </c>
      <c r="P5" s="214">
        <v>501749</v>
      </c>
      <c r="Q5" s="214">
        <v>9638</v>
      </c>
      <c r="R5" s="213"/>
      <c r="S5" s="212"/>
      <c r="T5" s="211"/>
    </row>
    <row r="6" spans="1:20" s="376" customFormat="1" ht="12.95" customHeight="1" x14ac:dyDescent="0.15">
      <c r="A6" s="221"/>
      <c r="B6" s="329" t="s">
        <v>349</v>
      </c>
      <c r="C6" s="220"/>
      <c r="D6" s="215">
        <v>3613346</v>
      </c>
      <c r="E6" s="215">
        <v>6633</v>
      </c>
      <c r="F6" s="215">
        <v>839764</v>
      </c>
      <c r="G6" s="215">
        <v>11913</v>
      </c>
      <c r="H6" s="215">
        <v>311909</v>
      </c>
      <c r="I6" s="215">
        <v>423813</v>
      </c>
      <c r="J6" s="215">
        <v>20341</v>
      </c>
      <c r="K6" s="215">
        <v>227704</v>
      </c>
      <c r="L6" s="215">
        <v>288</v>
      </c>
      <c r="M6" s="214">
        <v>1133432</v>
      </c>
      <c r="N6" s="214">
        <v>79753</v>
      </c>
      <c r="O6" s="214">
        <v>25996</v>
      </c>
      <c r="P6" s="214">
        <v>523423</v>
      </c>
      <c r="Q6" s="214">
        <v>8375</v>
      </c>
      <c r="R6" s="172"/>
      <c r="S6" s="219"/>
      <c r="T6" s="218"/>
    </row>
    <row r="7" spans="1:20" s="352" customFormat="1" ht="12.95" customHeight="1" x14ac:dyDescent="0.15">
      <c r="A7" s="217"/>
      <c r="B7" s="330"/>
      <c r="C7" s="216"/>
      <c r="D7" s="215">
        <v>3482178</v>
      </c>
      <c r="E7" s="215">
        <v>1060</v>
      </c>
      <c r="F7" s="215">
        <v>836067</v>
      </c>
      <c r="G7" s="215">
        <v>1217</v>
      </c>
      <c r="H7" s="215">
        <v>297256</v>
      </c>
      <c r="I7" s="215">
        <v>418240</v>
      </c>
      <c r="J7" s="215">
        <v>20158</v>
      </c>
      <c r="K7" s="215">
        <v>220120</v>
      </c>
      <c r="L7" s="215">
        <v>18</v>
      </c>
      <c r="M7" s="214">
        <v>1086386</v>
      </c>
      <c r="N7" s="214">
        <v>79740</v>
      </c>
      <c r="O7" s="214">
        <v>25996</v>
      </c>
      <c r="P7" s="214">
        <v>487586</v>
      </c>
      <c r="Q7" s="214">
        <v>8336</v>
      </c>
      <c r="R7" s="213"/>
      <c r="S7" s="212"/>
      <c r="T7" s="211"/>
    </row>
    <row r="8" spans="1:20" s="376" customFormat="1" ht="12.95" customHeight="1" x14ac:dyDescent="0.15">
      <c r="A8" s="221"/>
      <c r="B8" s="329" t="s">
        <v>348</v>
      </c>
      <c r="C8" s="220"/>
      <c r="D8" s="215">
        <v>4041534</v>
      </c>
      <c r="E8" s="215">
        <v>5110</v>
      </c>
      <c r="F8" s="215">
        <v>889314</v>
      </c>
      <c r="G8" s="215">
        <v>10151</v>
      </c>
      <c r="H8" s="215">
        <v>318589</v>
      </c>
      <c r="I8" s="215">
        <v>500410</v>
      </c>
      <c r="J8" s="215">
        <v>48879</v>
      </c>
      <c r="K8" s="215">
        <v>238414</v>
      </c>
      <c r="L8" s="215">
        <v>232</v>
      </c>
      <c r="M8" s="214">
        <v>1496240</v>
      </c>
      <c r="N8" s="214">
        <v>70607</v>
      </c>
      <c r="O8" s="214">
        <v>24515</v>
      </c>
      <c r="P8" s="214">
        <v>431551</v>
      </c>
      <c r="Q8" s="214">
        <v>7522</v>
      </c>
      <c r="R8" s="172"/>
      <c r="S8" s="219"/>
      <c r="T8" s="218"/>
    </row>
    <row r="9" spans="1:20" s="352" customFormat="1" ht="12.95" customHeight="1" x14ac:dyDescent="0.15">
      <c r="A9" s="217"/>
      <c r="B9" s="330"/>
      <c r="C9" s="216"/>
      <c r="D9" s="215">
        <v>3909145</v>
      </c>
      <c r="E9" s="215">
        <v>518</v>
      </c>
      <c r="F9" s="215">
        <v>885399</v>
      </c>
      <c r="G9" s="215">
        <v>644</v>
      </c>
      <c r="H9" s="215">
        <v>302622</v>
      </c>
      <c r="I9" s="215">
        <v>494813</v>
      </c>
      <c r="J9" s="215">
        <v>48483</v>
      </c>
      <c r="K9" s="215">
        <v>225376</v>
      </c>
      <c r="L9" s="215">
        <v>9</v>
      </c>
      <c r="M9" s="214">
        <v>1457117</v>
      </c>
      <c r="N9" s="214">
        <v>70586</v>
      </c>
      <c r="O9" s="214">
        <v>24515</v>
      </c>
      <c r="P9" s="214">
        <v>391570</v>
      </c>
      <c r="Q9" s="214">
        <v>7491</v>
      </c>
      <c r="R9" s="213"/>
      <c r="S9" s="212"/>
      <c r="T9" s="211"/>
    </row>
    <row r="10" spans="1:20" s="376" customFormat="1" ht="12.95" customHeight="1" x14ac:dyDescent="0.15">
      <c r="A10" s="210"/>
      <c r="B10" s="286" t="s">
        <v>347</v>
      </c>
      <c r="C10" s="209"/>
      <c r="D10" s="206">
        <v>161078</v>
      </c>
      <c r="E10" s="206">
        <v>105</v>
      </c>
      <c r="F10" s="206">
        <v>38872</v>
      </c>
      <c r="G10" s="206">
        <v>296</v>
      </c>
      <c r="H10" s="206">
        <v>8736</v>
      </c>
      <c r="I10" s="206">
        <v>19154</v>
      </c>
      <c r="J10" s="206">
        <v>1741</v>
      </c>
      <c r="K10" s="206">
        <v>5373</v>
      </c>
      <c r="L10" s="206">
        <v>3</v>
      </c>
      <c r="M10" s="205">
        <v>49130</v>
      </c>
      <c r="N10" s="123" t="s">
        <v>311</v>
      </c>
      <c r="O10" s="123" t="s">
        <v>9</v>
      </c>
      <c r="P10" s="123">
        <v>0</v>
      </c>
      <c r="Q10" s="123" t="s">
        <v>311</v>
      </c>
      <c r="R10" s="208"/>
      <c r="S10" s="322"/>
      <c r="T10" s="324" t="s">
        <v>346</v>
      </c>
    </row>
    <row r="11" spans="1:20" s="352" customFormat="1" ht="12.95" customHeight="1" x14ac:dyDescent="0.15">
      <c r="A11" s="207"/>
      <c r="B11" s="287"/>
      <c r="C11" s="144"/>
      <c r="D11" s="206">
        <v>158553</v>
      </c>
      <c r="E11" s="206">
        <v>12</v>
      </c>
      <c r="F11" s="206">
        <v>38748</v>
      </c>
      <c r="G11" s="206">
        <v>18</v>
      </c>
      <c r="H11" s="206">
        <v>8237</v>
      </c>
      <c r="I11" s="206">
        <v>19072</v>
      </c>
      <c r="J11" s="206">
        <v>1735</v>
      </c>
      <c r="K11" s="206">
        <v>4967</v>
      </c>
      <c r="L11" s="206">
        <v>1</v>
      </c>
      <c r="M11" s="205">
        <v>48099</v>
      </c>
      <c r="N11" s="123" t="s">
        <v>311</v>
      </c>
      <c r="O11" s="123" t="s">
        <v>9</v>
      </c>
      <c r="P11" s="123">
        <v>0</v>
      </c>
      <c r="Q11" s="123" t="s">
        <v>311</v>
      </c>
      <c r="R11" s="203"/>
      <c r="S11" s="323"/>
      <c r="T11" s="325"/>
    </row>
    <row r="12" spans="1:20" s="376" customFormat="1" ht="12.95" customHeight="1" x14ac:dyDescent="0.15">
      <c r="A12" s="210"/>
      <c r="B12" s="286" t="s">
        <v>345</v>
      </c>
      <c r="C12" s="209"/>
      <c r="D12" s="206">
        <v>758033</v>
      </c>
      <c r="E12" s="206">
        <v>557</v>
      </c>
      <c r="F12" s="206">
        <v>215270</v>
      </c>
      <c r="G12" s="206">
        <v>396</v>
      </c>
      <c r="H12" s="206">
        <v>22282</v>
      </c>
      <c r="I12" s="206">
        <v>108900</v>
      </c>
      <c r="J12" s="206">
        <v>13649</v>
      </c>
      <c r="K12" s="206">
        <v>6549</v>
      </c>
      <c r="L12" s="206">
        <v>11</v>
      </c>
      <c r="M12" s="205">
        <v>387104</v>
      </c>
      <c r="N12" s="123">
        <v>81</v>
      </c>
      <c r="O12" s="205">
        <v>0</v>
      </c>
      <c r="P12" s="123" t="s">
        <v>311</v>
      </c>
      <c r="Q12" s="123" t="s">
        <v>311</v>
      </c>
      <c r="R12" s="208"/>
      <c r="S12" s="322"/>
      <c r="T12" s="324" t="s">
        <v>344</v>
      </c>
    </row>
    <row r="13" spans="1:20" s="377" customFormat="1" ht="12.95" customHeight="1" x14ac:dyDescent="0.15">
      <c r="A13" s="207"/>
      <c r="B13" s="287"/>
      <c r="C13" s="144"/>
      <c r="D13" s="206">
        <v>750099</v>
      </c>
      <c r="E13" s="206">
        <v>80</v>
      </c>
      <c r="F13" s="206">
        <v>214632</v>
      </c>
      <c r="G13" s="206">
        <v>30</v>
      </c>
      <c r="H13" s="206">
        <v>21332</v>
      </c>
      <c r="I13" s="206">
        <v>107873</v>
      </c>
      <c r="J13" s="206">
        <v>13566</v>
      </c>
      <c r="K13" s="206">
        <v>6270</v>
      </c>
      <c r="L13" s="206">
        <v>0</v>
      </c>
      <c r="M13" s="205">
        <v>383011</v>
      </c>
      <c r="N13" s="123">
        <v>73</v>
      </c>
      <c r="O13" s="205">
        <v>0</v>
      </c>
      <c r="P13" s="123" t="s">
        <v>311</v>
      </c>
      <c r="Q13" s="123" t="s">
        <v>311</v>
      </c>
      <c r="R13" s="203"/>
      <c r="S13" s="323"/>
      <c r="T13" s="325"/>
    </row>
    <row r="14" spans="1:20" s="376" customFormat="1" ht="12.95" customHeight="1" x14ac:dyDescent="0.15">
      <c r="A14" s="210"/>
      <c r="B14" s="286" t="s">
        <v>343</v>
      </c>
      <c r="C14" s="209"/>
      <c r="D14" s="206">
        <v>111542</v>
      </c>
      <c r="E14" s="206">
        <v>178</v>
      </c>
      <c r="F14" s="206">
        <v>22784</v>
      </c>
      <c r="G14" s="206">
        <v>535</v>
      </c>
      <c r="H14" s="206">
        <v>15130</v>
      </c>
      <c r="I14" s="206">
        <v>14913</v>
      </c>
      <c r="J14" s="206">
        <v>1400</v>
      </c>
      <c r="K14" s="206">
        <v>12058</v>
      </c>
      <c r="L14" s="206">
        <v>7</v>
      </c>
      <c r="M14" s="205">
        <v>44397</v>
      </c>
      <c r="N14" s="123">
        <v>4</v>
      </c>
      <c r="O14" s="123" t="s">
        <v>9</v>
      </c>
      <c r="P14" s="123" t="s">
        <v>9</v>
      </c>
      <c r="Q14" s="205">
        <v>135</v>
      </c>
      <c r="R14" s="208"/>
      <c r="S14" s="322"/>
      <c r="T14" s="324" t="s">
        <v>342</v>
      </c>
    </row>
    <row r="15" spans="1:20" ht="12.95" customHeight="1" x14ac:dyDescent="0.15">
      <c r="A15" s="18"/>
      <c r="B15" s="287"/>
      <c r="C15" s="29"/>
      <c r="D15" s="206">
        <v>107661</v>
      </c>
      <c r="E15" s="206">
        <v>16</v>
      </c>
      <c r="F15" s="206">
        <v>22628</v>
      </c>
      <c r="G15" s="206">
        <v>38</v>
      </c>
      <c r="H15" s="206">
        <v>14398</v>
      </c>
      <c r="I15" s="206">
        <v>14781</v>
      </c>
      <c r="J15" s="206">
        <v>1391</v>
      </c>
      <c r="K15" s="206">
        <v>11707</v>
      </c>
      <c r="L15" s="206">
        <v>1</v>
      </c>
      <c r="M15" s="205">
        <v>42562</v>
      </c>
      <c r="N15" s="123">
        <v>4</v>
      </c>
      <c r="O15" s="123" t="s">
        <v>9</v>
      </c>
      <c r="P15" s="123" t="s">
        <v>9</v>
      </c>
      <c r="Q15" s="205">
        <v>135</v>
      </c>
      <c r="R15" s="64"/>
      <c r="S15" s="323"/>
      <c r="T15" s="325"/>
    </row>
    <row r="16" spans="1:20" s="376" customFormat="1" ht="12.95" customHeight="1" x14ac:dyDescent="0.15">
      <c r="A16" s="210"/>
      <c r="B16" s="286" t="s">
        <v>341</v>
      </c>
      <c r="C16" s="209"/>
      <c r="D16" s="206">
        <v>314950</v>
      </c>
      <c r="E16" s="206">
        <v>524</v>
      </c>
      <c r="F16" s="206">
        <v>41667</v>
      </c>
      <c r="G16" s="206">
        <v>781</v>
      </c>
      <c r="H16" s="206">
        <v>20299</v>
      </c>
      <c r="I16" s="206">
        <v>19880</v>
      </c>
      <c r="J16" s="206">
        <v>1626</v>
      </c>
      <c r="K16" s="206">
        <v>17203</v>
      </c>
      <c r="L16" s="206">
        <v>15</v>
      </c>
      <c r="M16" s="205">
        <v>57074</v>
      </c>
      <c r="N16" s="123">
        <v>16</v>
      </c>
      <c r="O16" s="205">
        <v>0</v>
      </c>
      <c r="P16" s="205">
        <v>155659</v>
      </c>
      <c r="Q16" s="123">
        <v>205</v>
      </c>
      <c r="R16" s="208"/>
      <c r="S16" s="322"/>
      <c r="T16" s="324" t="s">
        <v>340</v>
      </c>
    </row>
    <row r="17" spans="1:20" s="352" customFormat="1" ht="12.95" customHeight="1" x14ac:dyDescent="0.15">
      <c r="A17" s="207"/>
      <c r="B17" s="287"/>
      <c r="C17" s="144"/>
      <c r="D17" s="206">
        <v>296313</v>
      </c>
      <c r="E17" s="206">
        <v>30</v>
      </c>
      <c r="F17" s="206">
        <v>41341</v>
      </c>
      <c r="G17" s="206">
        <v>57</v>
      </c>
      <c r="H17" s="206">
        <v>19241</v>
      </c>
      <c r="I17" s="206">
        <v>19524</v>
      </c>
      <c r="J17" s="206">
        <v>1613</v>
      </c>
      <c r="K17" s="206">
        <v>16237</v>
      </c>
      <c r="L17" s="206">
        <v>1</v>
      </c>
      <c r="M17" s="205">
        <v>53890</v>
      </c>
      <c r="N17" s="123">
        <v>16</v>
      </c>
      <c r="O17" s="205">
        <v>0</v>
      </c>
      <c r="P17" s="205">
        <v>144160</v>
      </c>
      <c r="Q17" s="123">
        <v>202</v>
      </c>
      <c r="R17" s="203"/>
      <c r="S17" s="323"/>
      <c r="T17" s="325"/>
    </row>
    <row r="18" spans="1:20" s="376" customFormat="1" ht="12.95" customHeight="1" x14ac:dyDescent="0.15">
      <c r="A18" s="210"/>
      <c r="B18" s="286" t="s">
        <v>339</v>
      </c>
      <c r="C18" s="209"/>
      <c r="D18" s="206">
        <v>366999</v>
      </c>
      <c r="E18" s="206">
        <v>268</v>
      </c>
      <c r="F18" s="206">
        <v>101290</v>
      </c>
      <c r="G18" s="206">
        <v>434</v>
      </c>
      <c r="H18" s="206">
        <v>25878</v>
      </c>
      <c r="I18" s="206">
        <v>60016</v>
      </c>
      <c r="J18" s="206">
        <v>5193</v>
      </c>
      <c r="K18" s="206">
        <v>22080</v>
      </c>
      <c r="L18" s="206">
        <v>15</v>
      </c>
      <c r="M18" s="205">
        <v>151160</v>
      </c>
      <c r="N18" s="123" t="s">
        <v>311</v>
      </c>
      <c r="O18" s="205">
        <v>0</v>
      </c>
      <c r="P18" s="123" t="s">
        <v>311</v>
      </c>
      <c r="Q18" s="205">
        <v>506</v>
      </c>
      <c r="R18" s="208"/>
      <c r="S18" s="322"/>
      <c r="T18" s="324" t="s">
        <v>338</v>
      </c>
    </row>
    <row r="19" spans="1:20" s="352" customFormat="1" ht="12.95" customHeight="1" x14ac:dyDescent="0.15">
      <c r="A19" s="207"/>
      <c r="B19" s="287"/>
      <c r="C19" s="144"/>
      <c r="D19" s="206">
        <v>361392</v>
      </c>
      <c r="E19" s="206">
        <v>23</v>
      </c>
      <c r="F19" s="206">
        <v>101035</v>
      </c>
      <c r="G19" s="206">
        <v>38</v>
      </c>
      <c r="H19" s="206">
        <v>24918</v>
      </c>
      <c r="I19" s="206">
        <v>59668</v>
      </c>
      <c r="J19" s="206">
        <v>5160</v>
      </c>
      <c r="K19" s="206">
        <v>21260</v>
      </c>
      <c r="L19" s="205">
        <v>1</v>
      </c>
      <c r="M19" s="205">
        <v>148638</v>
      </c>
      <c r="N19" s="123" t="s">
        <v>311</v>
      </c>
      <c r="O19" s="205">
        <v>0</v>
      </c>
      <c r="P19" s="123" t="s">
        <v>311</v>
      </c>
      <c r="Q19" s="205">
        <v>505</v>
      </c>
      <c r="R19" s="203"/>
      <c r="S19" s="323"/>
      <c r="T19" s="325"/>
    </row>
    <row r="20" spans="1:20" s="376" customFormat="1" ht="12.95" customHeight="1" x14ac:dyDescent="0.15">
      <c r="A20" s="210"/>
      <c r="B20" s="286" t="s">
        <v>337</v>
      </c>
      <c r="C20" s="209"/>
      <c r="D20" s="206">
        <v>105959</v>
      </c>
      <c r="E20" s="206">
        <v>162</v>
      </c>
      <c r="F20" s="206">
        <v>23065</v>
      </c>
      <c r="G20" s="206">
        <v>458</v>
      </c>
      <c r="H20" s="206">
        <v>15529</v>
      </c>
      <c r="I20" s="206">
        <v>10832</v>
      </c>
      <c r="J20" s="206">
        <v>896</v>
      </c>
      <c r="K20" s="206">
        <v>15882</v>
      </c>
      <c r="L20" s="206">
        <v>5</v>
      </c>
      <c r="M20" s="205">
        <v>38904</v>
      </c>
      <c r="N20" s="123" t="s">
        <v>311</v>
      </c>
      <c r="O20" s="123" t="s">
        <v>9</v>
      </c>
      <c r="P20" s="123" t="s">
        <v>9</v>
      </c>
      <c r="Q20" s="123" t="s">
        <v>311</v>
      </c>
      <c r="R20" s="208"/>
      <c r="S20" s="322"/>
      <c r="T20" s="324" t="s">
        <v>336</v>
      </c>
    </row>
    <row r="21" spans="1:20" s="352" customFormat="1" ht="12.95" customHeight="1" x14ac:dyDescent="0.15">
      <c r="A21" s="207"/>
      <c r="B21" s="287"/>
      <c r="C21" s="144"/>
      <c r="D21" s="206">
        <v>102410</v>
      </c>
      <c r="E21" s="206">
        <v>27</v>
      </c>
      <c r="F21" s="206">
        <v>22956</v>
      </c>
      <c r="G21" s="206">
        <v>32</v>
      </c>
      <c r="H21" s="206">
        <v>14870</v>
      </c>
      <c r="I21" s="206">
        <v>10660</v>
      </c>
      <c r="J21" s="206">
        <v>882</v>
      </c>
      <c r="K21" s="206">
        <v>15391</v>
      </c>
      <c r="L21" s="206">
        <v>0</v>
      </c>
      <c r="M21" s="205">
        <v>37368</v>
      </c>
      <c r="N21" s="123" t="s">
        <v>311</v>
      </c>
      <c r="O21" s="123" t="s">
        <v>9</v>
      </c>
      <c r="P21" s="123" t="s">
        <v>9</v>
      </c>
      <c r="Q21" s="123" t="s">
        <v>311</v>
      </c>
      <c r="R21" s="203"/>
      <c r="S21" s="323"/>
      <c r="T21" s="325"/>
    </row>
    <row r="22" spans="1:20" s="376" customFormat="1" ht="12.95" customHeight="1" x14ac:dyDescent="0.15">
      <c r="A22" s="210"/>
      <c r="B22" s="286" t="s">
        <v>335</v>
      </c>
      <c r="C22" s="209"/>
      <c r="D22" s="206">
        <v>206691</v>
      </c>
      <c r="E22" s="206">
        <v>296</v>
      </c>
      <c r="F22" s="206">
        <v>46331</v>
      </c>
      <c r="G22" s="206">
        <v>615</v>
      </c>
      <c r="H22" s="206">
        <v>38558</v>
      </c>
      <c r="I22" s="206">
        <v>26656</v>
      </c>
      <c r="J22" s="206">
        <v>2059</v>
      </c>
      <c r="K22" s="206">
        <v>26248</v>
      </c>
      <c r="L22" s="206">
        <v>15</v>
      </c>
      <c r="M22" s="205">
        <v>65619</v>
      </c>
      <c r="N22" s="123" t="s">
        <v>311</v>
      </c>
      <c r="O22" s="205">
        <v>0</v>
      </c>
      <c r="P22" s="123" t="s">
        <v>9</v>
      </c>
      <c r="Q22" s="123" t="s">
        <v>311</v>
      </c>
      <c r="R22" s="208"/>
      <c r="S22" s="322"/>
      <c r="T22" s="324" t="s">
        <v>334</v>
      </c>
    </row>
    <row r="23" spans="1:20" s="352" customFormat="1" ht="12.95" customHeight="1" x14ac:dyDescent="0.15">
      <c r="A23" s="207"/>
      <c r="B23" s="287"/>
      <c r="C23" s="144"/>
      <c r="D23" s="206">
        <v>199687</v>
      </c>
      <c r="E23" s="206">
        <v>16</v>
      </c>
      <c r="F23" s="206">
        <v>46029</v>
      </c>
      <c r="G23" s="206">
        <v>32</v>
      </c>
      <c r="H23" s="206">
        <v>37036</v>
      </c>
      <c r="I23" s="206">
        <v>26337</v>
      </c>
      <c r="J23" s="206">
        <v>2040</v>
      </c>
      <c r="K23" s="206">
        <v>25068</v>
      </c>
      <c r="L23" s="123" t="s">
        <v>9</v>
      </c>
      <c r="M23" s="205">
        <v>62836</v>
      </c>
      <c r="N23" s="123" t="s">
        <v>311</v>
      </c>
      <c r="O23" s="205">
        <v>0</v>
      </c>
      <c r="P23" s="123" t="s">
        <v>9</v>
      </c>
      <c r="Q23" s="123" t="s">
        <v>311</v>
      </c>
      <c r="R23" s="203"/>
      <c r="S23" s="323"/>
      <c r="T23" s="325"/>
    </row>
    <row r="24" spans="1:20" s="376" customFormat="1" ht="12.95" customHeight="1" x14ac:dyDescent="0.15">
      <c r="A24" s="210"/>
      <c r="B24" s="286" t="s">
        <v>333</v>
      </c>
      <c r="C24" s="209"/>
      <c r="D24" s="206">
        <v>606123</v>
      </c>
      <c r="E24" s="206">
        <v>246</v>
      </c>
      <c r="F24" s="206">
        <v>88370</v>
      </c>
      <c r="G24" s="206">
        <v>468</v>
      </c>
      <c r="H24" s="206">
        <v>10896</v>
      </c>
      <c r="I24" s="206">
        <v>51893</v>
      </c>
      <c r="J24" s="206">
        <v>4846</v>
      </c>
      <c r="K24" s="206">
        <v>6723</v>
      </c>
      <c r="L24" s="206">
        <v>9</v>
      </c>
      <c r="M24" s="205">
        <v>166397</v>
      </c>
      <c r="N24" s="123">
        <v>64</v>
      </c>
      <c r="O24" s="205">
        <v>0</v>
      </c>
      <c r="P24" s="205">
        <v>275743</v>
      </c>
      <c r="Q24" s="205">
        <v>470</v>
      </c>
      <c r="R24" s="208"/>
      <c r="S24" s="322"/>
      <c r="T24" s="324" t="s">
        <v>332</v>
      </c>
    </row>
    <row r="25" spans="1:20" s="352" customFormat="1" ht="12.95" customHeight="1" x14ac:dyDescent="0.15">
      <c r="A25" s="207"/>
      <c r="B25" s="287"/>
      <c r="C25" s="144"/>
      <c r="D25" s="206">
        <v>572756</v>
      </c>
      <c r="E25" s="206">
        <v>50</v>
      </c>
      <c r="F25" s="206">
        <v>88190</v>
      </c>
      <c r="G25" s="206">
        <v>27</v>
      </c>
      <c r="H25" s="206">
        <v>10170</v>
      </c>
      <c r="I25" s="206">
        <v>51354</v>
      </c>
      <c r="J25" s="206">
        <v>4765</v>
      </c>
      <c r="K25" s="206">
        <v>6359</v>
      </c>
      <c r="L25" s="206">
        <v>0</v>
      </c>
      <c r="M25" s="205">
        <v>164035</v>
      </c>
      <c r="N25" s="123">
        <v>64</v>
      </c>
      <c r="O25" s="205">
        <v>0</v>
      </c>
      <c r="P25" s="205">
        <v>247273</v>
      </c>
      <c r="Q25" s="205">
        <v>469</v>
      </c>
      <c r="R25" s="203"/>
      <c r="S25" s="323"/>
      <c r="T25" s="325"/>
    </row>
    <row r="26" spans="1:20" s="376" customFormat="1" ht="12.95" customHeight="1" x14ac:dyDescent="0.15">
      <c r="A26" s="210"/>
      <c r="B26" s="286" t="s">
        <v>331</v>
      </c>
      <c r="C26" s="209"/>
      <c r="D26" s="206">
        <v>367378</v>
      </c>
      <c r="E26" s="206">
        <v>389</v>
      </c>
      <c r="F26" s="206">
        <v>70108</v>
      </c>
      <c r="G26" s="206">
        <v>691</v>
      </c>
      <c r="H26" s="206">
        <v>31829</v>
      </c>
      <c r="I26" s="206">
        <v>70919</v>
      </c>
      <c r="J26" s="206">
        <v>7440</v>
      </c>
      <c r="K26" s="206">
        <v>22668</v>
      </c>
      <c r="L26" s="206">
        <v>39</v>
      </c>
      <c r="M26" s="205">
        <v>162825</v>
      </c>
      <c r="N26" s="123" t="s">
        <v>311</v>
      </c>
      <c r="O26" s="123" t="s">
        <v>9</v>
      </c>
      <c r="P26" s="123" t="s">
        <v>9</v>
      </c>
      <c r="Q26" s="123" t="s">
        <v>311</v>
      </c>
      <c r="R26" s="208"/>
      <c r="S26" s="322"/>
      <c r="T26" s="324" t="s">
        <v>330</v>
      </c>
    </row>
    <row r="27" spans="1:20" s="352" customFormat="1" ht="12.95" customHeight="1" x14ac:dyDescent="0.15">
      <c r="A27" s="207"/>
      <c r="B27" s="287"/>
      <c r="C27" s="144"/>
      <c r="D27" s="206">
        <v>360990</v>
      </c>
      <c r="E27" s="206">
        <v>32</v>
      </c>
      <c r="F27" s="206">
        <v>69935</v>
      </c>
      <c r="G27" s="206">
        <v>34</v>
      </c>
      <c r="H27" s="206">
        <v>30560</v>
      </c>
      <c r="I27" s="206">
        <v>70678</v>
      </c>
      <c r="J27" s="206">
        <v>7425</v>
      </c>
      <c r="K27" s="206">
        <v>21340</v>
      </c>
      <c r="L27" s="206">
        <v>0</v>
      </c>
      <c r="M27" s="205">
        <v>160530</v>
      </c>
      <c r="N27" s="123" t="s">
        <v>311</v>
      </c>
      <c r="O27" s="123" t="s">
        <v>9</v>
      </c>
      <c r="P27" s="123" t="s">
        <v>9</v>
      </c>
      <c r="Q27" s="123" t="s">
        <v>311</v>
      </c>
      <c r="R27" s="203"/>
      <c r="S27" s="323"/>
      <c r="T27" s="325"/>
    </row>
    <row r="28" spans="1:20" s="376" customFormat="1" ht="12.95" customHeight="1" x14ac:dyDescent="0.15">
      <c r="A28" s="210"/>
      <c r="B28" s="286" t="s">
        <v>329</v>
      </c>
      <c r="C28" s="209"/>
      <c r="D28" s="206">
        <v>65937</v>
      </c>
      <c r="E28" s="206">
        <v>95</v>
      </c>
      <c r="F28" s="206">
        <v>13736</v>
      </c>
      <c r="G28" s="206">
        <v>300</v>
      </c>
      <c r="H28" s="206">
        <v>16367</v>
      </c>
      <c r="I28" s="206">
        <v>5834</v>
      </c>
      <c r="J28" s="206">
        <v>455</v>
      </c>
      <c r="K28" s="206">
        <v>11153</v>
      </c>
      <c r="L28" s="206">
        <v>4</v>
      </c>
      <c r="M28" s="205">
        <v>17898</v>
      </c>
      <c r="N28" s="123" t="s">
        <v>311</v>
      </c>
      <c r="O28" s="205">
        <v>0</v>
      </c>
      <c r="P28" s="123" t="s">
        <v>9</v>
      </c>
      <c r="Q28" s="123" t="s">
        <v>311</v>
      </c>
      <c r="R28" s="208"/>
      <c r="S28" s="322"/>
      <c r="T28" s="324" t="s">
        <v>328</v>
      </c>
    </row>
    <row r="29" spans="1:20" s="352" customFormat="1" ht="12.95" customHeight="1" x14ac:dyDescent="0.15">
      <c r="A29" s="207"/>
      <c r="B29" s="287"/>
      <c r="C29" s="144"/>
      <c r="D29" s="206">
        <v>62756</v>
      </c>
      <c r="E29" s="206">
        <v>9</v>
      </c>
      <c r="F29" s="206">
        <v>13663</v>
      </c>
      <c r="G29" s="206">
        <v>22</v>
      </c>
      <c r="H29" s="206">
        <v>15773</v>
      </c>
      <c r="I29" s="206">
        <v>5744</v>
      </c>
      <c r="J29" s="206">
        <v>448</v>
      </c>
      <c r="K29" s="206">
        <v>10003</v>
      </c>
      <c r="L29" s="206">
        <v>1</v>
      </c>
      <c r="M29" s="205">
        <v>16999</v>
      </c>
      <c r="N29" s="123" t="s">
        <v>311</v>
      </c>
      <c r="O29" s="205">
        <v>0</v>
      </c>
      <c r="P29" s="123" t="s">
        <v>9</v>
      </c>
      <c r="Q29" s="123" t="s">
        <v>311</v>
      </c>
      <c r="R29" s="203"/>
      <c r="S29" s="323"/>
      <c r="T29" s="325"/>
    </row>
    <row r="30" spans="1:20" s="376" customFormat="1" ht="12.95" customHeight="1" x14ac:dyDescent="0.15">
      <c r="A30" s="210"/>
      <c r="B30" s="286" t="s">
        <v>327</v>
      </c>
      <c r="C30" s="209"/>
      <c r="D30" s="206">
        <v>89916</v>
      </c>
      <c r="E30" s="206">
        <v>227</v>
      </c>
      <c r="F30" s="206">
        <v>25850</v>
      </c>
      <c r="G30" s="206">
        <v>664</v>
      </c>
      <c r="H30" s="206">
        <v>7882</v>
      </c>
      <c r="I30" s="206">
        <v>14062</v>
      </c>
      <c r="J30" s="206">
        <v>1239</v>
      </c>
      <c r="K30" s="206">
        <v>6598</v>
      </c>
      <c r="L30" s="206">
        <v>8</v>
      </c>
      <c r="M30" s="205">
        <v>33216</v>
      </c>
      <c r="N30" s="123" t="s">
        <v>311</v>
      </c>
      <c r="O30" s="205">
        <v>0</v>
      </c>
      <c r="P30" s="123" t="s">
        <v>9</v>
      </c>
      <c r="Q30" s="123" t="s">
        <v>311</v>
      </c>
      <c r="R30" s="208"/>
      <c r="S30" s="322"/>
      <c r="T30" s="324" t="s">
        <v>326</v>
      </c>
    </row>
    <row r="31" spans="1:20" s="352" customFormat="1" ht="12.95" customHeight="1" x14ac:dyDescent="0.15">
      <c r="A31" s="207"/>
      <c r="B31" s="287"/>
      <c r="C31" s="144"/>
      <c r="D31" s="206">
        <v>86052</v>
      </c>
      <c r="E31" s="206">
        <v>9</v>
      </c>
      <c r="F31" s="206">
        <v>25720</v>
      </c>
      <c r="G31" s="206">
        <v>43</v>
      </c>
      <c r="H31" s="206">
        <v>7171</v>
      </c>
      <c r="I31" s="206">
        <v>13845</v>
      </c>
      <c r="J31" s="206">
        <v>1231</v>
      </c>
      <c r="K31" s="206">
        <v>6475</v>
      </c>
      <c r="L31" s="206">
        <v>0</v>
      </c>
      <c r="M31" s="205">
        <v>31390</v>
      </c>
      <c r="N31" s="123" t="s">
        <v>311</v>
      </c>
      <c r="O31" s="205">
        <v>0</v>
      </c>
      <c r="P31" s="123" t="s">
        <v>9</v>
      </c>
      <c r="Q31" s="123" t="s">
        <v>311</v>
      </c>
      <c r="R31" s="203"/>
      <c r="S31" s="323"/>
      <c r="T31" s="325"/>
    </row>
    <row r="32" spans="1:20" s="376" customFormat="1" ht="12.95" customHeight="1" x14ac:dyDescent="0.15">
      <c r="A32" s="210"/>
      <c r="B32" s="286" t="s">
        <v>325</v>
      </c>
      <c r="C32" s="209"/>
      <c r="D32" s="206">
        <v>129549</v>
      </c>
      <c r="E32" s="206">
        <v>236</v>
      </c>
      <c r="F32" s="206">
        <v>30425</v>
      </c>
      <c r="G32" s="206">
        <v>647</v>
      </c>
      <c r="H32" s="206">
        <v>13119</v>
      </c>
      <c r="I32" s="206">
        <v>18234</v>
      </c>
      <c r="J32" s="206">
        <v>1531</v>
      </c>
      <c r="K32" s="206">
        <v>10538</v>
      </c>
      <c r="L32" s="206">
        <v>15</v>
      </c>
      <c r="M32" s="205">
        <v>54558</v>
      </c>
      <c r="N32" s="123">
        <v>20</v>
      </c>
      <c r="O32" s="205">
        <v>0</v>
      </c>
      <c r="P32" s="123" t="s">
        <v>311</v>
      </c>
      <c r="Q32" s="123" t="s">
        <v>311</v>
      </c>
      <c r="R32" s="208"/>
      <c r="S32" s="322"/>
      <c r="T32" s="324" t="s">
        <v>324</v>
      </c>
    </row>
    <row r="33" spans="1:20" s="352" customFormat="1" ht="12.95" customHeight="1" x14ac:dyDescent="0.15">
      <c r="A33" s="207"/>
      <c r="B33" s="287"/>
      <c r="C33" s="144"/>
      <c r="D33" s="206">
        <v>124305</v>
      </c>
      <c r="E33" s="206">
        <v>25</v>
      </c>
      <c r="F33" s="206">
        <v>30158</v>
      </c>
      <c r="G33" s="206">
        <v>46</v>
      </c>
      <c r="H33" s="206">
        <v>12169</v>
      </c>
      <c r="I33" s="206">
        <v>18080</v>
      </c>
      <c r="J33" s="206">
        <v>1524</v>
      </c>
      <c r="K33" s="206">
        <v>9746</v>
      </c>
      <c r="L33" s="206">
        <v>1</v>
      </c>
      <c r="M33" s="205">
        <v>52311</v>
      </c>
      <c r="N33" s="123">
        <v>19</v>
      </c>
      <c r="O33" s="205">
        <v>0</v>
      </c>
      <c r="P33" s="123" t="s">
        <v>311</v>
      </c>
      <c r="Q33" s="123" t="s">
        <v>311</v>
      </c>
      <c r="R33" s="203"/>
      <c r="S33" s="323"/>
      <c r="T33" s="325"/>
    </row>
    <row r="34" spans="1:20" s="376" customFormat="1" ht="12.95" customHeight="1" x14ac:dyDescent="0.15">
      <c r="A34" s="210"/>
      <c r="B34" s="286" t="s">
        <v>323</v>
      </c>
      <c r="C34" s="209"/>
      <c r="D34" s="206">
        <v>71919</v>
      </c>
      <c r="E34" s="206">
        <v>87</v>
      </c>
      <c r="F34" s="206">
        <v>13879</v>
      </c>
      <c r="G34" s="206">
        <v>168</v>
      </c>
      <c r="H34" s="206">
        <v>16151</v>
      </c>
      <c r="I34" s="206">
        <v>4947</v>
      </c>
      <c r="J34" s="206">
        <v>408</v>
      </c>
      <c r="K34" s="206">
        <v>17199</v>
      </c>
      <c r="L34" s="206">
        <v>2</v>
      </c>
      <c r="M34" s="205">
        <v>18918</v>
      </c>
      <c r="N34" s="205">
        <v>35</v>
      </c>
      <c r="O34" s="205">
        <v>0</v>
      </c>
      <c r="P34" s="123" t="s">
        <v>9</v>
      </c>
      <c r="Q34" s="205">
        <v>124</v>
      </c>
      <c r="R34" s="208"/>
      <c r="S34" s="322"/>
      <c r="T34" s="324" t="s">
        <v>322</v>
      </c>
    </row>
    <row r="35" spans="1:20" s="352" customFormat="1" ht="12.95" customHeight="1" x14ac:dyDescent="0.15">
      <c r="A35" s="207"/>
      <c r="B35" s="287"/>
      <c r="C35" s="144"/>
      <c r="D35" s="206">
        <v>69220</v>
      </c>
      <c r="E35" s="206">
        <v>6</v>
      </c>
      <c r="F35" s="206">
        <v>13789</v>
      </c>
      <c r="G35" s="206">
        <v>14</v>
      </c>
      <c r="H35" s="206">
        <v>15388</v>
      </c>
      <c r="I35" s="206">
        <v>4871</v>
      </c>
      <c r="J35" s="206">
        <v>403</v>
      </c>
      <c r="K35" s="206">
        <v>16724</v>
      </c>
      <c r="L35" s="206">
        <v>0</v>
      </c>
      <c r="M35" s="205">
        <v>17866</v>
      </c>
      <c r="N35" s="205">
        <v>35</v>
      </c>
      <c r="O35" s="205">
        <v>0</v>
      </c>
      <c r="P35" s="123" t="s">
        <v>9</v>
      </c>
      <c r="Q35" s="205">
        <v>124</v>
      </c>
      <c r="R35" s="203"/>
      <c r="S35" s="323"/>
      <c r="T35" s="325"/>
    </row>
    <row r="36" spans="1:20" s="376" customFormat="1" ht="12.95" customHeight="1" x14ac:dyDescent="0.15">
      <c r="A36" s="210"/>
      <c r="B36" s="286" t="s">
        <v>321</v>
      </c>
      <c r="C36" s="209"/>
      <c r="D36" s="206">
        <v>172015</v>
      </c>
      <c r="E36" s="206">
        <v>598</v>
      </c>
      <c r="F36" s="206">
        <v>39699</v>
      </c>
      <c r="G36" s="206">
        <v>969</v>
      </c>
      <c r="H36" s="206">
        <v>25168</v>
      </c>
      <c r="I36" s="206">
        <v>16832</v>
      </c>
      <c r="J36" s="206">
        <v>1431</v>
      </c>
      <c r="K36" s="206">
        <v>18346</v>
      </c>
      <c r="L36" s="206">
        <v>18</v>
      </c>
      <c r="M36" s="205">
        <v>56808</v>
      </c>
      <c r="N36" s="205">
        <v>11701</v>
      </c>
      <c r="O36" s="123" t="s">
        <v>9</v>
      </c>
      <c r="P36" s="123" t="s">
        <v>9</v>
      </c>
      <c r="Q36" s="205">
        <v>443</v>
      </c>
      <c r="R36" s="208"/>
      <c r="S36" s="322"/>
      <c r="T36" s="324" t="s">
        <v>320</v>
      </c>
    </row>
    <row r="37" spans="1:20" s="352" customFormat="1" ht="12.95" customHeight="1" x14ac:dyDescent="0.15">
      <c r="A37" s="207"/>
      <c r="B37" s="287"/>
      <c r="C37" s="144"/>
      <c r="D37" s="206">
        <v>163309</v>
      </c>
      <c r="E37" s="206">
        <v>37</v>
      </c>
      <c r="F37" s="206">
        <v>39414</v>
      </c>
      <c r="G37" s="206">
        <v>65</v>
      </c>
      <c r="H37" s="206">
        <v>23680</v>
      </c>
      <c r="I37" s="206">
        <v>15969</v>
      </c>
      <c r="J37" s="206">
        <v>1390</v>
      </c>
      <c r="K37" s="206">
        <v>16952</v>
      </c>
      <c r="L37" s="206">
        <v>1</v>
      </c>
      <c r="M37" s="205">
        <v>53658</v>
      </c>
      <c r="N37" s="205">
        <v>11701</v>
      </c>
      <c r="O37" s="123" t="s">
        <v>9</v>
      </c>
      <c r="P37" s="123" t="s">
        <v>9</v>
      </c>
      <c r="Q37" s="205">
        <v>441</v>
      </c>
      <c r="R37" s="203"/>
      <c r="S37" s="323"/>
      <c r="T37" s="325"/>
    </row>
    <row r="38" spans="1:20" s="376" customFormat="1" ht="12.95" customHeight="1" x14ac:dyDescent="0.15">
      <c r="A38" s="210"/>
      <c r="B38" s="286" t="s">
        <v>319</v>
      </c>
      <c r="C38" s="209"/>
      <c r="D38" s="206">
        <v>97931</v>
      </c>
      <c r="E38" s="206">
        <v>162</v>
      </c>
      <c r="F38" s="206">
        <v>18520</v>
      </c>
      <c r="G38" s="206">
        <v>492</v>
      </c>
      <c r="H38" s="206">
        <v>7130</v>
      </c>
      <c r="I38" s="206">
        <v>8712</v>
      </c>
      <c r="J38" s="206">
        <v>702</v>
      </c>
      <c r="K38" s="206">
        <v>6444</v>
      </c>
      <c r="L38" s="206">
        <v>10</v>
      </c>
      <c r="M38" s="205">
        <v>34798</v>
      </c>
      <c r="N38" s="205">
        <v>20789</v>
      </c>
      <c r="O38" s="123" t="s">
        <v>9</v>
      </c>
      <c r="P38" s="123" t="s">
        <v>422</v>
      </c>
      <c r="Q38" s="123" t="s">
        <v>311</v>
      </c>
      <c r="R38" s="208"/>
      <c r="S38" s="322"/>
      <c r="T38" s="326" t="s">
        <v>318</v>
      </c>
    </row>
    <row r="39" spans="1:20" s="352" customFormat="1" ht="12.95" customHeight="1" x14ac:dyDescent="0.15">
      <c r="A39" s="207"/>
      <c r="B39" s="287"/>
      <c r="C39" s="144"/>
      <c r="D39" s="206">
        <v>94459</v>
      </c>
      <c r="E39" s="206">
        <v>18</v>
      </c>
      <c r="F39" s="206">
        <v>18414</v>
      </c>
      <c r="G39" s="206">
        <v>22</v>
      </c>
      <c r="H39" s="206">
        <v>6697</v>
      </c>
      <c r="I39" s="206">
        <v>8586</v>
      </c>
      <c r="J39" s="206">
        <v>696</v>
      </c>
      <c r="K39" s="206">
        <v>5750</v>
      </c>
      <c r="L39" s="206">
        <v>0</v>
      </c>
      <c r="M39" s="205">
        <v>33319</v>
      </c>
      <c r="N39" s="205">
        <v>20789</v>
      </c>
      <c r="O39" s="123" t="s">
        <v>9</v>
      </c>
      <c r="P39" s="123" t="s">
        <v>311</v>
      </c>
      <c r="Q39" s="123" t="s">
        <v>311</v>
      </c>
      <c r="R39" s="203"/>
      <c r="S39" s="323"/>
      <c r="T39" s="327"/>
    </row>
    <row r="40" spans="1:20" s="376" customFormat="1" ht="12.95" customHeight="1" x14ac:dyDescent="0.15">
      <c r="A40" s="210"/>
      <c r="B40" s="286" t="s">
        <v>317</v>
      </c>
      <c r="C40" s="209"/>
      <c r="D40" s="206">
        <v>167943</v>
      </c>
      <c r="E40" s="206">
        <v>420</v>
      </c>
      <c r="F40" s="206">
        <v>37112</v>
      </c>
      <c r="G40" s="206">
        <v>934</v>
      </c>
      <c r="H40" s="206">
        <v>20488</v>
      </c>
      <c r="I40" s="206">
        <v>23772</v>
      </c>
      <c r="J40" s="206">
        <v>2086</v>
      </c>
      <c r="K40" s="206">
        <v>17159</v>
      </c>
      <c r="L40" s="206">
        <v>26</v>
      </c>
      <c r="M40" s="205">
        <v>65680</v>
      </c>
      <c r="N40" s="205">
        <v>26</v>
      </c>
      <c r="O40" s="123" t="s">
        <v>9</v>
      </c>
      <c r="P40" s="123" t="s">
        <v>311</v>
      </c>
      <c r="Q40" s="123" t="s">
        <v>311</v>
      </c>
      <c r="R40" s="208"/>
      <c r="S40" s="322"/>
      <c r="T40" s="324" t="s">
        <v>316</v>
      </c>
    </row>
    <row r="41" spans="1:20" s="352" customFormat="1" ht="12.95" customHeight="1" x14ac:dyDescent="0.15">
      <c r="A41" s="207"/>
      <c r="B41" s="287"/>
      <c r="C41" s="144"/>
      <c r="D41" s="206">
        <v>160852</v>
      </c>
      <c r="E41" s="206">
        <v>65</v>
      </c>
      <c r="F41" s="206">
        <v>36755</v>
      </c>
      <c r="G41" s="206">
        <v>51</v>
      </c>
      <c r="H41" s="206">
        <v>19425</v>
      </c>
      <c r="I41" s="206">
        <v>23473</v>
      </c>
      <c r="J41" s="206">
        <v>2072</v>
      </c>
      <c r="K41" s="206">
        <v>16126</v>
      </c>
      <c r="L41" s="206">
        <v>1</v>
      </c>
      <c r="M41" s="205">
        <v>62621</v>
      </c>
      <c r="N41" s="205">
        <v>24</v>
      </c>
      <c r="O41" s="123" t="s">
        <v>9</v>
      </c>
      <c r="P41" s="123" t="s">
        <v>311</v>
      </c>
      <c r="Q41" s="123" t="s">
        <v>311</v>
      </c>
      <c r="R41" s="203"/>
      <c r="S41" s="323"/>
      <c r="T41" s="325"/>
    </row>
    <row r="42" spans="1:20" s="376" customFormat="1" ht="12.95" customHeight="1" x14ac:dyDescent="0.15">
      <c r="A42" s="210"/>
      <c r="B42" s="286" t="s">
        <v>315</v>
      </c>
      <c r="C42" s="209"/>
      <c r="D42" s="206">
        <v>100874</v>
      </c>
      <c r="E42" s="206">
        <v>147</v>
      </c>
      <c r="F42" s="206">
        <v>33322</v>
      </c>
      <c r="G42" s="206">
        <v>463</v>
      </c>
      <c r="H42" s="206">
        <v>7172</v>
      </c>
      <c r="I42" s="206">
        <v>12314</v>
      </c>
      <c r="J42" s="206">
        <v>1095</v>
      </c>
      <c r="K42" s="206">
        <v>4857</v>
      </c>
      <c r="L42" s="206">
        <v>5</v>
      </c>
      <c r="M42" s="205">
        <v>41180</v>
      </c>
      <c r="N42" s="205">
        <v>109</v>
      </c>
      <c r="O42" s="205">
        <v>0</v>
      </c>
      <c r="P42" s="123" t="s">
        <v>311</v>
      </c>
      <c r="Q42" s="123" t="s">
        <v>311</v>
      </c>
      <c r="R42" s="208"/>
      <c r="S42" s="322"/>
      <c r="T42" s="324" t="s">
        <v>314</v>
      </c>
    </row>
    <row r="43" spans="1:20" s="352" customFormat="1" ht="12.95" customHeight="1" x14ac:dyDescent="0.15">
      <c r="A43" s="207"/>
      <c r="B43" s="287"/>
      <c r="C43" s="144"/>
      <c r="D43" s="206">
        <v>98216</v>
      </c>
      <c r="E43" s="206">
        <v>30</v>
      </c>
      <c r="F43" s="206">
        <v>33210</v>
      </c>
      <c r="G43" s="206">
        <v>29</v>
      </c>
      <c r="H43" s="206">
        <v>6751</v>
      </c>
      <c r="I43" s="206">
        <v>12083</v>
      </c>
      <c r="J43" s="206">
        <v>1085</v>
      </c>
      <c r="K43" s="206">
        <v>4700</v>
      </c>
      <c r="L43" s="206">
        <v>0</v>
      </c>
      <c r="M43" s="204">
        <v>40011</v>
      </c>
      <c r="N43" s="205">
        <v>109</v>
      </c>
      <c r="O43" s="205">
        <v>0</v>
      </c>
      <c r="P43" s="123" t="s">
        <v>311</v>
      </c>
      <c r="Q43" s="123" t="s">
        <v>311</v>
      </c>
      <c r="R43" s="203"/>
      <c r="S43" s="323"/>
      <c r="T43" s="325"/>
    </row>
    <row r="44" spans="1:20" s="376" customFormat="1" ht="12.95" customHeight="1" x14ac:dyDescent="0.15">
      <c r="A44" s="210"/>
      <c r="B44" s="286" t="s">
        <v>313</v>
      </c>
      <c r="C44" s="209"/>
      <c r="D44" s="206">
        <v>146699</v>
      </c>
      <c r="E44" s="206">
        <v>413</v>
      </c>
      <c r="F44" s="206">
        <v>29013</v>
      </c>
      <c r="G44" s="206">
        <v>840</v>
      </c>
      <c r="H44" s="206">
        <v>15975</v>
      </c>
      <c r="I44" s="206">
        <v>12540</v>
      </c>
      <c r="J44" s="206">
        <v>1081</v>
      </c>
      <c r="K44" s="206">
        <v>11334</v>
      </c>
      <c r="L44" s="206">
        <v>25</v>
      </c>
      <c r="M44" s="205">
        <v>50575</v>
      </c>
      <c r="N44" s="123" t="s">
        <v>311</v>
      </c>
      <c r="O44" s="205">
        <v>24515</v>
      </c>
      <c r="P44" s="123" t="s">
        <v>311</v>
      </c>
      <c r="Q44" s="123">
        <v>318</v>
      </c>
      <c r="R44" s="208"/>
      <c r="S44" s="322"/>
      <c r="T44" s="324" t="s">
        <v>312</v>
      </c>
    </row>
    <row r="45" spans="1:20" s="352" customFormat="1" ht="12.95" customHeight="1" x14ac:dyDescent="0.15">
      <c r="A45" s="207"/>
      <c r="B45" s="286"/>
      <c r="C45" s="144"/>
      <c r="D45" s="206">
        <v>140114</v>
      </c>
      <c r="E45" s="206">
        <v>33</v>
      </c>
      <c r="F45" s="206">
        <v>28783</v>
      </c>
      <c r="G45" s="206">
        <v>47</v>
      </c>
      <c r="H45" s="206">
        <v>14805</v>
      </c>
      <c r="I45" s="206">
        <v>12214</v>
      </c>
      <c r="J45" s="206">
        <v>1058</v>
      </c>
      <c r="K45" s="206">
        <v>10300</v>
      </c>
      <c r="L45" s="206">
        <v>0</v>
      </c>
      <c r="M45" s="205">
        <v>47974</v>
      </c>
      <c r="N45" s="123" t="s">
        <v>311</v>
      </c>
      <c r="O45" s="204">
        <v>24515</v>
      </c>
      <c r="P45" s="123" t="s">
        <v>311</v>
      </c>
      <c r="Q45" s="123">
        <v>316</v>
      </c>
      <c r="R45" s="203"/>
      <c r="S45" s="323"/>
      <c r="T45" s="324"/>
    </row>
    <row r="46" spans="1:20" ht="6" customHeight="1" thickBot="1" x14ac:dyDescent="0.2">
      <c r="A46" s="59"/>
      <c r="B46" s="59"/>
      <c r="C46" s="130"/>
      <c r="D46" s="129"/>
      <c r="E46" s="129"/>
      <c r="F46" s="129"/>
      <c r="G46" s="129"/>
      <c r="H46" s="129"/>
      <c r="I46" s="129"/>
      <c r="J46" s="129"/>
      <c r="K46" s="129"/>
      <c r="L46" s="129"/>
      <c r="M46" s="129"/>
      <c r="N46" s="129"/>
      <c r="O46" s="129"/>
      <c r="P46" s="129"/>
      <c r="Q46" s="129"/>
      <c r="R46" s="129"/>
      <c r="S46" s="378"/>
      <c r="T46" s="59"/>
    </row>
    <row r="47" spans="1:20" ht="10.5" thickTop="1" x14ac:dyDescent="0.15"/>
  </sheetData>
  <mergeCells count="58">
    <mergeCell ref="A2:C2"/>
    <mergeCell ref="B4:B5"/>
    <mergeCell ref="B6:B7"/>
    <mergeCell ref="B8:B9"/>
    <mergeCell ref="B10:B11"/>
    <mergeCell ref="T10:T11"/>
    <mergeCell ref="B12:B13"/>
    <mergeCell ref="S12:S13"/>
    <mergeCell ref="T12:T13"/>
    <mergeCell ref="B14:B15"/>
    <mergeCell ref="S14:S15"/>
    <mergeCell ref="T14:T15"/>
    <mergeCell ref="S10:S11"/>
    <mergeCell ref="B16:B17"/>
    <mergeCell ref="S16:S17"/>
    <mergeCell ref="T16:T17"/>
    <mergeCell ref="B18:B19"/>
    <mergeCell ref="S18:S19"/>
    <mergeCell ref="T18:T19"/>
    <mergeCell ref="B20:B21"/>
    <mergeCell ref="S20:S21"/>
    <mergeCell ref="T20:T21"/>
    <mergeCell ref="B22:B23"/>
    <mergeCell ref="S22:S23"/>
    <mergeCell ref="T22:T23"/>
    <mergeCell ref="B24:B25"/>
    <mergeCell ref="S24:S25"/>
    <mergeCell ref="T24:T25"/>
    <mergeCell ref="B26:B27"/>
    <mergeCell ref="S26:S27"/>
    <mergeCell ref="T26:T27"/>
    <mergeCell ref="B28:B29"/>
    <mergeCell ref="S28:S29"/>
    <mergeCell ref="T28:T29"/>
    <mergeCell ref="B30:B31"/>
    <mergeCell ref="S30:S31"/>
    <mergeCell ref="T30:T31"/>
    <mergeCell ref="B32:B33"/>
    <mergeCell ref="S32:S33"/>
    <mergeCell ref="T32:T33"/>
    <mergeCell ref="B34:B35"/>
    <mergeCell ref="S34:S35"/>
    <mergeCell ref="T34:T35"/>
    <mergeCell ref="B36:B37"/>
    <mergeCell ref="S36:S37"/>
    <mergeCell ref="T36:T37"/>
    <mergeCell ref="B38:B39"/>
    <mergeCell ref="S38:S39"/>
    <mergeCell ref="T38:T39"/>
    <mergeCell ref="B44:B45"/>
    <mergeCell ref="S44:S45"/>
    <mergeCell ref="T44:T45"/>
    <mergeCell ref="B40:B41"/>
    <mergeCell ref="S40:S41"/>
    <mergeCell ref="T40:T41"/>
    <mergeCell ref="B42:B43"/>
    <mergeCell ref="S42:S43"/>
    <mergeCell ref="T42:T43"/>
  </mergeCells>
  <phoneticPr fontId="4"/>
  <printOptions horizontalCentered="1"/>
  <pageMargins left="0.19685039370078741" right="0" top="0.78740157480314965" bottom="0.59055118110236227" header="0.51181102362204722" footer="0.51181102362204722"/>
  <pageSetup paperSize="8" scale="120" orientation="landscape" r:id="rId1"/>
  <headerFooter alignWithMargins="0">
    <oddHeader>&amp;L&amp;9国税徴収決定済・収納済額&amp;R&amp;9&amp;F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9"/>
  <sheetViews>
    <sheetView zoomScaleNormal="100" workbookViewId="0"/>
  </sheetViews>
  <sheetFormatPr defaultColWidth="9.59765625" defaultRowHeight="9.75" x14ac:dyDescent="0.15"/>
  <cols>
    <col min="1" max="1" width="1" style="1" customWidth="1"/>
    <col min="2" max="2" width="19.19921875" style="230" bestFit="1" customWidth="1"/>
    <col min="3" max="3" width="1" style="19" customWidth="1"/>
    <col min="4" max="5" width="17" style="19" bestFit="1" customWidth="1"/>
    <col min="6" max="13" width="13.3984375" style="19" bestFit="1" customWidth="1"/>
    <col min="14" max="14" width="12.59765625" style="19" bestFit="1" customWidth="1"/>
    <col min="15" max="15" width="12.19921875" style="19" customWidth="1"/>
    <col min="16" max="16" width="4.59765625" style="19" customWidth="1"/>
    <col min="17" max="16384" width="9.59765625" style="19"/>
  </cols>
  <sheetData>
    <row r="1" spans="1:16" s="1" customFormat="1" ht="11.25" customHeight="1" thickBot="1" x14ac:dyDescent="0.2">
      <c r="B1" s="232" t="s">
        <v>397</v>
      </c>
      <c r="C1" s="2"/>
      <c r="D1" s="2"/>
      <c r="E1" s="2"/>
      <c r="F1" s="2"/>
      <c r="G1" s="2"/>
      <c r="H1" s="2"/>
      <c r="I1" s="2"/>
      <c r="J1" s="2"/>
      <c r="K1" s="2"/>
      <c r="L1" s="2"/>
      <c r="M1" s="2"/>
      <c r="N1" s="2"/>
      <c r="O1" s="275" t="s">
        <v>368</v>
      </c>
    </row>
    <row r="2" spans="1:16" s="1" customFormat="1" ht="21.75" customHeight="1" thickTop="1" x14ac:dyDescent="0.15">
      <c r="A2" s="102"/>
      <c r="B2" s="333" t="s">
        <v>396</v>
      </c>
      <c r="C2" s="118"/>
      <c r="D2" s="334" t="s">
        <v>366</v>
      </c>
      <c r="E2" s="335"/>
      <c r="F2" s="334" t="s">
        <v>395</v>
      </c>
      <c r="G2" s="335"/>
      <c r="H2" s="334" t="s">
        <v>394</v>
      </c>
      <c r="I2" s="335"/>
      <c r="J2" s="334" t="s">
        <v>393</v>
      </c>
      <c r="K2" s="335"/>
      <c r="L2" s="334" t="s">
        <v>392</v>
      </c>
      <c r="M2" s="335"/>
      <c r="N2" s="331" t="s">
        <v>391</v>
      </c>
      <c r="O2" s="332"/>
      <c r="P2" s="238"/>
    </row>
    <row r="3" spans="1:16" s="1" customFormat="1" ht="15" customHeight="1" x14ac:dyDescent="0.15">
      <c r="A3" s="48"/>
      <c r="B3" s="285"/>
      <c r="C3" s="115"/>
      <c r="D3" s="237" t="s">
        <v>390</v>
      </c>
      <c r="E3" s="237" t="s">
        <v>389</v>
      </c>
      <c r="F3" s="237" t="str">
        <f>$D$3</f>
        <v>令和元年</v>
      </c>
      <c r="G3" s="237" t="str">
        <f>$E$3</f>
        <v>令和２年</v>
      </c>
      <c r="H3" s="237" t="str">
        <f>$D$3</f>
        <v>令和元年</v>
      </c>
      <c r="I3" s="237" t="str">
        <f>$E$3</f>
        <v>令和２年</v>
      </c>
      <c r="J3" s="237" t="str">
        <f>$D$3</f>
        <v>令和元年</v>
      </c>
      <c r="K3" s="237" t="str">
        <f>$E$3</f>
        <v>令和２年</v>
      </c>
      <c r="L3" s="237" t="str">
        <f>$D$3</f>
        <v>令和元年</v>
      </c>
      <c r="M3" s="237" t="str">
        <f>$E$3</f>
        <v>令和２年</v>
      </c>
      <c r="N3" s="237" t="str">
        <f>$D$3</f>
        <v>令和元年</v>
      </c>
      <c r="O3" s="236" t="str">
        <f>$E$3</f>
        <v>令和２年</v>
      </c>
      <c r="P3" s="151"/>
    </row>
    <row r="4" spans="1:16" ht="16.5" customHeight="1" x14ac:dyDescent="0.15">
      <c r="A4" s="12"/>
      <c r="B4" s="235" t="s">
        <v>366</v>
      </c>
      <c r="C4" s="22"/>
      <c r="D4" s="15">
        <v>1689914</v>
      </c>
      <c r="E4" s="15">
        <v>1743363</v>
      </c>
      <c r="F4" s="15">
        <v>217023</v>
      </c>
      <c r="G4" s="15">
        <v>239266</v>
      </c>
      <c r="H4" s="15">
        <v>135230</v>
      </c>
      <c r="I4" s="15">
        <v>135152</v>
      </c>
      <c r="J4" s="15">
        <v>831144</v>
      </c>
      <c r="K4" s="15">
        <v>866221</v>
      </c>
      <c r="L4" s="15">
        <v>452216</v>
      </c>
      <c r="M4" s="15">
        <v>446972</v>
      </c>
      <c r="N4" s="15">
        <v>54301</v>
      </c>
      <c r="O4" s="15">
        <v>55752</v>
      </c>
    </row>
    <row r="5" spans="1:16" ht="13.5" customHeight="1" x14ac:dyDescent="0.15">
      <c r="A5" s="24"/>
      <c r="B5" s="56" t="s">
        <v>388</v>
      </c>
      <c r="C5" s="43"/>
      <c r="D5" s="64">
        <v>277544</v>
      </c>
      <c r="E5" s="64">
        <v>270996</v>
      </c>
      <c r="F5" s="64">
        <v>58372</v>
      </c>
      <c r="G5" s="64">
        <v>60884</v>
      </c>
      <c r="H5" s="64">
        <v>24492</v>
      </c>
      <c r="I5" s="64">
        <v>23489</v>
      </c>
      <c r="J5" s="64">
        <v>70152</v>
      </c>
      <c r="K5" s="64">
        <v>68623</v>
      </c>
      <c r="L5" s="64">
        <v>107678</v>
      </c>
      <c r="M5" s="64">
        <v>100774</v>
      </c>
      <c r="N5" s="64">
        <v>16850</v>
      </c>
      <c r="O5" s="64">
        <v>17226</v>
      </c>
    </row>
    <row r="6" spans="1:16" ht="13.5" customHeight="1" x14ac:dyDescent="0.15">
      <c r="A6" s="24"/>
      <c r="B6" s="56" t="s">
        <v>387</v>
      </c>
      <c r="C6" s="43"/>
      <c r="D6" s="64">
        <v>82960</v>
      </c>
      <c r="E6" s="64">
        <v>82407</v>
      </c>
      <c r="F6" s="64">
        <v>16639</v>
      </c>
      <c r="G6" s="64">
        <v>18296</v>
      </c>
      <c r="H6" s="64">
        <v>9483</v>
      </c>
      <c r="I6" s="64">
        <v>9219</v>
      </c>
      <c r="J6" s="64">
        <v>25675</v>
      </c>
      <c r="K6" s="64">
        <v>27219</v>
      </c>
      <c r="L6" s="64">
        <v>28842</v>
      </c>
      <c r="M6" s="64">
        <v>25280</v>
      </c>
      <c r="N6" s="64">
        <v>2321</v>
      </c>
      <c r="O6" s="64">
        <v>2393</v>
      </c>
    </row>
    <row r="7" spans="1:16" ht="13.5" customHeight="1" x14ac:dyDescent="0.15">
      <c r="A7" s="24"/>
      <c r="B7" s="56" t="s">
        <v>386</v>
      </c>
      <c r="C7" s="43"/>
      <c r="D7" s="64">
        <v>187238</v>
      </c>
      <c r="E7" s="64">
        <v>177221</v>
      </c>
      <c r="F7" s="64">
        <v>23117</v>
      </c>
      <c r="G7" s="64">
        <v>26039</v>
      </c>
      <c r="H7" s="64">
        <v>13412</v>
      </c>
      <c r="I7" s="64">
        <v>13186</v>
      </c>
      <c r="J7" s="64">
        <v>63684</v>
      </c>
      <c r="K7" s="64">
        <v>59457</v>
      </c>
      <c r="L7" s="64">
        <v>84259</v>
      </c>
      <c r="M7" s="64">
        <v>75586</v>
      </c>
      <c r="N7" s="64">
        <v>2766</v>
      </c>
      <c r="O7" s="64">
        <v>2953</v>
      </c>
    </row>
    <row r="8" spans="1:16" ht="13.5" customHeight="1" x14ac:dyDescent="0.15">
      <c r="A8" s="24"/>
      <c r="B8" s="56" t="s">
        <v>385</v>
      </c>
      <c r="C8" s="43"/>
      <c r="D8" s="64">
        <v>171983</v>
      </c>
      <c r="E8" s="64">
        <v>179258</v>
      </c>
      <c r="F8" s="64">
        <v>19710</v>
      </c>
      <c r="G8" s="64">
        <v>22418</v>
      </c>
      <c r="H8" s="64">
        <v>10780</v>
      </c>
      <c r="I8" s="64">
        <v>10955</v>
      </c>
      <c r="J8" s="64">
        <v>64027</v>
      </c>
      <c r="K8" s="64">
        <v>65568</v>
      </c>
      <c r="L8" s="64">
        <v>75322</v>
      </c>
      <c r="M8" s="64">
        <v>78088</v>
      </c>
      <c r="N8" s="64">
        <v>2144</v>
      </c>
      <c r="O8" s="64">
        <v>2229</v>
      </c>
    </row>
    <row r="9" spans="1:16" ht="13.5" customHeight="1" x14ac:dyDescent="0.15">
      <c r="A9" s="24"/>
      <c r="B9" s="56" t="s">
        <v>384</v>
      </c>
      <c r="C9" s="43"/>
      <c r="D9" s="64">
        <v>145343</v>
      </c>
      <c r="E9" s="64">
        <v>154282</v>
      </c>
      <c r="F9" s="64">
        <v>17498</v>
      </c>
      <c r="G9" s="64">
        <v>19090</v>
      </c>
      <c r="H9" s="64">
        <v>9263</v>
      </c>
      <c r="I9" s="64">
        <v>9224</v>
      </c>
      <c r="J9" s="64">
        <v>61069</v>
      </c>
      <c r="K9" s="64">
        <v>66102</v>
      </c>
      <c r="L9" s="64">
        <v>55712</v>
      </c>
      <c r="M9" s="64">
        <v>57875</v>
      </c>
      <c r="N9" s="64">
        <v>1801</v>
      </c>
      <c r="O9" s="64">
        <v>1991</v>
      </c>
    </row>
    <row r="10" spans="1:16" ht="13.5" customHeight="1" x14ac:dyDescent="0.15">
      <c r="A10" s="24"/>
      <c r="B10" s="56" t="s">
        <v>383</v>
      </c>
      <c r="C10" s="43"/>
      <c r="D10" s="64">
        <v>116070</v>
      </c>
      <c r="E10" s="64">
        <v>124540</v>
      </c>
      <c r="F10" s="64">
        <v>14934</v>
      </c>
      <c r="G10" s="64">
        <v>16652</v>
      </c>
      <c r="H10" s="64">
        <v>7903</v>
      </c>
      <c r="I10" s="64">
        <v>8036</v>
      </c>
      <c r="J10" s="64">
        <v>54348</v>
      </c>
      <c r="K10" s="64">
        <v>58028</v>
      </c>
      <c r="L10" s="64">
        <v>37280</v>
      </c>
      <c r="M10" s="64">
        <v>40171</v>
      </c>
      <c r="N10" s="64">
        <v>1605</v>
      </c>
      <c r="O10" s="64">
        <v>1653</v>
      </c>
    </row>
    <row r="11" spans="1:16" ht="13.5" customHeight="1" x14ac:dyDescent="0.15">
      <c r="A11" s="24"/>
      <c r="B11" s="56" t="s">
        <v>382</v>
      </c>
      <c r="C11" s="43"/>
      <c r="D11" s="64">
        <v>177136</v>
      </c>
      <c r="E11" s="64">
        <v>191453</v>
      </c>
      <c r="F11" s="64">
        <v>22217</v>
      </c>
      <c r="G11" s="64">
        <v>25249</v>
      </c>
      <c r="H11" s="64">
        <v>13256</v>
      </c>
      <c r="I11" s="64">
        <v>13437</v>
      </c>
      <c r="J11" s="64">
        <v>99573</v>
      </c>
      <c r="K11" s="64">
        <v>106964</v>
      </c>
      <c r="L11" s="64">
        <v>39415</v>
      </c>
      <c r="M11" s="64">
        <v>42827</v>
      </c>
      <c r="N11" s="64">
        <v>2675</v>
      </c>
      <c r="O11" s="64">
        <v>2976</v>
      </c>
    </row>
    <row r="12" spans="1:16" ht="13.5" customHeight="1" x14ac:dyDescent="0.15">
      <c r="A12" s="24"/>
      <c r="B12" s="56" t="s">
        <v>381</v>
      </c>
      <c r="C12" s="43"/>
      <c r="D12" s="64">
        <v>120976</v>
      </c>
      <c r="E12" s="64">
        <v>130557</v>
      </c>
      <c r="F12" s="64">
        <v>14308</v>
      </c>
      <c r="G12" s="64">
        <v>16306</v>
      </c>
      <c r="H12" s="64">
        <v>10022</v>
      </c>
      <c r="I12" s="64">
        <v>9999</v>
      </c>
      <c r="J12" s="64">
        <v>80100</v>
      </c>
      <c r="K12" s="64">
        <v>86050</v>
      </c>
      <c r="L12" s="64">
        <v>14336</v>
      </c>
      <c r="M12" s="64">
        <v>15760</v>
      </c>
      <c r="N12" s="64">
        <v>2210</v>
      </c>
      <c r="O12" s="64">
        <v>2442</v>
      </c>
    </row>
    <row r="13" spans="1:16" ht="13.5" customHeight="1" x14ac:dyDescent="0.15">
      <c r="A13" s="24"/>
      <c r="B13" s="56" t="s">
        <v>380</v>
      </c>
      <c r="C13" s="43"/>
      <c r="D13" s="64">
        <v>84859</v>
      </c>
      <c r="E13" s="64">
        <v>90852</v>
      </c>
      <c r="F13" s="64">
        <v>8800</v>
      </c>
      <c r="G13" s="64">
        <v>10310</v>
      </c>
      <c r="H13" s="64">
        <v>7026</v>
      </c>
      <c r="I13" s="64">
        <v>7219</v>
      </c>
      <c r="J13" s="64">
        <v>62263</v>
      </c>
      <c r="K13" s="64">
        <v>65933</v>
      </c>
      <c r="L13" s="64">
        <v>4960</v>
      </c>
      <c r="M13" s="64">
        <v>5404</v>
      </c>
      <c r="N13" s="64">
        <v>1810</v>
      </c>
      <c r="O13" s="64">
        <v>1986</v>
      </c>
    </row>
    <row r="14" spans="1:16" ht="13.5" customHeight="1" x14ac:dyDescent="0.15">
      <c r="A14" s="24"/>
      <c r="B14" s="56" t="s">
        <v>379</v>
      </c>
      <c r="C14" s="43"/>
      <c r="D14" s="64">
        <v>68282</v>
      </c>
      <c r="E14" s="64">
        <v>71437</v>
      </c>
      <c r="F14" s="64">
        <v>5370</v>
      </c>
      <c r="G14" s="64">
        <v>6312</v>
      </c>
      <c r="H14" s="64">
        <v>5386</v>
      </c>
      <c r="I14" s="64">
        <v>5452</v>
      </c>
      <c r="J14" s="64">
        <v>53953</v>
      </c>
      <c r="K14" s="64">
        <v>55651</v>
      </c>
      <c r="L14" s="64">
        <v>2015</v>
      </c>
      <c r="M14" s="64">
        <v>2351</v>
      </c>
      <c r="N14" s="64">
        <v>1558</v>
      </c>
      <c r="O14" s="64">
        <v>1671</v>
      </c>
    </row>
    <row r="15" spans="1:16" ht="13.5" customHeight="1" x14ac:dyDescent="0.15">
      <c r="A15" s="24"/>
      <c r="B15" s="56" t="s">
        <v>378</v>
      </c>
      <c r="C15" s="43"/>
      <c r="D15" s="64">
        <v>52288</v>
      </c>
      <c r="E15" s="64">
        <v>54151</v>
      </c>
      <c r="F15" s="64">
        <v>3459</v>
      </c>
      <c r="G15" s="64">
        <v>4005</v>
      </c>
      <c r="H15" s="64">
        <v>4140</v>
      </c>
      <c r="I15" s="64">
        <v>4215</v>
      </c>
      <c r="J15" s="64">
        <v>42452</v>
      </c>
      <c r="K15" s="64">
        <v>43411</v>
      </c>
      <c r="L15" s="64">
        <v>890</v>
      </c>
      <c r="M15" s="64">
        <v>1045</v>
      </c>
      <c r="N15" s="64">
        <v>1347</v>
      </c>
      <c r="O15" s="64">
        <v>1475</v>
      </c>
    </row>
    <row r="16" spans="1:16" ht="13.5" customHeight="1" x14ac:dyDescent="0.15">
      <c r="A16" s="24"/>
      <c r="B16" s="56" t="s">
        <v>377</v>
      </c>
      <c r="C16" s="43"/>
      <c r="D16" s="64">
        <v>65891</v>
      </c>
      <c r="E16" s="64">
        <v>69978</v>
      </c>
      <c r="F16" s="64">
        <v>4141</v>
      </c>
      <c r="G16" s="64">
        <v>4705</v>
      </c>
      <c r="H16" s="64">
        <v>5724</v>
      </c>
      <c r="I16" s="64">
        <v>6019</v>
      </c>
      <c r="J16" s="64">
        <v>52948</v>
      </c>
      <c r="K16" s="64">
        <v>55914</v>
      </c>
      <c r="L16" s="64">
        <v>815</v>
      </c>
      <c r="M16" s="64">
        <v>910</v>
      </c>
      <c r="N16" s="64">
        <v>2263</v>
      </c>
      <c r="O16" s="64">
        <v>2430</v>
      </c>
    </row>
    <row r="17" spans="1:15" ht="13.5" customHeight="1" x14ac:dyDescent="0.15">
      <c r="A17" s="24"/>
      <c r="B17" s="56" t="s">
        <v>376</v>
      </c>
      <c r="C17" s="43"/>
      <c r="D17" s="64">
        <v>38038</v>
      </c>
      <c r="E17" s="64">
        <v>41388</v>
      </c>
      <c r="F17" s="64">
        <v>2176</v>
      </c>
      <c r="G17" s="64">
        <v>2369</v>
      </c>
      <c r="H17" s="64">
        <v>3641</v>
      </c>
      <c r="I17" s="64">
        <v>3746</v>
      </c>
      <c r="J17" s="64">
        <v>30273</v>
      </c>
      <c r="K17" s="64">
        <v>33160</v>
      </c>
      <c r="L17" s="64">
        <v>254</v>
      </c>
      <c r="M17" s="64">
        <v>365</v>
      </c>
      <c r="N17" s="64">
        <v>1694</v>
      </c>
      <c r="O17" s="64">
        <v>1748</v>
      </c>
    </row>
    <row r="18" spans="1:15" ht="13.5" customHeight="1" x14ac:dyDescent="0.15">
      <c r="A18" s="24"/>
      <c r="B18" s="56" t="s">
        <v>375</v>
      </c>
      <c r="C18" s="43"/>
      <c r="D18" s="64">
        <v>32203</v>
      </c>
      <c r="E18" s="64">
        <v>34517</v>
      </c>
      <c r="F18" s="64">
        <v>1859</v>
      </c>
      <c r="G18" s="64">
        <v>2119</v>
      </c>
      <c r="H18" s="64">
        <v>3366</v>
      </c>
      <c r="I18" s="64">
        <v>3466</v>
      </c>
      <c r="J18" s="64">
        <v>24729</v>
      </c>
      <c r="K18" s="64">
        <v>26562</v>
      </c>
      <c r="L18" s="64">
        <v>162</v>
      </c>
      <c r="M18" s="64">
        <v>213</v>
      </c>
      <c r="N18" s="64">
        <v>2087</v>
      </c>
      <c r="O18" s="64">
        <v>2157</v>
      </c>
    </row>
    <row r="19" spans="1:15" ht="13.5" customHeight="1" x14ac:dyDescent="0.15">
      <c r="A19" s="24"/>
      <c r="B19" s="56" t="s">
        <v>374</v>
      </c>
      <c r="C19" s="43"/>
      <c r="D19" s="64">
        <v>28407</v>
      </c>
      <c r="E19" s="64">
        <v>29437</v>
      </c>
      <c r="F19" s="64">
        <v>1716</v>
      </c>
      <c r="G19" s="64">
        <v>1874</v>
      </c>
      <c r="H19" s="64">
        <v>3058</v>
      </c>
      <c r="I19" s="64">
        <v>3110</v>
      </c>
      <c r="J19" s="64">
        <v>21016</v>
      </c>
      <c r="K19" s="64">
        <v>21875</v>
      </c>
      <c r="L19" s="64">
        <v>118</v>
      </c>
      <c r="M19" s="64">
        <v>121</v>
      </c>
      <c r="N19" s="64">
        <v>2499</v>
      </c>
      <c r="O19" s="64">
        <v>2457</v>
      </c>
    </row>
    <row r="20" spans="1:15" ht="13.5" customHeight="1" x14ac:dyDescent="0.15">
      <c r="A20" s="24"/>
      <c r="B20" s="56" t="s">
        <v>373</v>
      </c>
      <c r="C20" s="43"/>
      <c r="D20" s="64">
        <v>22534</v>
      </c>
      <c r="E20" s="64">
        <v>23079</v>
      </c>
      <c r="F20" s="64">
        <v>1388</v>
      </c>
      <c r="G20" s="64">
        <v>1435</v>
      </c>
      <c r="H20" s="64">
        <v>2378</v>
      </c>
      <c r="I20" s="64">
        <v>2432</v>
      </c>
      <c r="J20" s="64">
        <v>15675</v>
      </c>
      <c r="K20" s="64">
        <v>16361</v>
      </c>
      <c r="L20" s="64">
        <v>73</v>
      </c>
      <c r="M20" s="64">
        <v>104</v>
      </c>
      <c r="N20" s="64">
        <v>3020</v>
      </c>
      <c r="O20" s="64">
        <v>2747</v>
      </c>
    </row>
    <row r="21" spans="1:15" ht="13.5" customHeight="1" x14ac:dyDescent="0.15">
      <c r="A21" s="24"/>
      <c r="B21" s="56" t="s">
        <v>372</v>
      </c>
      <c r="C21" s="43"/>
      <c r="D21" s="64">
        <v>11172</v>
      </c>
      <c r="E21" s="64">
        <v>10954</v>
      </c>
      <c r="F21" s="64">
        <v>840</v>
      </c>
      <c r="G21" s="64">
        <v>791</v>
      </c>
      <c r="H21" s="64">
        <v>1298</v>
      </c>
      <c r="I21" s="64">
        <v>1332</v>
      </c>
      <c r="J21" s="64">
        <v>6360</v>
      </c>
      <c r="K21" s="64">
        <v>6433</v>
      </c>
      <c r="L21" s="64">
        <v>56</v>
      </c>
      <c r="M21" s="64">
        <v>53</v>
      </c>
      <c r="N21" s="64">
        <v>2618</v>
      </c>
      <c r="O21" s="64">
        <v>2345</v>
      </c>
    </row>
    <row r="22" spans="1:15" ht="13.5" customHeight="1" x14ac:dyDescent="0.15">
      <c r="A22" s="24"/>
      <c r="B22" s="56" t="s">
        <v>371</v>
      </c>
      <c r="C22" s="43"/>
      <c r="D22" s="64">
        <v>6990</v>
      </c>
      <c r="E22" s="64">
        <v>6856</v>
      </c>
      <c r="F22" s="64">
        <v>479</v>
      </c>
      <c r="G22" s="64">
        <v>412</v>
      </c>
      <c r="H22" s="64">
        <v>602</v>
      </c>
      <c r="I22" s="64">
        <v>616</v>
      </c>
      <c r="J22" s="64">
        <v>2847</v>
      </c>
      <c r="K22" s="64">
        <v>2910</v>
      </c>
      <c r="L22" s="64">
        <v>29</v>
      </c>
      <c r="M22" s="64">
        <v>45</v>
      </c>
      <c r="N22" s="64">
        <v>3033</v>
      </c>
      <c r="O22" s="64">
        <v>2873</v>
      </c>
    </row>
    <row r="23" spans="1:15" ht="4.5" customHeight="1" thickBot="1" x14ac:dyDescent="0.2">
      <c r="A23" s="59"/>
      <c r="B23" s="234"/>
      <c r="C23" s="32"/>
      <c r="D23" s="33"/>
      <c r="E23" s="33"/>
      <c r="F23" s="33"/>
      <c r="G23" s="33"/>
      <c r="H23" s="33"/>
      <c r="I23" s="33"/>
      <c r="J23" s="33"/>
      <c r="K23" s="33"/>
      <c r="L23" s="33"/>
      <c r="M23" s="33"/>
      <c r="N23" s="233"/>
      <c r="O23" s="33"/>
    </row>
    <row r="24" spans="1:15" ht="4.5" customHeight="1" thickTop="1" x14ac:dyDescent="0.15">
      <c r="B24" s="232"/>
      <c r="C24" s="28"/>
      <c r="D24" s="28"/>
      <c r="E24" s="28"/>
      <c r="F24" s="28"/>
      <c r="G24" s="28"/>
      <c r="H24" s="28"/>
      <c r="I24" s="28"/>
      <c r="J24" s="28"/>
      <c r="K24" s="28"/>
      <c r="L24" s="28"/>
      <c r="M24" s="28"/>
      <c r="N24" s="28"/>
      <c r="O24" s="28"/>
    </row>
    <row r="25" spans="1:15" s="1" customFormat="1" ht="10.5" x14ac:dyDescent="0.15">
      <c r="A25" s="26" t="s">
        <v>370</v>
      </c>
      <c r="B25" s="232"/>
      <c r="C25" s="2"/>
      <c r="D25" s="2"/>
      <c r="E25" s="2"/>
      <c r="F25" s="2"/>
      <c r="G25" s="2"/>
      <c r="H25" s="2"/>
      <c r="I25" s="2"/>
      <c r="J25" s="2"/>
      <c r="K25" s="2"/>
      <c r="L25" s="2"/>
      <c r="M25" s="2"/>
      <c r="N25" s="2"/>
      <c r="O25" s="2"/>
    </row>
    <row r="26" spans="1:15" x14ac:dyDescent="0.15">
      <c r="B26" s="1"/>
    </row>
    <row r="27" spans="1:15" x14ac:dyDescent="0.15">
      <c r="D27" s="60"/>
    </row>
    <row r="39" spans="15:15" x14ac:dyDescent="0.15">
      <c r="O39" s="231"/>
    </row>
  </sheetData>
  <mergeCells count="7">
    <mergeCell ref="N2:O2"/>
    <mergeCell ref="B2:B3"/>
    <mergeCell ref="D2:E2"/>
    <mergeCell ref="F2:G2"/>
    <mergeCell ref="H2:I2"/>
    <mergeCell ref="J2:K2"/>
    <mergeCell ref="L2:M2"/>
  </mergeCells>
  <phoneticPr fontId="4"/>
  <printOptions horizontalCentered="1"/>
  <pageMargins left="0.78740157480314965" right="0.59055118110236227" top="0.78740157480314965" bottom="0.59055118110236227" header="0.51181102362204722" footer="0.51181102362204722"/>
  <pageSetup paperSize="9" scale="110" orientation="landscape" r:id="rId1"/>
  <headerFooter alignWithMargins="0">
    <oddHeader>&amp;L&amp;9申告所得税納税者数&amp;R&amp;9&amp;F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15"/>
  <sheetViews>
    <sheetView zoomScaleNormal="100" workbookViewId="0"/>
  </sheetViews>
  <sheetFormatPr defaultRowHeight="9.75" x14ac:dyDescent="0.15"/>
  <cols>
    <col min="1" max="1" width="2" style="71" customWidth="1"/>
    <col min="2" max="2" width="10.796875" style="71" customWidth="1"/>
    <col min="3" max="3" width="2" customWidth="1"/>
    <col min="4" max="8" width="12.59765625" customWidth="1"/>
    <col min="9" max="10" width="9.3984375" customWidth="1"/>
    <col min="11" max="11" width="10.3984375" bestFit="1" customWidth="1"/>
    <col min="12" max="12" width="16.19921875" bestFit="1" customWidth="1"/>
    <col min="13" max="13" width="9" bestFit="1" customWidth="1"/>
    <col min="14" max="14" width="14.59765625" bestFit="1" customWidth="1"/>
    <col min="15" max="15" width="11.59765625" bestFit="1" customWidth="1"/>
    <col min="16" max="16" width="17.59765625" bestFit="1" customWidth="1"/>
    <col min="17" max="17" width="8.3984375" customWidth="1"/>
    <col min="18" max="18" width="16.3984375" customWidth="1"/>
  </cols>
  <sheetData>
    <row r="1" spans="1:18" s="71" customFormat="1" ht="12" customHeight="1" thickBot="1" x14ac:dyDescent="0.2">
      <c r="J1" s="251"/>
      <c r="R1" s="3" t="s">
        <v>368</v>
      </c>
    </row>
    <row r="2" spans="1:18" s="71" customFormat="1" ht="12.75" customHeight="1" thickTop="1" x14ac:dyDescent="0.15">
      <c r="A2" s="250"/>
      <c r="B2" s="342" t="s">
        <v>420</v>
      </c>
      <c r="C2" s="249"/>
      <c r="D2" s="295" t="s">
        <v>419</v>
      </c>
      <c r="E2" s="345"/>
      <c r="F2" s="295" t="s">
        <v>361</v>
      </c>
      <c r="G2" s="345"/>
      <c r="H2" s="295" t="s">
        <v>418</v>
      </c>
      <c r="I2" s="296"/>
      <c r="J2" s="296"/>
      <c r="K2" s="295" t="s">
        <v>417</v>
      </c>
      <c r="L2" s="296"/>
      <c r="M2" s="296"/>
      <c r="N2" s="296"/>
      <c r="O2" s="296"/>
      <c r="P2" s="296"/>
      <c r="Q2" s="296"/>
      <c r="R2" s="296"/>
    </row>
    <row r="3" spans="1:18" s="71" customFormat="1" ht="12.75" customHeight="1" x14ac:dyDescent="0.15">
      <c r="A3" s="72"/>
      <c r="B3" s="343"/>
      <c r="C3" s="248"/>
      <c r="D3" s="346" t="s">
        <v>416</v>
      </c>
      <c r="E3" s="348" t="s">
        <v>415</v>
      </c>
      <c r="F3" s="349" t="s">
        <v>414</v>
      </c>
      <c r="G3" s="348" t="s">
        <v>413</v>
      </c>
      <c r="H3" s="346" t="s">
        <v>412</v>
      </c>
      <c r="I3" s="336" t="s">
        <v>411</v>
      </c>
      <c r="J3" s="339" t="s">
        <v>410</v>
      </c>
      <c r="K3" s="350" t="s">
        <v>409</v>
      </c>
      <c r="L3" s="350"/>
      <c r="M3" s="350"/>
      <c r="N3" s="350"/>
      <c r="O3" s="350" t="s">
        <v>408</v>
      </c>
      <c r="P3" s="350"/>
      <c r="Q3" s="350"/>
      <c r="R3" s="297"/>
    </row>
    <row r="4" spans="1:18" s="71" customFormat="1" ht="12.75" customHeight="1" x14ac:dyDescent="0.15">
      <c r="A4" s="72"/>
      <c r="B4" s="343"/>
      <c r="C4" s="248"/>
      <c r="D4" s="347"/>
      <c r="E4" s="337"/>
      <c r="F4" s="347"/>
      <c r="G4" s="337"/>
      <c r="H4" s="347"/>
      <c r="I4" s="337"/>
      <c r="J4" s="340"/>
      <c r="K4" s="350" t="s">
        <v>407</v>
      </c>
      <c r="L4" s="350"/>
      <c r="M4" s="350" t="s">
        <v>406</v>
      </c>
      <c r="N4" s="350"/>
      <c r="O4" s="350" t="s">
        <v>407</v>
      </c>
      <c r="P4" s="350"/>
      <c r="Q4" s="350" t="s">
        <v>406</v>
      </c>
      <c r="R4" s="297"/>
    </row>
    <row r="5" spans="1:18" s="71" customFormat="1" ht="12.75" customHeight="1" x14ac:dyDescent="0.15">
      <c r="A5" s="72"/>
      <c r="B5" s="344"/>
      <c r="C5" s="73"/>
      <c r="D5" s="294"/>
      <c r="E5" s="338"/>
      <c r="F5" s="294"/>
      <c r="G5" s="338"/>
      <c r="H5" s="294"/>
      <c r="I5" s="338"/>
      <c r="J5" s="341"/>
      <c r="K5" s="247" t="s">
        <v>405</v>
      </c>
      <c r="L5" s="77" t="s">
        <v>404</v>
      </c>
      <c r="M5" s="247" t="s">
        <v>405</v>
      </c>
      <c r="N5" s="77" t="s">
        <v>404</v>
      </c>
      <c r="O5" s="247" t="s">
        <v>405</v>
      </c>
      <c r="P5" s="77" t="s">
        <v>404</v>
      </c>
      <c r="Q5" s="247" t="s">
        <v>405</v>
      </c>
      <c r="R5" s="159" t="s">
        <v>404</v>
      </c>
    </row>
    <row r="6" spans="1:18" s="71" customFormat="1" ht="15" customHeight="1" x14ac:dyDescent="0.15">
      <c r="A6" s="76"/>
      <c r="B6" s="75"/>
      <c r="C6" s="246"/>
      <c r="D6" s="74" t="s">
        <v>403</v>
      </c>
      <c r="E6" s="74" t="s">
        <v>403</v>
      </c>
      <c r="F6" s="74" t="s">
        <v>20</v>
      </c>
      <c r="G6" s="74" t="s">
        <v>20</v>
      </c>
      <c r="H6" s="74" t="s">
        <v>402</v>
      </c>
      <c r="I6" s="74" t="s">
        <v>401</v>
      </c>
      <c r="J6" s="74" t="s">
        <v>401</v>
      </c>
      <c r="K6" s="245" t="s">
        <v>400</v>
      </c>
      <c r="L6" s="245" t="s">
        <v>5</v>
      </c>
      <c r="M6" s="245" t="s">
        <v>400</v>
      </c>
      <c r="N6" s="245" t="s">
        <v>5</v>
      </c>
      <c r="O6" s="245" t="s">
        <v>400</v>
      </c>
      <c r="P6" s="245" t="s">
        <v>5</v>
      </c>
      <c r="Q6" s="245" t="s">
        <v>400</v>
      </c>
      <c r="R6" s="245" t="s">
        <v>5</v>
      </c>
    </row>
    <row r="7" spans="1:18" ht="15" customHeight="1" x14ac:dyDescent="0.15">
      <c r="A7" s="72"/>
      <c r="B7" s="56" t="s">
        <v>350</v>
      </c>
      <c r="C7" s="244"/>
      <c r="D7" s="64">
        <v>397297</v>
      </c>
      <c r="E7" s="64">
        <v>216091</v>
      </c>
      <c r="F7" s="64">
        <v>201153</v>
      </c>
      <c r="G7" s="64">
        <v>175913</v>
      </c>
      <c r="H7" s="64">
        <v>540691</v>
      </c>
      <c r="I7" s="64">
        <v>249</v>
      </c>
      <c r="J7" s="64">
        <v>64</v>
      </c>
      <c r="K7" s="64">
        <v>56519</v>
      </c>
      <c r="L7" s="64">
        <v>32620076</v>
      </c>
      <c r="M7" s="64">
        <v>1993</v>
      </c>
      <c r="N7" s="64">
        <v>2714190</v>
      </c>
      <c r="O7" s="64">
        <v>115508</v>
      </c>
      <c r="P7" s="64">
        <v>761446560</v>
      </c>
      <c r="Q7" s="64">
        <v>8735</v>
      </c>
      <c r="R7" s="64">
        <v>335582473</v>
      </c>
    </row>
    <row r="8" spans="1:18" ht="15" customHeight="1" x14ac:dyDescent="0.15">
      <c r="A8" s="72"/>
      <c r="B8" s="56" t="s">
        <v>399</v>
      </c>
      <c r="C8" s="244"/>
      <c r="D8" s="64">
        <v>396774</v>
      </c>
      <c r="E8" s="64">
        <v>216219</v>
      </c>
      <c r="F8" s="64">
        <v>202760</v>
      </c>
      <c r="G8" s="64">
        <v>176466</v>
      </c>
      <c r="H8" s="64">
        <v>528705</v>
      </c>
      <c r="I8" s="64">
        <v>249</v>
      </c>
      <c r="J8" s="64">
        <v>68</v>
      </c>
      <c r="K8" s="64">
        <v>55607</v>
      </c>
      <c r="L8" s="64">
        <v>34541816</v>
      </c>
      <c r="M8" s="64">
        <v>2018</v>
      </c>
      <c r="N8" s="64">
        <v>2597930</v>
      </c>
      <c r="O8" s="64">
        <v>114950</v>
      </c>
      <c r="P8" s="64">
        <v>856645839</v>
      </c>
      <c r="Q8" s="64">
        <v>8638</v>
      </c>
      <c r="R8" s="64">
        <v>313365292</v>
      </c>
    </row>
    <row r="9" spans="1:18" ht="15" customHeight="1" x14ac:dyDescent="0.15">
      <c r="A9" s="72"/>
      <c r="B9" s="56" t="s">
        <v>398</v>
      </c>
      <c r="C9" s="29"/>
      <c r="D9" s="64">
        <v>395357</v>
      </c>
      <c r="E9" s="64">
        <v>215604</v>
      </c>
      <c r="F9" s="64">
        <v>206201</v>
      </c>
      <c r="G9" s="64">
        <v>179540</v>
      </c>
      <c r="H9" s="64">
        <v>527495</v>
      </c>
      <c r="I9" s="64">
        <v>265</v>
      </c>
      <c r="J9" s="64">
        <v>74</v>
      </c>
      <c r="K9" s="64">
        <v>56220</v>
      </c>
      <c r="L9" s="64">
        <v>36641876</v>
      </c>
      <c r="M9" s="64">
        <v>3049</v>
      </c>
      <c r="N9" s="64">
        <v>3093545</v>
      </c>
      <c r="O9" s="64">
        <v>114261</v>
      </c>
      <c r="P9" s="64">
        <v>929062816</v>
      </c>
      <c r="Q9" s="64">
        <v>10209</v>
      </c>
      <c r="R9" s="64">
        <v>322159247</v>
      </c>
    </row>
    <row r="10" spans="1:18" ht="4.5" customHeight="1" thickBot="1" x14ac:dyDescent="0.2">
      <c r="A10" s="243"/>
      <c r="B10" s="243"/>
      <c r="C10" s="242"/>
      <c r="D10" s="241"/>
      <c r="E10" s="241"/>
      <c r="F10" s="241"/>
      <c r="G10" s="241"/>
      <c r="H10" s="241"/>
      <c r="I10" s="241"/>
      <c r="J10" s="241"/>
      <c r="K10" s="241"/>
      <c r="L10" s="241"/>
      <c r="M10" s="241"/>
      <c r="N10" s="241"/>
      <c r="O10" s="241"/>
      <c r="P10" s="241"/>
      <c r="Q10" s="241"/>
      <c r="R10" s="241"/>
    </row>
    <row r="11" spans="1:18" ht="10.5" thickTop="1" x14ac:dyDescent="0.15"/>
    <row r="12" spans="1:18" ht="10.5" x14ac:dyDescent="0.15">
      <c r="D12" s="240"/>
    </row>
    <row r="15" spans="1:18" x14ac:dyDescent="0.15">
      <c r="F15" s="239"/>
    </row>
  </sheetData>
  <mergeCells count="18">
    <mergeCell ref="K2:R2"/>
    <mergeCell ref="D3:D5"/>
    <mergeCell ref="E3:E5"/>
    <mergeCell ref="F3:F5"/>
    <mergeCell ref="G3:G5"/>
    <mergeCell ref="H3:H5"/>
    <mergeCell ref="K3:N3"/>
    <mergeCell ref="O3:R3"/>
    <mergeCell ref="K4:L4"/>
    <mergeCell ref="M4:N4"/>
    <mergeCell ref="O4:P4"/>
    <mergeCell ref="Q4:R4"/>
    <mergeCell ref="I3:I5"/>
    <mergeCell ref="J3:J5"/>
    <mergeCell ref="B2:B5"/>
    <mergeCell ref="D2:E2"/>
    <mergeCell ref="F2:G2"/>
    <mergeCell ref="H2:J2"/>
  </mergeCells>
  <phoneticPr fontId="4"/>
  <printOptions horizontalCentered="1"/>
  <pageMargins left="0.78740157480314965" right="0.59055118110236227" top="0.78740157480314965" bottom="0.59055118110236227" header="0.51181102362204722" footer="0.51181102362204722"/>
  <pageSetup paperSize="9" orientation="landscape" r:id="rId1"/>
  <headerFooter alignWithMargins="0">
    <oddHeader>&amp;L&amp;9源泉所得・法人・酒・消費税関係&amp;R&amp;9&amp;F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0"/>
  <sheetViews>
    <sheetView zoomScaleNormal="100" zoomScaleSheetLayoutView="150" workbookViewId="0"/>
  </sheetViews>
  <sheetFormatPr defaultColWidth="9.59765625" defaultRowHeight="9.75" x14ac:dyDescent="0.15"/>
  <cols>
    <col min="1" max="1" width="2" style="1" customWidth="1"/>
    <col min="2" max="2" width="19" style="1" customWidth="1"/>
    <col min="3" max="3" width="2" style="19" customWidth="1"/>
    <col min="4" max="4" width="23.796875" style="19" bestFit="1" customWidth="1"/>
    <col min="5" max="5" width="18.59765625" style="19" customWidth="1"/>
    <col min="6" max="6" width="21.19921875" style="19" customWidth="1"/>
    <col min="7" max="7" width="19.19921875" style="19" customWidth="1"/>
    <col min="8" max="9" width="25.3984375" style="19" customWidth="1"/>
    <col min="10" max="10" width="20.59765625" style="19" customWidth="1"/>
    <col min="11" max="11" width="25.3984375" style="19" customWidth="1"/>
    <col min="12" max="12" width="11.19921875" style="19" customWidth="1"/>
    <col min="13" max="16384" width="9.59765625" style="19"/>
  </cols>
  <sheetData>
    <row r="1" spans="1:12" s="1" customFormat="1" ht="11.25" customHeight="1" thickBot="1" x14ac:dyDescent="0.2">
      <c r="B1" s="2"/>
      <c r="C1" s="2"/>
      <c r="D1" s="2"/>
      <c r="E1" s="2"/>
      <c r="F1" s="2"/>
      <c r="G1" s="2"/>
      <c r="H1" s="2"/>
      <c r="I1" s="2"/>
      <c r="J1" s="2"/>
      <c r="K1" s="275" t="s">
        <v>257</v>
      </c>
    </row>
    <row r="2" spans="1:12" s="1" customFormat="1" ht="3" customHeight="1" thickTop="1" x14ac:dyDescent="0.15">
      <c r="A2" s="44"/>
      <c r="B2" s="45"/>
      <c r="C2" s="45"/>
      <c r="D2" s="153"/>
      <c r="E2" s="153"/>
      <c r="F2" s="45"/>
      <c r="G2" s="45"/>
      <c r="H2" s="153"/>
      <c r="I2" s="153"/>
      <c r="J2" s="153"/>
      <c r="K2" s="45"/>
    </row>
    <row r="3" spans="1:12" s="1" customFormat="1" ht="12" customHeight="1" x14ac:dyDescent="0.15">
      <c r="A3" s="40"/>
      <c r="B3" s="280" t="s">
        <v>256</v>
      </c>
      <c r="C3" s="263"/>
      <c r="D3" s="282" t="s">
        <v>147</v>
      </c>
      <c r="E3" s="282" t="s">
        <v>255</v>
      </c>
      <c r="F3" s="284" t="s">
        <v>268</v>
      </c>
      <c r="G3" s="285"/>
      <c r="H3" s="276" t="s">
        <v>144</v>
      </c>
      <c r="I3" s="276" t="s">
        <v>143</v>
      </c>
      <c r="J3" s="276" t="s">
        <v>267</v>
      </c>
      <c r="K3" s="278" t="s">
        <v>252</v>
      </c>
    </row>
    <row r="4" spans="1:12" s="1" customFormat="1" ht="12" customHeight="1" x14ac:dyDescent="0.15">
      <c r="A4" s="40"/>
      <c r="B4" s="281"/>
      <c r="C4" s="263"/>
      <c r="D4" s="283"/>
      <c r="E4" s="283"/>
      <c r="F4" s="158" t="s">
        <v>266</v>
      </c>
      <c r="G4" s="157" t="s">
        <v>265</v>
      </c>
      <c r="H4" s="277"/>
      <c r="I4" s="277"/>
      <c r="J4" s="277"/>
      <c r="K4" s="279"/>
      <c r="L4" s="97"/>
    </row>
    <row r="5" spans="1:12" s="1" customFormat="1" ht="13.5" customHeight="1" x14ac:dyDescent="0.15">
      <c r="A5" s="156"/>
      <c r="B5" s="148"/>
      <c r="C5" s="55"/>
      <c r="D5" s="56" t="s">
        <v>5</v>
      </c>
      <c r="E5" s="56" t="s">
        <v>6</v>
      </c>
      <c r="F5" s="56" t="s">
        <v>5</v>
      </c>
      <c r="G5" s="56" t="s">
        <v>5</v>
      </c>
      <c r="H5" s="56" t="s">
        <v>5</v>
      </c>
      <c r="I5" s="56" t="s">
        <v>5</v>
      </c>
      <c r="J5" s="56" t="s">
        <v>6</v>
      </c>
      <c r="K5" s="56" t="s">
        <v>5</v>
      </c>
    </row>
    <row r="6" spans="1:12" ht="12" customHeight="1" x14ac:dyDescent="0.15">
      <c r="A6" s="12"/>
      <c r="B6" s="274" t="s">
        <v>251</v>
      </c>
      <c r="C6" s="22"/>
      <c r="D6" s="15">
        <v>1861568547</v>
      </c>
      <c r="E6" s="147">
        <v>100</v>
      </c>
      <c r="F6" s="15">
        <v>41071591</v>
      </c>
      <c r="G6" s="95">
        <v>0</v>
      </c>
      <c r="H6" s="15">
        <v>1902640138</v>
      </c>
      <c r="I6" s="15">
        <v>1823382952</v>
      </c>
      <c r="J6" s="147">
        <v>95.8</v>
      </c>
      <c r="K6" s="15">
        <v>-79257185</v>
      </c>
      <c r="L6" s="353"/>
    </row>
    <row r="7" spans="1:12" ht="12" customHeight="1" x14ac:dyDescent="0.15">
      <c r="A7" s="12"/>
      <c r="B7" s="274" t="s">
        <v>250</v>
      </c>
      <c r="C7" s="22"/>
      <c r="D7" s="15">
        <v>2638613325</v>
      </c>
      <c r="E7" s="147">
        <v>100</v>
      </c>
      <c r="F7" s="15">
        <v>62448851</v>
      </c>
      <c r="G7" s="95">
        <v>0</v>
      </c>
      <c r="H7" s="15">
        <v>2701062176</v>
      </c>
      <c r="I7" s="15">
        <v>2300717755</v>
      </c>
      <c r="J7" s="147">
        <v>85.2</v>
      </c>
      <c r="K7" s="15">
        <v>-400344421</v>
      </c>
    </row>
    <row r="8" spans="1:12" ht="12" customHeight="1" x14ac:dyDescent="0.15">
      <c r="A8" s="12"/>
      <c r="B8" s="274" t="s">
        <v>249</v>
      </c>
      <c r="C8" s="22"/>
      <c r="D8" s="15">
        <v>3032318622</v>
      </c>
      <c r="E8" s="147">
        <v>100</v>
      </c>
      <c r="F8" s="15">
        <v>238739842</v>
      </c>
      <c r="G8" s="95">
        <v>0</v>
      </c>
      <c r="H8" s="15">
        <v>3271058464</v>
      </c>
      <c r="I8" s="15">
        <v>2933542226</v>
      </c>
      <c r="J8" s="147">
        <v>89.7</v>
      </c>
      <c r="K8" s="15">
        <v>-337516237</v>
      </c>
    </row>
    <row r="9" spans="1:12" ht="8.25" customHeight="1" x14ac:dyDescent="0.15">
      <c r="A9" s="24"/>
      <c r="B9" s="18"/>
      <c r="C9" s="29"/>
      <c r="D9" s="64"/>
      <c r="E9" s="155"/>
      <c r="F9" s="64"/>
      <c r="G9" s="64"/>
      <c r="H9" s="64"/>
      <c r="I9" s="64"/>
      <c r="J9" s="147"/>
      <c r="K9" s="64"/>
    </row>
    <row r="10" spans="1:12" ht="12" customHeight="1" x14ac:dyDescent="0.15">
      <c r="A10" s="24"/>
      <c r="B10" s="266" t="s">
        <v>221</v>
      </c>
      <c r="C10" s="29"/>
      <c r="D10" s="254">
        <v>3612923</v>
      </c>
      <c r="E10" s="62">
        <v>0.1</v>
      </c>
      <c r="F10" s="104">
        <v>0</v>
      </c>
      <c r="G10" s="104">
        <v>0</v>
      </c>
      <c r="H10" s="64">
        <v>3612923</v>
      </c>
      <c r="I10" s="64">
        <v>3436396</v>
      </c>
      <c r="J10" s="62">
        <v>95.1</v>
      </c>
      <c r="K10" s="64">
        <v>-176526</v>
      </c>
      <c r="L10" s="60"/>
    </row>
    <row r="11" spans="1:12" ht="12" customHeight="1" x14ac:dyDescent="0.15">
      <c r="A11" s="24"/>
      <c r="B11" s="266" t="s">
        <v>220</v>
      </c>
      <c r="C11" s="29"/>
      <c r="D11" s="254">
        <v>648763480</v>
      </c>
      <c r="E11" s="62">
        <v>21.4</v>
      </c>
      <c r="F11" s="123">
        <v>1770514</v>
      </c>
      <c r="G11" s="104">
        <v>0</v>
      </c>
      <c r="H11" s="64">
        <v>650533994</v>
      </c>
      <c r="I11" s="64">
        <v>610119450</v>
      </c>
      <c r="J11" s="61">
        <v>93.8</v>
      </c>
      <c r="K11" s="64">
        <v>-40414544</v>
      </c>
    </row>
    <row r="12" spans="1:12" ht="12" customHeight="1" x14ac:dyDescent="0.15">
      <c r="A12" s="24"/>
      <c r="B12" s="266" t="s">
        <v>264</v>
      </c>
      <c r="C12" s="29"/>
      <c r="D12" s="254">
        <v>10789803</v>
      </c>
      <c r="E12" s="62">
        <v>0.4</v>
      </c>
      <c r="F12" s="123">
        <v>280797</v>
      </c>
      <c r="G12" s="104">
        <v>0</v>
      </c>
      <c r="H12" s="64">
        <v>11070600</v>
      </c>
      <c r="I12" s="64">
        <v>10855035</v>
      </c>
      <c r="J12" s="61">
        <v>98.1</v>
      </c>
      <c r="K12" s="64">
        <v>-215564</v>
      </c>
    </row>
    <row r="13" spans="1:12" ht="12" customHeight="1" x14ac:dyDescent="0.15">
      <c r="A13" s="24"/>
      <c r="B13" s="266" t="s">
        <v>219</v>
      </c>
      <c r="C13" s="29"/>
      <c r="D13" s="254">
        <v>346356383</v>
      </c>
      <c r="E13" s="62">
        <v>11.4</v>
      </c>
      <c r="F13" s="123">
        <v>14222086</v>
      </c>
      <c r="G13" s="123">
        <v>0</v>
      </c>
      <c r="H13" s="64">
        <v>360578469</v>
      </c>
      <c r="I13" s="64">
        <v>346632157</v>
      </c>
      <c r="J13" s="61">
        <v>96.1</v>
      </c>
      <c r="K13" s="64">
        <v>-13946311</v>
      </c>
    </row>
    <row r="14" spans="1:12" ht="12" customHeight="1" x14ac:dyDescent="0.15">
      <c r="A14" s="24"/>
      <c r="B14" s="266" t="s">
        <v>263</v>
      </c>
      <c r="C14" s="29"/>
      <c r="D14" s="254">
        <v>512178921</v>
      </c>
      <c r="E14" s="62">
        <v>16.899999999999999</v>
      </c>
      <c r="F14" s="123">
        <v>3117557</v>
      </c>
      <c r="G14" s="123">
        <v>500</v>
      </c>
      <c r="H14" s="64">
        <v>515296978</v>
      </c>
      <c r="I14" s="64">
        <v>406599357</v>
      </c>
      <c r="J14" s="61">
        <v>78.900000000000006</v>
      </c>
      <c r="K14" s="64">
        <v>-108697620</v>
      </c>
    </row>
    <row r="15" spans="1:12" ht="4.5" customHeight="1" x14ac:dyDescent="0.15">
      <c r="A15" s="24"/>
      <c r="B15" s="18"/>
      <c r="C15" s="43"/>
      <c r="D15" s="64"/>
      <c r="E15" s="61"/>
      <c r="F15" s="64"/>
      <c r="G15" s="15"/>
      <c r="H15" s="64"/>
      <c r="I15" s="147"/>
      <c r="J15" s="64"/>
      <c r="K15" s="255"/>
    </row>
    <row r="16" spans="1:12" ht="12" customHeight="1" x14ac:dyDescent="0.15">
      <c r="A16" s="24"/>
      <c r="B16" s="266" t="s">
        <v>217</v>
      </c>
      <c r="C16" s="29"/>
      <c r="D16" s="254">
        <v>7555819</v>
      </c>
      <c r="E16" s="62">
        <v>0.2</v>
      </c>
      <c r="F16" s="123">
        <v>630453</v>
      </c>
      <c r="G16" s="104">
        <v>0</v>
      </c>
      <c r="H16" s="64">
        <v>8186272</v>
      </c>
      <c r="I16" s="64">
        <v>7596416</v>
      </c>
      <c r="J16" s="61">
        <v>92.8</v>
      </c>
      <c r="K16" s="64">
        <v>-589856</v>
      </c>
    </row>
    <row r="17" spans="1:11" ht="12" customHeight="1" x14ac:dyDescent="0.15">
      <c r="A17" s="24"/>
      <c r="B17" s="266" t="s">
        <v>262</v>
      </c>
      <c r="C17" s="29"/>
      <c r="D17" s="254">
        <v>15827707</v>
      </c>
      <c r="E17" s="62">
        <v>0.5</v>
      </c>
      <c r="F17" s="123">
        <v>3438854</v>
      </c>
      <c r="G17" s="123">
        <v>547966</v>
      </c>
      <c r="H17" s="64">
        <v>19814527</v>
      </c>
      <c r="I17" s="64">
        <v>15151036</v>
      </c>
      <c r="J17" s="61">
        <v>76.5</v>
      </c>
      <c r="K17" s="64">
        <v>-4663490</v>
      </c>
    </row>
    <row r="18" spans="1:11" ht="12" customHeight="1" x14ac:dyDescent="0.15">
      <c r="A18" s="24"/>
      <c r="B18" s="266" t="s">
        <v>215</v>
      </c>
      <c r="C18" s="29"/>
      <c r="D18" s="254">
        <v>480562849</v>
      </c>
      <c r="E18" s="62">
        <v>15.8</v>
      </c>
      <c r="F18" s="123">
        <v>165476842</v>
      </c>
      <c r="G18" s="104">
        <v>0</v>
      </c>
      <c r="H18" s="64">
        <v>646039691</v>
      </c>
      <c r="I18" s="64">
        <v>527123410</v>
      </c>
      <c r="J18" s="61">
        <v>81.599999999999994</v>
      </c>
      <c r="K18" s="64">
        <v>-118916281</v>
      </c>
    </row>
    <row r="19" spans="1:11" ht="12" customHeight="1" x14ac:dyDescent="0.15">
      <c r="A19" s="24"/>
      <c r="B19" s="266" t="s">
        <v>214</v>
      </c>
      <c r="C19" s="29"/>
      <c r="D19" s="254">
        <v>100964669</v>
      </c>
      <c r="E19" s="62">
        <v>3.3</v>
      </c>
      <c r="F19" s="123">
        <v>38300705</v>
      </c>
      <c r="G19" s="104">
        <v>0</v>
      </c>
      <c r="H19" s="64">
        <v>139265374</v>
      </c>
      <c r="I19" s="64">
        <v>103765942</v>
      </c>
      <c r="J19" s="61">
        <v>74.5</v>
      </c>
      <c r="K19" s="64">
        <v>-35499431</v>
      </c>
    </row>
    <row r="20" spans="1:11" ht="12" customHeight="1" x14ac:dyDescent="0.15">
      <c r="A20" s="24"/>
      <c r="B20" s="266" t="s">
        <v>261</v>
      </c>
      <c r="C20" s="29"/>
      <c r="D20" s="254">
        <v>194679022</v>
      </c>
      <c r="E20" s="62">
        <v>6.4</v>
      </c>
      <c r="F20" s="123">
        <v>1375542</v>
      </c>
      <c r="G20" s="104">
        <v>0</v>
      </c>
      <c r="H20" s="64">
        <v>196054564</v>
      </c>
      <c r="I20" s="64">
        <v>195280287</v>
      </c>
      <c r="J20" s="61">
        <v>99.6</v>
      </c>
      <c r="K20" s="64">
        <v>-774276</v>
      </c>
    </row>
    <row r="21" spans="1:11" ht="4.5" customHeight="1" x14ac:dyDescent="0.15">
      <c r="A21" s="24"/>
      <c r="B21" s="18"/>
      <c r="C21" s="43"/>
      <c r="D21" s="64"/>
      <c r="E21" s="61"/>
      <c r="F21" s="64"/>
      <c r="G21" s="15"/>
      <c r="H21" s="64"/>
      <c r="I21" s="147"/>
      <c r="J21" s="64"/>
      <c r="K21" s="255"/>
    </row>
    <row r="22" spans="1:11" ht="12" customHeight="1" x14ac:dyDescent="0.15">
      <c r="A22" s="24"/>
      <c r="B22" s="266" t="s">
        <v>212</v>
      </c>
      <c r="C22" s="29"/>
      <c r="D22" s="254">
        <v>394693264</v>
      </c>
      <c r="E22" s="62">
        <v>13</v>
      </c>
      <c r="F22" s="123">
        <v>7249255</v>
      </c>
      <c r="G22" s="104">
        <v>0</v>
      </c>
      <c r="H22" s="64">
        <v>401942519</v>
      </c>
      <c r="I22" s="64">
        <v>391915246</v>
      </c>
      <c r="J22" s="61">
        <v>97.5</v>
      </c>
      <c r="K22" s="64">
        <v>-10027272</v>
      </c>
    </row>
    <row r="23" spans="1:11" ht="12" customHeight="1" x14ac:dyDescent="0.15">
      <c r="A23" s="24"/>
      <c r="B23" s="266" t="s">
        <v>260</v>
      </c>
      <c r="C23" s="29"/>
      <c r="D23" s="254">
        <v>2706527</v>
      </c>
      <c r="E23" s="62">
        <v>0.1</v>
      </c>
      <c r="F23" s="123">
        <v>2877233</v>
      </c>
      <c r="G23" s="104">
        <v>0</v>
      </c>
      <c r="H23" s="64">
        <v>5583760</v>
      </c>
      <c r="I23" s="64">
        <v>3538784</v>
      </c>
      <c r="J23" s="61">
        <v>63.4</v>
      </c>
      <c r="K23" s="64">
        <v>-2044975</v>
      </c>
    </row>
    <row r="24" spans="1:11" ht="12" customHeight="1" x14ac:dyDescent="0.15">
      <c r="A24" s="24"/>
      <c r="B24" s="266" t="s">
        <v>227</v>
      </c>
      <c r="C24" s="29"/>
      <c r="D24" s="254">
        <v>311592365</v>
      </c>
      <c r="E24" s="62">
        <v>10.3</v>
      </c>
      <c r="F24" s="104">
        <v>0</v>
      </c>
      <c r="G24" s="104">
        <v>0</v>
      </c>
      <c r="H24" s="64">
        <v>311592365</v>
      </c>
      <c r="I24" s="64">
        <v>311507420</v>
      </c>
      <c r="J24" s="61">
        <v>100</v>
      </c>
      <c r="K24" s="64">
        <v>-84944</v>
      </c>
    </row>
    <row r="25" spans="1:11" ht="12" customHeight="1" x14ac:dyDescent="0.15">
      <c r="A25" s="24"/>
      <c r="B25" s="266" t="s">
        <v>259</v>
      </c>
      <c r="C25" s="29"/>
      <c r="D25" s="254">
        <v>34890</v>
      </c>
      <c r="E25" s="62">
        <v>0</v>
      </c>
      <c r="F25" s="104">
        <v>0</v>
      </c>
      <c r="G25" s="104">
        <v>0</v>
      </c>
      <c r="H25" s="64">
        <v>34890</v>
      </c>
      <c r="I25" s="64">
        <v>21284</v>
      </c>
      <c r="J25" s="61">
        <v>61</v>
      </c>
      <c r="K25" s="64">
        <v>-13605</v>
      </c>
    </row>
    <row r="26" spans="1:11" ht="12" customHeight="1" x14ac:dyDescent="0.15">
      <c r="A26" s="24"/>
      <c r="B26" s="266" t="s">
        <v>258</v>
      </c>
      <c r="C26" s="29"/>
      <c r="D26" s="254">
        <v>2000000</v>
      </c>
      <c r="E26" s="62">
        <v>0.1</v>
      </c>
      <c r="F26" s="104">
        <v>0</v>
      </c>
      <c r="G26" s="254">
        <v>-548466</v>
      </c>
      <c r="H26" s="64">
        <v>1451534</v>
      </c>
      <c r="I26" s="104">
        <v>0</v>
      </c>
      <c r="J26" s="104">
        <v>0</v>
      </c>
      <c r="K26" s="64">
        <v>-1451534</v>
      </c>
    </row>
    <row r="27" spans="1:11" ht="3" customHeight="1" thickBot="1" x14ac:dyDescent="0.2">
      <c r="A27" s="59"/>
      <c r="B27" s="31"/>
      <c r="C27" s="32"/>
      <c r="D27" s="33"/>
      <c r="E27" s="33"/>
      <c r="F27" s="33"/>
      <c r="G27" s="33"/>
      <c r="H27" s="33"/>
      <c r="I27" s="33"/>
      <c r="J27" s="33"/>
      <c r="K27" s="33"/>
    </row>
    <row r="28" spans="1:11" ht="3" customHeight="1" thickTop="1" x14ac:dyDescent="0.15">
      <c r="B28" s="2"/>
      <c r="C28" s="28"/>
      <c r="D28" s="28"/>
      <c r="E28" s="28"/>
      <c r="F28" s="28"/>
      <c r="G28" s="28"/>
      <c r="H28" s="28"/>
      <c r="I28" s="28"/>
      <c r="J28" s="28"/>
      <c r="K28" s="28"/>
    </row>
    <row r="29" spans="1:11" ht="10.5" x14ac:dyDescent="0.15">
      <c r="B29" s="2" t="s">
        <v>237</v>
      </c>
      <c r="C29" s="28"/>
      <c r="D29" s="28"/>
      <c r="E29" s="28"/>
      <c r="F29" s="28"/>
      <c r="G29" s="28"/>
      <c r="H29" s="28"/>
      <c r="I29" s="28"/>
      <c r="J29" s="28"/>
      <c r="K29" s="28"/>
    </row>
    <row r="30" spans="1:11" x14ac:dyDescent="0.15">
      <c r="E30" s="351"/>
      <c r="F30" s="60"/>
    </row>
  </sheetData>
  <mergeCells count="8">
    <mergeCell ref="J3:J4"/>
    <mergeCell ref="K3:K4"/>
    <mergeCell ref="B3:B4"/>
    <mergeCell ref="D3:D4"/>
    <mergeCell ref="E3:E4"/>
    <mergeCell ref="F3:G3"/>
    <mergeCell ref="H3:H4"/>
    <mergeCell ref="I3:I4"/>
  </mergeCells>
  <phoneticPr fontId="4"/>
  <printOptions horizontalCentered="1"/>
  <pageMargins left="0.70866141732283472" right="0.70866141732283472" top="0.74803149606299213" bottom="0.74803149606299213" header="0.31496062992125984" footer="0.31496062992125984"/>
  <pageSetup paperSize="8" scale="140" orientation="landscape" r:id="rId1"/>
  <headerFooter>
    <oddHeader>&amp;L&amp;9一般会計歳出決算額&amp;R&amp;9&amp;F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3"/>
  <sheetViews>
    <sheetView zoomScaleNormal="100" zoomScaleSheetLayoutView="142" workbookViewId="0"/>
  </sheetViews>
  <sheetFormatPr defaultColWidth="9.59765625" defaultRowHeight="9.75" x14ac:dyDescent="0.15"/>
  <cols>
    <col min="1" max="1" width="0.3984375" style="19" customWidth="1"/>
    <col min="2" max="2" width="11" style="1" customWidth="1"/>
    <col min="3" max="3" width="2.3984375" style="1" customWidth="1"/>
    <col min="4" max="4" width="21.3984375" style="1" customWidth="1"/>
    <col min="5" max="5" width="1" style="19" customWidth="1"/>
    <col min="6" max="6" width="27.3984375" style="19" bestFit="1" customWidth="1"/>
    <col min="7" max="7" width="22.19921875" style="19" bestFit="1" customWidth="1"/>
    <col min="8" max="8" width="20.3984375" style="19" bestFit="1" customWidth="1"/>
    <col min="9" max="10" width="27.3984375" style="19" bestFit="1" customWidth="1"/>
    <col min="11" max="11" width="25.59765625" style="19" customWidth="1"/>
    <col min="12" max="12" width="9.59765625" style="19"/>
    <col min="13" max="13" width="13.796875" style="19" bestFit="1" customWidth="1"/>
    <col min="14" max="14" width="11.3984375" style="19" bestFit="1" customWidth="1"/>
    <col min="15" max="15" width="9.59765625" style="19"/>
    <col min="16" max="18" width="13.796875" style="19" bestFit="1" customWidth="1"/>
    <col min="19" max="16384" width="9.59765625" style="19"/>
  </cols>
  <sheetData>
    <row r="1" spans="1:13" s="1" customFormat="1" ht="14.25" customHeight="1" thickBot="1" x14ac:dyDescent="0.2">
      <c r="B1" s="26" t="s">
        <v>38</v>
      </c>
      <c r="C1" s="2"/>
      <c r="D1" s="2"/>
      <c r="E1" s="2"/>
      <c r="F1" s="2"/>
      <c r="G1" s="2"/>
      <c r="H1" s="2"/>
      <c r="I1" s="2"/>
      <c r="J1" s="2"/>
      <c r="K1" s="275" t="s">
        <v>149</v>
      </c>
    </row>
    <row r="2" spans="1:13" s="1" customFormat="1" ht="36" customHeight="1" thickTop="1" x14ac:dyDescent="0.15">
      <c r="A2" s="102"/>
      <c r="B2" s="291" t="s">
        <v>148</v>
      </c>
      <c r="C2" s="291"/>
      <c r="D2" s="291"/>
      <c r="E2" s="101"/>
      <c r="F2" s="100" t="s">
        <v>421</v>
      </c>
      <c r="G2" s="100" t="s">
        <v>146</v>
      </c>
      <c r="H2" s="100" t="s">
        <v>145</v>
      </c>
      <c r="I2" s="99" t="s">
        <v>144</v>
      </c>
      <c r="J2" s="99" t="s">
        <v>40</v>
      </c>
      <c r="K2" s="98" t="s">
        <v>143</v>
      </c>
      <c r="L2" s="97"/>
    </row>
    <row r="3" spans="1:13" ht="21" customHeight="1" x14ac:dyDescent="0.15">
      <c r="A3" s="58"/>
      <c r="B3" s="292" t="s">
        <v>142</v>
      </c>
      <c r="C3" s="292"/>
      <c r="D3" s="292"/>
      <c r="E3" s="96"/>
      <c r="F3" s="64"/>
      <c r="G3" s="64"/>
      <c r="H3" s="64"/>
      <c r="I3" s="64"/>
      <c r="J3" s="64"/>
      <c r="K3" s="64"/>
    </row>
    <row r="4" spans="1:13" ht="10.5" x14ac:dyDescent="0.15">
      <c r="A4" s="90"/>
      <c r="B4" s="288" t="s">
        <v>125</v>
      </c>
      <c r="C4" s="288"/>
      <c r="D4" s="93" t="s">
        <v>124</v>
      </c>
      <c r="E4" s="22"/>
      <c r="F4" s="92">
        <v>2063322010</v>
      </c>
      <c r="G4" s="95">
        <v>0</v>
      </c>
      <c r="H4" s="92">
        <v>1876066</v>
      </c>
      <c r="I4" s="92">
        <v>2065198076</v>
      </c>
      <c r="J4" s="92">
        <v>2058064017</v>
      </c>
      <c r="K4" s="92">
        <v>2043330144</v>
      </c>
    </row>
    <row r="5" spans="1:13" ht="10.5" x14ac:dyDescent="0.15">
      <c r="A5" s="90"/>
      <c r="B5" s="20"/>
      <c r="C5" s="20"/>
      <c r="D5" s="91"/>
      <c r="E5" s="22"/>
      <c r="F5" s="92"/>
      <c r="G5" s="92"/>
      <c r="H5" s="92"/>
      <c r="I5" s="92"/>
      <c r="J5" s="92"/>
      <c r="K5" s="92"/>
    </row>
    <row r="6" spans="1:13" ht="10.5" x14ac:dyDescent="0.15">
      <c r="A6" s="90"/>
      <c r="B6" s="289"/>
      <c r="C6" s="289"/>
      <c r="D6" s="93" t="s">
        <v>45</v>
      </c>
      <c r="E6" s="22"/>
      <c r="F6" s="260">
        <v>2120881915</v>
      </c>
      <c r="G6" s="95">
        <v>0</v>
      </c>
      <c r="H6" s="92">
        <v>494126</v>
      </c>
      <c r="I6" s="92">
        <v>2121376041</v>
      </c>
      <c r="J6" s="92">
        <v>2126537144</v>
      </c>
      <c r="K6" s="92">
        <v>2091333257</v>
      </c>
    </row>
    <row r="7" spans="1:13" ht="10.5" x14ac:dyDescent="0.15">
      <c r="A7" s="90"/>
      <c r="B7" s="2"/>
      <c r="C7" s="20"/>
      <c r="D7" s="93"/>
      <c r="E7" s="22"/>
      <c r="F7" s="92"/>
      <c r="G7" s="92"/>
      <c r="H7" s="92"/>
      <c r="I7" s="92"/>
      <c r="J7" s="92"/>
      <c r="K7" s="92"/>
    </row>
    <row r="8" spans="1:13" ht="10.5" x14ac:dyDescent="0.15">
      <c r="A8" s="90"/>
      <c r="B8" s="2"/>
      <c r="C8" s="274"/>
      <c r="D8" s="93" t="s">
        <v>46</v>
      </c>
      <c r="E8" s="22"/>
      <c r="F8" s="92">
        <f t="shared" ref="F8:I8" si="0">SUM(F10:F14)+SUM(F16:F20)+SUM(F22:F26)</f>
        <v>2165267627</v>
      </c>
      <c r="G8" s="92">
        <f t="shared" si="0"/>
        <v>0</v>
      </c>
      <c r="H8" s="92">
        <f t="shared" si="0"/>
        <v>3460274</v>
      </c>
      <c r="I8" s="92">
        <f t="shared" si="0"/>
        <v>2168727901</v>
      </c>
      <c r="J8" s="92">
        <v>2169148774</v>
      </c>
      <c r="K8" s="92">
        <v>2156047962</v>
      </c>
    </row>
    <row r="9" spans="1:13" ht="10.5" x14ac:dyDescent="0.15">
      <c r="A9" s="125"/>
      <c r="B9" s="18"/>
      <c r="C9" s="18"/>
      <c r="D9" s="18"/>
      <c r="E9" s="43"/>
      <c r="F9" s="64"/>
      <c r="G9" s="123"/>
      <c r="H9" s="64"/>
      <c r="I9" s="15"/>
      <c r="J9" s="64"/>
      <c r="K9" s="64"/>
    </row>
    <row r="10" spans="1:13" ht="15" customHeight="1" x14ac:dyDescent="0.15">
      <c r="A10" s="24"/>
      <c r="B10" s="286" t="s">
        <v>141</v>
      </c>
      <c r="C10" s="287"/>
      <c r="D10" s="287"/>
      <c r="E10" s="29"/>
      <c r="F10" s="123">
        <v>8344871</v>
      </c>
      <c r="G10" s="95">
        <v>0</v>
      </c>
      <c r="H10" s="123">
        <v>2515300</v>
      </c>
      <c r="I10" s="123">
        <v>10860171</v>
      </c>
      <c r="J10" s="123">
        <v>11106448</v>
      </c>
      <c r="K10" s="123">
        <v>9240235</v>
      </c>
    </row>
    <row r="11" spans="1:13" ht="15" customHeight="1" x14ac:dyDescent="0.15">
      <c r="A11" s="24"/>
      <c r="B11" s="286" t="s">
        <v>140</v>
      </c>
      <c r="C11" s="287"/>
      <c r="D11" s="287"/>
      <c r="E11" s="29"/>
      <c r="F11" s="123">
        <v>601872500</v>
      </c>
      <c r="G11" s="95">
        <v>0</v>
      </c>
      <c r="H11" s="123">
        <v>0</v>
      </c>
      <c r="I11" s="123">
        <v>601872500</v>
      </c>
      <c r="J11" s="123">
        <v>601792785</v>
      </c>
      <c r="K11" s="123">
        <v>601792785</v>
      </c>
    </row>
    <row r="12" spans="1:13" ht="15" customHeight="1" x14ac:dyDescent="0.15">
      <c r="A12" s="24"/>
      <c r="B12" s="286" t="s">
        <v>139</v>
      </c>
      <c r="C12" s="287"/>
      <c r="D12" s="287"/>
      <c r="E12" s="29"/>
      <c r="F12" s="123">
        <v>2417882</v>
      </c>
      <c r="G12" s="95">
        <v>0</v>
      </c>
      <c r="H12" s="123">
        <v>0</v>
      </c>
      <c r="I12" s="123">
        <v>2417882</v>
      </c>
      <c r="J12" s="123">
        <v>2417881</v>
      </c>
      <c r="K12" s="123">
        <v>2417881</v>
      </c>
    </row>
    <row r="13" spans="1:13" ht="15" customHeight="1" x14ac:dyDescent="0.15">
      <c r="A13" s="24"/>
      <c r="B13" s="286" t="s">
        <v>138</v>
      </c>
      <c r="C13" s="287"/>
      <c r="D13" s="287"/>
      <c r="E13" s="29"/>
      <c r="F13" s="123">
        <v>760433859</v>
      </c>
      <c r="G13" s="95">
        <v>0</v>
      </c>
      <c r="H13" s="123">
        <v>0</v>
      </c>
      <c r="I13" s="123">
        <v>760433859</v>
      </c>
      <c r="J13" s="123">
        <v>761957371</v>
      </c>
      <c r="K13" s="123">
        <v>760433857</v>
      </c>
    </row>
    <row r="14" spans="1:13" ht="15" customHeight="1" x14ac:dyDescent="0.15">
      <c r="A14" s="24"/>
      <c r="B14" s="286" t="s">
        <v>137</v>
      </c>
      <c r="C14" s="287"/>
      <c r="D14" s="287"/>
      <c r="E14" s="29"/>
      <c r="F14" s="123">
        <v>542039</v>
      </c>
      <c r="G14" s="95">
        <v>0</v>
      </c>
      <c r="H14" s="123">
        <v>0</v>
      </c>
      <c r="I14" s="123">
        <v>542039</v>
      </c>
      <c r="J14" s="123">
        <v>300</v>
      </c>
      <c r="K14" s="123">
        <v>300</v>
      </c>
    </row>
    <row r="15" spans="1:13" ht="4.5" customHeight="1" x14ac:dyDescent="0.15">
      <c r="A15" s="24"/>
      <c r="B15" s="18"/>
      <c r="C15" s="2"/>
      <c r="D15" s="64"/>
      <c r="E15" s="43"/>
      <c r="F15" s="64"/>
      <c r="G15" s="15"/>
      <c r="H15" s="64"/>
      <c r="I15" s="147"/>
      <c r="J15" s="64"/>
      <c r="K15" s="255"/>
      <c r="L15" s="354"/>
      <c r="M15" s="355"/>
    </row>
    <row r="16" spans="1:13" ht="15" customHeight="1" x14ac:dyDescent="0.15">
      <c r="A16" s="24"/>
      <c r="B16" s="286" t="s">
        <v>136</v>
      </c>
      <c r="C16" s="287"/>
      <c r="D16" s="287"/>
      <c r="E16" s="29"/>
      <c r="F16" s="123">
        <v>122361</v>
      </c>
      <c r="G16" s="95">
        <v>0</v>
      </c>
      <c r="H16" s="123">
        <v>0</v>
      </c>
      <c r="I16" s="123">
        <v>122361</v>
      </c>
      <c r="J16" s="123">
        <v>167644</v>
      </c>
      <c r="K16" s="123">
        <v>68003</v>
      </c>
    </row>
    <row r="17" spans="1:13" ht="15" customHeight="1" x14ac:dyDescent="0.15">
      <c r="A17" s="24"/>
      <c r="B17" s="286" t="s">
        <v>135</v>
      </c>
      <c r="C17" s="287"/>
      <c r="D17" s="287"/>
      <c r="E17" s="29"/>
      <c r="F17" s="123">
        <v>62533</v>
      </c>
      <c r="G17" s="95">
        <v>0</v>
      </c>
      <c r="H17" s="123">
        <v>0</v>
      </c>
      <c r="I17" s="123">
        <v>62533</v>
      </c>
      <c r="J17" s="123">
        <v>74490</v>
      </c>
      <c r="K17" s="123">
        <v>9020</v>
      </c>
    </row>
    <row r="18" spans="1:13" ht="15" customHeight="1" x14ac:dyDescent="0.15">
      <c r="A18" s="24"/>
      <c r="B18" s="286" t="s">
        <v>134</v>
      </c>
      <c r="C18" s="287"/>
      <c r="D18" s="287"/>
      <c r="E18" s="29"/>
      <c r="F18" s="123">
        <v>8341116</v>
      </c>
      <c r="G18" s="95">
        <v>0</v>
      </c>
      <c r="H18" s="123">
        <v>122933</v>
      </c>
      <c r="I18" s="123">
        <v>8464049</v>
      </c>
      <c r="J18" s="123">
        <v>8287106</v>
      </c>
      <c r="K18" s="123">
        <v>8174085</v>
      </c>
    </row>
    <row r="19" spans="1:13" ht="15" customHeight="1" x14ac:dyDescent="0.15">
      <c r="A19" s="24"/>
      <c r="B19" s="286" t="s">
        <v>133</v>
      </c>
      <c r="C19" s="287"/>
      <c r="D19" s="287"/>
      <c r="E19" s="29"/>
      <c r="F19" s="123">
        <v>131470</v>
      </c>
      <c r="G19" s="95">
        <v>0</v>
      </c>
      <c r="H19" s="123">
        <v>0</v>
      </c>
      <c r="I19" s="123">
        <v>131470</v>
      </c>
      <c r="J19" s="123">
        <v>175123</v>
      </c>
      <c r="K19" s="123">
        <v>31892</v>
      </c>
    </row>
    <row r="20" spans="1:13" ht="15" customHeight="1" x14ac:dyDescent="0.15">
      <c r="A20" s="24"/>
      <c r="B20" s="286" t="s">
        <v>132</v>
      </c>
      <c r="C20" s="287"/>
      <c r="D20" s="287"/>
      <c r="E20" s="29"/>
      <c r="F20" s="123">
        <v>343</v>
      </c>
      <c r="G20" s="95">
        <v>0</v>
      </c>
      <c r="H20" s="123">
        <v>0</v>
      </c>
      <c r="I20" s="123">
        <v>343</v>
      </c>
      <c r="J20" s="123">
        <v>277</v>
      </c>
      <c r="K20" s="123">
        <v>277</v>
      </c>
    </row>
    <row r="21" spans="1:13" ht="4.5" customHeight="1" x14ac:dyDescent="0.15">
      <c r="A21" s="24"/>
      <c r="B21" s="18"/>
      <c r="C21" s="2"/>
      <c r="D21" s="64"/>
      <c r="E21" s="43"/>
      <c r="F21" s="64"/>
      <c r="G21" s="15"/>
      <c r="H21" s="64"/>
      <c r="I21" s="147"/>
      <c r="J21" s="64"/>
      <c r="K21" s="255"/>
      <c r="L21" s="354"/>
      <c r="M21" s="355"/>
    </row>
    <row r="22" spans="1:13" ht="15" customHeight="1" x14ac:dyDescent="0.15">
      <c r="A22" s="24"/>
      <c r="B22" s="286" t="s">
        <v>131</v>
      </c>
      <c r="C22" s="287"/>
      <c r="D22" s="287"/>
      <c r="E22" s="29"/>
      <c r="F22" s="123">
        <v>418638</v>
      </c>
      <c r="G22" s="95">
        <v>0</v>
      </c>
      <c r="H22" s="123">
        <v>0</v>
      </c>
      <c r="I22" s="123">
        <v>418638</v>
      </c>
      <c r="J22" s="123">
        <v>949593</v>
      </c>
      <c r="K22" s="123">
        <v>265322</v>
      </c>
    </row>
    <row r="23" spans="1:13" ht="15" customHeight="1" x14ac:dyDescent="0.15">
      <c r="A23" s="24"/>
      <c r="B23" s="286" t="s">
        <v>130</v>
      </c>
      <c r="C23" s="287"/>
      <c r="D23" s="287"/>
      <c r="E23" s="29"/>
      <c r="F23" s="123">
        <v>755065605</v>
      </c>
      <c r="G23" s="95">
        <v>0</v>
      </c>
      <c r="H23" s="123">
        <v>0</v>
      </c>
      <c r="I23" s="123">
        <v>755065605</v>
      </c>
      <c r="J23" s="123">
        <v>755262093</v>
      </c>
      <c r="K23" s="123">
        <v>747662636</v>
      </c>
    </row>
    <row r="24" spans="1:13" ht="20.25" customHeight="1" x14ac:dyDescent="0.15">
      <c r="A24" s="24"/>
      <c r="B24" s="290" t="s">
        <v>129</v>
      </c>
      <c r="C24" s="290"/>
      <c r="D24" s="290"/>
      <c r="E24" s="29"/>
      <c r="F24" s="123">
        <v>5364902</v>
      </c>
      <c r="G24" s="95">
        <v>0</v>
      </c>
      <c r="H24" s="123">
        <v>0</v>
      </c>
      <c r="I24" s="123">
        <v>5364902</v>
      </c>
      <c r="J24" s="123">
        <v>4501923</v>
      </c>
      <c r="K24" s="123">
        <v>4501901</v>
      </c>
      <c r="M24" s="94"/>
    </row>
    <row r="25" spans="1:13" ht="15" customHeight="1" x14ac:dyDescent="0.15">
      <c r="A25" s="24"/>
      <c r="B25" s="286" t="s">
        <v>128</v>
      </c>
      <c r="C25" s="287"/>
      <c r="D25" s="287"/>
      <c r="E25" s="29"/>
      <c r="F25" s="123">
        <v>2595393</v>
      </c>
      <c r="G25" s="95">
        <v>0</v>
      </c>
      <c r="H25" s="123">
        <v>0</v>
      </c>
      <c r="I25" s="123">
        <v>2595393</v>
      </c>
      <c r="J25" s="123">
        <v>2833955</v>
      </c>
      <c r="K25" s="123">
        <v>2445960</v>
      </c>
      <c r="M25" s="94"/>
    </row>
    <row r="26" spans="1:13" ht="15" customHeight="1" x14ac:dyDescent="0.15">
      <c r="A26" s="24"/>
      <c r="B26" s="286" t="s">
        <v>127</v>
      </c>
      <c r="C26" s="287"/>
      <c r="D26" s="287"/>
      <c r="E26" s="29"/>
      <c r="F26" s="123">
        <v>19554115</v>
      </c>
      <c r="G26" s="95">
        <v>0</v>
      </c>
      <c r="H26" s="123">
        <v>822041</v>
      </c>
      <c r="I26" s="123">
        <v>20376156</v>
      </c>
      <c r="J26" s="123">
        <v>19621776</v>
      </c>
      <c r="K26" s="123">
        <v>19003801</v>
      </c>
    </row>
    <row r="27" spans="1:13" ht="15" customHeight="1" x14ac:dyDescent="0.15">
      <c r="A27" s="24"/>
      <c r="B27" s="18"/>
      <c r="C27" s="18"/>
      <c r="D27" s="18"/>
      <c r="E27" s="43"/>
      <c r="F27" s="64"/>
      <c r="G27" s="64"/>
      <c r="H27" s="64"/>
      <c r="I27" s="64"/>
      <c r="J27" s="64"/>
      <c r="K27" s="64"/>
    </row>
    <row r="28" spans="1:13" ht="21" customHeight="1" x14ac:dyDescent="0.15">
      <c r="A28" s="125"/>
      <c r="B28" s="280" t="s">
        <v>126</v>
      </c>
      <c r="C28" s="280"/>
      <c r="D28" s="280"/>
      <c r="E28" s="29"/>
      <c r="F28" s="64"/>
      <c r="G28" s="64"/>
      <c r="H28" s="64"/>
      <c r="I28" s="64"/>
      <c r="J28" s="64"/>
      <c r="K28" s="64"/>
    </row>
    <row r="29" spans="1:13" ht="9.75" customHeight="1" x14ac:dyDescent="0.15">
      <c r="A29" s="24"/>
      <c r="B29" s="288" t="s">
        <v>125</v>
      </c>
      <c r="C29" s="288"/>
      <c r="D29" s="93" t="s">
        <v>124</v>
      </c>
      <c r="E29" s="22"/>
      <c r="F29" s="92">
        <v>113916674</v>
      </c>
      <c r="G29" s="92">
        <v>1876501</v>
      </c>
      <c r="H29" s="92">
        <v>0</v>
      </c>
      <c r="I29" s="92">
        <v>115793175</v>
      </c>
      <c r="J29" s="92">
        <v>92271854</v>
      </c>
      <c r="K29" s="92">
        <v>107100173</v>
      </c>
    </row>
    <row r="30" spans="1:13" ht="9.75" customHeight="1" x14ac:dyDescent="0.15">
      <c r="A30" s="90"/>
      <c r="B30" s="20"/>
      <c r="C30" s="20"/>
      <c r="D30" s="91"/>
      <c r="E30" s="22"/>
      <c r="F30" s="92"/>
      <c r="G30" s="92"/>
      <c r="H30" s="92"/>
      <c r="I30" s="92"/>
      <c r="J30" s="92"/>
      <c r="K30" s="92"/>
    </row>
    <row r="31" spans="1:13" ht="9.75" customHeight="1" x14ac:dyDescent="0.15">
      <c r="A31" s="90"/>
      <c r="B31" s="289"/>
      <c r="C31" s="289"/>
      <c r="D31" s="93" t="s">
        <v>45</v>
      </c>
      <c r="E31" s="22"/>
      <c r="F31" s="92">
        <v>148988289</v>
      </c>
      <c r="G31" s="92">
        <v>4918714</v>
      </c>
      <c r="H31" s="92">
        <v>0</v>
      </c>
      <c r="I31" s="92">
        <v>153907003</v>
      </c>
      <c r="J31" s="92">
        <v>118167946</v>
      </c>
      <c r="K31" s="92">
        <v>136457264</v>
      </c>
    </row>
    <row r="32" spans="1:13" ht="10.5" x14ac:dyDescent="0.15">
      <c r="A32" s="90"/>
      <c r="B32" s="2"/>
      <c r="C32" s="20"/>
      <c r="D32" s="91"/>
      <c r="E32" s="22"/>
      <c r="F32" s="92"/>
      <c r="G32" s="92"/>
      <c r="H32" s="92"/>
      <c r="I32" s="92"/>
      <c r="J32" s="92"/>
      <c r="K32" s="92"/>
    </row>
    <row r="33" spans="1:11" ht="9.75" customHeight="1" x14ac:dyDescent="0.15">
      <c r="A33" s="90"/>
      <c r="B33" s="2"/>
      <c r="C33" s="274"/>
      <c r="D33" s="93" t="s">
        <v>46</v>
      </c>
      <c r="E33" s="22"/>
      <c r="F33" s="92">
        <f t="shared" ref="F33:K33" si="1">+F35+F36+F37+F38+F39+F40</f>
        <v>148280704</v>
      </c>
      <c r="G33" s="92">
        <f t="shared" si="1"/>
        <v>10337108</v>
      </c>
      <c r="H33" s="92">
        <f t="shared" si="1"/>
        <v>33111</v>
      </c>
      <c r="I33" s="92">
        <f t="shared" si="1"/>
        <v>158650923</v>
      </c>
      <c r="J33" s="92">
        <f t="shared" si="1"/>
        <v>122470750</v>
      </c>
      <c r="K33" s="92">
        <f t="shared" si="1"/>
        <v>140916419</v>
      </c>
    </row>
    <row r="34" spans="1:11" ht="10.5" x14ac:dyDescent="0.15">
      <c r="A34" s="90"/>
      <c r="B34" s="18"/>
      <c r="C34" s="18"/>
      <c r="D34" s="18"/>
      <c r="E34" s="43"/>
      <c r="F34" s="64"/>
      <c r="G34" s="64"/>
      <c r="H34" s="64"/>
      <c r="I34" s="15"/>
      <c r="J34" s="64"/>
      <c r="K34" s="64"/>
    </row>
    <row r="35" spans="1:11" ht="15" customHeight="1" x14ac:dyDescent="0.15">
      <c r="A35" s="125"/>
      <c r="B35" s="286" t="s">
        <v>123</v>
      </c>
      <c r="C35" s="286"/>
      <c r="D35" s="286"/>
      <c r="E35" s="256"/>
      <c r="F35" s="123">
        <v>33766483</v>
      </c>
      <c r="G35" s="123">
        <v>4610445</v>
      </c>
      <c r="H35" s="123">
        <v>0</v>
      </c>
      <c r="I35" s="123">
        <v>38376928</v>
      </c>
      <c r="J35" s="123">
        <v>30179400</v>
      </c>
      <c r="K35" s="123">
        <v>32832835</v>
      </c>
    </row>
    <row r="36" spans="1:11" ht="15" customHeight="1" x14ac:dyDescent="0.15">
      <c r="A36" s="24"/>
      <c r="B36" s="286" t="s">
        <v>122</v>
      </c>
      <c r="C36" s="286"/>
      <c r="D36" s="286"/>
      <c r="E36" s="29"/>
      <c r="F36" s="123">
        <v>91297135</v>
      </c>
      <c r="G36" s="123">
        <v>4484762</v>
      </c>
      <c r="H36" s="123">
        <v>0</v>
      </c>
      <c r="I36" s="123">
        <v>95781897</v>
      </c>
      <c r="J36" s="123">
        <v>75986862</v>
      </c>
      <c r="K36" s="123">
        <v>87105295</v>
      </c>
    </row>
    <row r="37" spans="1:11" ht="15" customHeight="1" x14ac:dyDescent="0.15">
      <c r="A37" s="24"/>
      <c r="B37" s="286" t="s">
        <v>121</v>
      </c>
      <c r="C37" s="286"/>
      <c r="D37" s="286"/>
      <c r="E37" s="29"/>
      <c r="F37" s="123">
        <v>10229483</v>
      </c>
      <c r="G37" s="123">
        <v>202722</v>
      </c>
      <c r="H37" s="123">
        <v>0</v>
      </c>
      <c r="I37" s="123">
        <v>10432205</v>
      </c>
      <c r="J37" s="123">
        <v>8074042</v>
      </c>
      <c r="K37" s="123">
        <v>8950564</v>
      </c>
    </row>
    <row r="38" spans="1:11" ht="15" customHeight="1" x14ac:dyDescent="0.15">
      <c r="A38" s="24">
        <f>+A17</f>
        <v>0</v>
      </c>
      <c r="B38" s="286" t="s">
        <v>120</v>
      </c>
      <c r="C38" s="286"/>
      <c r="D38" s="286"/>
      <c r="E38" s="29"/>
      <c r="F38" s="123">
        <v>8448530</v>
      </c>
      <c r="G38" s="123">
        <v>54682</v>
      </c>
      <c r="H38" s="123">
        <v>33111</v>
      </c>
      <c r="I38" s="123">
        <v>8536323</v>
      </c>
      <c r="J38" s="123">
        <v>4287236</v>
      </c>
      <c r="K38" s="123">
        <v>8084515</v>
      </c>
    </row>
    <row r="39" spans="1:11" ht="15" customHeight="1" x14ac:dyDescent="0.15">
      <c r="A39" s="24"/>
      <c r="B39" s="286" t="s">
        <v>119</v>
      </c>
      <c r="C39" s="286"/>
      <c r="D39" s="286"/>
      <c r="E39" s="29"/>
      <c r="F39" s="123">
        <v>2670547</v>
      </c>
      <c r="G39" s="123">
        <v>197731</v>
      </c>
      <c r="H39" s="123">
        <v>0</v>
      </c>
      <c r="I39" s="123">
        <v>2868278</v>
      </c>
      <c r="J39" s="123">
        <v>1945411</v>
      </c>
      <c r="K39" s="123">
        <v>1945411</v>
      </c>
    </row>
    <row r="40" spans="1:11" ht="15" customHeight="1" x14ac:dyDescent="0.15">
      <c r="A40" s="24"/>
      <c r="B40" s="286" t="s">
        <v>118</v>
      </c>
      <c r="C40" s="286"/>
      <c r="D40" s="286"/>
      <c r="E40" s="29"/>
      <c r="F40" s="123">
        <v>1868526</v>
      </c>
      <c r="G40" s="123">
        <v>786766</v>
      </c>
      <c r="H40" s="123">
        <v>0</v>
      </c>
      <c r="I40" s="123">
        <v>2655292</v>
      </c>
      <c r="J40" s="123">
        <v>1997799</v>
      </c>
      <c r="K40" s="123">
        <v>1997799</v>
      </c>
    </row>
    <row r="41" spans="1:11" ht="9" customHeight="1" thickBot="1" x14ac:dyDescent="0.2">
      <c r="A41" s="30"/>
      <c r="B41" s="31"/>
      <c r="C41" s="31"/>
      <c r="D41" s="31"/>
      <c r="E41" s="32"/>
      <c r="F41" s="33"/>
      <c r="G41" s="33"/>
      <c r="H41" s="33"/>
      <c r="I41" s="33"/>
      <c r="J41" s="33"/>
      <c r="K41" s="33"/>
    </row>
    <row r="42" spans="1:11" ht="5.25" customHeight="1" thickTop="1" x14ac:dyDescent="0.15">
      <c r="B42" s="2"/>
      <c r="C42" s="2"/>
      <c r="D42" s="2"/>
      <c r="E42" s="28"/>
      <c r="F42" s="28"/>
      <c r="G42" s="28"/>
      <c r="H42" s="28"/>
      <c r="I42" s="28"/>
      <c r="J42" s="28"/>
      <c r="K42" s="28"/>
    </row>
    <row r="43" spans="1:11" ht="9.75" customHeight="1" x14ac:dyDescent="0.15">
      <c r="B43" s="2" t="s">
        <v>117</v>
      </c>
      <c r="C43" s="2"/>
      <c r="D43" s="2"/>
      <c r="E43" s="28"/>
      <c r="F43" s="28"/>
      <c r="G43" s="28"/>
      <c r="H43" s="28"/>
      <c r="I43" s="28"/>
      <c r="J43" s="28"/>
      <c r="K43" s="28"/>
    </row>
  </sheetData>
  <mergeCells count="28">
    <mergeCell ref="B10:D10"/>
    <mergeCell ref="B2:D2"/>
    <mergeCell ref="B3:D3"/>
    <mergeCell ref="B4:C4"/>
    <mergeCell ref="B6:C6"/>
    <mergeCell ref="B24:D24"/>
    <mergeCell ref="B11:D11"/>
    <mergeCell ref="B12:D12"/>
    <mergeCell ref="B13:D13"/>
    <mergeCell ref="B14:D14"/>
    <mergeCell ref="B16:D16"/>
    <mergeCell ref="B17:D17"/>
    <mergeCell ref="B18:D18"/>
    <mergeCell ref="B19:D19"/>
    <mergeCell ref="B20:D20"/>
    <mergeCell ref="B22:D22"/>
    <mergeCell ref="B23:D23"/>
    <mergeCell ref="B25:D25"/>
    <mergeCell ref="B26:D26"/>
    <mergeCell ref="B28:D28"/>
    <mergeCell ref="B29:C29"/>
    <mergeCell ref="B31:C31"/>
    <mergeCell ref="B40:D40"/>
    <mergeCell ref="B35:D35"/>
    <mergeCell ref="B36:D36"/>
    <mergeCell ref="B37:D37"/>
    <mergeCell ref="B38:D38"/>
    <mergeCell ref="B39:D39"/>
  </mergeCells>
  <phoneticPr fontId="4"/>
  <printOptions horizontalCentered="1"/>
  <pageMargins left="0.39370078740157483" right="0.39370078740157483" top="1.2204724409448819" bottom="0.59055118110236227" header="0.70866141732283472" footer="0.51181102362204722"/>
  <pageSetup paperSize="9" scale="93" orientation="landscape" r:id="rId1"/>
  <headerFooter alignWithMargins="0">
    <oddHeader>&amp;L&amp;9特別・企業会計決算額&amp;R&amp;9&amp;F (&amp;A)</oddHeader>
  </headerFooter>
  <colBreaks count="1" manualBreakCount="1">
    <brk id="11"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
  <sheetViews>
    <sheetView zoomScaleNormal="100" zoomScaleSheetLayoutView="154" workbookViewId="0"/>
  </sheetViews>
  <sheetFormatPr defaultColWidth="9.59765625" defaultRowHeight="9.75" x14ac:dyDescent="0.15"/>
  <cols>
    <col min="1" max="1" width="4.3984375" style="1" customWidth="1"/>
    <col min="2" max="2" width="34.19921875" style="1" bestFit="1" customWidth="1"/>
    <col min="3" max="3" width="2" style="19" customWidth="1"/>
    <col min="4" max="4" width="23.3984375" style="19" customWidth="1"/>
    <col min="5" max="5" width="23.796875" style="19" bestFit="1" customWidth="1"/>
    <col min="6" max="6" width="23.3984375" style="19" customWidth="1"/>
    <col min="7" max="7" width="3" style="19" customWidth="1"/>
    <col min="8" max="16384" width="9.59765625" style="19"/>
  </cols>
  <sheetData>
    <row r="1" spans="1:10" s="1" customFormat="1" ht="11.25" customHeight="1" thickBot="1" x14ac:dyDescent="0.2">
      <c r="A1" s="2" t="s">
        <v>269</v>
      </c>
      <c r="B1" s="2"/>
      <c r="C1" s="2"/>
      <c r="D1" s="2"/>
      <c r="E1" s="2"/>
      <c r="F1" s="275" t="s">
        <v>270</v>
      </c>
      <c r="G1" s="151"/>
    </row>
    <row r="2" spans="1:10" s="1" customFormat="1" ht="21.95" customHeight="1" thickTop="1" x14ac:dyDescent="0.15">
      <c r="A2" s="271"/>
      <c r="B2" s="271" t="s">
        <v>256</v>
      </c>
      <c r="C2" s="271"/>
      <c r="D2" s="38" t="s">
        <v>271</v>
      </c>
      <c r="E2" s="99" t="s">
        <v>272</v>
      </c>
      <c r="F2" s="160" t="s">
        <v>273</v>
      </c>
      <c r="G2" s="138"/>
    </row>
    <row r="3" spans="1:10" s="1" customFormat="1" ht="10.5" x14ac:dyDescent="0.15">
      <c r="A3" s="148"/>
      <c r="B3" s="148"/>
      <c r="C3" s="55"/>
      <c r="D3" s="10" t="s">
        <v>5</v>
      </c>
      <c r="E3" s="10" t="s">
        <v>6</v>
      </c>
      <c r="F3" s="10" t="s">
        <v>6</v>
      </c>
      <c r="G3" s="9"/>
    </row>
    <row r="4" spans="1:10" ht="11.1" customHeight="1" x14ac:dyDescent="0.15">
      <c r="A4" s="20"/>
      <c r="B4" s="274" t="s">
        <v>274</v>
      </c>
      <c r="C4" s="22"/>
      <c r="D4" s="15">
        <v>1903590000</v>
      </c>
      <c r="E4" s="147">
        <v>100</v>
      </c>
      <c r="F4" s="147">
        <v>104.02631383367068</v>
      </c>
      <c r="G4" s="161"/>
    </row>
    <row r="5" spans="1:10" ht="11.1" customHeight="1" x14ac:dyDescent="0.15">
      <c r="A5" s="20"/>
      <c r="B5" s="274" t="s">
        <v>46</v>
      </c>
      <c r="C5" s="22"/>
      <c r="D5" s="15">
        <v>2048419000</v>
      </c>
      <c r="E5" s="147">
        <v>100</v>
      </c>
      <c r="F5" s="147">
        <v>107.60820344717088</v>
      </c>
      <c r="G5" s="161"/>
    </row>
    <row r="6" spans="1:10" ht="11.1" customHeight="1" x14ac:dyDescent="0.15">
      <c r="A6" s="20"/>
      <c r="B6" s="274" t="s">
        <v>275</v>
      </c>
      <c r="C6" s="22"/>
      <c r="D6" s="15">
        <v>2344859000</v>
      </c>
      <c r="E6" s="147">
        <v>100</v>
      </c>
      <c r="F6" s="147">
        <v>114.47164862266948</v>
      </c>
      <c r="G6" s="161"/>
    </row>
    <row r="7" spans="1:10" ht="11.1" customHeight="1" x14ac:dyDescent="0.15">
      <c r="A7" s="18"/>
      <c r="B7" s="18"/>
      <c r="C7" s="43"/>
      <c r="D7" s="64"/>
      <c r="E7" s="61"/>
      <c r="F7" s="147"/>
      <c r="G7" s="162"/>
    </row>
    <row r="8" spans="1:10" ht="11.1" customHeight="1" x14ac:dyDescent="0.15">
      <c r="A8" s="18"/>
      <c r="B8" s="266" t="s">
        <v>7</v>
      </c>
      <c r="C8" s="29"/>
      <c r="D8" s="64">
        <v>1249699847</v>
      </c>
      <c r="E8" s="163">
        <f>D8/$D$6*100</f>
        <v>53.295308886376539</v>
      </c>
      <c r="F8" s="147">
        <v>109.37632804907815</v>
      </c>
      <c r="G8" s="162"/>
    </row>
    <row r="9" spans="1:10" ht="11.1" customHeight="1" x14ac:dyDescent="0.15">
      <c r="A9" s="18"/>
      <c r="B9" s="266" t="s">
        <v>21</v>
      </c>
      <c r="C9" s="29"/>
      <c r="D9" s="64">
        <v>162856896</v>
      </c>
      <c r="E9" s="163">
        <f t="shared" ref="E9:E23" si="0">D9/$D$6*100</f>
        <v>6.9452745772773552</v>
      </c>
      <c r="F9" s="147">
        <v>160.9269919235166</v>
      </c>
      <c r="G9" s="162"/>
    </row>
    <row r="10" spans="1:10" ht="11.1" customHeight="1" x14ac:dyDescent="0.15">
      <c r="A10" s="18"/>
      <c r="B10" s="266" t="s">
        <v>248</v>
      </c>
      <c r="C10" s="29"/>
      <c r="D10" s="64">
        <v>4400000</v>
      </c>
      <c r="E10" s="163">
        <f t="shared" si="0"/>
        <v>0.18764454493852295</v>
      </c>
      <c r="F10" s="147">
        <v>91.666666666666657</v>
      </c>
      <c r="G10" s="162"/>
    </row>
    <row r="11" spans="1:10" ht="11.1" customHeight="1" x14ac:dyDescent="0.15">
      <c r="A11" s="18"/>
      <c r="B11" s="266" t="s">
        <v>202</v>
      </c>
      <c r="C11" s="29"/>
      <c r="D11" s="64">
        <v>126000000</v>
      </c>
      <c r="E11" s="163">
        <f t="shared" si="0"/>
        <v>5.3734574232395209</v>
      </c>
      <c r="F11" s="147">
        <v>100.8</v>
      </c>
      <c r="G11" s="162"/>
    </row>
    <row r="12" spans="1:10" ht="11.1" customHeight="1" x14ac:dyDescent="0.15">
      <c r="A12" s="18"/>
      <c r="B12" s="164" t="s">
        <v>276</v>
      </c>
      <c r="C12" s="29"/>
      <c r="D12" s="64">
        <v>1300000</v>
      </c>
      <c r="E12" s="163">
        <f t="shared" si="0"/>
        <v>5.5440433731836332E-2</v>
      </c>
      <c r="F12" s="147">
        <v>113.04347826086956</v>
      </c>
      <c r="G12" s="162"/>
    </row>
    <row r="13" spans="1:10" ht="4.5" customHeight="1" x14ac:dyDescent="0.15">
      <c r="A13" s="18"/>
      <c r="B13" s="18"/>
      <c r="C13" s="43"/>
      <c r="D13" s="64"/>
      <c r="E13" s="163"/>
      <c r="F13" s="147"/>
      <c r="G13" s="165"/>
      <c r="H13" s="354"/>
      <c r="I13" s="354"/>
      <c r="J13" s="355"/>
    </row>
    <row r="14" spans="1:10" ht="11.1" customHeight="1" x14ac:dyDescent="0.15">
      <c r="A14" s="18"/>
      <c r="B14" s="266" t="s">
        <v>246</v>
      </c>
      <c r="C14" s="29"/>
      <c r="D14" s="64">
        <v>430197</v>
      </c>
      <c r="E14" s="163">
        <f t="shared" si="0"/>
        <v>1.8346390977026766E-2</v>
      </c>
      <c r="F14" s="147">
        <v>49.654138393119936</v>
      </c>
      <c r="G14" s="162"/>
    </row>
    <row r="15" spans="1:10" ht="11.1" customHeight="1" x14ac:dyDescent="0.15">
      <c r="A15" s="18"/>
      <c r="B15" s="266" t="s">
        <v>245</v>
      </c>
      <c r="C15" s="29"/>
      <c r="D15" s="64">
        <v>30973250</v>
      </c>
      <c r="E15" s="163">
        <f t="shared" si="0"/>
        <v>1.320900318526615</v>
      </c>
      <c r="F15" s="147">
        <v>100.57938950008098</v>
      </c>
      <c r="G15" s="162"/>
    </row>
    <row r="16" spans="1:10" ht="11.1" customHeight="1" x14ac:dyDescent="0.15">
      <c r="A16" s="18"/>
      <c r="B16" s="266" t="s">
        <v>244</v>
      </c>
      <c r="C16" s="29"/>
      <c r="D16" s="64">
        <v>423969446</v>
      </c>
      <c r="E16" s="163">
        <f t="shared" si="0"/>
        <v>18.080807673297201</v>
      </c>
      <c r="F16" s="147">
        <v>184.46736706577013</v>
      </c>
      <c r="G16" s="162"/>
    </row>
    <row r="17" spans="1:10" ht="11.1" customHeight="1" x14ac:dyDescent="0.15">
      <c r="A17" s="18"/>
      <c r="B17" s="266" t="s">
        <v>243</v>
      </c>
      <c r="C17" s="29"/>
      <c r="D17" s="64">
        <v>3578970</v>
      </c>
      <c r="E17" s="163">
        <f t="shared" si="0"/>
        <v>0.15263049931786943</v>
      </c>
      <c r="F17" s="147">
        <v>86.679612609845961</v>
      </c>
      <c r="G17" s="162"/>
    </row>
    <row r="18" spans="1:10" ht="4.5" customHeight="1" x14ac:dyDescent="0.15">
      <c r="A18" s="18"/>
      <c r="B18" s="18"/>
      <c r="C18" s="43"/>
      <c r="D18" s="64"/>
      <c r="E18" s="163"/>
      <c r="F18" s="147"/>
      <c r="G18" s="165"/>
      <c r="H18" s="354"/>
      <c r="I18" s="354"/>
      <c r="J18" s="355"/>
    </row>
    <row r="19" spans="1:10" ht="11.1" customHeight="1" x14ac:dyDescent="0.15">
      <c r="A19" s="18"/>
      <c r="B19" s="266" t="s">
        <v>242</v>
      </c>
      <c r="C19" s="29"/>
      <c r="D19" s="64">
        <v>469981</v>
      </c>
      <c r="E19" s="163">
        <f t="shared" si="0"/>
        <v>2.00430388351709E-2</v>
      </c>
      <c r="F19" s="147">
        <v>69.7240152568247</v>
      </c>
      <c r="G19" s="162"/>
    </row>
    <row r="20" spans="1:10" ht="11.1" customHeight="1" x14ac:dyDescent="0.15">
      <c r="A20" s="18"/>
      <c r="B20" s="266" t="s">
        <v>241</v>
      </c>
      <c r="C20" s="29"/>
      <c r="D20" s="64">
        <v>144512613</v>
      </c>
      <c r="E20" s="163">
        <f t="shared" si="0"/>
        <v>6.1629553418776997</v>
      </c>
      <c r="F20" s="147">
        <v>156.754039093258</v>
      </c>
      <c r="G20" s="162"/>
    </row>
    <row r="21" spans="1:10" ht="11.1" customHeight="1" x14ac:dyDescent="0.15">
      <c r="A21" s="18"/>
      <c r="B21" s="266" t="s">
        <v>277</v>
      </c>
      <c r="C21" s="29"/>
      <c r="D21" s="64">
        <v>9315</v>
      </c>
      <c r="E21" s="163">
        <f t="shared" si="0"/>
        <v>3.9725203093235033E-4</v>
      </c>
      <c r="F21" s="147">
        <v>84.397934221255781</v>
      </c>
      <c r="G21" s="162"/>
    </row>
    <row r="22" spans="1:10" ht="11.1" customHeight="1" x14ac:dyDescent="0.15">
      <c r="A22" s="18"/>
      <c r="B22" s="266" t="s">
        <v>239</v>
      </c>
      <c r="C22" s="29"/>
      <c r="D22" s="64">
        <v>24678485</v>
      </c>
      <c r="E22" s="163">
        <f t="shared" si="0"/>
        <v>1.0524507017266282</v>
      </c>
      <c r="F22" s="147">
        <v>105.86821318104991</v>
      </c>
      <c r="G22" s="162"/>
    </row>
    <row r="23" spans="1:10" ht="12" customHeight="1" x14ac:dyDescent="0.15">
      <c r="A23" s="18"/>
      <c r="B23" s="266" t="s">
        <v>238</v>
      </c>
      <c r="C23" s="29"/>
      <c r="D23" s="64">
        <v>171980000</v>
      </c>
      <c r="E23" s="163">
        <f t="shared" si="0"/>
        <v>7.3343429178470867</v>
      </c>
      <c r="F23" s="147">
        <v>58.919455959436775</v>
      </c>
      <c r="G23" s="162"/>
    </row>
    <row r="24" spans="1:10" ht="4.5" customHeight="1" thickBot="1" x14ac:dyDescent="0.2">
      <c r="A24" s="31"/>
      <c r="B24" s="31"/>
      <c r="C24" s="32"/>
      <c r="D24" s="33"/>
      <c r="E24" s="33"/>
      <c r="F24" s="33"/>
      <c r="G24" s="167"/>
    </row>
    <row r="25" spans="1:10" ht="12" customHeight="1" thickTop="1" x14ac:dyDescent="0.15">
      <c r="A25" s="2"/>
      <c r="B25" s="2"/>
      <c r="C25" s="28"/>
      <c r="D25" s="28"/>
      <c r="E25" s="28"/>
      <c r="F25" s="28"/>
    </row>
    <row r="26" spans="1:10" s="1" customFormat="1" ht="12" customHeight="1" thickBot="1" x14ac:dyDescent="0.2">
      <c r="A26" s="2" t="s">
        <v>278</v>
      </c>
      <c r="B26" s="2"/>
      <c r="C26" s="2"/>
      <c r="D26" s="2"/>
      <c r="E26" s="2"/>
      <c r="F26" s="2"/>
    </row>
    <row r="27" spans="1:10" s="1" customFormat="1" ht="21.95" customHeight="1" thickTop="1" x14ac:dyDescent="0.15">
      <c r="A27" s="271"/>
      <c r="B27" s="271" t="s">
        <v>256</v>
      </c>
      <c r="C27" s="271"/>
      <c r="D27" s="38" t="s">
        <v>271</v>
      </c>
      <c r="E27" s="99" t="s">
        <v>272</v>
      </c>
      <c r="F27" s="160" t="s">
        <v>273</v>
      </c>
    </row>
    <row r="28" spans="1:10" s="1" customFormat="1" ht="10.5" x14ac:dyDescent="0.15">
      <c r="A28" s="148"/>
      <c r="B28" s="148"/>
      <c r="C28" s="55"/>
      <c r="D28" s="10" t="s">
        <v>5</v>
      </c>
      <c r="E28" s="10" t="s">
        <v>6</v>
      </c>
      <c r="F28" s="10" t="s">
        <v>6</v>
      </c>
    </row>
    <row r="29" spans="1:10" ht="11.1" customHeight="1" x14ac:dyDescent="0.15">
      <c r="A29" s="20"/>
      <c r="B29" s="274" t="s">
        <v>274</v>
      </c>
      <c r="C29" s="22"/>
      <c r="D29" s="15">
        <v>1903590000</v>
      </c>
      <c r="E29" s="147">
        <v>100</v>
      </c>
      <c r="F29" s="147">
        <v>104.02631383367068</v>
      </c>
    </row>
    <row r="30" spans="1:10" ht="11.1" customHeight="1" x14ac:dyDescent="0.15">
      <c r="A30" s="20"/>
      <c r="B30" s="274" t="s">
        <v>46</v>
      </c>
      <c r="C30" s="22"/>
      <c r="D30" s="15">
        <v>2048419000</v>
      </c>
      <c r="E30" s="147">
        <v>100</v>
      </c>
      <c r="F30" s="147">
        <v>107.60820344717088</v>
      </c>
    </row>
    <row r="31" spans="1:10" ht="11.1" customHeight="1" x14ac:dyDescent="0.15">
      <c r="A31" s="20"/>
      <c r="B31" s="274" t="s">
        <v>275</v>
      </c>
      <c r="C31" s="22"/>
      <c r="D31" s="15">
        <v>2344859000</v>
      </c>
      <c r="E31" s="147">
        <v>100</v>
      </c>
      <c r="F31" s="147">
        <v>114.47164862266948</v>
      </c>
    </row>
    <row r="32" spans="1:10" ht="11.1" customHeight="1" x14ac:dyDescent="0.15">
      <c r="A32" s="18"/>
      <c r="B32" s="18"/>
      <c r="C32" s="43"/>
      <c r="D32" s="64"/>
      <c r="E32" s="61"/>
      <c r="F32" s="147"/>
    </row>
    <row r="33" spans="1:10" ht="11.1" customHeight="1" x14ac:dyDescent="0.15">
      <c r="A33" s="18"/>
      <c r="B33" s="266" t="s">
        <v>221</v>
      </c>
      <c r="C33" s="29"/>
      <c r="D33" s="64">
        <v>3677720</v>
      </c>
      <c r="E33" s="163">
        <f>D33/$D$31*100</f>
        <v>0.1568418399571147</v>
      </c>
      <c r="F33" s="147">
        <v>100.93826488239166</v>
      </c>
    </row>
    <row r="34" spans="1:10" ht="11.1" customHeight="1" x14ac:dyDescent="0.15">
      <c r="A34" s="18"/>
      <c r="B34" s="266" t="s">
        <v>220</v>
      </c>
      <c r="C34" s="29"/>
      <c r="D34" s="64">
        <v>376845969</v>
      </c>
      <c r="E34" s="163">
        <f>D34/$D$31*100</f>
        <v>16.071156901118574</v>
      </c>
      <c r="F34" s="147">
        <v>108.46178541313807</v>
      </c>
    </row>
    <row r="35" spans="1:10" ht="11.1" customHeight="1" x14ac:dyDescent="0.15">
      <c r="A35" s="18"/>
      <c r="B35" s="266" t="s">
        <v>279</v>
      </c>
      <c r="C35" s="29"/>
      <c r="D35" s="64">
        <v>11192711</v>
      </c>
      <c r="E35" s="163">
        <f t="shared" ref="E35:E49" si="1">D35/$D$31*100</f>
        <v>0.47732980959622734</v>
      </c>
      <c r="F35" s="147">
        <v>99.447272837123677</v>
      </c>
    </row>
    <row r="36" spans="1:10" ht="11.1" customHeight="1" x14ac:dyDescent="0.15">
      <c r="A36" s="18"/>
      <c r="B36" s="266" t="s">
        <v>219</v>
      </c>
      <c r="C36" s="29"/>
      <c r="D36" s="64">
        <v>341618421</v>
      </c>
      <c r="E36" s="163">
        <f t="shared" si="1"/>
        <v>14.568825716173125</v>
      </c>
      <c r="F36" s="147">
        <v>109.49185994193714</v>
      </c>
    </row>
    <row r="37" spans="1:10" ht="11.1" customHeight="1" x14ac:dyDescent="0.15">
      <c r="A37" s="18"/>
      <c r="B37" s="266" t="s">
        <v>218</v>
      </c>
      <c r="C37" s="29"/>
      <c r="D37" s="168">
        <v>483633437</v>
      </c>
      <c r="E37" s="163">
        <f t="shared" si="1"/>
        <v>20.625267318845182</v>
      </c>
      <c r="F37" s="147">
        <v>165.47531490955592</v>
      </c>
    </row>
    <row r="38" spans="1:10" ht="4.5" customHeight="1" x14ac:dyDescent="0.15">
      <c r="A38" s="18"/>
      <c r="B38" s="18"/>
      <c r="C38" s="43"/>
      <c r="D38" s="64"/>
      <c r="E38" s="163"/>
      <c r="F38" s="147"/>
      <c r="G38" s="165"/>
      <c r="H38" s="354"/>
      <c r="I38" s="354"/>
      <c r="J38" s="355"/>
    </row>
    <row r="39" spans="1:10" ht="11.1" customHeight="1" x14ac:dyDescent="0.15">
      <c r="A39" s="18"/>
      <c r="B39" s="266" t="s">
        <v>217</v>
      </c>
      <c r="C39" s="29"/>
      <c r="D39" s="64">
        <v>8335326</v>
      </c>
      <c r="E39" s="163">
        <f t="shared" si="1"/>
        <v>0.35547237595096337</v>
      </c>
      <c r="F39" s="147">
        <v>108.22755644979199</v>
      </c>
    </row>
    <row r="40" spans="1:10" ht="11.1" customHeight="1" x14ac:dyDescent="0.15">
      <c r="A40" s="18"/>
      <c r="B40" s="266" t="s">
        <v>262</v>
      </c>
      <c r="C40" s="29"/>
      <c r="D40" s="64">
        <v>15979861</v>
      </c>
      <c r="E40" s="163">
        <f t="shared" si="1"/>
        <v>0.68148494216496602</v>
      </c>
      <c r="F40" s="147">
        <v>106.7195215611372</v>
      </c>
    </row>
    <row r="41" spans="1:10" ht="11.1" customHeight="1" x14ac:dyDescent="0.15">
      <c r="A41" s="18"/>
      <c r="B41" s="266" t="s">
        <v>215</v>
      </c>
      <c r="C41" s="29"/>
      <c r="D41" s="64">
        <v>36125834</v>
      </c>
      <c r="E41" s="163">
        <f t="shared" si="1"/>
        <v>1.5406399276033229</v>
      </c>
      <c r="F41" s="147">
        <v>107.06981445740776</v>
      </c>
    </row>
    <row r="42" spans="1:10" ht="11.1" customHeight="1" x14ac:dyDescent="0.15">
      <c r="A42" s="18"/>
      <c r="B42" s="266" t="s">
        <v>214</v>
      </c>
      <c r="C42" s="29"/>
      <c r="D42" s="64">
        <v>107172779</v>
      </c>
      <c r="E42" s="163">
        <f t="shared" si="1"/>
        <v>4.5705425784663385</v>
      </c>
      <c r="F42" s="147">
        <v>103.47109538890709</v>
      </c>
    </row>
    <row r="43" spans="1:10" ht="11.1" customHeight="1" x14ac:dyDescent="0.15">
      <c r="A43" s="18"/>
      <c r="B43" s="266" t="s">
        <v>261</v>
      </c>
      <c r="C43" s="29"/>
      <c r="D43" s="64">
        <v>198082591</v>
      </c>
      <c r="E43" s="163">
        <f t="shared" si="1"/>
        <v>8.4475267382814909</v>
      </c>
      <c r="F43" s="147">
        <v>100.60858662636714</v>
      </c>
    </row>
    <row r="44" spans="1:10" ht="4.5" customHeight="1" x14ac:dyDescent="0.15">
      <c r="A44" s="18"/>
      <c r="B44" s="18"/>
      <c r="C44" s="43"/>
      <c r="D44" s="64"/>
      <c r="E44" s="163"/>
      <c r="F44" s="147"/>
      <c r="G44" s="165"/>
      <c r="H44" s="354"/>
      <c r="I44" s="354"/>
      <c r="J44" s="355"/>
    </row>
    <row r="45" spans="1:10" ht="11.1" customHeight="1" x14ac:dyDescent="0.15">
      <c r="A45" s="18"/>
      <c r="B45" s="266" t="s">
        <v>212</v>
      </c>
      <c r="C45" s="29"/>
      <c r="D45" s="168">
        <v>401443062</v>
      </c>
      <c r="E45" s="163">
        <f t="shared" si="1"/>
        <v>17.120136519935741</v>
      </c>
      <c r="F45" s="147">
        <v>99.349001232389426</v>
      </c>
    </row>
    <row r="46" spans="1:10" ht="11.1" customHeight="1" x14ac:dyDescent="0.15">
      <c r="A46" s="18"/>
      <c r="B46" s="266" t="s">
        <v>260</v>
      </c>
      <c r="C46" s="29"/>
      <c r="D46" s="64">
        <v>1616259</v>
      </c>
      <c r="E46" s="163">
        <f t="shared" si="1"/>
        <v>6.8927769217680041E-2</v>
      </c>
      <c r="F46" s="147">
        <v>68.783681473641479</v>
      </c>
    </row>
    <row r="47" spans="1:10" ht="11.1" customHeight="1" x14ac:dyDescent="0.15">
      <c r="A47" s="18"/>
      <c r="B47" s="266" t="s">
        <v>227</v>
      </c>
      <c r="C47" s="29"/>
      <c r="D47" s="64">
        <v>357084438</v>
      </c>
      <c r="E47" s="163">
        <f t="shared" si="1"/>
        <v>15.228397016622322</v>
      </c>
      <c r="F47" s="147">
        <v>112.83681550934699</v>
      </c>
    </row>
    <row r="48" spans="1:10" ht="11.1" customHeight="1" x14ac:dyDescent="0.15">
      <c r="A48" s="18"/>
      <c r="B48" s="266" t="s">
        <v>259</v>
      </c>
      <c r="C48" s="29"/>
      <c r="D48" s="64">
        <v>50592</v>
      </c>
      <c r="E48" s="163">
        <f t="shared" si="1"/>
        <v>2.1575710948931255E-3</v>
      </c>
      <c r="F48" s="147">
        <v>126.47999999999999</v>
      </c>
    </row>
    <row r="49" spans="1:6" ht="11.1" customHeight="1" x14ac:dyDescent="0.15">
      <c r="A49" s="18"/>
      <c r="B49" s="266" t="s">
        <v>258</v>
      </c>
      <c r="C49" s="29"/>
      <c r="D49" s="64">
        <v>2000000</v>
      </c>
      <c r="E49" s="163">
        <f t="shared" si="1"/>
        <v>8.5292974972055888E-2</v>
      </c>
      <c r="F49" s="147">
        <v>100</v>
      </c>
    </row>
    <row r="50" spans="1:6" ht="4.5" customHeight="1" thickBot="1" x14ac:dyDescent="0.2">
      <c r="A50" s="59"/>
      <c r="B50" s="59"/>
      <c r="C50" s="130"/>
      <c r="D50" s="129"/>
      <c r="E50" s="129"/>
      <c r="F50" s="129"/>
    </row>
    <row r="51" spans="1:6" ht="3" customHeight="1" thickTop="1" x14ac:dyDescent="0.15"/>
  </sheetData>
  <phoneticPr fontId="4"/>
  <printOptions horizontalCentered="1"/>
  <pageMargins left="0.59055118110236227" right="0.59055118110236227" top="1.2598425196850394" bottom="0.59055118110236227" header="0.70866141732283472" footer="0.51181102362204722"/>
  <pageSetup paperSize="9" scale="120" orientation="portrait" cellComments="asDisplayed" r:id="rId1"/>
  <headerFooter alignWithMargins="0">
    <oddHeader>&amp;L&amp;9一般会計歳入歳出予算額&amp;R&amp;9&amp;F（&amp;A）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3"/>
  <sheetViews>
    <sheetView zoomScaleNormal="100" workbookViewId="0"/>
  </sheetViews>
  <sheetFormatPr defaultColWidth="9.59765625" defaultRowHeight="9.75" x14ac:dyDescent="0.15"/>
  <cols>
    <col min="1" max="1" width="2" style="1" customWidth="1"/>
    <col min="2" max="2" width="40.59765625" style="1" bestFit="1" customWidth="1"/>
    <col min="3" max="3" width="2" style="19" customWidth="1"/>
    <col min="4" max="6" width="23.3984375" style="19" customWidth="1"/>
    <col min="7" max="7" width="20.19921875" style="19" customWidth="1"/>
    <col min="8" max="8" width="20.59765625" style="19" bestFit="1" customWidth="1"/>
    <col min="9" max="16384" width="9.59765625" style="19"/>
  </cols>
  <sheetData>
    <row r="1" spans="1:13" s="1" customFormat="1" ht="14.25" customHeight="1" thickBot="1" x14ac:dyDescent="0.2">
      <c r="B1" s="26" t="s">
        <v>38</v>
      </c>
      <c r="C1" s="2"/>
      <c r="D1" s="2"/>
      <c r="E1" s="2"/>
      <c r="F1" s="275" t="s">
        <v>270</v>
      </c>
      <c r="G1" s="151"/>
    </row>
    <row r="2" spans="1:13" s="1" customFormat="1" ht="21" customHeight="1" thickTop="1" x14ac:dyDescent="0.15">
      <c r="A2" s="102"/>
      <c r="B2" s="271" t="s">
        <v>148</v>
      </c>
      <c r="C2" s="101"/>
      <c r="D2" s="6" t="s">
        <v>280</v>
      </c>
      <c r="E2" s="99" t="s">
        <v>281</v>
      </c>
      <c r="F2" s="7" t="s">
        <v>282</v>
      </c>
      <c r="G2" s="40"/>
    </row>
    <row r="3" spans="1:13" ht="21" customHeight="1" x14ac:dyDescent="0.15">
      <c r="A3" s="58"/>
      <c r="B3" s="269" t="s">
        <v>142</v>
      </c>
      <c r="C3" s="169"/>
      <c r="D3" s="64"/>
      <c r="E3" s="64"/>
      <c r="F3" s="64"/>
      <c r="G3" s="166"/>
    </row>
    <row r="4" spans="1:13" ht="12" customHeight="1" x14ac:dyDescent="0.15">
      <c r="A4" s="12"/>
      <c r="B4" s="274" t="s">
        <v>274</v>
      </c>
      <c r="C4" s="22"/>
      <c r="D4" s="170">
        <v>2142219142</v>
      </c>
      <c r="E4" s="170">
        <v>2071980396</v>
      </c>
      <c r="F4" s="171">
        <f>D4-E4</f>
        <v>70238746</v>
      </c>
      <c r="G4" s="165"/>
    </row>
    <row r="5" spans="1:13" ht="12" customHeight="1" x14ac:dyDescent="0.15">
      <c r="A5" s="12"/>
      <c r="B5" s="274"/>
      <c r="C5" s="22"/>
      <c r="D5" s="15"/>
      <c r="E5" s="15"/>
      <c r="F5" s="15"/>
      <c r="G5" s="165"/>
    </row>
    <row r="6" spans="1:13" ht="12" customHeight="1" x14ac:dyDescent="0.15">
      <c r="A6" s="12"/>
      <c r="B6" s="274" t="s">
        <v>46</v>
      </c>
      <c r="C6" s="22"/>
      <c r="D6" s="170">
        <v>2047484222</v>
      </c>
      <c r="E6" s="170">
        <v>2142219142</v>
      </c>
      <c r="F6" s="171">
        <f>D6-E6</f>
        <v>-94734920</v>
      </c>
      <c r="G6" s="165"/>
    </row>
    <row r="7" spans="1:13" ht="12" customHeight="1" x14ac:dyDescent="0.15">
      <c r="A7" s="12"/>
      <c r="B7" s="2"/>
      <c r="C7" s="22"/>
      <c r="D7" s="15"/>
      <c r="E7" s="15"/>
      <c r="F7" s="15"/>
      <c r="G7" s="165"/>
    </row>
    <row r="8" spans="1:13" ht="12" customHeight="1" x14ac:dyDescent="0.15">
      <c r="A8" s="12"/>
      <c r="B8" s="274" t="s">
        <v>275</v>
      </c>
      <c r="C8" s="22"/>
      <c r="D8" s="15">
        <f>SUM(D10:D26)</f>
        <v>2116248954</v>
      </c>
      <c r="E8" s="15">
        <f>SUM(E10:E26)</f>
        <v>2047484222</v>
      </c>
      <c r="F8" s="15">
        <f>D8-E8</f>
        <v>68764732</v>
      </c>
      <c r="G8" s="165"/>
    </row>
    <row r="9" spans="1:13" ht="12" customHeight="1" x14ac:dyDescent="0.15">
      <c r="A9" s="24"/>
      <c r="B9" s="18"/>
      <c r="C9" s="43"/>
      <c r="D9" s="64"/>
      <c r="E9" s="64"/>
      <c r="F9" s="64"/>
      <c r="G9" s="166"/>
    </row>
    <row r="10" spans="1:13" ht="12" customHeight="1" x14ac:dyDescent="0.15">
      <c r="A10" s="24"/>
      <c r="B10" s="266" t="s">
        <v>283</v>
      </c>
      <c r="C10" s="29"/>
      <c r="D10" s="64">
        <v>7412953</v>
      </c>
      <c r="E10" s="64">
        <v>7844871</v>
      </c>
      <c r="F10" s="64">
        <f>D10-E10</f>
        <v>-431918</v>
      </c>
      <c r="G10" s="166"/>
    </row>
    <row r="11" spans="1:13" ht="12" customHeight="1" x14ac:dyDescent="0.15">
      <c r="A11" s="24"/>
      <c r="B11" s="266" t="s">
        <v>284</v>
      </c>
      <c r="C11" s="29"/>
      <c r="D11" s="64">
        <v>618191063</v>
      </c>
      <c r="E11" s="64">
        <v>607151986</v>
      </c>
      <c r="F11" s="64">
        <f>D11-E11</f>
        <v>11039077</v>
      </c>
      <c r="G11" s="166"/>
    </row>
    <row r="12" spans="1:13" ht="12" customHeight="1" x14ac:dyDescent="0.15">
      <c r="A12" s="24"/>
      <c r="B12" s="266" t="s">
        <v>285</v>
      </c>
      <c r="C12" s="29"/>
      <c r="D12" s="64">
        <v>1400000</v>
      </c>
      <c r="E12" s="64">
        <v>1417882</v>
      </c>
      <c r="F12" s="64">
        <f>D12-E12</f>
        <v>-17882</v>
      </c>
      <c r="G12" s="166"/>
    </row>
    <row r="13" spans="1:13" ht="12" customHeight="1" x14ac:dyDescent="0.15">
      <c r="A13" s="24"/>
      <c r="B13" s="266" t="s">
        <v>286</v>
      </c>
      <c r="C13" s="29"/>
      <c r="D13" s="64">
        <v>748751813</v>
      </c>
      <c r="E13" s="64">
        <v>681940205</v>
      </c>
      <c r="F13" s="64">
        <f>D13-E13</f>
        <v>66811608</v>
      </c>
      <c r="G13" s="166"/>
    </row>
    <row r="14" spans="1:13" ht="12" customHeight="1" x14ac:dyDescent="0.15">
      <c r="A14" s="24"/>
      <c r="B14" s="266" t="s">
        <v>137</v>
      </c>
      <c r="C14" s="29"/>
      <c r="D14" s="64">
        <v>547182</v>
      </c>
      <c r="E14" s="64">
        <v>547406</v>
      </c>
      <c r="F14" s="64">
        <f>D14-E14</f>
        <v>-224</v>
      </c>
      <c r="G14" s="166"/>
    </row>
    <row r="15" spans="1:13" ht="4.5" customHeight="1" x14ac:dyDescent="0.15">
      <c r="A15" s="24"/>
      <c r="B15" s="18"/>
      <c r="C15" s="43"/>
      <c r="D15" s="64"/>
      <c r="E15" s="64"/>
      <c r="F15" s="64"/>
      <c r="G15" s="165"/>
      <c r="I15" s="161"/>
      <c r="J15" s="166"/>
      <c r="K15" s="354"/>
      <c r="L15" s="354"/>
      <c r="M15" s="355"/>
    </row>
    <row r="16" spans="1:13" ht="12" customHeight="1" x14ac:dyDescent="0.15">
      <c r="A16" s="24"/>
      <c r="B16" s="266" t="s">
        <v>136</v>
      </c>
      <c r="C16" s="29"/>
      <c r="D16" s="64">
        <v>142777</v>
      </c>
      <c r="E16" s="64">
        <v>137361</v>
      </c>
      <c r="F16" s="64">
        <f>D16-E16</f>
        <v>5416</v>
      </c>
      <c r="G16" s="356"/>
    </row>
    <row r="17" spans="1:13" ht="12" customHeight="1" x14ac:dyDescent="0.15">
      <c r="A17" s="24"/>
      <c r="B17" s="266" t="s">
        <v>135</v>
      </c>
      <c r="C17" s="29"/>
      <c r="D17" s="64">
        <v>67758</v>
      </c>
      <c r="E17" s="64">
        <v>62533</v>
      </c>
      <c r="F17" s="64">
        <f>D17-E17</f>
        <v>5225</v>
      </c>
      <c r="G17" s="166"/>
    </row>
    <row r="18" spans="1:13" ht="12" customHeight="1" x14ac:dyDescent="0.15">
      <c r="A18" s="24"/>
      <c r="B18" s="266" t="s">
        <v>134</v>
      </c>
      <c r="C18" s="29"/>
      <c r="D18" s="64">
        <v>8633162</v>
      </c>
      <c r="E18" s="64">
        <v>8495685</v>
      </c>
      <c r="F18" s="64">
        <f>D18-E18</f>
        <v>137477</v>
      </c>
      <c r="G18" s="166"/>
    </row>
    <row r="19" spans="1:13" ht="12" customHeight="1" x14ac:dyDescent="0.15">
      <c r="A19" s="24"/>
      <c r="B19" s="266" t="s">
        <v>287</v>
      </c>
      <c r="C19" s="29"/>
      <c r="D19" s="64">
        <v>158882</v>
      </c>
      <c r="E19" s="64">
        <v>131470</v>
      </c>
      <c r="F19" s="64">
        <f>D19-E19</f>
        <v>27412</v>
      </c>
      <c r="G19" s="356"/>
    </row>
    <row r="20" spans="1:13" ht="12" customHeight="1" x14ac:dyDescent="0.15">
      <c r="A20" s="24"/>
      <c r="B20" s="266" t="s">
        <v>288</v>
      </c>
      <c r="C20" s="29"/>
      <c r="D20" s="64">
        <v>5801</v>
      </c>
      <c r="E20" s="64">
        <v>5800</v>
      </c>
      <c r="F20" s="64">
        <f>D20-E20</f>
        <v>1</v>
      </c>
      <c r="G20" s="166"/>
    </row>
    <row r="21" spans="1:13" ht="4.5" customHeight="1" x14ac:dyDescent="0.15">
      <c r="A21" s="24"/>
      <c r="B21" s="18"/>
      <c r="C21" s="43"/>
      <c r="D21" s="64"/>
      <c r="E21" s="64"/>
      <c r="F21" s="64"/>
      <c r="G21" s="165"/>
      <c r="I21" s="161"/>
      <c r="J21" s="166"/>
      <c r="K21" s="354"/>
      <c r="L21" s="354"/>
      <c r="M21" s="355"/>
    </row>
    <row r="22" spans="1:13" ht="12" customHeight="1" x14ac:dyDescent="0.15">
      <c r="A22" s="24"/>
      <c r="B22" s="266" t="s">
        <v>289</v>
      </c>
      <c r="C22" s="29"/>
      <c r="D22" s="64">
        <v>877992</v>
      </c>
      <c r="E22" s="64">
        <v>418638</v>
      </c>
      <c r="F22" s="64">
        <f>D22-E22</f>
        <v>459354</v>
      </c>
      <c r="G22" s="166"/>
    </row>
    <row r="23" spans="1:13" ht="12" customHeight="1" x14ac:dyDescent="0.15">
      <c r="A23" s="24"/>
      <c r="B23" s="266" t="s">
        <v>290</v>
      </c>
      <c r="C23" s="29"/>
      <c r="D23" s="64">
        <v>697938994</v>
      </c>
      <c r="E23" s="64">
        <v>711687031</v>
      </c>
      <c r="F23" s="64">
        <f>D23-E23</f>
        <v>-13748037</v>
      </c>
      <c r="G23" s="166"/>
    </row>
    <row r="24" spans="1:13" ht="20.45" customHeight="1" x14ac:dyDescent="0.15">
      <c r="A24" s="24"/>
      <c r="B24" s="270" t="s">
        <v>291</v>
      </c>
      <c r="C24" s="29"/>
      <c r="D24" s="64">
        <v>5612438</v>
      </c>
      <c r="E24" s="64">
        <v>5381021</v>
      </c>
      <c r="F24" s="64">
        <f>D24-E24</f>
        <v>231417</v>
      </c>
      <c r="G24" s="166"/>
    </row>
    <row r="25" spans="1:13" ht="12" customHeight="1" x14ac:dyDescent="0.15">
      <c r="A25" s="24"/>
      <c r="B25" s="266" t="s">
        <v>292</v>
      </c>
      <c r="C25" s="29"/>
      <c r="D25" s="64">
        <v>1729945</v>
      </c>
      <c r="E25" s="64">
        <v>2833879</v>
      </c>
      <c r="F25" s="64">
        <f>D25-E25</f>
        <v>-1103934</v>
      </c>
      <c r="G25" s="166"/>
    </row>
    <row r="26" spans="1:13" ht="12" customHeight="1" x14ac:dyDescent="0.15">
      <c r="A26" s="24"/>
      <c r="B26" s="266" t="s">
        <v>127</v>
      </c>
      <c r="C26" s="29"/>
      <c r="D26" s="64">
        <v>24778194</v>
      </c>
      <c r="E26" s="64">
        <v>19428454</v>
      </c>
      <c r="F26" s="64">
        <f>D26-E26</f>
        <v>5349740</v>
      </c>
      <c r="G26" s="166"/>
    </row>
    <row r="27" spans="1:13" ht="9.75" customHeight="1" x14ac:dyDescent="0.15">
      <c r="A27" s="24"/>
      <c r="B27" s="18"/>
      <c r="C27" s="43"/>
      <c r="D27" s="64"/>
      <c r="E27" s="64"/>
      <c r="F27" s="64"/>
      <c r="G27" s="166"/>
    </row>
    <row r="28" spans="1:13" ht="21" customHeight="1" x14ac:dyDescent="0.15">
      <c r="A28" s="24"/>
      <c r="B28" s="263" t="s">
        <v>126</v>
      </c>
      <c r="C28" s="43"/>
      <c r="D28" s="64"/>
      <c r="E28" s="64"/>
      <c r="F28" s="64"/>
      <c r="G28" s="166"/>
    </row>
    <row r="29" spans="1:13" ht="12" customHeight="1" x14ac:dyDescent="0.15">
      <c r="A29" s="12"/>
      <c r="B29" s="274" t="s">
        <v>274</v>
      </c>
      <c r="C29" s="22"/>
      <c r="D29" s="170">
        <v>148646708</v>
      </c>
      <c r="E29" s="170">
        <v>113662639</v>
      </c>
      <c r="F29" s="172">
        <f>D29-E29</f>
        <v>34984069</v>
      </c>
      <c r="G29" s="165"/>
    </row>
    <row r="30" spans="1:13" ht="12" customHeight="1" x14ac:dyDescent="0.15">
      <c r="A30" s="12"/>
      <c r="B30" s="274"/>
      <c r="C30" s="22"/>
      <c r="D30" s="173"/>
      <c r="E30" s="173"/>
      <c r="F30" s="173"/>
      <c r="G30" s="174"/>
    </row>
    <row r="31" spans="1:13" ht="12" customHeight="1" x14ac:dyDescent="0.15">
      <c r="A31" s="12"/>
      <c r="B31" s="274" t="s">
        <v>46</v>
      </c>
      <c r="C31" s="22"/>
      <c r="D31" s="170">
        <v>149343809</v>
      </c>
      <c r="E31" s="170">
        <v>148646708</v>
      </c>
      <c r="F31" s="172">
        <f>D31-E31</f>
        <v>697101</v>
      </c>
      <c r="G31" s="165"/>
    </row>
    <row r="32" spans="1:13" ht="12" customHeight="1" x14ac:dyDescent="0.15">
      <c r="A32" s="175"/>
      <c r="B32" s="274"/>
      <c r="C32" s="176"/>
      <c r="D32" s="173"/>
      <c r="E32" s="173"/>
      <c r="F32" s="173"/>
      <c r="G32" s="174"/>
    </row>
    <row r="33" spans="1:7" ht="12" customHeight="1" x14ac:dyDescent="0.15">
      <c r="A33" s="12"/>
      <c r="B33" s="274" t="s">
        <v>275</v>
      </c>
      <c r="C33" s="22"/>
      <c r="D33" s="15">
        <f>SUM(D35:D40)</f>
        <v>157477830</v>
      </c>
      <c r="E33" s="15">
        <f>SUM(E35:E40)</f>
        <v>149343809</v>
      </c>
      <c r="F33" s="15">
        <f>D33-E33</f>
        <v>8134021</v>
      </c>
      <c r="G33" s="165"/>
    </row>
    <row r="34" spans="1:7" ht="12" customHeight="1" x14ac:dyDescent="0.15">
      <c r="A34" s="24"/>
      <c r="B34" s="18"/>
      <c r="C34" s="43"/>
      <c r="D34" s="64"/>
      <c r="E34" s="64"/>
      <c r="F34" s="64"/>
      <c r="G34" s="166"/>
    </row>
    <row r="35" spans="1:7" ht="12" customHeight="1" x14ac:dyDescent="0.15">
      <c r="A35" s="24"/>
      <c r="B35" s="266" t="s">
        <v>293</v>
      </c>
      <c r="C35" s="43"/>
      <c r="D35" s="64">
        <v>35764907</v>
      </c>
      <c r="E35" s="64">
        <v>34890607</v>
      </c>
      <c r="F35" s="64">
        <f t="shared" ref="F35:F40" si="0">D35-E35</f>
        <v>874300</v>
      </c>
      <c r="G35" s="166"/>
    </row>
    <row r="36" spans="1:7" ht="12" customHeight="1" x14ac:dyDescent="0.15">
      <c r="A36" s="24"/>
      <c r="B36" s="266" t="s">
        <v>122</v>
      </c>
      <c r="C36" s="29"/>
      <c r="D36" s="64">
        <v>95568313</v>
      </c>
      <c r="E36" s="64">
        <v>91297135</v>
      </c>
      <c r="F36" s="64">
        <f t="shared" si="0"/>
        <v>4271178</v>
      </c>
      <c r="G36" s="166"/>
    </row>
    <row r="37" spans="1:7" ht="12" customHeight="1" x14ac:dyDescent="0.15">
      <c r="A37" s="24"/>
      <c r="B37" s="266" t="s">
        <v>121</v>
      </c>
      <c r="C37" s="29"/>
      <c r="D37" s="64">
        <v>11075615</v>
      </c>
      <c r="E37" s="64">
        <v>10211687</v>
      </c>
      <c r="F37" s="64">
        <f t="shared" si="0"/>
        <v>863928</v>
      </c>
      <c r="G37" s="166"/>
    </row>
    <row r="38" spans="1:7" ht="12" customHeight="1" x14ac:dyDescent="0.15">
      <c r="A38" s="24"/>
      <c r="B38" s="266" t="s">
        <v>120</v>
      </c>
      <c r="C38" s="29"/>
      <c r="D38" s="64">
        <v>10570138</v>
      </c>
      <c r="E38" s="64">
        <v>8448530</v>
      </c>
      <c r="F38" s="64">
        <f t="shared" si="0"/>
        <v>2121608</v>
      </c>
      <c r="G38" s="166"/>
    </row>
    <row r="39" spans="1:7" ht="12" customHeight="1" x14ac:dyDescent="0.15">
      <c r="A39" s="24"/>
      <c r="B39" s="266" t="s">
        <v>119</v>
      </c>
      <c r="C39" s="29"/>
      <c r="D39" s="64">
        <v>2634839</v>
      </c>
      <c r="E39" s="64">
        <v>2670547</v>
      </c>
      <c r="F39" s="64">
        <f t="shared" si="0"/>
        <v>-35708</v>
      </c>
      <c r="G39" s="166"/>
    </row>
    <row r="40" spans="1:7" ht="12" customHeight="1" x14ac:dyDescent="0.15">
      <c r="A40" s="24"/>
      <c r="B40" s="266" t="s">
        <v>118</v>
      </c>
      <c r="C40" s="29"/>
      <c r="D40" s="64">
        <v>1864018</v>
      </c>
      <c r="E40" s="64">
        <v>1825303</v>
      </c>
      <c r="F40" s="64">
        <f t="shared" si="0"/>
        <v>38715</v>
      </c>
      <c r="G40" s="166"/>
    </row>
    <row r="41" spans="1:7" ht="4.5" customHeight="1" thickBot="1" x14ac:dyDescent="0.2">
      <c r="A41" s="30"/>
      <c r="B41" s="59"/>
      <c r="C41" s="130"/>
      <c r="D41" s="129"/>
      <c r="E41" s="129"/>
      <c r="F41" s="129"/>
      <c r="G41" s="167"/>
    </row>
    <row r="42" spans="1:7" ht="14.25" customHeight="1" thickTop="1" x14ac:dyDescent="0.15">
      <c r="A42" s="177"/>
      <c r="B42" s="19"/>
    </row>
    <row r="43" spans="1:7" x14ac:dyDescent="0.15">
      <c r="B43" s="293"/>
      <c r="C43" s="357"/>
      <c r="D43" s="357"/>
    </row>
  </sheetData>
  <mergeCells count="1">
    <mergeCell ref="B43:D43"/>
  </mergeCells>
  <phoneticPr fontId="4"/>
  <printOptions horizontalCentered="1"/>
  <pageMargins left="0.59055118110236227" right="0.59055118110236227" top="1.1023622047244095" bottom="0.59055118110236227" header="0.78740157480314965" footer="0.51181102362204722"/>
  <pageSetup paperSize="9" scale="110" orientation="portrait" cellComments="asDisplayed" r:id="rId1"/>
  <headerFooter alignWithMargins="0">
    <oddHeader>&amp;L&amp;9　特別・企業会計歳入歳出予算額&amp;R&amp;9&amp;F（&amp;A）</oddHeader>
  </headerFooter>
  <colBreaks count="1" manualBreakCount="1">
    <brk id="6" max="4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6"/>
  <sheetViews>
    <sheetView zoomScaleNormal="100" workbookViewId="0"/>
  </sheetViews>
  <sheetFormatPr defaultColWidth="9.796875" defaultRowHeight="9.75" x14ac:dyDescent="0.15"/>
  <cols>
    <col min="1" max="1" width="1" style="1" customWidth="1"/>
    <col min="2" max="2" width="19.796875" style="1" customWidth="1"/>
    <col min="3" max="3" width="1.19921875" style="1" customWidth="1"/>
    <col min="4" max="5" width="23.3984375" style="1" customWidth="1"/>
    <col min="6" max="7" width="1" style="1" customWidth="1"/>
    <col min="8" max="8" width="23.3984375" style="1" customWidth="1"/>
    <col min="9" max="9" width="0.796875" style="1" customWidth="1"/>
    <col min="10" max="11" width="23.3984375" style="1" customWidth="1"/>
    <col min="12" max="16384" width="9.796875" style="1"/>
  </cols>
  <sheetData>
    <row r="1" spans="1:11" ht="14.25" customHeight="1" thickBot="1" x14ac:dyDescent="0.2">
      <c r="B1" s="2"/>
      <c r="C1" s="2"/>
      <c r="D1" s="2"/>
      <c r="E1" s="2"/>
      <c r="F1" s="2"/>
      <c r="G1" s="2"/>
      <c r="H1" s="2"/>
      <c r="I1" s="2"/>
      <c r="J1" s="2"/>
      <c r="K1" s="275" t="s">
        <v>116</v>
      </c>
    </row>
    <row r="2" spans="1:11" ht="17.100000000000001" customHeight="1" thickTop="1" x14ac:dyDescent="0.15">
      <c r="A2" s="358"/>
      <c r="B2" s="268" t="s">
        <v>106</v>
      </c>
      <c r="C2" s="273"/>
      <c r="D2" s="273" t="s">
        <v>115</v>
      </c>
      <c r="E2" s="7" t="s">
        <v>114</v>
      </c>
      <c r="F2" s="268"/>
      <c r="G2" s="7"/>
      <c r="H2" s="268" t="s">
        <v>106</v>
      </c>
      <c r="I2" s="273"/>
      <c r="J2" s="273" t="s">
        <v>115</v>
      </c>
      <c r="K2" s="7" t="s">
        <v>114</v>
      </c>
    </row>
    <row r="3" spans="1:11" ht="9.9499999999999993" customHeight="1" x14ac:dyDescent="0.15">
      <c r="A3" s="9"/>
      <c r="B3" s="10"/>
      <c r="C3" s="359"/>
      <c r="D3" s="10"/>
      <c r="E3" s="10" t="s">
        <v>5</v>
      </c>
      <c r="F3" s="10"/>
      <c r="G3" s="11"/>
      <c r="H3" s="10"/>
      <c r="I3" s="359"/>
      <c r="J3" s="10" t="s">
        <v>113</v>
      </c>
      <c r="K3" s="10" t="s">
        <v>5</v>
      </c>
    </row>
    <row r="4" spans="1:11" ht="12" customHeight="1" x14ac:dyDescent="0.15">
      <c r="A4" s="12"/>
      <c r="B4" s="274" t="s">
        <v>44</v>
      </c>
      <c r="C4" s="89"/>
      <c r="D4" s="86" t="s">
        <v>83</v>
      </c>
      <c r="E4" s="15">
        <v>2119466531</v>
      </c>
      <c r="F4" s="80"/>
      <c r="G4" s="79"/>
      <c r="H4" s="266" t="s">
        <v>87</v>
      </c>
      <c r="I4" s="29"/>
      <c r="J4" s="88">
        <v>3037910.1100000003</v>
      </c>
      <c r="K4" s="64">
        <v>492</v>
      </c>
    </row>
    <row r="5" spans="1:11" ht="9.9499999999999993" customHeight="1" x14ac:dyDescent="0.15">
      <c r="A5" s="12"/>
      <c r="B5" s="274"/>
      <c r="C5" s="89"/>
      <c r="D5" s="86"/>
      <c r="E5" s="15"/>
      <c r="F5" s="18"/>
      <c r="G5" s="17"/>
      <c r="H5" s="266"/>
      <c r="I5" s="29"/>
      <c r="J5" s="16"/>
      <c r="K5" s="64"/>
    </row>
    <row r="6" spans="1:11" ht="12" customHeight="1" x14ac:dyDescent="0.15">
      <c r="A6" s="12"/>
      <c r="B6" s="274" t="s">
        <v>112</v>
      </c>
      <c r="C6" s="89"/>
      <c r="D6" s="86" t="s">
        <v>83</v>
      </c>
      <c r="E6" s="15">
        <v>2089577909</v>
      </c>
      <c r="F6" s="80"/>
      <c r="G6" s="79"/>
      <c r="H6" s="266" t="s">
        <v>86</v>
      </c>
      <c r="I6" s="29"/>
      <c r="J6" s="86" t="s">
        <v>80</v>
      </c>
      <c r="K6" s="64">
        <v>2637818</v>
      </c>
    </row>
    <row r="7" spans="1:11" ht="9.9499999999999993" customHeight="1" x14ac:dyDescent="0.15">
      <c r="A7" s="12"/>
      <c r="B7" s="232"/>
      <c r="C7" s="89"/>
      <c r="D7" s="86"/>
      <c r="E7" s="15"/>
      <c r="F7" s="18"/>
      <c r="G7" s="17"/>
      <c r="H7" s="266"/>
      <c r="I7" s="29"/>
      <c r="J7" s="83" t="s">
        <v>109</v>
      </c>
      <c r="K7" s="64"/>
    </row>
    <row r="8" spans="1:11" ht="12" customHeight="1" x14ac:dyDescent="0.15">
      <c r="A8" s="12"/>
      <c r="B8" s="274" t="s">
        <v>111</v>
      </c>
      <c r="C8" s="89"/>
      <c r="D8" s="86" t="s">
        <v>110</v>
      </c>
      <c r="E8" s="15">
        <v>2083038427</v>
      </c>
      <c r="F8" s="80"/>
      <c r="G8" s="79"/>
      <c r="H8" s="266" t="s">
        <v>85</v>
      </c>
      <c r="I8" s="29"/>
      <c r="J8" s="88">
        <v>52164233.689999998</v>
      </c>
      <c r="K8" s="64">
        <v>642461</v>
      </c>
    </row>
    <row r="9" spans="1:11" ht="9.9499999999999993" customHeight="1" x14ac:dyDescent="0.15">
      <c r="A9" s="24"/>
      <c r="B9" s="18"/>
      <c r="C9" s="29"/>
      <c r="D9" s="83" t="s">
        <v>109</v>
      </c>
      <c r="E9" s="64"/>
      <c r="F9" s="18"/>
      <c r="G9" s="17"/>
      <c r="H9" s="266"/>
      <c r="I9" s="29"/>
      <c r="J9" s="82"/>
      <c r="K9" s="64"/>
    </row>
    <row r="10" spans="1:11" ht="12" customHeight="1" x14ac:dyDescent="0.15">
      <c r="A10" s="24"/>
      <c r="B10" s="266" t="s">
        <v>103</v>
      </c>
      <c r="C10" s="29"/>
      <c r="D10" s="87">
        <v>105649808.21000001</v>
      </c>
      <c r="E10" s="64">
        <v>1350765049</v>
      </c>
      <c r="F10" s="80"/>
      <c r="G10" s="79"/>
      <c r="H10" s="266" t="s">
        <v>84</v>
      </c>
      <c r="I10" s="29"/>
      <c r="J10" s="78">
        <v>6085</v>
      </c>
      <c r="K10" s="86" t="s">
        <v>80</v>
      </c>
    </row>
    <row r="11" spans="1:11" ht="9.9499999999999993" customHeight="1" x14ac:dyDescent="0.15">
      <c r="A11" s="24"/>
      <c r="B11" s="18"/>
      <c r="C11" s="29"/>
      <c r="D11" s="83" t="s">
        <v>107</v>
      </c>
      <c r="E11" s="64"/>
      <c r="F11" s="18"/>
      <c r="G11" s="17"/>
      <c r="H11" s="266"/>
      <c r="I11" s="29"/>
      <c r="J11" s="82"/>
      <c r="K11" s="64"/>
    </row>
    <row r="12" spans="1:11" ht="12" customHeight="1" x14ac:dyDescent="0.15">
      <c r="A12" s="24"/>
      <c r="B12" s="266" t="s">
        <v>108</v>
      </c>
      <c r="C12" s="29"/>
      <c r="D12" s="85">
        <v>77720772.180000007</v>
      </c>
      <c r="E12" s="84">
        <v>860872</v>
      </c>
      <c r="F12" s="80"/>
      <c r="G12" s="79"/>
      <c r="H12" s="266" t="s">
        <v>82</v>
      </c>
      <c r="I12" s="29"/>
      <c r="J12" s="78">
        <v>23</v>
      </c>
      <c r="K12" s="64">
        <v>20649009</v>
      </c>
    </row>
    <row r="13" spans="1:11" ht="9.9499999999999993" customHeight="1" x14ac:dyDescent="0.15">
      <c r="A13" s="24"/>
      <c r="B13" s="18"/>
      <c r="C13" s="29"/>
      <c r="D13" s="83" t="s">
        <v>107</v>
      </c>
      <c r="E13" s="64"/>
      <c r="F13" s="18"/>
      <c r="G13" s="17"/>
      <c r="H13" s="18"/>
      <c r="I13" s="29"/>
      <c r="J13" s="82"/>
      <c r="K13" s="64"/>
    </row>
    <row r="14" spans="1:11" ht="9.9499999999999993" customHeight="1" x14ac:dyDescent="0.15">
      <c r="A14" s="24"/>
      <c r="B14" s="266" t="s">
        <v>102</v>
      </c>
      <c r="C14" s="29"/>
      <c r="D14" s="81">
        <v>6668388.9699999997</v>
      </c>
      <c r="E14" s="64">
        <v>535460824</v>
      </c>
      <c r="F14" s="80"/>
      <c r="G14" s="79"/>
      <c r="H14" s="266" t="s">
        <v>81</v>
      </c>
      <c r="I14" s="29"/>
      <c r="J14" s="78">
        <v>80</v>
      </c>
      <c r="K14" s="64">
        <v>172882774</v>
      </c>
    </row>
    <row r="15" spans="1:11" ht="6" customHeight="1" thickBot="1" x14ac:dyDescent="0.2">
      <c r="A15" s="30"/>
      <c r="B15" s="31"/>
      <c r="C15" s="360"/>
      <c r="D15" s="31"/>
      <c r="E15" s="31"/>
      <c r="F15" s="31"/>
      <c r="G15" s="34"/>
      <c r="H15" s="31"/>
      <c r="I15" s="360"/>
      <c r="J15" s="31"/>
      <c r="K15" s="31"/>
    </row>
    <row r="16" spans="1:11" ht="4.5" customHeight="1" thickTop="1" x14ac:dyDescent="0.15">
      <c r="B16" s="2"/>
      <c r="C16" s="2"/>
      <c r="D16" s="2"/>
      <c r="E16" s="2"/>
      <c r="F16" s="2"/>
      <c r="G16" s="2"/>
      <c r="H16" s="2"/>
      <c r="I16" s="2"/>
      <c r="J16" s="2"/>
      <c r="K16" s="2"/>
    </row>
    <row r="17" spans="1:13" ht="11.25" thickBot="1" x14ac:dyDescent="0.2">
      <c r="B17" s="2"/>
      <c r="C17" s="2"/>
      <c r="D17" s="2"/>
      <c r="E17" s="2"/>
      <c r="F17" s="2"/>
      <c r="G17" s="2"/>
      <c r="H17" s="2"/>
      <c r="I17" s="2"/>
      <c r="J17" s="2"/>
      <c r="K17" s="2"/>
    </row>
    <row r="18" spans="1:13" ht="15" customHeight="1" thickTop="1" x14ac:dyDescent="0.15">
      <c r="A18" s="24"/>
      <c r="B18" s="302" t="s">
        <v>106</v>
      </c>
      <c r="C18" s="302"/>
      <c r="D18" s="302"/>
      <c r="E18" s="303" t="s">
        <v>105</v>
      </c>
      <c r="F18" s="271"/>
      <c r="G18" s="361" t="s">
        <v>104</v>
      </c>
      <c r="H18" s="291"/>
      <c r="I18" s="291"/>
      <c r="J18" s="291"/>
      <c r="K18" s="291"/>
    </row>
    <row r="19" spans="1:13" ht="15" customHeight="1" x14ac:dyDescent="0.15">
      <c r="A19" s="48"/>
      <c r="B19" s="281"/>
      <c r="C19" s="281"/>
      <c r="D19" s="281"/>
      <c r="E19" s="279"/>
      <c r="F19" s="264"/>
      <c r="G19" s="362" t="s">
        <v>103</v>
      </c>
      <c r="H19" s="363"/>
      <c r="I19" s="364"/>
      <c r="J19" s="114" t="s">
        <v>102</v>
      </c>
      <c r="K19" s="113" t="s">
        <v>101</v>
      </c>
    </row>
    <row r="20" spans="1:13" ht="12" customHeight="1" x14ac:dyDescent="0.15">
      <c r="A20" s="53"/>
      <c r="B20" s="148"/>
      <c r="C20" s="148"/>
      <c r="D20" s="148"/>
      <c r="E20" s="365" t="s">
        <v>5</v>
      </c>
      <c r="F20" s="56"/>
      <c r="G20" s="56"/>
      <c r="H20" s="56" t="s">
        <v>5</v>
      </c>
      <c r="I20" s="56"/>
      <c r="J20" s="56" t="s">
        <v>5</v>
      </c>
      <c r="K20" s="56" t="s">
        <v>5</v>
      </c>
    </row>
    <row r="21" spans="1:13" ht="12" customHeight="1" x14ac:dyDescent="0.15">
      <c r="A21" s="12"/>
      <c r="B21" s="2"/>
      <c r="C21" s="2"/>
      <c r="D21" s="274" t="s">
        <v>44</v>
      </c>
      <c r="E21" s="14">
        <v>2119466531</v>
      </c>
      <c r="F21" s="15"/>
      <c r="G21" s="15"/>
      <c r="H21" s="15">
        <v>1362988942</v>
      </c>
      <c r="I21" s="15"/>
      <c r="J21" s="15">
        <v>557875590</v>
      </c>
      <c r="K21" s="15">
        <v>198601999</v>
      </c>
    </row>
    <row r="22" spans="1:13" ht="12" customHeight="1" x14ac:dyDescent="0.15">
      <c r="A22" s="12"/>
      <c r="B22" s="2"/>
      <c r="C22" s="2"/>
      <c r="D22" s="274"/>
      <c r="E22" s="14"/>
      <c r="F22" s="15"/>
      <c r="G22" s="15"/>
      <c r="H22" s="15"/>
      <c r="I22" s="15"/>
      <c r="J22" s="15"/>
      <c r="K22" s="15"/>
    </row>
    <row r="23" spans="1:13" ht="12" customHeight="1" x14ac:dyDescent="0.15">
      <c r="A23" s="12"/>
      <c r="B23" s="2"/>
      <c r="C23" s="2"/>
      <c r="D23" s="274" t="s">
        <v>100</v>
      </c>
      <c r="E23" s="14">
        <v>2089577909</v>
      </c>
      <c r="F23" s="15"/>
      <c r="G23" s="15"/>
      <c r="H23" s="15">
        <v>1321281874</v>
      </c>
      <c r="I23" s="15"/>
      <c r="J23" s="15">
        <v>570191210</v>
      </c>
      <c r="K23" s="15">
        <v>198104825</v>
      </c>
    </row>
    <row r="24" spans="1:13" ht="12" customHeight="1" x14ac:dyDescent="0.15">
      <c r="A24" s="12"/>
      <c r="B24" s="2"/>
      <c r="C24" s="2"/>
      <c r="D24" s="274"/>
      <c r="E24" s="14"/>
      <c r="F24" s="15"/>
      <c r="G24" s="15"/>
      <c r="H24" s="15"/>
      <c r="I24" s="15"/>
      <c r="J24" s="15"/>
      <c r="K24" s="15"/>
    </row>
    <row r="25" spans="1:13" ht="12" customHeight="1" x14ac:dyDescent="0.15">
      <c r="A25" s="12"/>
      <c r="B25" s="2"/>
      <c r="C25" s="2"/>
      <c r="D25" s="274" t="s">
        <v>99</v>
      </c>
      <c r="E25" s="14">
        <v>2083038427</v>
      </c>
      <c r="F25" s="15"/>
      <c r="G25" s="15"/>
      <c r="H25" s="15">
        <v>1350765049</v>
      </c>
      <c r="I25" s="15"/>
      <c r="J25" s="15">
        <v>535460824</v>
      </c>
      <c r="K25" s="21">
        <v>196812554</v>
      </c>
      <c r="M25" s="366"/>
    </row>
    <row r="26" spans="1:13" ht="8.25" customHeight="1" x14ac:dyDescent="0.15">
      <c r="A26" s="24"/>
      <c r="B26" s="18"/>
      <c r="C26" s="18"/>
      <c r="D26" s="18"/>
      <c r="E26" s="63"/>
      <c r="F26" s="64"/>
      <c r="G26" s="64"/>
      <c r="H26" s="64"/>
      <c r="I26" s="64"/>
      <c r="J26" s="64"/>
      <c r="K26" s="64"/>
    </row>
    <row r="27" spans="1:13" ht="12" customHeight="1" x14ac:dyDescent="0.15">
      <c r="A27" s="24"/>
      <c r="B27" s="286" t="s">
        <v>98</v>
      </c>
      <c r="C27" s="286"/>
      <c r="D27" s="286"/>
      <c r="E27" s="63">
        <f>SUM(H27,J27,K27)</f>
        <v>58979495</v>
      </c>
      <c r="F27" s="64"/>
      <c r="G27" s="64"/>
      <c r="H27" s="64">
        <v>23217659</v>
      </c>
      <c r="I27" s="64"/>
      <c r="J27" s="64">
        <v>35761836</v>
      </c>
      <c r="K27" s="86" t="s">
        <v>80</v>
      </c>
    </row>
    <row r="28" spans="1:13" ht="7.5" customHeight="1" x14ac:dyDescent="0.15">
      <c r="A28" s="24"/>
      <c r="B28" s="266"/>
      <c r="C28" s="266"/>
      <c r="D28" s="266"/>
      <c r="E28" s="63"/>
      <c r="F28" s="64"/>
      <c r="G28" s="64"/>
      <c r="H28" s="28"/>
      <c r="I28" s="28"/>
      <c r="J28" s="64"/>
      <c r="K28" s="65"/>
    </row>
    <row r="29" spans="1:13" ht="12" customHeight="1" x14ac:dyDescent="0.15">
      <c r="A29" s="24"/>
      <c r="B29" s="266" t="s">
        <v>97</v>
      </c>
      <c r="C29" s="270"/>
      <c r="D29" s="270" t="s">
        <v>96</v>
      </c>
      <c r="E29" s="63">
        <f>SUM(H29,J29,K29)</f>
        <v>147035277</v>
      </c>
      <c r="F29" s="64"/>
      <c r="G29" s="64"/>
      <c r="H29" s="64">
        <v>82300290</v>
      </c>
      <c r="I29" s="64"/>
      <c r="J29" s="64">
        <v>64734987</v>
      </c>
      <c r="K29" s="86" t="s">
        <v>80</v>
      </c>
    </row>
    <row r="30" spans="1:13" ht="12" customHeight="1" x14ac:dyDescent="0.15">
      <c r="A30" s="24"/>
      <c r="B30" s="267" t="s">
        <v>95</v>
      </c>
      <c r="C30" s="266"/>
      <c r="D30" s="266" t="s">
        <v>90</v>
      </c>
      <c r="E30" s="63">
        <f>SUM(H30,J30,K30)</f>
        <v>79357390</v>
      </c>
      <c r="F30" s="64"/>
      <c r="G30" s="64"/>
      <c r="H30" s="64">
        <v>41602018</v>
      </c>
      <c r="I30" s="64"/>
      <c r="J30" s="64">
        <v>37755372</v>
      </c>
      <c r="K30" s="86" t="s">
        <v>80</v>
      </c>
    </row>
    <row r="31" spans="1:13" ht="8.25" customHeight="1" x14ac:dyDescent="0.15">
      <c r="A31" s="24"/>
      <c r="B31" s="266"/>
      <c r="C31" s="266"/>
      <c r="D31" s="266"/>
      <c r="E31" s="63"/>
      <c r="F31" s="64"/>
      <c r="G31" s="64"/>
      <c r="H31" s="64"/>
      <c r="I31" s="64"/>
      <c r="J31" s="64"/>
      <c r="K31" s="65"/>
    </row>
    <row r="32" spans="1:13" ht="12" customHeight="1" x14ac:dyDescent="0.15">
      <c r="A32" s="24"/>
      <c r="B32" s="266"/>
      <c r="C32" s="266"/>
      <c r="D32" s="266" t="s">
        <v>94</v>
      </c>
      <c r="E32" s="63">
        <f>SUM(H32,J32,K32)</f>
        <v>703844075</v>
      </c>
      <c r="F32" s="64"/>
      <c r="G32" s="64"/>
      <c r="H32" s="64">
        <v>544337094</v>
      </c>
      <c r="I32" s="64"/>
      <c r="J32" s="64">
        <v>159506981</v>
      </c>
      <c r="K32" s="86" t="s">
        <v>80</v>
      </c>
    </row>
    <row r="33" spans="1:11" ht="12" customHeight="1" x14ac:dyDescent="0.15">
      <c r="A33" s="24"/>
      <c r="B33" s="266" t="s">
        <v>93</v>
      </c>
      <c r="C33" s="266"/>
      <c r="D33" s="266" t="s">
        <v>92</v>
      </c>
      <c r="E33" s="63">
        <f>SUM(H33,J33,K33)</f>
        <v>469596414</v>
      </c>
      <c r="F33" s="64"/>
      <c r="G33" s="64"/>
      <c r="H33" s="64">
        <v>342632821</v>
      </c>
      <c r="I33" s="64"/>
      <c r="J33" s="64">
        <v>126963593</v>
      </c>
      <c r="K33" s="86" t="s">
        <v>80</v>
      </c>
    </row>
    <row r="34" spans="1:11" ht="12" customHeight="1" x14ac:dyDescent="0.15">
      <c r="A34" s="24"/>
      <c r="B34" s="267"/>
      <c r="C34" s="266"/>
      <c r="D34" s="266" t="s">
        <v>91</v>
      </c>
      <c r="E34" s="63">
        <f>SUM(H34,J34,K34)</f>
        <v>98902502</v>
      </c>
      <c r="F34" s="64"/>
      <c r="G34" s="64"/>
      <c r="H34" s="64">
        <v>90595642</v>
      </c>
      <c r="I34" s="64"/>
      <c r="J34" s="64">
        <v>8306860</v>
      </c>
      <c r="K34" s="86" t="s">
        <v>80</v>
      </c>
    </row>
    <row r="35" spans="1:11" ht="12" customHeight="1" x14ac:dyDescent="0.15">
      <c r="A35" s="24"/>
      <c r="B35" s="266"/>
      <c r="C35" s="266"/>
      <c r="D35" s="266" t="s">
        <v>90</v>
      </c>
      <c r="E35" s="63">
        <f>SUM(H35,J35,K35)</f>
        <v>191068739</v>
      </c>
      <c r="F35" s="64"/>
      <c r="G35" s="64"/>
      <c r="H35" s="64">
        <v>101053549</v>
      </c>
      <c r="I35" s="64"/>
      <c r="J35" s="64">
        <v>90015190</v>
      </c>
      <c r="K35" s="86" t="s">
        <v>80</v>
      </c>
    </row>
    <row r="36" spans="1:11" ht="6.75" customHeight="1" x14ac:dyDescent="0.15">
      <c r="A36" s="24"/>
      <c r="B36" s="286"/>
      <c r="C36" s="286"/>
      <c r="D36" s="286"/>
      <c r="E36" s="63"/>
      <c r="F36" s="64"/>
      <c r="G36" s="64"/>
      <c r="H36" s="64"/>
      <c r="I36" s="64"/>
      <c r="J36" s="65"/>
      <c r="K36" s="65"/>
    </row>
    <row r="37" spans="1:11" ht="12" customHeight="1" x14ac:dyDescent="0.15">
      <c r="A37" s="24"/>
      <c r="B37" s="286" t="s">
        <v>89</v>
      </c>
      <c r="C37" s="286"/>
      <c r="D37" s="367"/>
      <c r="E37" s="63">
        <f>SUM(H37,J37,K37)</f>
        <v>858144</v>
      </c>
      <c r="F37" s="64"/>
      <c r="G37" s="64"/>
      <c r="H37" s="64">
        <v>858144</v>
      </c>
      <c r="I37" s="64"/>
      <c r="J37" s="65" t="s">
        <v>80</v>
      </c>
      <c r="K37" s="86" t="s">
        <v>80</v>
      </c>
    </row>
    <row r="38" spans="1:11" ht="12" customHeight="1" x14ac:dyDescent="0.15">
      <c r="A38" s="24"/>
      <c r="B38" s="286" t="s">
        <v>88</v>
      </c>
      <c r="C38" s="286"/>
      <c r="D38" s="286"/>
      <c r="E38" s="63">
        <f>SUM(H38,J38,K38)</f>
        <v>136583837</v>
      </c>
      <c r="F38" s="64"/>
      <c r="G38" s="64"/>
      <c r="H38" s="64">
        <v>124167832</v>
      </c>
      <c r="I38" s="64"/>
      <c r="J38" s="64">
        <v>12416005</v>
      </c>
      <c r="K38" s="86" t="s">
        <v>80</v>
      </c>
    </row>
    <row r="39" spans="1:11" ht="12" customHeight="1" x14ac:dyDescent="0.15">
      <c r="A39" s="24"/>
      <c r="B39" s="286" t="s">
        <v>87</v>
      </c>
      <c r="C39" s="286"/>
      <c r="D39" s="286"/>
      <c r="E39" s="63">
        <f>SUM(H39,J39,K39)</f>
        <v>492</v>
      </c>
      <c r="F39" s="64"/>
      <c r="G39" s="64"/>
      <c r="H39" s="86" t="s">
        <v>80</v>
      </c>
      <c r="I39" s="65"/>
      <c r="J39" s="86" t="s">
        <v>80</v>
      </c>
      <c r="K39" s="65">
        <v>492</v>
      </c>
    </row>
    <row r="40" spans="1:11" ht="12" customHeight="1" x14ac:dyDescent="0.15">
      <c r="A40" s="24"/>
      <c r="B40" s="286" t="s">
        <v>86</v>
      </c>
      <c r="C40" s="286"/>
      <c r="D40" s="286"/>
      <c r="E40" s="63">
        <f>SUM(H40,J40,K40)</f>
        <v>2637818</v>
      </c>
      <c r="F40" s="64"/>
      <c r="G40" s="64"/>
      <c r="H40" s="86" t="s">
        <v>80</v>
      </c>
      <c r="I40" s="65"/>
      <c r="J40" s="86" t="s">
        <v>80</v>
      </c>
      <c r="K40" s="64">
        <v>2637818</v>
      </c>
    </row>
    <row r="41" spans="1:11" ht="12" customHeight="1" x14ac:dyDescent="0.15">
      <c r="A41" s="24"/>
      <c r="B41" s="286" t="s">
        <v>85</v>
      </c>
      <c r="C41" s="286"/>
      <c r="D41" s="286"/>
      <c r="E41" s="63">
        <f>SUM(H41,J41,K41)</f>
        <v>642461</v>
      </c>
      <c r="F41" s="64"/>
      <c r="G41" s="64"/>
      <c r="H41" s="86" t="s">
        <v>80</v>
      </c>
      <c r="I41" s="65"/>
      <c r="J41" s="86" t="s">
        <v>80</v>
      </c>
      <c r="K41" s="64">
        <v>642461</v>
      </c>
    </row>
    <row r="42" spans="1:11" ht="12" customHeight="1" x14ac:dyDescent="0.15">
      <c r="A42" s="24"/>
      <c r="B42" s="286" t="s">
        <v>84</v>
      </c>
      <c r="C42" s="286"/>
      <c r="D42" s="286"/>
      <c r="E42" s="23" t="s">
        <v>83</v>
      </c>
      <c r="F42" s="65"/>
      <c r="G42" s="65"/>
      <c r="H42" s="86" t="s">
        <v>80</v>
      </c>
      <c r="I42" s="65"/>
      <c r="J42" s="86" t="s">
        <v>80</v>
      </c>
      <c r="K42" s="65" t="s">
        <v>80</v>
      </c>
    </row>
    <row r="43" spans="1:11" ht="12" customHeight="1" x14ac:dyDescent="0.15">
      <c r="A43" s="24"/>
      <c r="B43" s="286" t="s">
        <v>82</v>
      </c>
      <c r="C43" s="286"/>
      <c r="D43" s="286"/>
      <c r="E43" s="63">
        <f>SUM(H43,J43,K43)</f>
        <v>20649009</v>
      </c>
      <c r="F43" s="64"/>
      <c r="G43" s="64"/>
      <c r="H43" s="86" t="s">
        <v>80</v>
      </c>
      <c r="I43" s="65"/>
      <c r="J43" s="86" t="s">
        <v>80</v>
      </c>
      <c r="K43" s="64">
        <v>20649009</v>
      </c>
    </row>
    <row r="44" spans="1:11" ht="12" customHeight="1" x14ac:dyDescent="0.15">
      <c r="A44" s="24"/>
      <c r="B44" s="286" t="s">
        <v>81</v>
      </c>
      <c r="C44" s="286"/>
      <c r="D44" s="286"/>
      <c r="E44" s="63">
        <f>SUM(H44,J44,K44)</f>
        <v>172882774</v>
      </c>
      <c r="F44" s="64"/>
      <c r="G44" s="64"/>
      <c r="H44" s="65" t="s">
        <v>80</v>
      </c>
      <c r="I44" s="65"/>
      <c r="J44" s="65" t="s">
        <v>80</v>
      </c>
      <c r="K44" s="64">
        <v>172882774</v>
      </c>
    </row>
    <row r="45" spans="1:11" ht="4.5" customHeight="1" thickBot="1" x14ac:dyDescent="0.2">
      <c r="A45" s="30"/>
      <c r="B45" s="31"/>
      <c r="C45" s="31"/>
      <c r="D45" s="31"/>
      <c r="E45" s="34"/>
      <c r="F45" s="31"/>
      <c r="G45" s="31"/>
      <c r="H45" s="31"/>
      <c r="I45" s="31"/>
      <c r="J45" s="31"/>
      <c r="K45" s="31"/>
    </row>
    <row r="46" spans="1:11" ht="4.5" customHeight="1" thickTop="1" x14ac:dyDescent="0.15"/>
  </sheetData>
  <mergeCells count="14">
    <mergeCell ref="B43:D43"/>
    <mergeCell ref="B44:D44"/>
    <mergeCell ref="B37:D37"/>
    <mergeCell ref="B38:D38"/>
    <mergeCell ref="B39:D39"/>
    <mergeCell ref="B40:D40"/>
    <mergeCell ref="B41:D41"/>
    <mergeCell ref="B42:D42"/>
    <mergeCell ref="B36:D36"/>
    <mergeCell ref="B18:D19"/>
    <mergeCell ref="E18:E19"/>
    <mergeCell ref="G18:K18"/>
    <mergeCell ref="G19:I19"/>
    <mergeCell ref="B27:D27"/>
  </mergeCells>
  <phoneticPr fontId="4"/>
  <pageMargins left="0.9055118110236221" right="0.70866141732283472" top="0.74803149606299213" bottom="0.74803149606299213" header="0.31496062992125984" footer="0.31496062992125984"/>
  <pageSetup paperSize="9" scale="94" fitToHeight="0" orientation="portrait" r:id="rId1"/>
  <headerFooter>
    <oddHeader>&amp;L&amp;9県有財産現在高&amp;R&amp;9&amp;F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60"/>
  <sheetViews>
    <sheetView zoomScaleNormal="100" workbookViewId="0"/>
  </sheetViews>
  <sheetFormatPr defaultColWidth="8.3984375" defaultRowHeight="9.75" x14ac:dyDescent="0.15"/>
  <cols>
    <col min="1" max="1" width="2" style="1" customWidth="1"/>
    <col min="2" max="2" width="14.19921875" style="1" customWidth="1"/>
    <col min="3" max="3" width="1" style="19" customWidth="1"/>
    <col min="4" max="5" width="27.59765625" style="19" bestFit="1" customWidth="1"/>
    <col min="6" max="6" width="24" style="19" bestFit="1" customWidth="1"/>
    <col min="7" max="7" width="27.59765625" style="19" bestFit="1" customWidth="1"/>
    <col min="8" max="8" width="24" style="19" bestFit="1" customWidth="1"/>
    <col min="9" max="9" width="22" style="19" customWidth="1"/>
    <col min="10" max="10" width="22.19921875" style="19" bestFit="1" customWidth="1"/>
    <col min="11" max="11" width="24" style="19" bestFit="1" customWidth="1"/>
    <col min="12" max="12" width="27.59765625" style="19" bestFit="1" customWidth="1"/>
    <col min="13" max="13" width="24" style="19" bestFit="1" customWidth="1"/>
    <col min="14" max="14" width="27.59765625" style="19" bestFit="1" customWidth="1"/>
    <col min="15" max="15" width="13" style="19" customWidth="1"/>
    <col min="16" max="16384" width="8.3984375" style="19"/>
  </cols>
  <sheetData>
    <row r="1" spans="1:14" s="1" customFormat="1" ht="13.5" customHeight="1" thickBot="1" x14ac:dyDescent="0.2">
      <c r="B1" s="26" t="s">
        <v>38</v>
      </c>
      <c r="C1" s="2"/>
      <c r="D1" s="2"/>
      <c r="E1" s="2"/>
      <c r="F1" s="2"/>
      <c r="G1" s="2"/>
      <c r="H1" s="2"/>
      <c r="I1" s="2"/>
      <c r="J1" s="2"/>
      <c r="K1" s="2"/>
      <c r="L1" s="2"/>
      <c r="M1" s="2"/>
      <c r="N1" s="275" t="s">
        <v>208</v>
      </c>
    </row>
    <row r="2" spans="1:14" s="1" customFormat="1" ht="14.25" customHeight="1" thickTop="1" x14ac:dyDescent="0.15">
      <c r="A2" s="102"/>
      <c r="B2" s="302" t="s">
        <v>207</v>
      </c>
      <c r="C2" s="118"/>
      <c r="D2" s="303" t="s">
        <v>206</v>
      </c>
      <c r="E2" s="302"/>
      <c r="F2" s="302"/>
      <c r="G2" s="117"/>
      <c r="H2" s="36"/>
      <c r="I2" s="5" t="s">
        <v>205</v>
      </c>
      <c r="J2" s="5"/>
      <c r="K2" s="5"/>
      <c r="L2" s="36"/>
      <c r="M2" s="36"/>
      <c r="N2" s="36"/>
    </row>
    <row r="3" spans="1:14" s="1" customFormat="1" ht="5.0999999999999996" customHeight="1" x14ac:dyDescent="0.15">
      <c r="A3" s="24"/>
      <c r="B3" s="280"/>
      <c r="C3" s="29"/>
      <c r="D3" s="278"/>
      <c r="E3" s="280"/>
      <c r="F3" s="280"/>
      <c r="G3" s="299" t="s">
        <v>204</v>
      </c>
      <c r="H3" s="116"/>
      <c r="I3" s="18"/>
      <c r="J3" s="368" t="s">
        <v>203</v>
      </c>
      <c r="K3" s="298" t="s">
        <v>202</v>
      </c>
      <c r="L3" s="298" t="s">
        <v>201</v>
      </c>
      <c r="M3" s="298" t="s">
        <v>200</v>
      </c>
      <c r="N3" s="299" t="s">
        <v>101</v>
      </c>
    </row>
    <row r="4" spans="1:14" s="1" customFormat="1" ht="4.5" customHeight="1" x14ac:dyDescent="0.15">
      <c r="A4" s="24"/>
      <c r="B4" s="280"/>
      <c r="C4" s="29"/>
      <c r="D4" s="279"/>
      <c r="E4" s="281"/>
      <c r="F4" s="281"/>
      <c r="G4" s="276"/>
      <c r="H4" s="369" t="s">
        <v>199</v>
      </c>
      <c r="I4" s="300" t="s">
        <v>198</v>
      </c>
      <c r="J4" s="276"/>
      <c r="K4" s="304"/>
      <c r="L4" s="276"/>
      <c r="M4" s="276"/>
      <c r="N4" s="278"/>
    </row>
    <row r="5" spans="1:14" s="1" customFormat="1" ht="15" customHeight="1" x14ac:dyDescent="0.15">
      <c r="A5" s="48"/>
      <c r="B5" s="281"/>
      <c r="C5" s="115"/>
      <c r="D5" s="114" t="s">
        <v>197</v>
      </c>
      <c r="E5" s="114" t="s">
        <v>196</v>
      </c>
      <c r="F5" s="113" t="s">
        <v>195</v>
      </c>
      <c r="G5" s="277"/>
      <c r="H5" s="370"/>
      <c r="I5" s="301"/>
      <c r="J5" s="277"/>
      <c r="K5" s="301"/>
      <c r="L5" s="277"/>
      <c r="M5" s="277"/>
      <c r="N5" s="279"/>
    </row>
    <row r="6" spans="1:14" ht="5.25" customHeight="1" x14ac:dyDescent="0.15">
      <c r="A6" s="24"/>
      <c r="B6" s="263"/>
      <c r="C6" s="96"/>
      <c r="D6" s="272"/>
      <c r="E6" s="272"/>
      <c r="F6" s="272"/>
      <c r="G6" s="112"/>
      <c r="H6" s="111"/>
      <c r="I6" s="110"/>
      <c r="J6" s="263"/>
      <c r="K6" s="109"/>
      <c r="L6" s="263"/>
      <c r="M6" s="263"/>
      <c r="N6" s="263"/>
    </row>
    <row r="7" spans="1:14" s="103" customFormat="1" ht="12.95" customHeight="1" x14ac:dyDescent="0.15">
      <c r="B7" s="274" t="s">
        <v>194</v>
      </c>
      <c r="C7" s="22"/>
      <c r="D7" s="95">
        <v>4018931142</v>
      </c>
      <c r="E7" s="95">
        <v>3931410264</v>
      </c>
      <c r="F7" s="95">
        <v>56165337</v>
      </c>
      <c r="G7" s="95">
        <v>1892440727</v>
      </c>
      <c r="H7" s="95">
        <v>982420535</v>
      </c>
      <c r="I7" s="95">
        <v>674958778</v>
      </c>
      <c r="J7" s="95">
        <v>22079067</v>
      </c>
      <c r="K7" s="95">
        <v>83009025</v>
      </c>
      <c r="L7" s="95">
        <v>892854391</v>
      </c>
      <c r="M7" s="95">
        <v>357615195</v>
      </c>
      <c r="N7" s="95">
        <v>770932737</v>
      </c>
    </row>
    <row r="8" spans="1:14" s="103" customFormat="1" ht="12.95" customHeight="1" x14ac:dyDescent="0.15">
      <c r="A8" s="12"/>
      <c r="B8" s="274" t="s">
        <v>45</v>
      </c>
      <c r="C8" s="22"/>
      <c r="D8" s="95">
        <v>5257153544</v>
      </c>
      <c r="E8" s="95">
        <v>5159144977</v>
      </c>
      <c r="F8" s="95">
        <v>66809045</v>
      </c>
      <c r="G8" s="95">
        <v>1888199799</v>
      </c>
      <c r="H8" s="95">
        <v>970487713</v>
      </c>
      <c r="I8" s="95">
        <v>682594248</v>
      </c>
      <c r="J8" s="95">
        <v>12462586</v>
      </c>
      <c r="K8" s="95">
        <v>82205023</v>
      </c>
      <c r="L8" s="95">
        <v>2010762116</v>
      </c>
      <c r="M8" s="95">
        <v>346016559</v>
      </c>
      <c r="N8" s="95">
        <v>917507461</v>
      </c>
    </row>
    <row r="9" spans="1:14" s="103" customFormat="1" ht="12.95" customHeight="1" x14ac:dyDescent="0.15">
      <c r="A9" s="12"/>
      <c r="B9" s="274" t="s">
        <v>46</v>
      </c>
      <c r="C9" s="22"/>
      <c r="D9" s="107">
        <v>4733889530</v>
      </c>
      <c r="E9" s="95">
        <v>4594286746</v>
      </c>
      <c r="F9" s="95">
        <v>117293922</v>
      </c>
      <c r="G9" s="95">
        <v>1869810944</v>
      </c>
      <c r="H9" s="95">
        <v>954852891</v>
      </c>
      <c r="I9" s="95">
        <v>675844982</v>
      </c>
      <c r="J9" s="95">
        <v>22620005</v>
      </c>
      <c r="K9" s="95">
        <v>143349165</v>
      </c>
      <c r="L9" s="95">
        <v>1330095320</v>
      </c>
      <c r="M9" s="95">
        <v>340965825</v>
      </c>
      <c r="N9" s="95">
        <v>1027048271</v>
      </c>
    </row>
    <row r="10" spans="1:14" s="103" customFormat="1" ht="12.95" customHeight="1" x14ac:dyDescent="0.15">
      <c r="A10" s="24"/>
      <c r="B10" s="18"/>
      <c r="C10" s="43"/>
      <c r="D10" s="107"/>
      <c r="E10" s="104"/>
      <c r="F10" s="104"/>
      <c r="G10" s="104"/>
      <c r="H10" s="104"/>
      <c r="I10" s="104"/>
      <c r="J10" s="104"/>
      <c r="K10" s="104"/>
      <c r="L10" s="104"/>
      <c r="M10" s="104"/>
      <c r="N10" s="95"/>
    </row>
    <row r="11" spans="1:14" s="103" customFormat="1" ht="12.95" customHeight="1" x14ac:dyDescent="0.15">
      <c r="A11" s="12"/>
      <c r="B11" s="108" t="s">
        <v>193</v>
      </c>
      <c r="C11" s="22"/>
      <c r="D11" s="107">
        <v>4598472380</v>
      </c>
      <c r="E11" s="95">
        <v>4468283389</v>
      </c>
      <c r="F11" s="95">
        <v>108336357</v>
      </c>
      <c r="G11" s="95">
        <v>1816456697</v>
      </c>
      <c r="H11" s="95">
        <v>934303287</v>
      </c>
      <c r="I11" s="95">
        <v>649574822</v>
      </c>
      <c r="J11" s="95">
        <v>21168089</v>
      </c>
      <c r="K11" s="95">
        <v>130031271</v>
      </c>
      <c r="L11" s="95">
        <v>1298801654</v>
      </c>
      <c r="M11" s="95">
        <v>333538964</v>
      </c>
      <c r="N11" s="95">
        <v>998475705</v>
      </c>
    </row>
    <row r="12" spans="1:14" s="103" customFormat="1" ht="12.95" customHeight="1" x14ac:dyDescent="0.15">
      <c r="A12" s="12"/>
      <c r="B12" s="108" t="s">
        <v>192</v>
      </c>
      <c r="C12" s="22"/>
      <c r="D12" s="107">
        <v>135417150</v>
      </c>
      <c r="E12" s="95">
        <v>126003357</v>
      </c>
      <c r="F12" s="95">
        <v>8957565</v>
      </c>
      <c r="G12" s="95">
        <v>53354247</v>
      </c>
      <c r="H12" s="95">
        <v>20549604</v>
      </c>
      <c r="I12" s="95">
        <v>26270160</v>
      </c>
      <c r="J12" s="95">
        <v>1451916</v>
      </c>
      <c r="K12" s="95">
        <v>13317894</v>
      </c>
      <c r="L12" s="95">
        <v>31293666</v>
      </c>
      <c r="M12" s="95">
        <v>7426861</v>
      </c>
      <c r="N12" s="95">
        <v>28572566</v>
      </c>
    </row>
    <row r="13" spans="1:14" s="103" customFormat="1" ht="12.95" customHeight="1" x14ac:dyDescent="0.15">
      <c r="A13" s="12"/>
      <c r="B13" s="108"/>
      <c r="C13" s="22"/>
      <c r="D13" s="107"/>
      <c r="E13" s="95"/>
      <c r="F13" s="95"/>
      <c r="G13" s="95"/>
      <c r="H13" s="95"/>
      <c r="I13" s="95"/>
      <c r="J13" s="95"/>
      <c r="K13" s="95"/>
      <c r="L13" s="95"/>
      <c r="M13" s="95"/>
      <c r="N13" s="95"/>
    </row>
    <row r="14" spans="1:14" s="103" customFormat="1" ht="10.5" customHeight="1" x14ac:dyDescent="0.15">
      <c r="A14" s="24"/>
      <c r="B14" s="266" t="s">
        <v>191</v>
      </c>
      <c r="C14" s="29"/>
      <c r="D14" s="105">
        <v>2230290510</v>
      </c>
      <c r="E14" s="104">
        <v>2202642428</v>
      </c>
      <c r="F14" s="104">
        <v>13996572</v>
      </c>
      <c r="G14" s="104">
        <v>838901732</v>
      </c>
      <c r="H14" s="104">
        <v>456707512</v>
      </c>
      <c r="I14" s="104">
        <v>277419698</v>
      </c>
      <c r="J14" s="104">
        <v>9517058</v>
      </c>
      <c r="K14" s="104">
        <v>52092786</v>
      </c>
      <c r="L14" s="104">
        <v>577685349</v>
      </c>
      <c r="M14" s="104">
        <v>168264820</v>
      </c>
      <c r="N14" s="104">
        <v>583828765</v>
      </c>
    </row>
    <row r="15" spans="1:14" s="103" customFormat="1" ht="10.5" customHeight="1" x14ac:dyDescent="0.15">
      <c r="A15" s="24"/>
      <c r="B15" s="266" t="s">
        <v>190</v>
      </c>
      <c r="C15" s="29"/>
      <c r="D15" s="105">
        <v>795373552</v>
      </c>
      <c r="E15" s="104">
        <v>786995809</v>
      </c>
      <c r="F15" s="104">
        <v>6217150</v>
      </c>
      <c r="G15" s="104">
        <v>364605509</v>
      </c>
      <c r="H15" s="104">
        <v>190994001</v>
      </c>
      <c r="I15" s="104">
        <v>126881641</v>
      </c>
      <c r="J15" s="104">
        <v>3352715</v>
      </c>
      <c r="K15" s="104">
        <v>3732290</v>
      </c>
      <c r="L15" s="104">
        <v>240292132</v>
      </c>
      <c r="M15" s="104">
        <v>56857500</v>
      </c>
      <c r="N15" s="104">
        <v>126533406</v>
      </c>
    </row>
    <row r="16" spans="1:14" s="103" customFormat="1" ht="10.5" customHeight="1" x14ac:dyDescent="0.15">
      <c r="A16" s="24"/>
      <c r="B16" s="266" t="s">
        <v>189</v>
      </c>
      <c r="C16" s="29"/>
      <c r="D16" s="105">
        <v>343241444</v>
      </c>
      <c r="E16" s="104">
        <v>317528162</v>
      </c>
      <c r="F16" s="104">
        <v>24610502</v>
      </c>
      <c r="G16" s="104">
        <v>129575345</v>
      </c>
      <c r="H16" s="104">
        <v>65964614</v>
      </c>
      <c r="I16" s="104">
        <v>44505435</v>
      </c>
      <c r="J16" s="104">
        <v>1806642</v>
      </c>
      <c r="K16" s="104">
        <v>24545286</v>
      </c>
      <c r="L16" s="104">
        <v>108522975</v>
      </c>
      <c r="M16" s="104">
        <v>26521800</v>
      </c>
      <c r="N16" s="104">
        <v>52269396</v>
      </c>
    </row>
    <row r="17" spans="1:14" s="103" customFormat="1" ht="10.5" customHeight="1" x14ac:dyDescent="0.15">
      <c r="A17" s="24"/>
      <c r="B17" s="266" t="s">
        <v>188</v>
      </c>
      <c r="C17" s="29"/>
      <c r="D17" s="105">
        <v>183681978</v>
      </c>
      <c r="E17" s="104">
        <v>174751661</v>
      </c>
      <c r="F17" s="104">
        <v>8386545</v>
      </c>
      <c r="G17" s="104">
        <v>57302300</v>
      </c>
      <c r="H17" s="104">
        <v>25374081</v>
      </c>
      <c r="I17" s="104">
        <v>22392651</v>
      </c>
      <c r="J17" s="104">
        <v>778160</v>
      </c>
      <c r="K17" s="104">
        <v>17073873</v>
      </c>
      <c r="L17" s="104">
        <v>57624688</v>
      </c>
      <c r="M17" s="104">
        <v>21636065</v>
      </c>
      <c r="N17" s="104">
        <v>29266892</v>
      </c>
    </row>
    <row r="18" spans="1:14" s="103" customFormat="1" ht="10.5" customHeight="1" x14ac:dyDescent="0.15">
      <c r="A18" s="24"/>
      <c r="B18" s="266" t="s">
        <v>187</v>
      </c>
      <c r="C18" s="29"/>
      <c r="D18" s="105">
        <v>106290831</v>
      </c>
      <c r="E18" s="104">
        <v>101950925</v>
      </c>
      <c r="F18" s="104">
        <v>3330431</v>
      </c>
      <c r="G18" s="104">
        <v>42692869</v>
      </c>
      <c r="H18" s="104">
        <v>18381654</v>
      </c>
      <c r="I18" s="104">
        <v>19317094</v>
      </c>
      <c r="J18" s="104">
        <v>543501</v>
      </c>
      <c r="K18" s="104">
        <v>2840935</v>
      </c>
      <c r="L18" s="104">
        <v>31223574</v>
      </c>
      <c r="M18" s="104">
        <v>9159469</v>
      </c>
      <c r="N18" s="104">
        <v>19830483</v>
      </c>
    </row>
    <row r="19" spans="1:14" s="103" customFormat="1" ht="10.5" customHeight="1" x14ac:dyDescent="0.15">
      <c r="A19" s="24"/>
      <c r="B19" s="266"/>
      <c r="C19" s="29"/>
      <c r="D19" s="105"/>
      <c r="E19" s="104"/>
      <c r="F19" s="104"/>
      <c r="G19" s="104"/>
      <c r="H19" s="104"/>
      <c r="I19" s="104"/>
      <c r="J19" s="104"/>
      <c r="K19" s="104"/>
      <c r="L19" s="104"/>
      <c r="M19" s="104"/>
      <c r="N19" s="104"/>
    </row>
    <row r="20" spans="1:14" s="103" customFormat="1" ht="10.5" customHeight="1" x14ac:dyDescent="0.15">
      <c r="A20" s="24"/>
      <c r="B20" s="266" t="s">
        <v>186</v>
      </c>
      <c r="C20" s="29"/>
      <c r="D20" s="105">
        <v>69868970</v>
      </c>
      <c r="E20" s="104">
        <v>64948417</v>
      </c>
      <c r="F20" s="104">
        <v>4560901</v>
      </c>
      <c r="G20" s="104">
        <v>36524342</v>
      </c>
      <c r="H20" s="104">
        <v>18541377</v>
      </c>
      <c r="I20" s="104">
        <v>13613066</v>
      </c>
      <c r="J20" s="104">
        <v>322171</v>
      </c>
      <c r="K20" s="104">
        <v>26709</v>
      </c>
      <c r="L20" s="104">
        <v>18500400</v>
      </c>
      <c r="M20" s="104">
        <v>1260300</v>
      </c>
      <c r="N20" s="104">
        <v>13235048</v>
      </c>
    </row>
    <row r="21" spans="1:14" s="103" customFormat="1" ht="10.5" customHeight="1" x14ac:dyDescent="0.15">
      <c r="A21" s="24"/>
      <c r="B21" s="266" t="s">
        <v>185</v>
      </c>
      <c r="C21" s="29"/>
      <c r="D21" s="105">
        <v>184237255</v>
      </c>
      <c r="E21" s="104">
        <v>177139296</v>
      </c>
      <c r="F21" s="104">
        <v>6793224</v>
      </c>
      <c r="G21" s="104">
        <v>81339202</v>
      </c>
      <c r="H21" s="104">
        <v>37709473</v>
      </c>
      <c r="I21" s="104">
        <v>31964347</v>
      </c>
      <c r="J21" s="104">
        <v>971223</v>
      </c>
      <c r="K21" s="104">
        <v>47929</v>
      </c>
      <c r="L21" s="104">
        <v>55525116</v>
      </c>
      <c r="M21" s="104">
        <v>11502700</v>
      </c>
      <c r="N21" s="104">
        <v>34851085</v>
      </c>
    </row>
    <row r="22" spans="1:14" s="103" customFormat="1" ht="10.5" customHeight="1" x14ac:dyDescent="0.15">
      <c r="A22" s="24"/>
      <c r="B22" s="266" t="s">
        <v>184</v>
      </c>
      <c r="C22" s="29"/>
      <c r="D22" s="105">
        <v>83995329</v>
      </c>
      <c r="E22" s="104">
        <v>79076301</v>
      </c>
      <c r="F22" s="104">
        <v>4732247</v>
      </c>
      <c r="G22" s="104">
        <v>31935361</v>
      </c>
      <c r="H22" s="104">
        <v>13185062</v>
      </c>
      <c r="I22" s="104">
        <v>15094108</v>
      </c>
      <c r="J22" s="104">
        <v>580408</v>
      </c>
      <c r="K22" s="104">
        <v>2703257</v>
      </c>
      <c r="L22" s="104">
        <v>25497305</v>
      </c>
      <c r="M22" s="104">
        <v>4607682</v>
      </c>
      <c r="N22" s="104">
        <v>18671316</v>
      </c>
    </row>
    <row r="23" spans="1:14" s="103" customFormat="1" ht="10.5" customHeight="1" x14ac:dyDescent="0.15">
      <c r="A23" s="24"/>
      <c r="B23" s="266" t="s">
        <v>183</v>
      </c>
      <c r="C23" s="29"/>
      <c r="D23" s="105">
        <v>91061220</v>
      </c>
      <c r="E23" s="104">
        <v>83312389</v>
      </c>
      <c r="F23" s="104">
        <v>7149462</v>
      </c>
      <c r="G23" s="104">
        <v>36779348</v>
      </c>
      <c r="H23" s="104">
        <v>17944582</v>
      </c>
      <c r="I23" s="104">
        <v>13915910</v>
      </c>
      <c r="J23" s="104">
        <v>468114</v>
      </c>
      <c r="K23" s="104">
        <v>3693794</v>
      </c>
      <c r="L23" s="104">
        <v>28480554</v>
      </c>
      <c r="M23" s="104">
        <v>3056027</v>
      </c>
      <c r="N23" s="104">
        <v>18583383</v>
      </c>
    </row>
    <row r="24" spans="1:14" s="103" customFormat="1" ht="10.5" customHeight="1" x14ac:dyDescent="0.15">
      <c r="A24" s="24"/>
      <c r="B24" s="266" t="s">
        <v>182</v>
      </c>
      <c r="C24" s="29"/>
      <c r="D24" s="105">
        <v>26886087</v>
      </c>
      <c r="E24" s="104">
        <v>24557577</v>
      </c>
      <c r="F24" s="104">
        <v>2323916</v>
      </c>
      <c r="G24" s="104">
        <v>9550461</v>
      </c>
      <c r="H24" s="104">
        <v>5331175</v>
      </c>
      <c r="I24" s="104">
        <v>3291340</v>
      </c>
      <c r="J24" s="104">
        <v>110296</v>
      </c>
      <c r="K24" s="104">
        <v>2078847</v>
      </c>
      <c r="L24" s="104">
        <v>7049251</v>
      </c>
      <c r="M24" s="104">
        <v>1626296</v>
      </c>
      <c r="N24" s="104">
        <v>6470936</v>
      </c>
    </row>
    <row r="25" spans="1:14" s="103" customFormat="1" ht="10.5" customHeight="1" x14ac:dyDescent="0.15">
      <c r="A25" s="24"/>
      <c r="B25" s="266"/>
      <c r="C25" s="29"/>
      <c r="D25" s="105"/>
      <c r="E25" s="104"/>
      <c r="F25" s="104"/>
      <c r="G25" s="104"/>
      <c r="H25" s="104"/>
      <c r="I25" s="104"/>
      <c r="J25" s="104"/>
      <c r="K25" s="104"/>
      <c r="L25" s="104"/>
      <c r="M25" s="104"/>
      <c r="N25" s="104"/>
    </row>
    <row r="26" spans="1:14" s="103" customFormat="1" ht="10.5" customHeight="1" x14ac:dyDescent="0.15">
      <c r="A26" s="24"/>
      <c r="B26" s="266" t="s">
        <v>181</v>
      </c>
      <c r="C26" s="29"/>
      <c r="D26" s="105">
        <v>20117968</v>
      </c>
      <c r="E26" s="104">
        <v>19119817</v>
      </c>
      <c r="F26" s="104">
        <v>896605</v>
      </c>
      <c r="G26" s="104">
        <v>5422267</v>
      </c>
      <c r="H26" s="104">
        <v>2303815</v>
      </c>
      <c r="I26" s="104">
        <v>2188880</v>
      </c>
      <c r="J26" s="104">
        <v>152749</v>
      </c>
      <c r="K26" s="104">
        <v>4842606</v>
      </c>
      <c r="L26" s="104">
        <v>5367168</v>
      </c>
      <c r="M26" s="104">
        <v>975079</v>
      </c>
      <c r="N26" s="104">
        <v>3358099</v>
      </c>
    </row>
    <row r="27" spans="1:14" s="103" customFormat="1" ht="10.5" customHeight="1" x14ac:dyDescent="0.15">
      <c r="A27" s="24"/>
      <c r="B27" s="266" t="s">
        <v>180</v>
      </c>
      <c r="C27" s="29"/>
      <c r="D27" s="105">
        <v>60427945</v>
      </c>
      <c r="E27" s="104">
        <v>56559400</v>
      </c>
      <c r="F27" s="104">
        <v>3442196</v>
      </c>
      <c r="G27" s="104">
        <v>22063548</v>
      </c>
      <c r="H27" s="104">
        <v>9752459</v>
      </c>
      <c r="I27" s="104">
        <v>9374668</v>
      </c>
      <c r="J27" s="104">
        <v>335798</v>
      </c>
      <c r="K27" s="104">
        <v>4749118</v>
      </c>
      <c r="L27" s="104">
        <v>19800183</v>
      </c>
      <c r="M27" s="104">
        <v>4149800</v>
      </c>
      <c r="N27" s="104">
        <v>9329498</v>
      </c>
    </row>
    <row r="28" spans="1:14" s="103" customFormat="1" ht="10.5" customHeight="1" x14ac:dyDescent="0.15">
      <c r="A28" s="24"/>
      <c r="B28" s="266" t="s">
        <v>179</v>
      </c>
      <c r="C28" s="29"/>
      <c r="D28" s="105">
        <v>104596817</v>
      </c>
      <c r="E28" s="104">
        <v>98719102</v>
      </c>
      <c r="F28" s="104">
        <v>5564835</v>
      </c>
      <c r="G28" s="104">
        <v>44195557</v>
      </c>
      <c r="H28" s="104">
        <v>19456698</v>
      </c>
      <c r="I28" s="104">
        <v>19868644</v>
      </c>
      <c r="J28" s="104">
        <v>579340</v>
      </c>
      <c r="K28" s="104">
        <v>37934</v>
      </c>
      <c r="L28" s="104">
        <v>28396634</v>
      </c>
      <c r="M28" s="104">
        <v>7586700</v>
      </c>
      <c r="N28" s="104">
        <v>23800652</v>
      </c>
    </row>
    <row r="29" spans="1:14" s="103" customFormat="1" ht="10.5" customHeight="1" x14ac:dyDescent="0.15">
      <c r="A29" s="24"/>
      <c r="B29" s="266" t="s">
        <v>178</v>
      </c>
      <c r="C29" s="29"/>
      <c r="D29" s="105">
        <v>93072959</v>
      </c>
      <c r="E29" s="104">
        <v>88122184</v>
      </c>
      <c r="F29" s="104">
        <v>4880601</v>
      </c>
      <c r="G29" s="104">
        <v>36638738</v>
      </c>
      <c r="H29" s="104">
        <v>17827740</v>
      </c>
      <c r="I29" s="104">
        <v>14582349</v>
      </c>
      <c r="J29" s="104">
        <v>507338</v>
      </c>
      <c r="K29" s="104">
        <v>2776968</v>
      </c>
      <c r="L29" s="104">
        <v>32402865</v>
      </c>
      <c r="M29" s="104">
        <v>6909700</v>
      </c>
      <c r="N29" s="104">
        <v>13837350</v>
      </c>
    </row>
    <row r="30" spans="1:14" s="103" customFormat="1" ht="10.5" customHeight="1" x14ac:dyDescent="0.15">
      <c r="A30" s="24"/>
      <c r="B30" s="266" t="s">
        <v>177</v>
      </c>
      <c r="C30" s="29"/>
      <c r="D30" s="105">
        <v>38593373</v>
      </c>
      <c r="E30" s="104">
        <v>36101492</v>
      </c>
      <c r="F30" s="104">
        <v>2440297</v>
      </c>
      <c r="G30" s="104">
        <v>16556288</v>
      </c>
      <c r="H30" s="104">
        <v>7533989</v>
      </c>
      <c r="I30" s="104">
        <v>7223928</v>
      </c>
      <c r="J30" s="104">
        <v>224576</v>
      </c>
      <c r="K30" s="104">
        <v>1513972</v>
      </c>
      <c r="L30" s="104">
        <v>12576866</v>
      </c>
      <c r="M30" s="104">
        <v>2034000</v>
      </c>
      <c r="N30" s="104">
        <v>5687671</v>
      </c>
    </row>
    <row r="31" spans="1:14" s="103" customFormat="1" ht="10.5" customHeight="1" x14ac:dyDescent="0.15">
      <c r="A31" s="24"/>
      <c r="B31" s="266"/>
      <c r="C31" s="29"/>
      <c r="D31" s="105"/>
      <c r="E31" s="104"/>
      <c r="F31" s="104"/>
      <c r="G31" s="104"/>
      <c r="H31" s="104"/>
      <c r="I31" s="104"/>
      <c r="J31" s="104"/>
      <c r="K31" s="104"/>
      <c r="L31" s="104"/>
      <c r="M31" s="104"/>
      <c r="N31" s="104"/>
    </row>
    <row r="32" spans="1:14" s="103" customFormat="1" ht="10.5" customHeight="1" x14ac:dyDescent="0.15">
      <c r="A32" s="24"/>
      <c r="B32" s="266" t="s">
        <v>176</v>
      </c>
      <c r="C32" s="29"/>
      <c r="D32" s="105">
        <v>57747388</v>
      </c>
      <c r="E32" s="104">
        <v>54411936</v>
      </c>
      <c r="F32" s="104">
        <v>2765176</v>
      </c>
      <c r="G32" s="104">
        <v>23749673</v>
      </c>
      <c r="H32" s="104">
        <v>10526916</v>
      </c>
      <c r="I32" s="104">
        <v>10653512</v>
      </c>
      <c r="J32" s="104">
        <v>307385</v>
      </c>
      <c r="K32" s="104">
        <v>420304</v>
      </c>
      <c r="L32" s="104">
        <v>17020414</v>
      </c>
      <c r="M32" s="104">
        <v>2443138</v>
      </c>
      <c r="N32" s="104">
        <v>13806474</v>
      </c>
    </row>
    <row r="33" spans="1:14" s="103" customFormat="1" ht="10.5" customHeight="1" x14ac:dyDescent="0.15">
      <c r="A33" s="24"/>
      <c r="B33" s="266" t="s">
        <v>175</v>
      </c>
      <c r="C33" s="29"/>
      <c r="D33" s="105">
        <v>51589454</v>
      </c>
      <c r="E33" s="104">
        <v>49147184</v>
      </c>
      <c r="F33" s="104">
        <v>2242887</v>
      </c>
      <c r="G33" s="104">
        <v>18971133</v>
      </c>
      <c r="H33" s="104">
        <v>8608292</v>
      </c>
      <c r="I33" s="104">
        <v>8166337</v>
      </c>
      <c r="J33" s="104">
        <v>281612</v>
      </c>
      <c r="K33" s="104">
        <v>3280194</v>
      </c>
      <c r="L33" s="104">
        <v>16477815</v>
      </c>
      <c r="M33" s="104">
        <v>2359088</v>
      </c>
      <c r="N33" s="104">
        <v>10219612</v>
      </c>
    </row>
    <row r="34" spans="1:14" s="103" customFormat="1" ht="10.5" customHeight="1" x14ac:dyDescent="0.15">
      <c r="A34" s="24"/>
      <c r="B34" s="266" t="s">
        <v>174</v>
      </c>
      <c r="C34" s="29"/>
      <c r="D34" s="105">
        <v>20863843</v>
      </c>
      <c r="E34" s="104">
        <v>19837941</v>
      </c>
      <c r="F34" s="104">
        <v>1004626</v>
      </c>
      <c r="G34" s="104">
        <v>6744893</v>
      </c>
      <c r="H34" s="104">
        <v>2664621</v>
      </c>
      <c r="I34" s="104">
        <v>3310934</v>
      </c>
      <c r="J34" s="104">
        <v>68979</v>
      </c>
      <c r="K34" s="104">
        <v>1547788</v>
      </c>
      <c r="L34" s="104">
        <v>4695792</v>
      </c>
      <c r="M34" s="104">
        <v>806100</v>
      </c>
      <c r="N34" s="104">
        <v>7000291</v>
      </c>
    </row>
    <row r="35" spans="1:14" s="103" customFormat="1" ht="10.5" customHeight="1" x14ac:dyDescent="0.15">
      <c r="A35" s="24"/>
      <c r="B35" s="266" t="s">
        <v>173</v>
      </c>
      <c r="C35" s="29"/>
      <c r="D35" s="105">
        <v>36535457</v>
      </c>
      <c r="E35" s="104">
        <v>33361368</v>
      </c>
      <c r="F35" s="104">
        <v>2998184</v>
      </c>
      <c r="G35" s="104">
        <v>12908131</v>
      </c>
      <c r="H35" s="104">
        <v>5495226</v>
      </c>
      <c r="I35" s="104">
        <v>5810280</v>
      </c>
      <c r="J35" s="104">
        <v>260024</v>
      </c>
      <c r="K35" s="104">
        <v>2026681</v>
      </c>
      <c r="L35" s="104">
        <v>11662573</v>
      </c>
      <c r="M35" s="104">
        <v>1782700</v>
      </c>
      <c r="N35" s="104">
        <v>7895348</v>
      </c>
    </row>
    <row r="36" spans="1:14" s="103" customFormat="1" ht="10.5" customHeight="1" x14ac:dyDescent="0.15">
      <c r="A36" s="24"/>
      <c r="B36" s="266"/>
      <c r="C36" s="29"/>
      <c r="D36" s="105"/>
      <c r="E36" s="104"/>
      <c r="F36" s="104"/>
      <c r="G36" s="104"/>
      <c r="H36" s="104"/>
      <c r="I36" s="104"/>
      <c r="J36" s="104"/>
      <c r="K36" s="104"/>
      <c r="L36" s="104"/>
      <c r="M36" s="104"/>
      <c r="N36" s="104"/>
    </row>
    <row r="37" spans="1:14" s="103" customFormat="1" ht="10.5" customHeight="1" x14ac:dyDescent="0.15">
      <c r="A37" s="24"/>
      <c r="B37" s="266" t="s">
        <v>172</v>
      </c>
      <c r="C37" s="29"/>
      <c r="D37" s="105">
        <v>13003120</v>
      </c>
      <c r="E37" s="104">
        <v>12044469</v>
      </c>
      <c r="F37" s="104">
        <v>949770</v>
      </c>
      <c r="G37" s="104">
        <v>5765889</v>
      </c>
      <c r="H37" s="104">
        <v>2899996</v>
      </c>
      <c r="I37" s="104">
        <v>2168572</v>
      </c>
      <c r="J37" s="104">
        <v>65822</v>
      </c>
      <c r="K37" s="104">
        <v>1083310</v>
      </c>
      <c r="L37" s="104">
        <v>2944006</v>
      </c>
      <c r="M37" s="104">
        <v>794559</v>
      </c>
      <c r="N37" s="104">
        <v>2349534</v>
      </c>
    </row>
    <row r="38" spans="1:14" s="103" customFormat="1" ht="10.5" customHeight="1" x14ac:dyDescent="0.15">
      <c r="A38" s="24"/>
      <c r="B38" s="266" t="s">
        <v>171</v>
      </c>
      <c r="C38" s="29"/>
      <c r="D38" s="105">
        <v>19626002</v>
      </c>
      <c r="E38" s="104">
        <v>17369237</v>
      </c>
      <c r="F38" s="104">
        <v>2160584</v>
      </c>
      <c r="G38" s="104">
        <v>9077055</v>
      </c>
      <c r="H38" s="104">
        <v>3485628</v>
      </c>
      <c r="I38" s="104">
        <v>4401740</v>
      </c>
      <c r="J38" s="104">
        <v>120646</v>
      </c>
      <c r="K38" s="104">
        <v>7327</v>
      </c>
      <c r="L38" s="104">
        <v>5495272</v>
      </c>
      <c r="M38" s="104">
        <v>533400</v>
      </c>
      <c r="N38" s="104">
        <v>4392302</v>
      </c>
    </row>
    <row r="39" spans="1:14" s="103" customFormat="1" ht="10.5" customHeight="1" x14ac:dyDescent="0.15">
      <c r="A39" s="24"/>
      <c r="B39" s="266" t="s">
        <v>170</v>
      </c>
      <c r="C39" s="29"/>
      <c r="D39" s="105">
        <v>13368498</v>
      </c>
      <c r="E39" s="104">
        <v>12544810</v>
      </c>
      <c r="F39" s="104">
        <v>795591</v>
      </c>
      <c r="G39" s="104">
        <v>4850790</v>
      </c>
      <c r="H39" s="104">
        <v>2469921</v>
      </c>
      <c r="I39" s="104">
        <v>2157549</v>
      </c>
      <c r="J39" s="104">
        <v>51414</v>
      </c>
      <c r="K39" s="104">
        <v>1417401</v>
      </c>
      <c r="L39" s="104">
        <v>3356479</v>
      </c>
      <c r="M39" s="104">
        <v>1051600</v>
      </c>
      <c r="N39" s="104">
        <v>2640814</v>
      </c>
    </row>
    <row r="40" spans="1:14" s="103" customFormat="1" ht="10.5" customHeight="1" x14ac:dyDescent="0.15">
      <c r="A40" s="24"/>
      <c r="B40" s="266" t="s">
        <v>169</v>
      </c>
      <c r="C40" s="29"/>
      <c r="D40" s="105">
        <v>10212219</v>
      </c>
      <c r="E40" s="104">
        <v>9647498</v>
      </c>
      <c r="F40" s="104">
        <v>522458</v>
      </c>
      <c r="G40" s="104">
        <v>3371358</v>
      </c>
      <c r="H40" s="104">
        <v>1799390</v>
      </c>
      <c r="I40" s="104">
        <v>1383072</v>
      </c>
      <c r="J40" s="104">
        <v>35480</v>
      </c>
      <c r="K40" s="106">
        <v>1854930</v>
      </c>
      <c r="L40" s="104">
        <v>2611478</v>
      </c>
      <c r="M40" s="104">
        <v>452300</v>
      </c>
      <c r="N40" s="104">
        <v>1886673</v>
      </c>
    </row>
    <row r="41" spans="1:14" s="103" customFormat="1" ht="10.5" customHeight="1" x14ac:dyDescent="0.15">
      <c r="A41" s="24"/>
      <c r="B41" s="266" t="s">
        <v>168</v>
      </c>
      <c r="C41" s="29"/>
      <c r="D41" s="105">
        <v>4645983</v>
      </c>
      <c r="E41" s="104">
        <v>4263961</v>
      </c>
      <c r="F41" s="104">
        <v>360683</v>
      </c>
      <c r="G41" s="104">
        <v>2506171</v>
      </c>
      <c r="H41" s="104">
        <v>921093</v>
      </c>
      <c r="I41" s="104">
        <v>1437316</v>
      </c>
      <c r="J41" s="104">
        <v>58187</v>
      </c>
      <c r="K41" s="104">
        <v>203180</v>
      </c>
      <c r="L41" s="104">
        <v>1038778</v>
      </c>
      <c r="M41" s="104">
        <v>0</v>
      </c>
      <c r="N41" s="104">
        <v>839667</v>
      </c>
    </row>
    <row r="42" spans="1:14" s="103" customFormat="1" ht="10.5" customHeight="1" x14ac:dyDescent="0.15">
      <c r="A42" s="24"/>
      <c r="B42" s="266"/>
      <c r="C42" s="29"/>
      <c r="D42" s="105"/>
      <c r="E42" s="104"/>
      <c r="F42" s="104"/>
      <c r="G42" s="104"/>
      <c r="H42" s="104"/>
      <c r="I42" s="104"/>
      <c r="J42" s="104"/>
      <c r="K42" s="104"/>
      <c r="L42" s="104"/>
      <c r="M42" s="104"/>
      <c r="N42" s="104"/>
    </row>
    <row r="43" spans="1:14" s="103" customFormat="1" ht="10.5" customHeight="1" x14ac:dyDescent="0.15">
      <c r="A43" s="24"/>
      <c r="B43" s="266" t="s">
        <v>167</v>
      </c>
      <c r="C43" s="29"/>
      <c r="D43" s="105">
        <v>6813442</v>
      </c>
      <c r="E43" s="104">
        <v>6335536</v>
      </c>
      <c r="F43" s="104">
        <v>475257</v>
      </c>
      <c r="G43" s="104">
        <v>2518644</v>
      </c>
      <c r="H43" s="104">
        <v>1020955</v>
      </c>
      <c r="I43" s="104">
        <v>1311074</v>
      </c>
      <c r="J43" s="104">
        <v>173959</v>
      </c>
      <c r="K43" s="104">
        <v>922825</v>
      </c>
      <c r="L43" s="104">
        <v>1722423</v>
      </c>
      <c r="M43" s="104">
        <v>310000</v>
      </c>
      <c r="N43" s="104">
        <v>1165591</v>
      </c>
    </row>
    <row r="44" spans="1:14" s="103" customFormat="1" ht="10.5" customHeight="1" x14ac:dyDescent="0.15">
      <c r="A44" s="24"/>
      <c r="B44" s="266" t="s">
        <v>166</v>
      </c>
      <c r="C44" s="29"/>
      <c r="D44" s="105">
        <v>7143485</v>
      </c>
      <c r="E44" s="104">
        <v>6617507</v>
      </c>
      <c r="F44" s="104">
        <v>504984</v>
      </c>
      <c r="G44" s="104">
        <v>1567307</v>
      </c>
      <c r="H44" s="104">
        <v>713417</v>
      </c>
      <c r="I44" s="104">
        <v>774746</v>
      </c>
      <c r="J44" s="104">
        <v>18805</v>
      </c>
      <c r="K44" s="104">
        <v>1317105</v>
      </c>
      <c r="L44" s="104">
        <v>2104699</v>
      </c>
      <c r="M44" s="104">
        <v>1220900</v>
      </c>
      <c r="N44" s="104">
        <v>914669</v>
      </c>
    </row>
    <row r="45" spans="1:14" s="103" customFormat="1" ht="10.5" customHeight="1" x14ac:dyDescent="0.15">
      <c r="A45" s="24"/>
      <c r="B45" s="266" t="s">
        <v>165</v>
      </c>
      <c r="C45" s="29"/>
      <c r="D45" s="105">
        <v>6939710</v>
      </c>
      <c r="E45" s="104">
        <v>6570208</v>
      </c>
      <c r="F45" s="104">
        <v>360592</v>
      </c>
      <c r="G45" s="104">
        <v>1615075</v>
      </c>
      <c r="H45" s="104">
        <v>618084</v>
      </c>
      <c r="I45" s="104">
        <v>786575</v>
      </c>
      <c r="J45" s="104">
        <v>51398</v>
      </c>
      <c r="K45" s="104">
        <v>1679422</v>
      </c>
      <c r="L45" s="104">
        <v>1155752</v>
      </c>
      <c r="M45" s="104">
        <v>260974</v>
      </c>
      <c r="N45" s="104">
        <v>2177089</v>
      </c>
    </row>
    <row r="46" spans="1:14" s="103" customFormat="1" ht="10.5" customHeight="1" x14ac:dyDescent="0.15">
      <c r="A46" s="24"/>
      <c r="B46" s="266" t="s">
        <v>164</v>
      </c>
      <c r="C46" s="29"/>
      <c r="D46" s="105">
        <v>8330816</v>
      </c>
      <c r="E46" s="104">
        <v>7722735</v>
      </c>
      <c r="F46" s="104">
        <v>529920</v>
      </c>
      <c r="G46" s="104">
        <v>3177699</v>
      </c>
      <c r="H46" s="104">
        <v>1575318</v>
      </c>
      <c r="I46" s="104">
        <v>1433261</v>
      </c>
      <c r="J46" s="104">
        <v>44664</v>
      </c>
      <c r="K46" s="104">
        <v>684412</v>
      </c>
      <c r="L46" s="104">
        <v>2067427</v>
      </c>
      <c r="M46" s="104">
        <v>703700</v>
      </c>
      <c r="N46" s="104">
        <v>1652914</v>
      </c>
    </row>
    <row r="47" spans="1:14" s="103" customFormat="1" ht="10.5" customHeight="1" x14ac:dyDescent="0.15">
      <c r="A47" s="24"/>
      <c r="B47" s="266" t="s">
        <v>163</v>
      </c>
      <c r="C47" s="29"/>
      <c r="D47" s="105">
        <v>11803427</v>
      </c>
      <c r="E47" s="104">
        <v>11283867</v>
      </c>
      <c r="F47" s="104">
        <v>451445</v>
      </c>
      <c r="G47" s="104">
        <v>5781943</v>
      </c>
      <c r="H47" s="104">
        <v>852736</v>
      </c>
      <c r="I47" s="104">
        <v>4288098</v>
      </c>
      <c r="J47" s="104">
        <v>539727</v>
      </c>
      <c r="K47" s="104">
        <v>65884</v>
      </c>
      <c r="L47" s="104">
        <v>1115205</v>
      </c>
      <c r="M47" s="104">
        <v>374100</v>
      </c>
      <c r="N47" s="104">
        <v>3926568</v>
      </c>
    </row>
    <row r="48" spans="1:14" s="103" customFormat="1" ht="10.5" customHeight="1" x14ac:dyDescent="0.15">
      <c r="A48" s="24"/>
      <c r="B48" s="266"/>
      <c r="C48" s="29"/>
      <c r="D48" s="105"/>
      <c r="E48" s="104"/>
      <c r="F48" s="104"/>
      <c r="G48" s="104"/>
      <c r="H48" s="104"/>
      <c r="I48" s="104"/>
      <c r="J48" s="104"/>
      <c r="K48" s="104"/>
      <c r="L48" s="104"/>
      <c r="M48" s="104"/>
      <c r="N48" s="104"/>
    </row>
    <row r="49" spans="1:14" s="103" customFormat="1" ht="10.5" customHeight="1" x14ac:dyDescent="0.15">
      <c r="A49" s="24"/>
      <c r="B49" s="266" t="s">
        <v>162</v>
      </c>
      <c r="C49" s="29"/>
      <c r="D49" s="105">
        <v>4416745</v>
      </c>
      <c r="E49" s="104">
        <v>4073683</v>
      </c>
      <c r="F49" s="104">
        <v>339840</v>
      </c>
      <c r="G49" s="104">
        <v>884534</v>
      </c>
      <c r="H49" s="104">
        <v>360129</v>
      </c>
      <c r="I49" s="104">
        <v>460572</v>
      </c>
      <c r="J49" s="104">
        <v>14980</v>
      </c>
      <c r="K49" s="104">
        <v>1485980</v>
      </c>
      <c r="L49" s="104">
        <v>959056</v>
      </c>
      <c r="M49" s="104">
        <v>331728</v>
      </c>
      <c r="N49" s="104">
        <v>740467</v>
      </c>
    </row>
    <row r="50" spans="1:14" s="103" customFormat="1" ht="10.5" customHeight="1" x14ac:dyDescent="0.15">
      <c r="A50" s="24"/>
      <c r="B50" s="266" t="s">
        <v>161</v>
      </c>
      <c r="C50" s="29"/>
      <c r="D50" s="105">
        <v>10909668</v>
      </c>
      <c r="E50" s="104">
        <v>10227804</v>
      </c>
      <c r="F50" s="104">
        <v>635990</v>
      </c>
      <c r="G50" s="104">
        <v>3566153</v>
      </c>
      <c r="H50" s="104">
        <v>1281332</v>
      </c>
      <c r="I50" s="104">
        <v>1660322</v>
      </c>
      <c r="J50" s="104">
        <v>159442</v>
      </c>
      <c r="K50" s="104">
        <v>1957301</v>
      </c>
      <c r="L50" s="104">
        <v>2116298</v>
      </c>
      <c r="M50" s="104">
        <v>521800</v>
      </c>
      <c r="N50" s="104">
        <v>2588674</v>
      </c>
    </row>
    <row r="51" spans="1:14" s="103" customFormat="1" ht="10.5" customHeight="1" x14ac:dyDescent="0.15">
      <c r="A51" s="24"/>
      <c r="B51" s="266" t="s">
        <v>160</v>
      </c>
      <c r="C51" s="29"/>
      <c r="D51" s="105">
        <v>15512843</v>
      </c>
      <c r="E51" s="104">
        <v>14748921</v>
      </c>
      <c r="F51" s="104">
        <v>753688</v>
      </c>
      <c r="G51" s="104">
        <v>7370052</v>
      </c>
      <c r="H51" s="104">
        <v>2389043</v>
      </c>
      <c r="I51" s="104">
        <v>3835534</v>
      </c>
      <c r="J51" s="104">
        <v>108173</v>
      </c>
      <c r="K51" s="104">
        <v>327598</v>
      </c>
      <c r="L51" s="104">
        <v>4214767</v>
      </c>
      <c r="M51" s="104">
        <v>637100</v>
      </c>
      <c r="N51" s="104">
        <v>2855153</v>
      </c>
    </row>
    <row r="52" spans="1:14" s="103" customFormat="1" ht="10.5" customHeight="1" x14ac:dyDescent="0.15">
      <c r="A52" s="24"/>
      <c r="B52" s="266" t="s">
        <v>159</v>
      </c>
      <c r="C52" s="29"/>
      <c r="D52" s="105">
        <v>2691192</v>
      </c>
      <c r="E52" s="104">
        <v>2553121</v>
      </c>
      <c r="F52" s="104">
        <v>116763</v>
      </c>
      <c r="G52" s="104">
        <v>1301577</v>
      </c>
      <c r="H52" s="104">
        <v>162562</v>
      </c>
      <c r="I52" s="104">
        <v>171729</v>
      </c>
      <c r="J52" s="104">
        <v>9219</v>
      </c>
      <c r="K52" s="104">
        <v>311219</v>
      </c>
      <c r="L52" s="104">
        <v>392026</v>
      </c>
      <c r="M52" s="104">
        <v>234700</v>
      </c>
      <c r="N52" s="104">
        <v>442451</v>
      </c>
    </row>
    <row r="53" spans="1:14" ht="4.5" customHeight="1" thickBot="1" x14ac:dyDescent="0.2">
      <c r="A53" s="30"/>
      <c r="B53" s="31"/>
      <c r="C53" s="32"/>
      <c r="D53" s="33"/>
      <c r="E53" s="33"/>
      <c r="F53" s="33"/>
      <c r="G53" s="33"/>
      <c r="H53" s="33"/>
      <c r="I53" s="33"/>
      <c r="J53" s="33"/>
      <c r="K53" s="33"/>
      <c r="L53" s="33"/>
      <c r="M53" s="33"/>
      <c r="N53" s="33"/>
    </row>
    <row r="54" spans="1:14" s="1" customFormat="1" ht="11.25" thickTop="1" x14ac:dyDescent="0.15">
      <c r="A54" s="26" t="s">
        <v>158</v>
      </c>
      <c r="B54" s="2"/>
      <c r="C54" s="2"/>
      <c r="D54" s="2"/>
      <c r="E54" s="2"/>
      <c r="F54" s="2"/>
      <c r="G54" s="2"/>
      <c r="H54" s="2"/>
      <c r="I54" s="26" t="s">
        <v>157</v>
      </c>
      <c r="J54" s="2"/>
      <c r="K54" s="2"/>
      <c r="L54" s="2"/>
      <c r="M54" s="2"/>
      <c r="N54" s="2"/>
    </row>
    <row r="55" spans="1:14" s="1" customFormat="1" ht="10.5" customHeight="1" x14ac:dyDescent="0.15">
      <c r="A55" s="26" t="s">
        <v>156</v>
      </c>
      <c r="B55" s="2"/>
      <c r="C55" s="2"/>
      <c r="D55" s="2"/>
      <c r="E55" s="2"/>
      <c r="F55" s="2"/>
      <c r="G55" s="2"/>
      <c r="H55" s="2"/>
      <c r="I55" s="26" t="s">
        <v>155</v>
      </c>
      <c r="J55" s="2"/>
      <c r="K55" s="2"/>
      <c r="L55" s="2"/>
      <c r="M55" s="2"/>
      <c r="N55" s="2"/>
    </row>
    <row r="56" spans="1:14" s="1" customFormat="1" ht="10.5" customHeight="1" x14ac:dyDescent="0.15">
      <c r="A56" s="26" t="s">
        <v>154</v>
      </c>
      <c r="B56" s="2"/>
      <c r="C56" s="2"/>
      <c r="D56" s="2"/>
      <c r="E56" s="2"/>
      <c r="F56" s="2"/>
      <c r="G56" s="2"/>
      <c r="H56" s="2"/>
      <c r="I56" s="26" t="s">
        <v>153</v>
      </c>
      <c r="J56" s="2"/>
      <c r="K56" s="2"/>
      <c r="L56" s="2"/>
      <c r="M56" s="2"/>
      <c r="N56" s="2"/>
    </row>
    <row r="57" spans="1:14" s="1" customFormat="1" ht="10.5" customHeight="1" x14ac:dyDescent="0.15">
      <c r="A57" s="26" t="s">
        <v>152</v>
      </c>
      <c r="B57" s="2"/>
      <c r="C57" s="2"/>
      <c r="D57" s="2"/>
      <c r="E57" s="2"/>
      <c r="F57" s="2"/>
      <c r="G57" s="2"/>
      <c r="H57" s="2"/>
      <c r="I57" s="26" t="s">
        <v>151</v>
      </c>
      <c r="J57" s="2"/>
      <c r="K57" s="2"/>
      <c r="L57" s="2"/>
      <c r="M57" s="2"/>
      <c r="N57" s="2"/>
    </row>
    <row r="58" spans="1:14" s="1" customFormat="1" ht="10.5" x14ac:dyDescent="0.15">
      <c r="B58" s="2"/>
      <c r="C58" s="2"/>
      <c r="D58" s="2"/>
      <c r="E58" s="2"/>
      <c r="F58" s="2"/>
      <c r="G58" s="2"/>
      <c r="H58" s="2"/>
      <c r="I58" s="26" t="s">
        <v>150</v>
      </c>
      <c r="J58" s="2"/>
      <c r="K58" s="2"/>
      <c r="L58" s="2"/>
      <c r="M58" s="2"/>
      <c r="N58" s="2"/>
    </row>
    <row r="59" spans="1:14" s="1" customFormat="1" x14ac:dyDescent="0.15"/>
    <row r="60" spans="1:14" x14ac:dyDescent="0.15">
      <c r="C60" s="1"/>
      <c r="D60" s="1"/>
      <c r="E60" s="1"/>
      <c r="F60" s="1"/>
      <c r="G60" s="1"/>
      <c r="H60" s="1"/>
    </row>
  </sheetData>
  <mergeCells count="10">
    <mergeCell ref="M3:M5"/>
    <mergeCell ref="N3:N5"/>
    <mergeCell ref="H4:H5"/>
    <mergeCell ref="I4:I5"/>
    <mergeCell ref="B2:B5"/>
    <mergeCell ref="D2:F4"/>
    <mergeCell ref="G3:G5"/>
    <mergeCell ref="J3:J5"/>
    <mergeCell ref="K3:K5"/>
    <mergeCell ref="L3:L5"/>
  </mergeCells>
  <phoneticPr fontId="4"/>
  <pageMargins left="0.51181102362204722" right="0.51181102362204722" top="0.74803149606299213" bottom="0.74803149606299213" header="0.31496062992125984" footer="0.31496062992125984"/>
  <pageSetup paperSize="9" scale="72" fitToHeight="0" orientation="landscape" r:id="rId1"/>
  <headerFooter>
    <oddHeader>&amp;L&amp;9市町村普通会計決算状況－歳入－&amp;R&amp;9&amp;F(&amp;A)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56"/>
  <sheetViews>
    <sheetView zoomScaleNormal="100" workbookViewId="0"/>
  </sheetViews>
  <sheetFormatPr defaultColWidth="9.59765625" defaultRowHeight="9.75" x14ac:dyDescent="0.15"/>
  <cols>
    <col min="1" max="1" width="1" style="19" customWidth="1"/>
    <col min="2" max="2" width="14.19921875" style="1" customWidth="1"/>
    <col min="3" max="3" width="1" style="19" customWidth="1"/>
    <col min="4" max="4" width="20.59765625" style="19" bestFit="1" customWidth="1"/>
    <col min="5" max="6" width="25.59765625" style="19" bestFit="1" customWidth="1"/>
    <col min="7" max="7" width="22.19921875" style="19" bestFit="1" customWidth="1"/>
    <col min="8" max="8" width="19" style="19" bestFit="1" customWidth="1"/>
    <col min="9" max="9" width="20.59765625" style="19" bestFit="1" customWidth="1"/>
    <col min="10" max="14" width="22.19921875" style="19" bestFit="1" customWidth="1"/>
    <col min="15" max="15" width="9.59765625" style="19" customWidth="1"/>
    <col min="16" max="16384" width="9.59765625" style="19"/>
  </cols>
  <sheetData>
    <row r="1" spans="1:14" s="1" customFormat="1" ht="10.5" x14ac:dyDescent="0.15">
      <c r="B1" s="128" t="s">
        <v>223</v>
      </c>
      <c r="C1" s="2"/>
      <c r="D1" s="2"/>
      <c r="E1" s="2"/>
      <c r="F1" s="2"/>
      <c r="G1" s="2"/>
      <c r="H1" s="2"/>
      <c r="I1" s="2"/>
      <c r="J1" s="2"/>
      <c r="K1" s="2"/>
      <c r="L1" s="2"/>
      <c r="M1" s="2"/>
      <c r="N1" s="2"/>
    </row>
    <row r="2" spans="1:14" s="1" customFormat="1" ht="12.75" customHeight="1" thickBot="1" x14ac:dyDescent="0.2">
      <c r="B2" s="2" t="s">
        <v>222</v>
      </c>
      <c r="C2" s="2"/>
      <c r="D2" s="2"/>
      <c r="E2" s="2"/>
      <c r="F2" s="2"/>
      <c r="G2" s="2"/>
      <c r="H2" s="2"/>
      <c r="I2" s="2"/>
      <c r="J2" s="2"/>
      <c r="K2" s="2"/>
      <c r="L2" s="2"/>
      <c r="M2" s="2"/>
      <c r="N2" s="275" t="s">
        <v>208</v>
      </c>
    </row>
    <row r="3" spans="1:14" s="1" customFormat="1" ht="14.25" customHeight="1" thickTop="1" x14ac:dyDescent="0.15">
      <c r="A3" s="102"/>
      <c r="B3" s="302" t="s">
        <v>207</v>
      </c>
      <c r="C3" s="101"/>
      <c r="D3" s="127" t="s">
        <v>423</v>
      </c>
      <c r="E3" s="126"/>
      <c r="F3" s="126"/>
      <c r="G3" s="126"/>
      <c r="H3" s="126"/>
      <c r="I3" s="126"/>
      <c r="J3" s="126"/>
      <c r="K3" s="126"/>
      <c r="L3" s="126"/>
      <c r="M3" s="126"/>
      <c r="N3" s="126"/>
    </row>
    <row r="4" spans="1:14" s="1" customFormat="1" ht="15.75" customHeight="1" x14ac:dyDescent="0.15">
      <c r="A4" s="48"/>
      <c r="B4" s="281"/>
      <c r="C4" s="49"/>
      <c r="D4" s="261" t="s">
        <v>221</v>
      </c>
      <c r="E4" s="261" t="s">
        <v>220</v>
      </c>
      <c r="F4" s="261" t="s">
        <v>219</v>
      </c>
      <c r="G4" s="261" t="s">
        <v>218</v>
      </c>
      <c r="H4" s="113" t="s">
        <v>217</v>
      </c>
      <c r="I4" s="158" t="s">
        <v>216</v>
      </c>
      <c r="J4" s="261" t="s">
        <v>215</v>
      </c>
      <c r="K4" s="261" t="s">
        <v>214</v>
      </c>
      <c r="L4" s="261" t="s">
        <v>213</v>
      </c>
      <c r="M4" s="261" t="s">
        <v>212</v>
      </c>
      <c r="N4" s="262" t="s">
        <v>101</v>
      </c>
    </row>
    <row r="5" spans="1:14" ht="6" customHeight="1" x14ac:dyDescent="0.15">
      <c r="A5" s="24"/>
      <c r="B5" s="263"/>
      <c r="C5" s="96"/>
      <c r="D5" s="263"/>
      <c r="E5" s="263"/>
      <c r="F5" s="263"/>
      <c r="G5" s="263"/>
      <c r="H5" s="263"/>
      <c r="I5" s="263"/>
      <c r="J5" s="263"/>
      <c r="K5" s="263"/>
      <c r="L5" s="263"/>
      <c r="M5" s="263"/>
      <c r="N5" s="263"/>
    </row>
    <row r="6" spans="1:14" ht="12.95" customHeight="1" x14ac:dyDescent="0.15">
      <c r="A6" s="90"/>
      <c r="B6" s="274" t="s">
        <v>211</v>
      </c>
      <c r="C6" s="22"/>
      <c r="D6" s="95">
        <v>13358701</v>
      </c>
      <c r="E6" s="95">
        <v>384567410</v>
      </c>
      <c r="F6" s="95">
        <v>1494210901</v>
      </c>
      <c r="G6" s="95">
        <v>311536722</v>
      </c>
      <c r="H6" s="95">
        <v>5407091</v>
      </c>
      <c r="I6" s="95">
        <v>11622877</v>
      </c>
      <c r="J6" s="95">
        <v>115214084</v>
      </c>
      <c r="K6" s="95">
        <v>474970076</v>
      </c>
      <c r="L6" s="95">
        <v>126804196</v>
      </c>
      <c r="M6" s="95">
        <v>594220836</v>
      </c>
      <c r="N6" s="95">
        <v>399497370</v>
      </c>
    </row>
    <row r="7" spans="1:14" ht="12.95" customHeight="1" x14ac:dyDescent="0.15">
      <c r="A7" s="90"/>
      <c r="B7" s="274" t="s">
        <v>210</v>
      </c>
      <c r="C7" s="22"/>
      <c r="D7" s="95">
        <v>13057771</v>
      </c>
      <c r="E7" s="95">
        <v>1269060418</v>
      </c>
      <c r="F7" s="95">
        <v>1546167098</v>
      </c>
      <c r="G7" s="95">
        <v>321278221</v>
      </c>
      <c r="H7" s="95">
        <v>5634554</v>
      </c>
      <c r="I7" s="95">
        <v>12065269</v>
      </c>
      <c r="J7" s="95">
        <v>330455596</v>
      </c>
      <c r="K7" s="95">
        <v>482204904</v>
      </c>
      <c r="L7" s="95">
        <v>120571700</v>
      </c>
      <c r="M7" s="95">
        <v>655027944</v>
      </c>
      <c r="N7" s="95">
        <v>403621502</v>
      </c>
    </row>
    <row r="8" spans="1:14" ht="12.95" customHeight="1" x14ac:dyDescent="0.15">
      <c r="A8" s="90"/>
      <c r="B8" s="274" t="s">
        <v>11</v>
      </c>
      <c r="C8" s="22"/>
      <c r="D8" s="95">
        <v>13055614</v>
      </c>
      <c r="E8" s="95">
        <v>355107216</v>
      </c>
      <c r="F8" s="95">
        <v>1748417231</v>
      </c>
      <c r="G8" s="95">
        <v>450181672</v>
      </c>
      <c r="H8" s="95">
        <v>5703779</v>
      </c>
      <c r="I8" s="95">
        <v>11479389</v>
      </c>
      <c r="J8" s="95">
        <v>286314927</v>
      </c>
      <c r="K8" s="95">
        <v>580914398</v>
      </c>
      <c r="L8" s="95">
        <v>117901536</v>
      </c>
      <c r="M8" s="95">
        <v>630659968</v>
      </c>
      <c r="N8" s="95">
        <v>394551016</v>
      </c>
    </row>
    <row r="9" spans="1:14" ht="12.95" customHeight="1" x14ac:dyDescent="0.15">
      <c r="A9" s="125"/>
      <c r="B9" s="18"/>
      <c r="C9" s="43"/>
      <c r="D9" s="104"/>
      <c r="E9" s="104"/>
      <c r="F9" s="104"/>
      <c r="G9" s="104"/>
      <c r="H9" s="104"/>
      <c r="I9" s="104"/>
      <c r="J9" s="104"/>
      <c r="K9" s="104"/>
      <c r="L9" s="104"/>
      <c r="M9" s="104"/>
      <c r="N9" s="95"/>
    </row>
    <row r="10" spans="1:14" ht="12.95" customHeight="1" x14ac:dyDescent="0.15">
      <c r="A10" s="12"/>
      <c r="B10" s="108" t="s">
        <v>193</v>
      </c>
      <c r="C10" s="89"/>
      <c r="D10" s="95">
        <v>11431669</v>
      </c>
      <c r="E10" s="95">
        <v>332249673</v>
      </c>
      <c r="F10" s="95">
        <v>1707881186</v>
      </c>
      <c r="G10" s="95">
        <v>435808417</v>
      </c>
      <c r="H10" s="95">
        <v>5478129</v>
      </c>
      <c r="I10" s="95">
        <v>9831165</v>
      </c>
      <c r="J10" s="95">
        <v>282930812</v>
      </c>
      <c r="K10" s="95">
        <v>567476876</v>
      </c>
      <c r="L10" s="95">
        <v>111293769</v>
      </c>
      <c r="M10" s="95">
        <v>617326959</v>
      </c>
      <c r="N10" s="95">
        <v>386574734</v>
      </c>
    </row>
    <row r="11" spans="1:14" ht="12.95" customHeight="1" x14ac:dyDescent="0.15">
      <c r="A11" s="12"/>
      <c r="B11" s="108" t="s">
        <v>192</v>
      </c>
      <c r="C11" s="89"/>
      <c r="D11" s="95">
        <v>1623945</v>
      </c>
      <c r="E11" s="95">
        <v>22857543</v>
      </c>
      <c r="F11" s="95">
        <v>40536045</v>
      </c>
      <c r="G11" s="95">
        <v>14373255</v>
      </c>
      <c r="H11" s="95">
        <v>225650</v>
      </c>
      <c r="I11" s="95">
        <v>1648224</v>
      </c>
      <c r="J11" s="95">
        <v>3384115</v>
      </c>
      <c r="K11" s="95">
        <v>13437522</v>
      </c>
      <c r="L11" s="95">
        <v>6607767</v>
      </c>
      <c r="M11" s="95">
        <v>13333009</v>
      </c>
      <c r="N11" s="95">
        <v>7976282</v>
      </c>
    </row>
    <row r="12" spans="1:14" ht="12.95" customHeight="1" x14ac:dyDescent="0.15">
      <c r="A12" s="24"/>
      <c r="B12" s="266"/>
      <c r="C12" s="29"/>
      <c r="D12" s="104"/>
      <c r="E12" s="104"/>
      <c r="F12" s="104"/>
      <c r="G12" s="104"/>
      <c r="H12" s="104"/>
      <c r="I12" s="104"/>
      <c r="J12" s="104"/>
      <c r="K12" s="104"/>
      <c r="L12" s="104"/>
      <c r="M12" s="104"/>
      <c r="N12" s="95"/>
    </row>
    <row r="13" spans="1:14" ht="10.5" customHeight="1" x14ac:dyDescent="0.15">
      <c r="A13" s="24"/>
      <c r="B13" s="266" t="s">
        <v>191</v>
      </c>
      <c r="C13" s="29"/>
      <c r="D13" s="105">
        <v>2949211</v>
      </c>
      <c r="E13" s="104">
        <v>115881247</v>
      </c>
      <c r="F13" s="104">
        <v>767666926</v>
      </c>
      <c r="G13" s="104">
        <v>172345354</v>
      </c>
      <c r="H13" s="104">
        <v>1780886</v>
      </c>
      <c r="I13" s="104">
        <v>1758152</v>
      </c>
      <c r="J13" s="104">
        <v>213200866</v>
      </c>
      <c r="K13" s="104">
        <v>356094134</v>
      </c>
      <c r="L13" s="104">
        <v>42547661</v>
      </c>
      <c r="M13" s="104">
        <v>319517391</v>
      </c>
      <c r="N13" s="104">
        <v>208900600</v>
      </c>
    </row>
    <row r="14" spans="1:14" ht="10.5" customHeight="1" x14ac:dyDescent="0.15">
      <c r="A14" s="24"/>
      <c r="B14" s="266" t="s">
        <v>190</v>
      </c>
      <c r="C14" s="29"/>
      <c r="D14" s="105">
        <v>1731274</v>
      </c>
      <c r="E14" s="104">
        <v>54114548</v>
      </c>
      <c r="F14" s="104">
        <v>303222043</v>
      </c>
      <c r="G14" s="104">
        <v>97678993</v>
      </c>
      <c r="H14" s="104">
        <v>855862</v>
      </c>
      <c r="I14" s="104">
        <v>482265</v>
      </c>
      <c r="J14" s="104">
        <v>33722942</v>
      </c>
      <c r="K14" s="104">
        <v>80537183</v>
      </c>
      <c r="L14" s="104">
        <v>18305965</v>
      </c>
      <c r="M14" s="104">
        <v>124392914</v>
      </c>
      <c r="N14" s="104">
        <v>71951820</v>
      </c>
    </row>
    <row r="15" spans="1:14" ht="10.5" customHeight="1" x14ac:dyDescent="0.15">
      <c r="A15" s="24"/>
      <c r="B15" s="266" t="s">
        <v>189</v>
      </c>
      <c r="C15" s="29"/>
      <c r="D15" s="105">
        <v>925999</v>
      </c>
      <c r="E15" s="104">
        <v>22291565</v>
      </c>
      <c r="F15" s="104">
        <v>141307827</v>
      </c>
      <c r="G15" s="104">
        <v>32844807</v>
      </c>
      <c r="H15" s="104">
        <v>454678</v>
      </c>
      <c r="I15" s="104">
        <v>729478</v>
      </c>
      <c r="J15" s="104">
        <v>9123166</v>
      </c>
      <c r="K15" s="104">
        <v>23757714</v>
      </c>
      <c r="L15" s="104">
        <v>8378524</v>
      </c>
      <c r="M15" s="104">
        <v>48988348</v>
      </c>
      <c r="N15" s="104">
        <v>28726056</v>
      </c>
    </row>
    <row r="16" spans="1:14" ht="10.5" customHeight="1" x14ac:dyDescent="0.15">
      <c r="A16" s="24"/>
      <c r="B16" s="266" t="s">
        <v>188</v>
      </c>
      <c r="C16" s="29"/>
      <c r="D16" s="105">
        <v>787186</v>
      </c>
      <c r="E16" s="104">
        <v>18237914</v>
      </c>
      <c r="F16" s="104">
        <v>68991605</v>
      </c>
      <c r="G16" s="104">
        <v>18402846</v>
      </c>
      <c r="H16" s="104">
        <v>217297</v>
      </c>
      <c r="I16" s="104">
        <v>1136996</v>
      </c>
      <c r="J16" s="104">
        <v>3453914</v>
      </c>
      <c r="K16" s="104">
        <v>16920366</v>
      </c>
      <c r="L16" s="104">
        <v>5453502</v>
      </c>
      <c r="M16" s="104">
        <v>24669436</v>
      </c>
      <c r="N16" s="104">
        <v>16480599</v>
      </c>
    </row>
    <row r="17" spans="1:14" ht="10.5" customHeight="1" x14ac:dyDescent="0.15">
      <c r="A17" s="24"/>
      <c r="B17" s="266" t="s">
        <v>187</v>
      </c>
      <c r="C17" s="29"/>
      <c r="D17" s="105">
        <v>399413</v>
      </c>
      <c r="E17" s="104">
        <v>8100010</v>
      </c>
      <c r="F17" s="104">
        <v>44810522</v>
      </c>
      <c r="G17" s="104">
        <v>8877887</v>
      </c>
      <c r="H17" s="104">
        <v>328087</v>
      </c>
      <c r="I17" s="104">
        <v>846043</v>
      </c>
      <c r="J17" s="104">
        <v>2608473</v>
      </c>
      <c r="K17" s="104">
        <v>13238311</v>
      </c>
      <c r="L17" s="104">
        <v>3512338</v>
      </c>
      <c r="M17" s="104">
        <v>13409707</v>
      </c>
      <c r="N17" s="104">
        <v>5820134</v>
      </c>
    </row>
    <row r="18" spans="1:14" ht="8.25" customHeight="1" x14ac:dyDescent="0.15">
      <c r="A18" s="24"/>
      <c r="B18" s="266"/>
      <c r="C18" s="29"/>
      <c r="D18" s="124"/>
      <c r="E18" s="124"/>
      <c r="F18" s="124"/>
      <c r="G18" s="124"/>
      <c r="H18" s="124"/>
      <c r="I18" s="124"/>
      <c r="J18" s="124"/>
      <c r="K18" s="124"/>
      <c r="L18" s="124"/>
      <c r="M18" s="124"/>
      <c r="N18" s="124"/>
    </row>
    <row r="19" spans="1:14" ht="10.5" customHeight="1" x14ac:dyDescent="0.15">
      <c r="A19" s="24"/>
      <c r="B19" s="266" t="s">
        <v>186</v>
      </c>
      <c r="C19" s="29"/>
      <c r="D19" s="105">
        <v>401978</v>
      </c>
      <c r="E19" s="104">
        <v>8605591</v>
      </c>
      <c r="F19" s="104">
        <v>27565056</v>
      </c>
      <c r="G19" s="104">
        <v>6985747</v>
      </c>
      <c r="H19" s="104">
        <v>77701</v>
      </c>
      <c r="I19" s="104">
        <v>111776</v>
      </c>
      <c r="J19" s="104">
        <v>933060</v>
      </c>
      <c r="K19" s="104">
        <v>6596162</v>
      </c>
      <c r="L19" s="104">
        <v>2646045</v>
      </c>
      <c r="M19" s="104">
        <v>6739102</v>
      </c>
      <c r="N19" s="104">
        <v>4286199</v>
      </c>
    </row>
    <row r="20" spans="1:14" ht="10.5" customHeight="1" x14ac:dyDescent="0.15">
      <c r="A20" s="24"/>
      <c r="B20" s="266" t="s">
        <v>185</v>
      </c>
      <c r="C20" s="29"/>
      <c r="D20" s="105">
        <v>654847</v>
      </c>
      <c r="E20" s="104">
        <v>20256771</v>
      </c>
      <c r="F20" s="104">
        <v>77450652</v>
      </c>
      <c r="G20" s="104">
        <v>26065569</v>
      </c>
      <c r="H20" s="104">
        <v>425957</v>
      </c>
      <c r="I20" s="104">
        <v>558282</v>
      </c>
      <c r="J20" s="104">
        <v>2787534</v>
      </c>
      <c r="K20" s="104">
        <v>16963802</v>
      </c>
      <c r="L20" s="104">
        <v>5742142</v>
      </c>
      <c r="M20" s="104">
        <v>16769429</v>
      </c>
      <c r="N20" s="104">
        <v>9464311</v>
      </c>
    </row>
    <row r="21" spans="1:14" ht="10.5" customHeight="1" x14ac:dyDescent="0.15">
      <c r="A21" s="24"/>
      <c r="B21" s="266" t="s">
        <v>184</v>
      </c>
      <c r="C21" s="29"/>
      <c r="D21" s="105">
        <v>427036</v>
      </c>
      <c r="E21" s="104">
        <v>9794460</v>
      </c>
      <c r="F21" s="104">
        <v>33613013</v>
      </c>
      <c r="G21" s="104">
        <v>8382321</v>
      </c>
      <c r="H21" s="104">
        <v>141548</v>
      </c>
      <c r="I21" s="104">
        <v>991126</v>
      </c>
      <c r="J21" s="104">
        <v>1971191</v>
      </c>
      <c r="K21" s="104">
        <v>6839705</v>
      </c>
      <c r="L21" s="104">
        <v>4114046</v>
      </c>
      <c r="M21" s="104">
        <v>7920371</v>
      </c>
      <c r="N21" s="104">
        <v>4881484</v>
      </c>
    </row>
    <row r="22" spans="1:14" ht="10.5" customHeight="1" x14ac:dyDescent="0.15">
      <c r="A22" s="24"/>
      <c r="B22" s="266" t="s">
        <v>183</v>
      </c>
      <c r="C22" s="29"/>
      <c r="D22" s="105">
        <v>392632</v>
      </c>
      <c r="E22" s="104">
        <v>9523843</v>
      </c>
      <c r="F22" s="104">
        <v>36933395</v>
      </c>
      <c r="G22" s="104">
        <v>11500522</v>
      </c>
      <c r="H22" s="104">
        <v>258822</v>
      </c>
      <c r="I22" s="104">
        <v>307947</v>
      </c>
      <c r="J22" s="104">
        <v>2387406</v>
      </c>
      <c r="K22" s="104">
        <v>6127148</v>
      </c>
      <c r="L22" s="104">
        <v>2662462</v>
      </c>
      <c r="M22" s="104">
        <v>7945152</v>
      </c>
      <c r="N22" s="104">
        <v>5273060</v>
      </c>
    </row>
    <row r="23" spans="1:14" ht="10.5" customHeight="1" x14ac:dyDescent="0.15">
      <c r="A23" s="24"/>
      <c r="B23" s="266" t="s">
        <v>182</v>
      </c>
      <c r="C23" s="29"/>
      <c r="D23" s="105">
        <v>220155</v>
      </c>
      <c r="E23" s="104">
        <v>4905102</v>
      </c>
      <c r="F23" s="104">
        <v>8931767</v>
      </c>
      <c r="G23" s="104">
        <v>2463510</v>
      </c>
      <c r="H23" s="104">
        <v>38042</v>
      </c>
      <c r="I23" s="104">
        <v>26155</v>
      </c>
      <c r="J23" s="104">
        <v>231571</v>
      </c>
      <c r="K23" s="104">
        <v>1824044</v>
      </c>
      <c r="L23" s="104">
        <v>1072766</v>
      </c>
      <c r="M23" s="104">
        <v>2734591</v>
      </c>
      <c r="N23" s="104">
        <v>2109874</v>
      </c>
    </row>
    <row r="24" spans="1:14" ht="8.25" customHeight="1" x14ac:dyDescent="0.15">
      <c r="A24" s="24"/>
      <c r="B24" s="266"/>
      <c r="C24" s="29"/>
      <c r="D24" s="124"/>
      <c r="E24" s="124"/>
      <c r="F24" s="124"/>
      <c r="G24" s="124"/>
      <c r="H24" s="124"/>
      <c r="I24" s="124"/>
      <c r="J24" s="124"/>
      <c r="K24" s="124"/>
      <c r="L24" s="124"/>
      <c r="M24" s="124"/>
      <c r="N24" s="124"/>
    </row>
    <row r="25" spans="1:14" ht="10.5" customHeight="1" x14ac:dyDescent="0.15">
      <c r="A25" s="24"/>
      <c r="B25" s="266" t="s">
        <v>181</v>
      </c>
      <c r="C25" s="29"/>
      <c r="D25" s="105">
        <v>173225</v>
      </c>
      <c r="E25" s="104">
        <v>3361580</v>
      </c>
      <c r="F25" s="104">
        <v>7041074</v>
      </c>
      <c r="G25" s="104">
        <v>2506011</v>
      </c>
      <c r="H25" s="104">
        <v>24806</v>
      </c>
      <c r="I25" s="104">
        <v>341111</v>
      </c>
      <c r="J25" s="104">
        <v>459900</v>
      </c>
      <c r="K25" s="104">
        <v>1284921</v>
      </c>
      <c r="L25" s="104">
        <v>822565</v>
      </c>
      <c r="M25" s="104">
        <v>1180444</v>
      </c>
      <c r="N25" s="104">
        <v>1924180</v>
      </c>
    </row>
    <row r="26" spans="1:14" ht="10.5" customHeight="1" x14ac:dyDescent="0.15">
      <c r="A26" s="24"/>
      <c r="B26" s="266" t="s">
        <v>180</v>
      </c>
      <c r="C26" s="29"/>
      <c r="D26" s="105">
        <v>320207</v>
      </c>
      <c r="E26" s="104">
        <v>5496202</v>
      </c>
      <c r="F26" s="104">
        <v>26618189</v>
      </c>
      <c r="G26" s="104">
        <v>5616888</v>
      </c>
      <c r="H26" s="104">
        <v>108223</v>
      </c>
      <c r="I26" s="104">
        <v>455816</v>
      </c>
      <c r="J26" s="104">
        <v>1431608</v>
      </c>
      <c r="K26" s="104">
        <v>5631138</v>
      </c>
      <c r="L26" s="104">
        <v>2058092</v>
      </c>
      <c r="M26" s="104">
        <v>5379039</v>
      </c>
      <c r="N26" s="104">
        <v>3443998</v>
      </c>
    </row>
    <row r="27" spans="1:14" ht="10.5" customHeight="1" x14ac:dyDescent="0.15">
      <c r="A27" s="24"/>
      <c r="B27" s="266" t="s">
        <v>179</v>
      </c>
      <c r="C27" s="29"/>
      <c r="D27" s="105">
        <v>427779</v>
      </c>
      <c r="E27" s="104">
        <v>12190393</v>
      </c>
      <c r="F27" s="104">
        <v>38755159</v>
      </c>
      <c r="G27" s="104">
        <v>11829376</v>
      </c>
      <c r="H27" s="104">
        <v>206838</v>
      </c>
      <c r="I27" s="104">
        <v>661328</v>
      </c>
      <c r="J27" s="104">
        <v>3979934</v>
      </c>
      <c r="K27" s="104">
        <v>11739187</v>
      </c>
      <c r="L27" s="104">
        <v>3900841</v>
      </c>
      <c r="M27" s="104">
        <v>8983941</v>
      </c>
      <c r="N27" s="104">
        <v>6044326</v>
      </c>
    </row>
    <row r="28" spans="1:14" ht="10.5" customHeight="1" x14ac:dyDescent="0.15">
      <c r="A28" s="24"/>
      <c r="B28" s="266" t="s">
        <v>178</v>
      </c>
      <c r="C28" s="29"/>
      <c r="D28" s="105">
        <v>378685</v>
      </c>
      <c r="E28" s="104">
        <v>7146886</v>
      </c>
      <c r="F28" s="104">
        <v>43094236</v>
      </c>
      <c r="G28" s="104">
        <v>11828364</v>
      </c>
      <c r="H28" s="104">
        <v>209052</v>
      </c>
      <c r="I28" s="104">
        <v>100760</v>
      </c>
      <c r="J28" s="104">
        <v>1613618</v>
      </c>
      <c r="K28" s="104">
        <v>4899204</v>
      </c>
      <c r="L28" s="104">
        <v>2784662</v>
      </c>
      <c r="M28" s="104">
        <v>10831497</v>
      </c>
      <c r="N28" s="104">
        <v>5235220</v>
      </c>
    </row>
    <row r="29" spans="1:14" ht="10.5" customHeight="1" x14ac:dyDescent="0.15">
      <c r="A29" s="24"/>
      <c r="B29" s="266" t="s">
        <v>177</v>
      </c>
      <c r="C29" s="29"/>
      <c r="D29" s="105">
        <v>260735</v>
      </c>
      <c r="E29" s="104">
        <v>3866390</v>
      </c>
      <c r="F29" s="104">
        <v>16358570</v>
      </c>
      <c r="G29" s="104">
        <v>3926357</v>
      </c>
      <c r="H29" s="104">
        <v>78739</v>
      </c>
      <c r="I29" s="104">
        <v>389771</v>
      </c>
      <c r="J29" s="104">
        <v>618064</v>
      </c>
      <c r="K29" s="104">
        <v>3208270</v>
      </c>
      <c r="L29" s="104">
        <v>1379280</v>
      </c>
      <c r="M29" s="104">
        <v>3192880</v>
      </c>
      <c r="N29" s="104">
        <v>2822436</v>
      </c>
    </row>
    <row r="30" spans="1:14" ht="8.25" customHeight="1" x14ac:dyDescent="0.15">
      <c r="A30" s="24"/>
      <c r="B30" s="266"/>
      <c r="C30" s="29"/>
      <c r="D30" s="124"/>
      <c r="E30" s="124"/>
      <c r="F30" s="124"/>
      <c r="G30" s="124"/>
      <c r="H30" s="124"/>
      <c r="I30" s="124"/>
      <c r="J30" s="124"/>
      <c r="K30" s="124"/>
      <c r="L30" s="124"/>
      <c r="M30" s="124"/>
      <c r="N30" s="124"/>
    </row>
    <row r="31" spans="1:14" ht="10.5" customHeight="1" x14ac:dyDescent="0.15">
      <c r="A31" s="24"/>
      <c r="B31" s="266" t="s">
        <v>176</v>
      </c>
      <c r="C31" s="29"/>
      <c r="D31" s="105">
        <v>281515</v>
      </c>
      <c r="E31" s="104">
        <v>8181523</v>
      </c>
      <c r="F31" s="104">
        <v>21380289</v>
      </c>
      <c r="G31" s="104">
        <v>4817648</v>
      </c>
      <c r="H31" s="104">
        <v>143812</v>
      </c>
      <c r="I31" s="104">
        <v>284067</v>
      </c>
      <c r="J31" s="104">
        <v>3538243</v>
      </c>
      <c r="K31" s="104">
        <v>4629061</v>
      </c>
      <c r="L31" s="104">
        <v>1969893</v>
      </c>
      <c r="M31" s="104">
        <v>6316357</v>
      </c>
      <c r="N31" s="104">
        <v>2869528</v>
      </c>
    </row>
    <row r="32" spans="1:14" ht="10.5" customHeight="1" x14ac:dyDescent="0.15">
      <c r="A32" s="24"/>
      <c r="B32" s="266" t="s">
        <v>175</v>
      </c>
      <c r="C32" s="29"/>
      <c r="D32" s="105">
        <v>269580</v>
      </c>
      <c r="E32" s="104">
        <v>8727638</v>
      </c>
      <c r="F32" s="104">
        <v>23678167</v>
      </c>
      <c r="G32" s="104">
        <v>4628905</v>
      </c>
      <c r="H32" s="104">
        <v>80453</v>
      </c>
      <c r="I32" s="104">
        <v>70302</v>
      </c>
      <c r="J32" s="104">
        <v>454626</v>
      </c>
      <c r="K32" s="104">
        <v>2715894</v>
      </c>
      <c r="L32" s="104">
        <v>1727176</v>
      </c>
      <c r="M32" s="104">
        <v>3812194</v>
      </c>
      <c r="N32" s="104">
        <v>2982249</v>
      </c>
    </row>
    <row r="33" spans="1:14" ht="10.5" customHeight="1" x14ac:dyDescent="0.15">
      <c r="A33" s="24"/>
      <c r="B33" s="266" t="s">
        <v>174</v>
      </c>
      <c r="C33" s="29"/>
      <c r="D33" s="105">
        <v>167680</v>
      </c>
      <c r="E33" s="104">
        <v>6051662</v>
      </c>
      <c r="F33" s="104">
        <v>6413362</v>
      </c>
      <c r="G33" s="104">
        <v>1629421</v>
      </c>
      <c r="H33" s="104">
        <v>6761</v>
      </c>
      <c r="I33" s="104">
        <v>459804</v>
      </c>
      <c r="J33" s="104">
        <v>107779</v>
      </c>
      <c r="K33" s="104">
        <v>1013350</v>
      </c>
      <c r="L33" s="104">
        <v>726051</v>
      </c>
      <c r="M33" s="104">
        <v>1904630</v>
      </c>
      <c r="N33" s="104">
        <v>1357441</v>
      </c>
    </row>
    <row r="34" spans="1:14" ht="10.5" customHeight="1" x14ac:dyDescent="0.15">
      <c r="A34" s="24"/>
      <c r="B34" s="266" t="s">
        <v>173</v>
      </c>
      <c r="C34" s="29"/>
      <c r="D34" s="105">
        <v>262532</v>
      </c>
      <c r="E34" s="104">
        <v>5516348</v>
      </c>
      <c r="F34" s="104">
        <v>14049334</v>
      </c>
      <c r="G34" s="104">
        <v>3477891</v>
      </c>
      <c r="H34" s="104">
        <v>40565</v>
      </c>
      <c r="I34" s="104">
        <v>119986</v>
      </c>
      <c r="J34" s="104">
        <v>306917</v>
      </c>
      <c r="K34" s="104">
        <v>3457282</v>
      </c>
      <c r="L34" s="104">
        <v>1489758</v>
      </c>
      <c r="M34" s="104">
        <v>2639536</v>
      </c>
      <c r="N34" s="104">
        <v>2001219</v>
      </c>
    </row>
    <row r="35" spans="1:14" ht="9.6" customHeight="1" x14ac:dyDescent="0.15">
      <c r="A35" s="24"/>
      <c r="B35" s="266"/>
      <c r="C35" s="29"/>
      <c r="D35" s="124"/>
      <c r="E35" s="124"/>
      <c r="F35" s="124"/>
      <c r="G35" s="124"/>
      <c r="H35" s="124"/>
      <c r="I35" s="124"/>
      <c r="J35" s="124"/>
      <c r="K35" s="124"/>
      <c r="L35" s="124"/>
      <c r="M35" s="124"/>
      <c r="N35" s="124"/>
    </row>
    <row r="36" spans="1:14" ht="10.5" customHeight="1" x14ac:dyDescent="0.15">
      <c r="A36" s="24"/>
      <c r="B36" s="266" t="s">
        <v>172</v>
      </c>
      <c r="C36" s="29"/>
      <c r="D36" s="105">
        <v>165299</v>
      </c>
      <c r="E36" s="104">
        <v>1675718</v>
      </c>
      <c r="F36" s="104">
        <v>4366548</v>
      </c>
      <c r="G36" s="104">
        <v>1564474</v>
      </c>
      <c r="H36" s="104">
        <v>4895</v>
      </c>
      <c r="I36" s="104">
        <v>75604</v>
      </c>
      <c r="J36" s="104">
        <v>251494</v>
      </c>
      <c r="K36" s="104">
        <v>1994625</v>
      </c>
      <c r="L36" s="104">
        <v>558926</v>
      </c>
      <c r="M36" s="104">
        <v>857119</v>
      </c>
      <c r="N36" s="104">
        <v>529767</v>
      </c>
    </row>
    <row r="37" spans="1:14" ht="10.5" customHeight="1" x14ac:dyDescent="0.15">
      <c r="A37" s="24"/>
      <c r="B37" s="266" t="s">
        <v>171</v>
      </c>
      <c r="C37" s="29"/>
      <c r="D37" s="105">
        <v>200927</v>
      </c>
      <c r="E37" s="104">
        <v>2589490</v>
      </c>
      <c r="F37" s="104">
        <v>7317698</v>
      </c>
      <c r="G37" s="104">
        <v>1980751</v>
      </c>
      <c r="H37" s="104">
        <v>39456</v>
      </c>
      <c r="I37" s="104">
        <v>140416</v>
      </c>
      <c r="J37" s="104">
        <v>302869</v>
      </c>
      <c r="K37" s="104">
        <v>1544904</v>
      </c>
      <c r="L37" s="104">
        <v>647950</v>
      </c>
      <c r="M37" s="104">
        <v>1504332</v>
      </c>
      <c r="N37" s="104">
        <v>1100444</v>
      </c>
    </row>
    <row r="38" spans="1:14" ht="10.5" customHeight="1" x14ac:dyDescent="0.15">
      <c r="A38" s="24"/>
      <c r="B38" s="266" t="s">
        <v>170</v>
      </c>
      <c r="C38" s="29"/>
      <c r="D38" s="105">
        <v>138106</v>
      </c>
      <c r="E38" s="104">
        <v>2345015</v>
      </c>
      <c r="F38" s="104">
        <v>4038522</v>
      </c>
      <c r="G38" s="104">
        <v>1292168</v>
      </c>
      <c r="H38" s="104">
        <v>11012</v>
      </c>
      <c r="I38" s="104">
        <v>98679</v>
      </c>
      <c r="J38" s="104">
        <v>99090</v>
      </c>
      <c r="K38" s="104">
        <v>2203130</v>
      </c>
      <c r="L38" s="104">
        <v>531863</v>
      </c>
      <c r="M38" s="104">
        <v>1054302</v>
      </c>
      <c r="N38" s="104">
        <v>732923</v>
      </c>
    </row>
    <row r="39" spans="1:14" ht="10.5" customHeight="1" x14ac:dyDescent="0.15">
      <c r="A39" s="24"/>
      <c r="B39" s="266" t="s">
        <v>169</v>
      </c>
      <c r="C39" s="29"/>
      <c r="D39" s="105">
        <v>121372</v>
      </c>
      <c r="E39" s="104">
        <v>1506957</v>
      </c>
      <c r="F39" s="104">
        <v>3576421</v>
      </c>
      <c r="G39" s="104">
        <v>1028503</v>
      </c>
      <c r="H39" s="104">
        <v>6242</v>
      </c>
      <c r="I39" s="104">
        <v>104674</v>
      </c>
      <c r="J39" s="104">
        <v>177187</v>
      </c>
      <c r="K39" s="104">
        <v>1013715</v>
      </c>
      <c r="L39" s="104">
        <v>469018</v>
      </c>
      <c r="M39" s="104">
        <v>990045</v>
      </c>
      <c r="N39" s="104">
        <v>653364</v>
      </c>
    </row>
    <row r="40" spans="1:14" ht="10.5" customHeight="1" x14ac:dyDescent="0.15">
      <c r="A40" s="24"/>
      <c r="B40" s="266" t="s">
        <v>168</v>
      </c>
      <c r="C40" s="29"/>
      <c r="D40" s="105">
        <v>90266</v>
      </c>
      <c r="E40" s="104">
        <v>769600</v>
      </c>
      <c r="F40" s="104">
        <v>1245984</v>
      </c>
      <c r="G40" s="104">
        <v>386098</v>
      </c>
      <c r="H40" s="104">
        <v>0</v>
      </c>
      <c r="I40" s="104">
        <v>228629</v>
      </c>
      <c r="J40" s="104">
        <v>109483</v>
      </c>
      <c r="K40" s="104">
        <v>752755</v>
      </c>
      <c r="L40" s="104">
        <v>201569</v>
      </c>
      <c r="M40" s="104">
        <v>400784</v>
      </c>
      <c r="N40" s="104">
        <v>78793</v>
      </c>
    </row>
    <row r="41" spans="1:14" ht="8.25" customHeight="1" x14ac:dyDescent="0.15">
      <c r="A41" s="24"/>
      <c r="B41" s="266"/>
      <c r="C41" s="29"/>
      <c r="D41" s="124"/>
      <c r="E41" s="124"/>
      <c r="F41" s="124"/>
      <c r="G41" s="124"/>
      <c r="H41" s="124"/>
      <c r="I41" s="124"/>
      <c r="J41" s="124"/>
      <c r="K41" s="124"/>
      <c r="L41" s="124"/>
      <c r="M41" s="124"/>
      <c r="N41" s="124"/>
    </row>
    <row r="42" spans="1:14" ht="10.5" customHeight="1" x14ac:dyDescent="0.15">
      <c r="A42" s="24"/>
      <c r="B42" s="266" t="s">
        <v>167</v>
      </c>
      <c r="C42" s="29"/>
      <c r="D42" s="105">
        <v>99451</v>
      </c>
      <c r="E42" s="104">
        <v>1062069</v>
      </c>
      <c r="F42" s="104">
        <v>2051882</v>
      </c>
      <c r="G42" s="104">
        <v>667069</v>
      </c>
      <c r="H42" s="104">
        <v>10961</v>
      </c>
      <c r="I42" s="104">
        <v>120550</v>
      </c>
      <c r="J42" s="104">
        <v>36881</v>
      </c>
      <c r="K42" s="104">
        <v>846331</v>
      </c>
      <c r="L42" s="104">
        <v>512225</v>
      </c>
      <c r="M42" s="104">
        <v>721071</v>
      </c>
      <c r="N42" s="104">
        <v>207046</v>
      </c>
    </row>
    <row r="43" spans="1:14" ht="10.5" customHeight="1" x14ac:dyDescent="0.15">
      <c r="A43" s="24"/>
      <c r="B43" s="266" t="s">
        <v>166</v>
      </c>
      <c r="C43" s="29"/>
      <c r="D43" s="105">
        <v>78058</v>
      </c>
      <c r="E43" s="104">
        <v>911246</v>
      </c>
      <c r="F43" s="104">
        <v>1475714</v>
      </c>
      <c r="G43" s="104">
        <v>433240</v>
      </c>
      <c r="H43" s="104">
        <v>6111</v>
      </c>
      <c r="I43" s="104">
        <v>98542</v>
      </c>
      <c r="J43" s="104">
        <v>105681</v>
      </c>
      <c r="K43" s="104">
        <v>352217</v>
      </c>
      <c r="L43" s="104">
        <v>248260</v>
      </c>
      <c r="M43" s="104">
        <v>2504539</v>
      </c>
      <c r="N43" s="104">
        <v>403899</v>
      </c>
    </row>
    <row r="44" spans="1:14" ht="10.5" customHeight="1" x14ac:dyDescent="0.15">
      <c r="A44" s="24"/>
      <c r="B44" s="266" t="s">
        <v>165</v>
      </c>
      <c r="C44" s="29"/>
      <c r="D44" s="105">
        <v>98132</v>
      </c>
      <c r="E44" s="104">
        <v>1870055</v>
      </c>
      <c r="F44" s="104">
        <v>1535426</v>
      </c>
      <c r="G44" s="104">
        <v>653195</v>
      </c>
      <c r="H44" s="104">
        <v>0</v>
      </c>
      <c r="I44" s="104">
        <v>150613</v>
      </c>
      <c r="J44" s="104">
        <v>300562</v>
      </c>
      <c r="K44" s="104">
        <v>516663</v>
      </c>
      <c r="L44" s="104">
        <v>262474</v>
      </c>
      <c r="M44" s="104">
        <v>498804</v>
      </c>
      <c r="N44" s="104">
        <v>684284</v>
      </c>
    </row>
    <row r="45" spans="1:14" ht="10.5" customHeight="1" x14ac:dyDescent="0.15">
      <c r="A45" s="24"/>
      <c r="B45" s="266" t="s">
        <v>164</v>
      </c>
      <c r="C45" s="29"/>
      <c r="D45" s="105">
        <v>95420</v>
      </c>
      <c r="E45" s="104">
        <v>1985379</v>
      </c>
      <c r="F45" s="104">
        <v>2626926</v>
      </c>
      <c r="G45" s="104">
        <v>692419</v>
      </c>
      <c r="H45" s="104">
        <v>0</v>
      </c>
      <c r="I45" s="104">
        <v>45542</v>
      </c>
      <c r="J45" s="104">
        <v>111242</v>
      </c>
      <c r="K45" s="104">
        <v>431172</v>
      </c>
      <c r="L45" s="104">
        <v>321153</v>
      </c>
      <c r="M45" s="104">
        <v>942224</v>
      </c>
      <c r="N45" s="104">
        <v>471258</v>
      </c>
    </row>
    <row r="46" spans="1:14" ht="10.5" customHeight="1" x14ac:dyDescent="0.15">
      <c r="A46" s="24"/>
      <c r="B46" s="266" t="s">
        <v>163</v>
      </c>
      <c r="C46" s="29"/>
      <c r="D46" s="105">
        <v>116326</v>
      </c>
      <c r="E46" s="104">
        <v>2897738</v>
      </c>
      <c r="F46" s="104">
        <v>1706184</v>
      </c>
      <c r="G46" s="123">
        <v>1459408</v>
      </c>
      <c r="H46" s="104">
        <v>1300</v>
      </c>
      <c r="I46" s="104">
        <v>115056</v>
      </c>
      <c r="J46" s="104">
        <v>1087287</v>
      </c>
      <c r="K46" s="104">
        <v>764586</v>
      </c>
      <c r="L46" s="104">
        <v>1008819</v>
      </c>
      <c r="M46" s="104">
        <v>1007961</v>
      </c>
      <c r="N46" s="104">
        <v>1119202</v>
      </c>
    </row>
    <row r="47" spans="1:14" ht="8.25" customHeight="1" x14ac:dyDescent="0.15">
      <c r="A47" s="24"/>
      <c r="B47" s="266"/>
      <c r="C47" s="29"/>
      <c r="D47" s="105"/>
      <c r="E47" s="104"/>
      <c r="F47" s="104"/>
      <c r="G47" s="104"/>
      <c r="H47" s="104"/>
      <c r="I47" s="104"/>
      <c r="J47" s="104"/>
      <c r="K47" s="104"/>
      <c r="L47" s="104"/>
      <c r="M47" s="104"/>
      <c r="N47" s="104"/>
    </row>
    <row r="48" spans="1:14" ht="10.5" customHeight="1" x14ac:dyDescent="0.15">
      <c r="A48" s="24"/>
      <c r="B48" s="266" t="s">
        <v>162</v>
      </c>
      <c r="C48" s="29"/>
      <c r="D48" s="105">
        <v>70962</v>
      </c>
      <c r="E48" s="104">
        <v>902432</v>
      </c>
      <c r="F48" s="104">
        <v>1035617</v>
      </c>
      <c r="G48" s="104">
        <v>676309</v>
      </c>
      <c r="H48" s="104">
        <v>0</v>
      </c>
      <c r="I48" s="104">
        <v>66473</v>
      </c>
      <c r="J48" s="104">
        <v>81906</v>
      </c>
      <c r="K48" s="104">
        <v>285080</v>
      </c>
      <c r="L48" s="104">
        <v>204461</v>
      </c>
      <c r="M48" s="104">
        <v>340749</v>
      </c>
      <c r="N48" s="104">
        <v>409694</v>
      </c>
    </row>
    <row r="49" spans="1:14" ht="10.5" customHeight="1" x14ac:dyDescent="0.15">
      <c r="A49" s="24"/>
      <c r="B49" s="266" t="s">
        <v>161</v>
      </c>
      <c r="C49" s="29"/>
      <c r="D49" s="105">
        <v>119009</v>
      </c>
      <c r="E49" s="104">
        <v>1958352</v>
      </c>
      <c r="F49" s="104">
        <v>3237555</v>
      </c>
      <c r="G49" s="104">
        <v>1442088</v>
      </c>
      <c r="H49" s="104">
        <v>915</v>
      </c>
      <c r="I49" s="104">
        <v>112690</v>
      </c>
      <c r="J49" s="104">
        <v>351631</v>
      </c>
      <c r="K49" s="104">
        <v>606694</v>
      </c>
      <c r="L49" s="104">
        <v>847574</v>
      </c>
      <c r="M49" s="104">
        <v>741032</v>
      </c>
      <c r="N49" s="104">
        <v>810264</v>
      </c>
    </row>
    <row r="50" spans="1:14" ht="10.5" customHeight="1" x14ac:dyDescent="0.15">
      <c r="A50" s="24"/>
      <c r="B50" s="266" t="s">
        <v>160</v>
      </c>
      <c r="C50" s="29"/>
      <c r="D50" s="105">
        <v>162280</v>
      </c>
      <c r="E50" s="104">
        <v>1736890</v>
      </c>
      <c r="F50" s="104">
        <v>5834896</v>
      </c>
      <c r="G50" s="104">
        <v>1862440</v>
      </c>
      <c r="H50" s="104">
        <v>144758</v>
      </c>
      <c r="I50" s="104">
        <v>149062</v>
      </c>
      <c r="J50" s="104">
        <v>219717</v>
      </c>
      <c r="K50" s="104">
        <v>1780154</v>
      </c>
      <c r="L50" s="104">
        <v>635553</v>
      </c>
      <c r="M50" s="104">
        <v>1484685</v>
      </c>
      <c r="N50" s="104">
        <v>738486</v>
      </c>
    </row>
    <row r="51" spans="1:14" ht="10.5" customHeight="1" x14ac:dyDescent="0.15">
      <c r="A51" s="24"/>
      <c r="B51" s="266" t="s">
        <v>159</v>
      </c>
      <c r="C51" s="29"/>
      <c r="D51" s="105">
        <v>68337</v>
      </c>
      <c r="E51" s="104">
        <v>646602</v>
      </c>
      <c r="F51" s="104">
        <v>486672</v>
      </c>
      <c r="G51" s="104">
        <v>235093</v>
      </c>
      <c r="H51" s="104">
        <v>0</v>
      </c>
      <c r="I51" s="104">
        <v>141694</v>
      </c>
      <c r="J51" s="104">
        <v>149085</v>
      </c>
      <c r="K51" s="104">
        <v>345496</v>
      </c>
      <c r="L51" s="104">
        <v>157922</v>
      </c>
      <c r="M51" s="104">
        <v>285362</v>
      </c>
      <c r="N51" s="104">
        <v>36858</v>
      </c>
    </row>
    <row r="52" spans="1:14" ht="5.25" customHeight="1" thickBot="1" x14ac:dyDescent="0.2">
      <c r="A52" s="30"/>
      <c r="B52" s="122"/>
      <c r="C52" s="121"/>
      <c r="D52" s="119"/>
      <c r="E52" s="119"/>
      <c r="F52" s="119"/>
      <c r="G52" s="119"/>
      <c r="H52" s="120"/>
      <c r="I52" s="119"/>
      <c r="J52" s="119"/>
      <c r="K52" s="119"/>
      <c r="L52" s="119"/>
      <c r="M52" s="119"/>
      <c r="N52" s="119"/>
    </row>
    <row r="53" spans="1:14" ht="1.5" customHeight="1" thickTop="1" x14ac:dyDescent="0.15">
      <c r="B53" s="2"/>
      <c r="C53" s="28"/>
      <c r="D53" s="28"/>
      <c r="E53" s="28"/>
      <c r="F53" s="28"/>
      <c r="G53" s="28"/>
      <c r="H53" s="28"/>
      <c r="I53" s="28"/>
      <c r="J53" s="28"/>
      <c r="K53" s="28"/>
      <c r="L53" s="28"/>
      <c r="M53" s="28"/>
      <c r="N53" s="28"/>
    </row>
    <row r="54" spans="1:14" ht="1.5" customHeight="1" x14ac:dyDescent="0.15">
      <c r="B54" s="2"/>
      <c r="C54" s="28"/>
      <c r="D54" s="28"/>
      <c r="E54" s="28"/>
      <c r="F54" s="28"/>
      <c r="G54" s="28"/>
      <c r="H54" s="28"/>
      <c r="I54" s="28"/>
      <c r="J54" s="28"/>
      <c r="K54" s="28"/>
      <c r="L54" s="28"/>
      <c r="M54" s="28"/>
      <c r="N54" s="28"/>
    </row>
    <row r="55" spans="1:14" ht="1.5" customHeight="1" x14ac:dyDescent="0.15">
      <c r="B55" s="2"/>
      <c r="C55" s="28"/>
      <c r="D55" s="28"/>
      <c r="E55" s="28"/>
      <c r="F55" s="28"/>
      <c r="G55" s="28"/>
      <c r="H55" s="28"/>
      <c r="I55" s="28"/>
      <c r="J55" s="28"/>
      <c r="K55" s="28"/>
      <c r="L55" s="28"/>
      <c r="M55" s="28"/>
      <c r="N55" s="28"/>
    </row>
    <row r="56" spans="1:14" s="1" customFormat="1" ht="10.5" x14ac:dyDescent="0.15">
      <c r="B56" s="26" t="s">
        <v>209</v>
      </c>
      <c r="C56" s="2"/>
      <c r="D56" s="2"/>
      <c r="E56" s="2"/>
      <c r="F56" s="2"/>
      <c r="G56" s="2"/>
      <c r="H56" s="2"/>
      <c r="I56" s="2"/>
      <c r="J56" s="2"/>
      <c r="K56" s="2"/>
      <c r="L56" s="2"/>
      <c r="M56" s="2"/>
      <c r="N56" s="2"/>
    </row>
  </sheetData>
  <mergeCells count="1">
    <mergeCell ref="B3:B4"/>
  </mergeCells>
  <phoneticPr fontId="4"/>
  <pageMargins left="0.51181102362204722" right="0.51181102362204722" top="0.74803149606299213" bottom="0.74803149606299213" header="0.31496062992125984" footer="0.31496062992125984"/>
  <pageSetup paperSize="9" scale="83" fitToHeight="0" orientation="landscape" r:id="rId1"/>
  <headerFooter>
    <oddHeader>&amp;L市町村普通会計決算状況－目的別歳出－&amp;R&amp;F(&amp;A)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3"/>
  <sheetViews>
    <sheetView zoomScaleNormal="100" workbookViewId="0"/>
  </sheetViews>
  <sheetFormatPr defaultColWidth="9.59765625" defaultRowHeight="9.75" x14ac:dyDescent="0.15"/>
  <cols>
    <col min="1" max="1" width="1" style="19" customWidth="1"/>
    <col min="2" max="2" width="13.3984375" style="1" customWidth="1"/>
    <col min="3" max="3" width="1" style="19" customWidth="1"/>
    <col min="4" max="5" width="22.19921875" style="19" bestFit="1" customWidth="1"/>
    <col min="6" max="6" width="20.59765625" style="19" bestFit="1" customWidth="1"/>
    <col min="7" max="8" width="25.59765625" style="19" bestFit="1" customWidth="1"/>
    <col min="9" max="9" width="22.19921875" style="19" bestFit="1" customWidth="1"/>
    <col min="10" max="10" width="19" style="19" bestFit="1" customWidth="1"/>
    <col min="11" max="11" width="12.19921875" style="19" bestFit="1" customWidth="1"/>
    <col min="12" max="12" width="22.19921875" style="19" bestFit="1" customWidth="1"/>
    <col min="13" max="13" width="20.59765625" style="19" bestFit="1" customWidth="1"/>
    <col min="14" max="15" width="22.19921875" style="19" bestFit="1" customWidth="1"/>
    <col min="16" max="16384" width="9.59765625" style="19"/>
  </cols>
  <sheetData>
    <row r="1" spans="1:15" s="1" customFormat="1" ht="10.5" x14ac:dyDescent="0.15">
      <c r="B1" s="142" t="s">
        <v>236</v>
      </c>
    </row>
    <row r="2" spans="1:15" s="1" customFormat="1" ht="12" customHeight="1" thickBot="1" x14ac:dyDescent="0.2">
      <c r="B2" s="26" t="s">
        <v>222</v>
      </c>
      <c r="O2" s="275" t="s">
        <v>208</v>
      </c>
    </row>
    <row r="3" spans="1:15" s="1" customFormat="1" ht="12" customHeight="1" thickTop="1" x14ac:dyDescent="0.15">
      <c r="A3" s="102"/>
      <c r="B3" s="302" t="s">
        <v>207</v>
      </c>
      <c r="C3" s="101"/>
      <c r="D3" s="127" t="s">
        <v>424</v>
      </c>
      <c r="E3" s="126"/>
      <c r="F3" s="126"/>
      <c r="G3" s="126"/>
      <c r="H3" s="126"/>
      <c r="I3" s="126"/>
      <c r="J3" s="126"/>
      <c r="K3" s="126"/>
      <c r="L3" s="126"/>
      <c r="M3" s="126"/>
      <c r="N3" s="126"/>
      <c r="O3" s="126"/>
    </row>
    <row r="4" spans="1:15" s="1" customFormat="1" ht="24.75" customHeight="1" x14ac:dyDescent="0.15">
      <c r="A4" s="48"/>
      <c r="B4" s="281"/>
      <c r="C4" s="49"/>
      <c r="D4" s="261" t="s">
        <v>235</v>
      </c>
      <c r="E4" s="261" t="s">
        <v>234</v>
      </c>
      <c r="F4" s="265" t="s">
        <v>233</v>
      </c>
      <c r="G4" s="261" t="s">
        <v>232</v>
      </c>
      <c r="H4" s="113" t="s">
        <v>231</v>
      </c>
      <c r="I4" s="257" t="s">
        <v>230</v>
      </c>
      <c r="J4" s="140" t="s">
        <v>229</v>
      </c>
      <c r="K4" s="141" t="s">
        <v>228</v>
      </c>
      <c r="L4" s="261" t="s">
        <v>227</v>
      </c>
      <c r="M4" s="261" t="s">
        <v>226</v>
      </c>
      <c r="N4" s="140" t="s">
        <v>225</v>
      </c>
      <c r="O4" s="262" t="s">
        <v>224</v>
      </c>
    </row>
    <row r="5" spans="1:15" ht="6" customHeight="1" x14ac:dyDescent="0.15">
      <c r="A5" s="24"/>
      <c r="B5" s="40"/>
      <c r="C5" s="41"/>
      <c r="D5" s="40"/>
      <c r="E5" s="40"/>
      <c r="F5" s="40"/>
      <c r="G5" s="40"/>
      <c r="H5" s="40"/>
      <c r="I5" s="139"/>
      <c r="J5" s="139"/>
      <c r="K5" s="139"/>
      <c r="L5" s="40"/>
      <c r="M5" s="40"/>
      <c r="N5" s="138"/>
      <c r="O5" s="40"/>
    </row>
    <row r="6" spans="1:15" ht="12.75" customHeight="1" x14ac:dyDescent="0.15">
      <c r="A6" s="90"/>
      <c r="B6" s="274" t="s">
        <v>211</v>
      </c>
      <c r="C6" s="137"/>
      <c r="D6" s="95">
        <v>775088367</v>
      </c>
      <c r="E6" s="95">
        <v>456131801</v>
      </c>
      <c r="F6" s="95">
        <v>32831247</v>
      </c>
      <c r="G6" s="95">
        <v>1048137585</v>
      </c>
      <c r="H6" s="95">
        <v>328174350</v>
      </c>
      <c r="I6" s="95">
        <v>478770313</v>
      </c>
      <c r="J6" s="95">
        <v>4185751</v>
      </c>
      <c r="K6" s="92">
        <v>0</v>
      </c>
      <c r="L6" s="95">
        <v>379068951</v>
      </c>
      <c r="M6" s="95">
        <v>38894640</v>
      </c>
      <c r="N6" s="95">
        <v>107836763</v>
      </c>
      <c r="O6" s="95">
        <v>282290496</v>
      </c>
    </row>
    <row r="7" spans="1:15" ht="12.75" customHeight="1" x14ac:dyDescent="0.15">
      <c r="A7" s="90"/>
      <c r="B7" s="274" t="s">
        <v>210</v>
      </c>
      <c r="C7" s="137"/>
      <c r="D7" s="95">
        <v>797500836</v>
      </c>
      <c r="E7" s="95">
        <v>495924066</v>
      </c>
      <c r="F7" s="95">
        <v>33422174</v>
      </c>
      <c r="G7" s="95">
        <v>1100771650</v>
      </c>
      <c r="H7" s="95">
        <v>1254045561</v>
      </c>
      <c r="I7" s="95">
        <v>471873821</v>
      </c>
      <c r="J7" s="95">
        <v>7111134</v>
      </c>
      <c r="K7" s="92">
        <v>0</v>
      </c>
      <c r="L7" s="95">
        <v>379793841</v>
      </c>
      <c r="M7" s="95">
        <v>56340921</v>
      </c>
      <c r="N7" s="95">
        <v>284274000</v>
      </c>
      <c r="O7" s="95">
        <v>278086973</v>
      </c>
    </row>
    <row r="8" spans="1:15" ht="12.75" customHeight="1" x14ac:dyDescent="0.15">
      <c r="A8" s="90"/>
      <c r="B8" s="274" t="s">
        <v>11</v>
      </c>
      <c r="C8" s="137"/>
      <c r="D8" s="95">
        <v>797292308</v>
      </c>
      <c r="E8" s="95">
        <v>578590274</v>
      </c>
      <c r="F8" s="95">
        <v>32697439</v>
      </c>
      <c r="G8" s="95">
        <v>1309338119</v>
      </c>
      <c r="H8" s="95">
        <v>329693239</v>
      </c>
      <c r="I8" s="95">
        <v>543104800</v>
      </c>
      <c r="J8" s="95">
        <v>2777182</v>
      </c>
      <c r="K8" s="92">
        <v>0</v>
      </c>
      <c r="L8" s="95">
        <v>375551358</v>
      </c>
      <c r="M8" s="95">
        <v>87952659</v>
      </c>
      <c r="N8" s="95">
        <v>255772260</v>
      </c>
      <c r="O8" s="95">
        <v>281517108</v>
      </c>
    </row>
    <row r="9" spans="1:15" ht="12.75" customHeight="1" x14ac:dyDescent="0.15">
      <c r="A9" s="125"/>
      <c r="B9" s="18"/>
      <c r="C9" s="136"/>
      <c r="D9" s="104"/>
      <c r="E9" s="104"/>
      <c r="F9" s="104"/>
      <c r="G9" s="104"/>
      <c r="H9" s="104"/>
      <c r="I9" s="104"/>
      <c r="J9" s="104"/>
      <c r="K9" s="123"/>
      <c r="L9" s="104"/>
      <c r="M9" s="104"/>
      <c r="N9" s="104"/>
      <c r="O9" s="104"/>
    </row>
    <row r="10" spans="1:15" ht="12.75" customHeight="1" x14ac:dyDescent="0.15">
      <c r="A10" s="12"/>
      <c r="B10" s="108" t="s">
        <v>193</v>
      </c>
      <c r="C10" s="135"/>
      <c r="D10" s="95">
        <v>770920003</v>
      </c>
      <c r="E10" s="95">
        <v>557477306</v>
      </c>
      <c r="F10" s="95">
        <v>31483591</v>
      </c>
      <c r="G10" s="95">
        <v>1285883567</v>
      </c>
      <c r="H10" s="95">
        <v>316062032</v>
      </c>
      <c r="I10" s="95">
        <v>532676102</v>
      </c>
      <c r="J10" s="95">
        <v>2386522</v>
      </c>
      <c r="K10" s="92">
        <v>0</v>
      </c>
      <c r="L10" s="95">
        <v>367965736</v>
      </c>
      <c r="M10" s="95">
        <v>78442675</v>
      </c>
      <c r="N10" s="95">
        <v>254718254</v>
      </c>
      <c r="O10" s="95">
        <v>270267601</v>
      </c>
    </row>
    <row r="11" spans="1:15" ht="12.75" customHeight="1" x14ac:dyDescent="0.15">
      <c r="A11" s="12"/>
      <c r="B11" s="108" t="s">
        <v>192</v>
      </c>
      <c r="C11" s="135"/>
      <c r="D11" s="95">
        <v>26372305</v>
      </c>
      <c r="E11" s="95">
        <v>21112968</v>
      </c>
      <c r="F11" s="95">
        <v>1213848</v>
      </c>
      <c r="G11" s="95">
        <v>23454552</v>
      </c>
      <c r="H11" s="95">
        <v>13631207</v>
      </c>
      <c r="I11" s="95">
        <v>10428698</v>
      </c>
      <c r="J11" s="95">
        <v>390660</v>
      </c>
      <c r="K11" s="92">
        <v>0</v>
      </c>
      <c r="L11" s="95">
        <v>7585622</v>
      </c>
      <c r="M11" s="95">
        <v>9509984</v>
      </c>
      <c r="N11" s="95">
        <v>1054006</v>
      </c>
      <c r="O11" s="95">
        <v>11249507</v>
      </c>
    </row>
    <row r="12" spans="1:15" ht="12.75" customHeight="1" x14ac:dyDescent="0.15">
      <c r="A12" s="24"/>
      <c r="B12" s="266"/>
      <c r="C12" s="134"/>
      <c r="D12" s="104"/>
      <c r="E12" s="104"/>
      <c r="F12" s="104"/>
      <c r="G12" s="104"/>
      <c r="H12" s="104"/>
      <c r="I12" s="104"/>
      <c r="J12" s="104"/>
      <c r="K12" s="123"/>
      <c r="L12" s="104"/>
      <c r="M12" s="104"/>
      <c r="N12" s="104"/>
      <c r="O12" s="104"/>
    </row>
    <row r="13" spans="1:15" ht="10.5" customHeight="1" x14ac:dyDescent="0.15">
      <c r="A13" s="24"/>
      <c r="B13" s="266" t="s">
        <v>191</v>
      </c>
      <c r="C13" s="134"/>
      <c r="D13" s="133">
        <v>360246247</v>
      </c>
      <c r="E13" s="131">
        <v>224070838</v>
      </c>
      <c r="F13" s="131">
        <v>12879923</v>
      </c>
      <c r="G13" s="131">
        <v>586165340</v>
      </c>
      <c r="H13" s="131">
        <v>157670320</v>
      </c>
      <c r="I13" s="131">
        <v>315899623</v>
      </c>
      <c r="J13" s="132">
        <v>0</v>
      </c>
      <c r="K13" s="92">
        <v>0</v>
      </c>
      <c r="L13" s="131">
        <v>194119931</v>
      </c>
      <c r="M13" s="131">
        <v>29821625</v>
      </c>
      <c r="N13" s="131">
        <v>203050570</v>
      </c>
      <c r="O13" s="131">
        <v>118718011</v>
      </c>
    </row>
    <row r="14" spans="1:15" ht="10.5" customHeight="1" x14ac:dyDescent="0.15">
      <c r="A14" s="24"/>
      <c r="B14" s="266" t="s">
        <v>190</v>
      </c>
      <c r="C14" s="134"/>
      <c r="D14" s="133">
        <v>149312081</v>
      </c>
      <c r="E14" s="131">
        <v>102735677</v>
      </c>
      <c r="F14" s="131">
        <v>6618872</v>
      </c>
      <c r="G14" s="131">
        <v>239022199</v>
      </c>
      <c r="H14" s="131">
        <v>48235032</v>
      </c>
      <c r="I14" s="131">
        <v>97821485</v>
      </c>
      <c r="J14" s="132">
        <v>591867</v>
      </c>
      <c r="K14" s="92">
        <v>0</v>
      </c>
      <c r="L14" s="131">
        <v>70003750</v>
      </c>
      <c r="M14" s="131">
        <v>3676433</v>
      </c>
      <c r="N14" s="131">
        <v>29668323</v>
      </c>
      <c r="O14" s="131">
        <v>39310090</v>
      </c>
    </row>
    <row r="15" spans="1:15" ht="10.5" customHeight="1" x14ac:dyDescent="0.15">
      <c r="A15" s="24"/>
      <c r="B15" s="266" t="s">
        <v>189</v>
      </c>
      <c r="C15" s="134"/>
      <c r="D15" s="133">
        <v>71489723</v>
      </c>
      <c r="E15" s="131">
        <v>41620922</v>
      </c>
      <c r="F15" s="131">
        <v>3519965</v>
      </c>
      <c r="G15" s="131">
        <v>109372228</v>
      </c>
      <c r="H15" s="131">
        <v>16443135</v>
      </c>
      <c r="I15" s="131">
        <v>17497153</v>
      </c>
      <c r="J15" s="132">
        <v>1369584</v>
      </c>
      <c r="K15" s="92">
        <v>0</v>
      </c>
      <c r="L15" s="131">
        <v>27273301</v>
      </c>
      <c r="M15" s="131">
        <v>1480071</v>
      </c>
      <c r="N15" s="131">
        <v>7095563</v>
      </c>
      <c r="O15" s="131">
        <v>20366517</v>
      </c>
    </row>
    <row r="16" spans="1:15" ht="10.5" customHeight="1" x14ac:dyDescent="0.15">
      <c r="A16" s="24"/>
      <c r="B16" s="266" t="s">
        <v>188</v>
      </c>
      <c r="C16" s="134"/>
      <c r="D16" s="133">
        <v>28463961</v>
      </c>
      <c r="E16" s="131">
        <v>29484082</v>
      </c>
      <c r="F16" s="131">
        <v>919854</v>
      </c>
      <c r="G16" s="131">
        <v>48172993</v>
      </c>
      <c r="H16" s="131">
        <v>11928656</v>
      </c>
      <c r="I16" s="131">
        <v>18859005</v>
      </c>
      <c r="J16" s="131">
        <v>169373</v>
      </c>
      <c r="K16" s="92">
        <v>0</v>
      </c>
      <c r="L16" s="131">
        <v>16311226</v>
      </c>
      <c r="M16" s="131">
        <v>3934470</v>
      </c>
      <c r="N16" s="131">
        <v>2434765</v>
      </c>
      <c r="O16" s="131">
        <v>14073276</v>
      </c>
    </row>
    <row r="17" spans="1:15" ht="10.5" customHeight="1" x14ac:dyDescent="0.15">
      <c r="A17" s="24"/>
      <c r="B17" s="266" t="s">
        <v>187</v>
      </c>
      <c r="C17" s="134"/>
      <c r="D17" s="133">
        <v>16141801</v>
      </c>
      <c r="E17" s="131">
        <v>14311585</v>
      </c>
      <c r="F17" s="131">
        <v>992353</v>
      </c>
      <c r="G17" s="131">
        <v>31344126</v>
      </c>
      <c r="H17" s="131">
        <v>7366676</v>
      </c>
      <c r="I17" s="131">
        <v>11933783</v>
      </c>
      <c r="J17" s="132">
        <v>0</v>
      </c>
      <c r="K17" s="92">
        <v>0</v>
      </c>
      <c r="L17" s="131">
        <v>5818564</v>
      </c>
      <c r="M17" s="131">
        <v>3481207</v>
      </c>
      <c r="N17" s="131">
        <v>2451494</v>
      </c>
      <c r="O17" s="131">
        <v>8109336</v>
      </c>
    </row>
    <row r="18" spans="1:15" ht="8.25" customHeight="1" x14ac:dyDescent="0.15">
      <c r="A18" s="24"/>
      <c r="B18" s="266"/>
      <c r="C18" s="134"/>
      <c r="D18" s="133"/>
      <c r="E18" s="131"/>
      <c r="F18" s="131"/>
      <c r="G18" s="131"/>
      <c r="H18" s="131"/>
      <c r="I18" s="131"/>
      <c r="J18" s="132"/>
      <c r="K18" s="132"/>
      <c r="L18" s="131"/>
      <c r="M18" s="131"/>
      <c r="N18" s="131"/>
      <c r="O18" s="131"/>
    </row>
    <row r="19" spans="1:15" ht="10.5" customHeight="1" x14ac:dyDescent="0.15">
      <c r="A19" s="24"/>
      <c r="B19" s="266" t="s">
        <v>186</v>
      </c>
      <c r="C19" s="134"/>
      <c r="D19" s="133">
        <v>13296942</v>
      </c>
      <c r="E19" s="131">
        <v>12928499</v>
      </c>
      <c r="F19" s="131">
        <v>198540</v>
      </c>
      <c r="G19" s="131">
        <v>17590000</v>
      </c>
      <c r="H19" s="131">
        <v>5288659</v>
      </c>
      <c r="I19" s="131">
        <v>2513949</v>
      </c>
      <c r="J19" s="132">
        <v>56068</v>
      </c>
      <c r="K19" s="92">
        <v>0</v>
      </c>
      <c r="L19" s="131">
        <v>4230131</v>
      </c>
      <c r="M19" s="131">
        <v>2116328</v>
      </c>
      <c r="N19" s="131">
        <v>337000</v>
      </c>
      <c r="O19" s="131">
        <v>6392301</v>
      </c>
    </row>
    <row r="20" spans="1:15" ht="10.5" customHeight="1" x14ac:dyDescent="0.15">
      <c r="A20" s="24"/>
      <c r="B20" s="266" t="s">
        <v>185</v>
      </c>
      <c r="C20" s="134"/>
      <c r="D20" s="133">
        <v>27426130</v>
      </c>
      <c r="E20" s="131">
        <v>29212223</v>
      </c>
      <c r="F20" s="131">
        <v>1121207</v>
      </c>
      <c r="G20" s="131">
        <v>55795088</v>
      </c>
      <c r="H20" s="131">
        <v>12855047</v>
      </c>
      <c r="I20" s="131">
        <v>20822216</v>
      </c>
      <c r="J20" s="132">
        <v>0</v>
      </c>
      <c r="K20" s="92">
        <v>0</v>
      </c>
      <c r="L20" s="131">
        <v>9463844</v>
      </c>
      <c r="M20" s="131">
        <v>6050200</v>
      </c>
      <c r="N20" s="131">
        <v>1442309</v>
      </c>
      <c r="O20" s="131">
        <v>12951032</v>
      </c>
    </row>
    <row r="21" spans="1:15" ht="10.5" customHeight="1" x14ac:dyDescent="0.15">
      <c r="A21" s="24"/>
      <c r="B21" s="266" t="s">
        <v>184</v>
      </c>
      <c r="C21" s="134"/>
      <c r="D21" s="133">
        <v>14093638</v>
      </c>
      <c r="E21" s="131">
        <v>13239087</v>
      </c>
      <c r="F21" s="131">
        <v>393230</v>
      </c>
      <c r="G21" s="131">
        <v>24327085</v>
      </c>
      <c r="H21" s="131">
        <v>6417262</v>
      </c>
      <c r="I21" s="131">
        <v>6361176</v>
      </c>
      <c r="J21" s="132">
        <v>37604</v>
      </c>
      <c r="K21" s="92">
        <v>0</v>
      </c>
      <c r="L21" s="131">
        <v>4843880</v>
      </c>
      <c r="M21" s="131">
        <v>1833891</v>
      </c>
      <c r="N21" s="131">
        <v>1191636</v>
      </c>
      <c r="O21" s="131">
        <v>6337812</v>
      </c>
    </row>
    <row r="22" spans="1:15" ht="10.5" customHeight="1" x14ac:dyDescent="0.15">
      <c r="A22" s="24"/>
      <c r="B22" s="266" t="s">
        <v>183</v>
      </c>
      <c r="C22" s="134"/>
      <c r="D22" s="133">
        <v>14014991</v>
      </c>
      <c r="E22" s="131">
        <v>12571290</v>
      </c>
      <c r="F22" s="131">
        <v>340310</v>
      </c>
      <c r="G22" s="131">
        <v>26852381</v>
      </c>
      <c r="H22" s="131">
        <v>7592669</v>
      </c>
      <c r="I22" s="131">
        <v>4416131</v>
      </c>
      <c r="J22" s="132">
        <v>1552</v>
      </c>
      <c r="K22" s="92">
        <v>0</v>
      </c>
      <c r="L22" s="131">
        <v>5271508</v>
      </c>
      <c r="M22" s="131">
        <v>3449613</v>
      </c>
      <c r="N22" s="131">
        <v>1938003</v>
      </c>
      <c r="O22" s="131">
        <v>6863941</v>
      </c>
    </row>
    <row r="23" spans="1:15" ht="10.5" customHeight="1" x14ac:dyDescent="0.15">
      <c r="A23" s="24"/>
      <c r="B23" s="266" t="s">
        <v>182</v>
      </c>
      <c r="C23" s="134"/>
      <c r="D23" s="133">
        <v>4528930</v>
      </c>
      <c r="E23" s="131">
        <v>4280185</v>
      </c>
      <c r="F23" s="131">
        <v>113836</v>
      </c>
      <c r="G23" s="131">
        <v>5733711</v>
      </c>
      <c r="H23" s="131">
        <v>1214378</v>
      </c>
      <c r="I23" s="131">
        <v>1265879</v>
      </c>
      <c r="J23" s="132">
        <v>82819</v>
      </c>
      <c r="K23" s="92">
        <v>0</v>
      </c>
      <c r="L23" s="131">
        <v>2027055</v>
      </c>
      <c r="M23" s="131">
        <v>2339753</v>
      </c>
      <c r="N23" s="131">
        <v>1046000</v>
      </c>
      <c r="O23" s="131">
        <v>1925031</v>
      </c>
    </row>
    <row r="24" spans="1:15" ht="8.25" customHeight="1" x14ac:dyDescent="0.15">
      <c r="A24" s="24"/>
      <c r="B24" s="266"/>
      <c r="C24" s="134"/>
      <c r="D24" s="133"/>
      <c r="E24" s="131"/>
      <c r="F24" s="131"/>
      <c r="G24" s="131"/>
      <c r="H24" s="131"/>
      <c r="I24" s="131"/>
      <c r="J24" s="132"/>
      <c r="K24" s="132"/>
      <c r="L24" s="131"/>
      <c r="M24" s="131"/>
      <c r="N24" s="131"/>
      <c r="O24" s="131"/>
    </row>
    <row r="25" spans="1:15" ht="10.5" customHeight="1" x14ac:dyDescent="0.15">
      <c r="A25" s="24"/>
      <c r="B25" s="266" t="s">
        <v>181</v>
      </c>
      <c r="C25" s="134"/>
      <c r="D25" s="133">
        <v>2886599</v>
      </c>
      <c r="E25" s="131">
        <v>2423390</v>
      </c>
      <c r="F25" s="131">
        <v>126263</v>
      </c>
      <c r="G25" s="131">
        <v>4645157</v>
      </c>
      <c r="H25" s="131">
        <v>2992622</v>
      </c>
      <c r="I25" s="131">
        <v>756283</v>
      </c>
      <c r="J25" s="132">
        <v>13476</v>
      </c>
      <c r="K25" s="92">
        <v>0</v>
      </c>
      <c r="L25" s="131">
        <v>1910704</v>
      </c>
      <c r="M25" s="131">
        <v>1291653</v>
      </c>
      <c r="N25" s="131">
        <v>15760</v>
      </c>
      <c r="O25" s="131">
        <v>2057910</v>
      </c>
    </row>
    <row r="26" spans="1:15" ht="10.5" customHeight="1" x14ac:dyDescent="0.15">
      <c r="A26" s="24"/>
      <c r="B26" s="266" t="s">
        <v>180</v>
      </c>
      <c r="C26" s="134"/>
      <c r="D26" s="133">
        <v>9732541</v>
      </c>
      <c r="E26" s="131">
        <v>8013771</v>
      </c>
      <c r="F26" s="131">
        <v>382405</v>
      </c>
      <c r="G26" s="131">
        <v>18492051</v>
      </c>
      <c r="H26" s="131">
        <v>5224963</v>
      </c>
      <c r="I26" s="131">
        <v>4218283</v>
      </c>
      <c r="J26" s="132">
        <v>0</v>
      </c>
      <c r="K26" s="92">
        <v>0</v>
      </c>
      <c r="L26" s="131">
        <v>3443998</v>
      </c>
      <c r="M26" s="131">
        <v>1260352</v>
      </c>
      <c r="N26" s="131">
        <v>291834</v>
      </c>
      <c r="O26" s="131">
        <v>5499202</v>
      </c>
    </row>
    <row r="27" spans="1:15" ht="10.5" customHeight="1" x14ac:dyDescent="0.15">
      <c r="A27" s="24"/>
      <c r="B27" s="266" t="s">
        <v>179</v>
      </c>
      <c r="C27" s="134"/>
      <c r="D27" s="133">
        <v>15969001</v>
      </c>
      <c r="E27" s="131">
        <v>16057299</v>
      </c>
      <c r="F27" s="131">
        <v>1570691</v>
      </c>
      <c r="G27" s="131">
        <v>28748206</v>
      </c>
      <c r="H27" s="131">
        <v>7383002</v>
      </c>
      <c r="I27" s="131">
        <v>10691845</v>
      </c>
      <c r="J27" s="132">
        <v>0</v>
      </c>
      <c r="K27" s="92">
        <v>0</v>
      </c>
      <c r="L27" s="131">
        <v>6044326</v>
      </c>
      <c r="M27" s="131">
        <v>4692740</v>
      </c>
      <c r="N27" s="131">
        <v>1841000</v>
      </c>
      <c r="O27" s="131">
        <v>5720992</v>
      </c>
    </row>
    <row r="28" spans="1:15" ht="10.5" customHeight="1" x14ac:dyDescent="0.15">
      <c r="A28" s="24"/>
      <c r="B28" s="266" t="s">
        <v>178</v>
      </c>
      <c r="C28" s="134"/>
      <c r="D28" s="133">
        <v>12494271</v>
      </c>
      <c r="E28" s="131">
        <v>14762602</v>
      </c>
      <c r="F28" s="131">
        <v>404262</v>
      </c>
      <c r="G28" s="131">
        <v>31794422</v>
      </c>
      <c r="H28" s="131">
        <v>7022481</v>
      </c>
      <c r="I28" s="131">
        <v>8162289</v>
      </c>
      <c r="J28" s="132">
        <v>0</v>
      </c>
      <c r="K28" s="92">
        <v>0</v>
      </c>
      <c r="L28" s="131">
        <v>5235220</v>
      </c>
      <c r="M28" s="131">
        <v>79341</v>
      </c>
      <c r="N28" s="131">
        <v>1195000</v>
      </c>
      <c r="O28" s="131">
        <v>6972296</v>
      </c>
    </row>
    <row r="29" spans="1:15" ht="10.5" customHeight="1" x14ac:dyDescent="0.15">
      <c r="A29" s="24"/>
      <c r="B29" s="266" t="s">
        <v>177</v>
      </c>
      <c r="C29" s="134"/>
      <c r="D29" s="133">
        <v>6487079</v>
      </c>
      <c r="E29" s="131">
        <v>5678421</v>
      </c>
      <c r="F29" s="131">
        <v>207429</v>
      </c>
      <c r="G29" s="131">
        <v>12043342</v>
      </c>
      <c r="H29" s="131">
        <v>2809359</v>
      </c>
      <c r="I29" s="131">
        <v>1969688</v>
      </c>
      <c r="J29" s="132">
        <v>22505</v>
      </c>
      <c r="K29" s="92">
        <v>0</v>
      </c>
      <c r="L29" s="131">
        <v>2799931</v>
      </c>
      <c r="M29" s="131">
        <v>642167</v>
      </c>
      <c r="N29" s="131">
        <v>419319</v>
      </c>
      <c r="O29" s="131">
        <v>3022252</v>
      </c>
    </row>
    <row r="30" spans="1:15" ht="8.25" customHeight="1" x14ac:dyDescent="0.15">
      <c r="A30" s="24"/>
      <c r="B30" s="266"/>
      <c r="C30" s="134"/>
      <c r="D30" s="133"/>
      <c r="E30" s="131"/>
      <c r="F30" s="131"/>
      <c r="G30" s="131"/>
      <c r="H30" s="131"/>
      <c r="I30" s="131"/>
      <c r="J30" s="132"/>
      <c r="K30" s="132"/>
      <c r="L30" s="131"/>
      <c r="M30" s="131"/>
      <c r="N30" s="131"/>
      <c r="O30" s="131"/>
    </row>
    <row r="31" spans="1:15" ht="10.5" customHeight="1" x14ac:dyDescent="0.15">
      <c r="A31" s="24"/>
      <c r="B31" s="266" t="s">
        <v>176</v>
      </c>
      <c r="C31" s="134"/>
      <c r="D31" s="133">
        <v>7725253</v>
      </c>
      <c r="E31" s="131">
        <v>10265596</v>
      </c>
      <c r="F31" s="131">
        <v>415072</v>
      </c>
      <c r="G31" s="131">
        <v>15140794</v>
      </c>
      <c r="H31" s="131">
        <v>6772332</v>
      </c>
      <c r="I31" s="131">
        <v>4593454</v>
      </c>
      <c r="J31" s="132">
        <v>0</v>
      </c>
      <c r="K31" s="92">
        <v>0</v>
      </c>
      <c r="L31" s="131">
        <v>2869132</v>
      </c>
      <c r="M31" s="131">
        <v>2671610</v>
      </c>
      <c r="N31" s="131">
        <v>135000</v>
      </c>
      <c r="O31" s="131">
        <v>3823693</v>
      </c>
    </row>
    <row r="32" spans="1:15" ht="10.5" customHeight="1" x14ac:dyDescent="0.15">
      <c r="A32" s="24"/>
      <c r="B32" s="266" t="s">
        <v>175</v>
      </c>
      <c r="C32" s="134"/>
      <c r="D32" s="133">
        <v>7761215</v>
      </c>
      <c r="E32" s="131">
        <v>7067623</v>
      </c>
      <c r="F32" s="131">
        <v>899293</v>
      </c>
      <c r="G32" s="131">
        <v>16832080</v>
      </c>
      <c r="H32" s="131">
        <v>2799739</v>
      </c>
      <c r="I32" s="131">
        <v>1843220</v>
      </c>
      <c r="J32" s="132">
        <v>0</v>
      </c>
      <c r="K32" s="92">
        <v>0</v>
      </c>
      <c r="L32" s="131">
        <v>2982249</v>
      </c>
      <c r="M32" s="131">
        <v>4714581</v>
      </c>
      <c r="N32" s="131">
        <v>66620</v>
      </c>
      <c r="O32" s="131">
        <v>4180564</v>
      </c>
    </row>
    <row r="33" spans="1:15" ht="10.5" customHeight="1" x14ac:dyDescent="0.15">
      <c r="A33" s="24"/>
      <c r="B33" s="266" t="s">
        <v>174</v>
      </c>
      <c r="C33" s="134"/>
      <c r="D33" s="133">
        <v>2857125</v>
      </c>
      <c r="E33" s="131">
        <v>3578191</v>
      </c>
      <c r="F33" s="131">
        <v>286204</v>
      </c>
      <c r="G33" s="131">
        <v>4157111</v>
      </c>
      <c r="H33" s="131">
        <v>2869023</v>
      </c>
      <c r="I33" s="131">
        <v>1039171</v>
      </c>
      <c r="J33" s="132">
        <v>41674</v>
      </c>
      <c r="K33" s="92">
        <v>0</v>
      </c>
      <c r="L33" s="131">
        <v>1315767</v>
      </c>
      <c r="M33" s="131">
        <v>2318336</v>
      </c>
      <c r="N33" s="131">
        <v>36200</v>
      </c>
      <c r="O33" s="131">
        <v>1339139</v>
      </c>
    </row>
    <row r="34" spans="1:15" ht="10.5" customHeight="1" x14ac:dyDescent="0.15">
      <c r="A34" s="24"/>
      <c r="B34" s="266" t="s">
        <v>173</v>
      </c>
      <c r="C34" s="134"/>
      <c r="D34" s="133">
        <v>5992475</v>
      </c>
      <c r="E34" s="131">
        <v>5176025</v>
      </c>
      <c r="F34" s="131">
        <v>93882</v>
      </c>
      <c r="G34" s="131">
        <v>9655253</v>
      </c>
      <c r="H34" s="131">
        <v>3176677</v>
      </c>
      <c r="I34" s="131">
        <v>2011469</v>
      </c>
      <c r="J34" s="132">
        <v>0</v>
      </c>
      <c r="K34" s="92">
        <v>0</v>
      </c>
      <c r="L34" s="131">
        <v>2001219</v>
      </c>
      <c r="M34" s="131">
        <v>2588304</v>
      </c>
      <c r="N34" s="131">
        <v>61858</v>
      </c>
      <c r="O34" s="131">
        <v>2604206</v>
      </c>
    </row>
    <row r="35" spans="1:15" ht="8.25" customHeight="1" x14ac:dyDescent="0.15">
      <c r="A35" s="24"/>
      <c r="B35" s="266"/>
      <c r="C35" s="134"/>
      <c r="D35" s="133"/>
      <c r="E35" s="131"/>
      <c r="F35" s="131"/>
      <c r="G35" s="131"/>
      <c r="H35" s="131"/>
      <c r="I35" s="131"/>
      <c r="J35" s="132"/>
      <c r="K35" s="132"/>
      <c r="L35" s="131"/>
      <c r="M35" s="131"/>
      <c r="N35" s="131"/>
      <c r="O35" s="131"/>
    </row>
    <row r="36" spans="1:15" ht="10.5" customHeight="1" x14ac:dyDescent="0.15">
      <c r="A36" s="24"/>
      <c r="B36" s="266" t="s">
        <v>172</v>
      </c>
      <c r="C36" s="134"/>
      <c r="D36" s="133">
        <v>2889604</v>
      </c>
      <c r="E36" s="131">
        <v>1811878</v>
      </c>
      <c r="F36" s="131">
        <v>129604</v>
      </c>
      <c r="G36" s="131">
        <v>2528296</v>
      </c>
      <c r="H36" s="131">
        <v>1278472</v>
      </c>
      <c r="I36" s="131">
        <v>422328</v>
      </c>
      <c r="J36" s="132">
        <v>6842</v>
      </c>
      <c r="K36" s="92">
        <v>0</v>
      </c>
      <c r="L36" s="131">
        <v>522925</v>
      </c>
      <c r="M36" s="131">
        <v>1186206</v>
      </c>
      <c r="N36" s="131">
        <v>124000</v>
      </c>
      <c r="O36" s="131">
        <v>1144314</v>
      </c>
    </row>
    <row r="37" spans="1:15" ht="10.5" customHeight="1" x14ac:dyDescent="0.15">
      <c r="A37" s="24"/>
      <c r="B37" s="266" t="s">
        <v>171</v>
      </c>
      <c r="C37" s="134"/>
      <c r="D37" s="133">
        <v>3325288</v>
      </c>
      <c r="E37" s="131">
        <v>3248425</v>
      </c>
      <c r="F37" s="131">
        <v>114441</v>
      </c>
      <c r="G37" s="131">
        <v>4831902</v>
      </c>
      <c r="H37" s="131">
        <v>1250762</v>
      </c>
      <c r="I37" s="131">
        <v>1215180</v>
      </c>
      <c r="J37" s="132">
        <v>0</v>
      </c>
      <c r="K37" s="92">
        <v>0</v>
      </c>
      <c r="L37" s="131">
        <v>1100444</v>
      </c>
      <c r="M37" s="131">
        <v>801300</v>
      </c>
      <c r="N37" s="131">
        <v>65000</v>
      </c>
      <c r="O37" s="131">
        <v>1416495</v>
      </c>
    </row>
    <row r="38" spans="1:15" ht="10.5" customHeight="1" x14ac:dyDescent="0.15">
      <c r="A38" s="24"/>
      <c r="B38" s="266" t="s">
        <v>170</v>
      </c>
      <c r="C38" s="134"/>
      <c r="D38" s="133">
        <v>2442308</v>
      </c>
      <c r="E38" s="131">
        <v>1771461</v>
      </c>
      <c r="F38" s="131">
        <v>116044</v>
      </c>
      <c r="G38" s="131">
        <v>2475188</v>
      </c>
      <c r="H38" s="131">
        <v>1147215</v>
      </c>
      <c r="I38" s="131">
        <v>1455870</v>
      </c>
      <c r="J38" s="132">
        <v>0</v>
      </c>
      <c r="K38" s="92">
        <v>0</v>
      </c>
      <c r="L38" s="131">
        <v>732923</v>
      </c>
      <c r="M38" s="131">
        <v>1230130</v>
      </c>
      <c r="N38" s="131">
        <v>27000</v>
      </c>
      <c r="O38" s="131">
        <v>1146671</v>
      </c>
    </row>
    <row r="39" spans="1:15" ht="10.5" customHeight="1" x14ac:dyDescent="0.15">
      <c r="A39" s="24"/>
      <c r="B39" s="266" t="s">
        <v>169</v>
      </c>
      <c r="C39" s="134"/>
      <c r="D39" s="133">
        <v>1892191</v>
      </c>
      <c r="E39" s="131">
        <v>1708601</v>
      </c>
      <c r="F39" s="131">
        <v>169756</v>
      </c>
      <c r="G39" s="131">
        <v>2141503</v>
      </c>
      <c r="H39" s="131">
        <v>630735</v>
      </c>
      <c r="I39" s="104">
        <v>301965</v>
      </c>
      <c r="J39" s="123">
        <v>0</v>
      </c>
      <c r="K39" s="92">
        <v>0</v>
      </c>
      <c r="L39" s="104">
        <v>653364</v>
      </c>
      <c r="M39" s="104">
        <v>800528</v>
      </c>
      <c r="N39" s="131">
        <v>28000</v>
      </c>
      <c r="O39" s="104">
        <v>1320855</v>
      </c>
    </row>
    <row r="40" spans="1:15" ht="10.5" customHeight="1" x14ac:dyDescent="0.15">
      <c r="A40" s="24"/>
      <c r="B40" s="266" t="s">
        <v>168</v>
      </c>
      <c r="C40" s="134"/>
      <c r="D40" s="133">
        <v>955470</v>
      </c>
      <c r="E40" s="131">
        <v>693602</v>
      </c>
      <c r="F40" s="131">
        <v>32726</v>
      </c>
      <c r="G40" s="131">
        <v>634044</v>
      </c>
      <c r="H40" s="131">
        <v>756347</v>
      </c>
      <c r="I40" s="131">
        <v>612503</v>
      </c>
      <c r="J40" s="132">
        <v>0</v>
      </c>
      <c r="K40" s="92">
        <v>0</v>
      </c>
      <c r="L40" s="131">
        <v>78793</v>
      </c>
      <c r="M40" s="131">
        <v>129094</v>
      </c>
      <c r="N40" s="131">
        <v>21400</v>
      </c>
      <c r="O40" s="131">
        <v>349982</v>
      </c>
    </row>
    <row r="41" spans="1:15" ht="8.25" customHeight="1" x14ac:dyDescent="0.15">
      <c r="A41" s="24"/>
      <c r="B41" s="266"/>
      <c r="C41" s="134"/>
      <c r="D41" s="133"/>
      <c r="E41" s="131"/>
      <c r="F41" s="131"/>
      <c r="G41" s="131"/>
      <c r="H41" s="131"/>
      <c r="I41" s="131"/>
      <c r="J41" s="132"/>
      <c r="K41" s="132"/>
      <c r="L41" s="131"/>
      <c r="M41" s="131"/>
      <c r="N41" s="131"/>
      <c r="O41" s="131"/>
    </row>
    <row r="42" spans="1:15" ht="10.5" customHeight="1" x14ac:dyDescent="0.15">
      <c r="A42" s="24"/>
      <c r="B42" s="266" t="s">
        <v>167</v>
      </c>
      <c r="C42" s="134"/>
      <c r="D42" s="133">
        <v>1347285</v>
      </c>
      <c r="E42" s="131">
        <v>908502</v>
      </c>
      <c r="F42" s="131">
        <v>43940</v>
      </c>
      <c r="G42" s="131">
        <v>1310781</v>
      </c>
      <c r="H42" s="131">
        <v>956240</v>
      </c>
      <c r="I42" s="131">
        <v>805147</v>
      </c>
      <c r="J42" s="132">
        <v>9648</v>
      </c>
      <c r="K42" s="92">
        <v>0</v>
      </c>
      <c r="L42" s="131">
        <v>197398</v>
      </c>
      <c r="M42" s="131">
        <v>271927</v>
      </c>
      <c r="N42" s="131">
        <v>10360</v>
      </c>
      <c r="O42" s="131">
        <v>474308</v>
      </c>
    </row>
    <row r="43" spans="1:15" ht="10.5" customHeight="1" x14ac:dyDescent="0.15">
      <c r="A43" s="24"/>
      <c r="B43" s="266" t="s">
        <v>166</v>
      </c>
      <c r="C43" s="134"/>
      <c r="D43" s="133">
        <v>985879</v>
      </c>
      <c r="E43" s="131">
        <v>731928</v>
      </c>
      <c r="F43" s="131">
        <v>15164</v>
      </c>
      <c r="G43" s="131">
        <v>850352</v>
      </c>
      <c r="H43" s="131">
        <v>603973</v>
      </c>
      <c r="I43" s="131">
        <v>2146884</v>
      </c>
      <c r="J43" s="132">
        <v>4309</v>
      </c>
      <c r="K43" s="92">
        <v>0</v>
      </c>
      <c r="L43" s="131">
        <v>399590</v>
      </c>
      <c r="M43" s="131">
        <v>371239</v>
      </c>
      <c r="N43" s="131">
        <v>7000</v>
      </c>
      <c r="O43" s="131">
        <v>501189</v>
      </c>
    </row>
    <row r="44" spans="1:15" ht="10.5" customHeight="1" x14ac:dyDescent="0.15">
      <c r="A44" s="24"/>
      <c r="B44" s="266" t="s">
        <v>165</v>
      </c>
      <c r="C44" s="134"/>
      <c r="D44" s="133">
        <v>1312343</v>
      </c>
      <c r="E44" s="131">
        <v>1058545</v>
      </c>
      <c r="F44" s="131">
        <v>41553</v>
      </c>
      <c r="G44" s="131">
        <v>654944</v>
      </c>
      <c r="H44" s="131">
        <v>1030971</v>
      </c>
      <c r="I44" s="131">
        <v>445742</v>
      </c>
      <c r="J44" s="132">
        <v>235308</v>
      </c>
      <c r="K44" s="92">
        <v>0</v>
      </c>
      <c r="L44" s="131">
        <v>448976</v>
      </c>
      <c r="M44" s="131">
        <v>688522</v>
      </c>
      <c r="N44" s="131">
        <v>720</v>
      </c>
      <c r="O44" s="131">
        <v>652584</v>
      </c>
    </row>
    <row r="45" spans="1:15" ht="10.5" customHeight="1" x14ac:dyDescent="0.15">
      <c r="A45" s="24"/>
      <c r="B45" s="266" t="s">
        <v>164</v>
      </c>
      <c r="C45" s="134"/>
      <c r="D45" s="133">
        <v>1091678</v>
      </c>
      <c r="E45" s="131">
        <v>1314302</v>
      </c>
      <c r="F45" s="131">
        <v>45046</v>
      </c>
      <c r="G45" s="131">
        <v>1679778</v>
      </c>
      <c r="H45" s="131">
        <v>886548</v>
      </c>
      <c r="I45" s="131">
        <v>673149</v>
      </c>
      <c r="J45" s="132">
        <v>0</v>
      </c>
      <c r="K45" s="92">
        <v>0</v>
      </c>
      <c r="L45" s="131">
        <v>471258</v>
      </c>
      <c r="M45" s="131">
        <v>970798</v>
      </c>
      <c r="N45" s="131">
        <v>133680</v>
      </c>
      <c r="O45" s="131">
        <v>456498</v>
      </c>
    </row>
    <row r="46" spans="1:15" ht="10.5" customHeight="1" x14ac:dyDescent="0.15">
      <c r="A46" s="24"/>
      <c r="B46" s="266" t="s">
        <v>163</v>
      </c>
      <c r="C46" s="134"/>
      <c r="D46" s="133">
        <v>3063911</v>
      </c>
      <c r="E46" s="131">
        <v>2737268</v>
      </c>
      <c r="F46" s="131">
        <v>330900</v>
      </c>
      <c r="G46" s="131">
        <v>711668</v>
      </c>
      <c r="H46" s="131">
        <v>1027586</v>
      </c>
      <c r="I46" s="131">
        <v>718855</v>
      </c>
      <c r="J46" s="132">
        <v>38313</v>
      </c>
      <c r="K46" s="92">
        <v>0</v>
      </c>
      <c r="L46" s="131">
        <v>1080889</v>
      </c>
      <c r="M46" s="131">
        <v>807791</v>
      </c>
      <c r="N46" s="131">
        <v>248398</v>
      </c>
      <c r="O46" s="131">
        <v>518288</v>
      </c>
    </row>
    <row r="47" spans="1:15" ht="8.25" customHeight="1" x14ac:dyDescent="0.15">
      <c r="A47" s="24"/>
      <c r="B47" s="266"/>
      <c r="C47" s="134"/>
      <c r="D47" s="133"/>
      <c r="E47" s="131"/>
      <c r="F47" s="131"/>
      <c r="G47" s="131"/>
      <c r="H47" s="131"/>
      <c r="I47" s="131"/>
      <c r="J47" s="132"/>
      <c r="K47" s="132"/>
      <c r="L47" s="131"/>
      <c r="M47" s="131"/>
      <c r="N47" s="131"/>
      <c r="O47" s="131"/>
    </row>
    <row r="48" spans="1:15" ht="10.5" customHeight="1" x14ac:dyDescent="0.15">
      <c r="A48" s="24"/>
      <c r="B48" s="266" t="s">
        <v>162</v>
      </c>
      <c r="C48" s="134"/>
      <c r="D48" s="133">
        <v>747401</v>
      </c>
      <c r="E48" s="131">
        <v>554008</v>
      </c>
      <c r="F48" s="131">
        <v>37777</v>
      </c>
      <c r="G48" s="131">
        <v>525016</v>
      </c>
      <c r="H48" s="131">
        <v>726320</v>
      </c>
      <c r="I48" s="131">
        <v>157245</v>
      </c>
      <c r="J48" s="132">
        <v>24251</v>
      </c>
      <c r="K48" s="92">
        <v>0</v>
      </c>
      <c r="L48" s="131">
        <v>385443</v>
      </c>
      <c r="M48" s="131">
        <v>353676</v>
      </c>
      <c r="N48" s="131">
        <v>29240</v>
      </c>
      <c r="O48" s="131">
        <v>533306</v>
      </c>
    </row>
    <row r="49" spans="1:15" ht="10.5" customHeight="1" x14ac:dyDescent="0.15">
      <c r="A49" s="24"/>
      <c r="B49" s="266" t="s">
        <v>161</v>
      </c>
      <c r="C49" s="134"/>
      <c r="D49" s="133">
        <v>2225911</v>
      </c>
      <c r="E49" s="131">
        <v>1775919</v>
      </c>
      <c r="F49" s="131">
        <v>48043</v>
      </c>
      <c r="G49" s="131">
        <v>1498816</v>
      </c>
      <c r="H49" s="131">
        <v>1536761</v>
      </c>
      <c r="I49" s="131">
        <v>399801</v>
      </c>
      <c r="J49" s="132">
        <v>70482</v>
      </c>
      <c r="K49" s="92">
        <v>0</v>
      </c>
      <c r="L49" s="131">
        <v>739782</v>
      </c>
      <c r="M49" s="131">
        <v>856370</v>
      </c>
      <c r="N49" s="92">
        <v>0</v>
      </c>
      <c r="O49" s="131">
        <v>1075919</v>
      </c>
    </row>
    <row r="50" spans="1:15" ht="10.5" customHeight="1" x14ac:dyDescent="0.15">
      <c r="A50" s="24"/>
      <c r="B50" s="266" t="s">
        <v>160</v>
      </c>
      <c r="C50" s="134"/>
      <c r="D50" s="133">
        <v>3390093</v>
      </c>
      <c r="E50" s="131">
        <v>2395038</v>
      </c>
      <c r="F50" s="131">
        <v>70231</v>
      </c>
      <c r="G50" s="131">
        <v>3416152</v>
      </c>
      <c r="H50" s="131">
        <v>1344257</v>
      </c>
      <c r="I50" s="131">
        <v>841652</v>
      </c>
      <c r="J50" s="131">
        <v>1507</v>
      </c>
      <c r="K50" s="92">
        <v>0</v>
      </c>
      <c r="L50" s="131">
        <v>736979</v>
      </c>
      <c r="M50" s="131">
        <v>842198</v>
      </c>
      <c r="N50" s="131">
        <v>350208</v>
      </c>
      <c r="O50" s="131">
        <v>1360606</v>
      </c>
    </row>
    <row r="51" spans="1:15" ht="10.5" customHeight="1" x14ac:dyDescent="0.15">
      <c r="A51" s="24"/>
      <c r="B51" s="266" t="s">
        <v>159</v>
      </c>
      <c r="C51" s="134"/>
      <c r="D51" s="133">
        <v>702943</v>
      </c>
      <c r="E51" s="131">
        <v>403491</v>
      </c>
      <c r="F51" s="131">
        <v>18623</v>
      </c>
      <c r="G51" s="131">
        <v>196112</v>
      </c>
      <c r="H51" s="131">
        <v>455020</v>
      </c>
      <c r="I51" s="131">
        <v>232377</v>
      </c>
      <c r="J51" s="132">
        <v>0</v>
      </c>
      <c r="K51" s="92">
        <v>0</v>
      </c>
      <c r="L51" s="131">
        <v>36858</v>
      </c>
      <c r="M51" s="131">
        <v>200205</v>
      </c>
      <c r="N51" s="131">
        <v>9000</v>
      </c>
      <c r="O51" s="131">
        <v>298492</v>
      </c>
    </row>
    <row r="52" spans="1:15" ht="2.25" customHeight="1" thickBot="1" x14ac:dyDescent="0.2">
      <c r="A52" s="30"/>
      <c r="B52" s="59"/>
      <c r="C52" s="130"/>
      <c r="D52" s="129"/>
      <c r="E52" s="129"/>
      <c r="F52" s="129"/>
      <c r="G52" s="129"/>
      <c r="H52" s="129"/>
      <c r="I52" s="129"/>
      <c r="J52" s="129"/>
      <c r="K52" s="129"/>
      <c r="L52" s="129"/>
      <c r="M52" s="129"/>
      <c r="N52" s="129"/>
      <c r="O52" s="129"/>
    </row>
    <row r="53" spans="1:15" ht="5.25" customHeight="1" thickTop="1" x14ac:dyDescent="0.15"/>
  </sheetData>
  <mergeCells count="1">
    <mergeCell ref="B3:B4"/>
  </mergeCells>
  <phoneticPr fontId="4"/>
  <pageMargins left="0.70866141732283472" right="0.70866141732283472" top="0.74803149606299213" bottom="0.74803149606299213" header="0.31496062992125984" footer="0.31496062992125984"/>
  <pageSetup paperSize="9" scale="76" fitToHeight="0" orientation="landscape" r:id="rId1"/>
  <headerFooter>
    <oddHeader>&amp;L&amp;9市町村普通会計決算状況－性質別歳出－&amp;R&amp;9&amp;F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16-1</vt:lpstr>
      <vt:lpstr>16-2</vt:lpstr>
      <vt:lpstr>16-3</vt:lpstr>
      <vt:lpstr>16-4</vt:lpstr>
      <vt:lpstr>16-5</vt:lpstr>
      <vt:lpstr>16-6</vt:lpstr>
      <vt:lpstr>16-7</vt:lpstr>
      <vt:lpstr>16-8-1</vt:lpstr>
      <vt:lpstr>16-8-2</vt:lpstr>
      <vt:lpstr>16-9</vt:lpstr>
      <vt:lpstr>16-10</vt:lpstr>
      <vt:lpstr>16-11</vt:lpstr>
      <vt:lpstr>16-12</vt:lpstr>
      <vt:lpstr>16-13</vt:lpstr>
      <vt:lpstr>16-14</vt:lpstr>
      <vt:lpstr>16-15</vt:lpstr>
      <vt:lpstr>'16-3'!Print_Area</vt:lpstr>
      <vt:lpstr>'16-4'!Print_Area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2023-02-09T05:12:30Z</cp:lastPrinted>
  <dcterms:created xsi:type="dcterms:W3CDTF">2022-08-04T00:45:08Z</dcterms:created>
  <dcterms:modified xsi:type="dcterms:W3CDTF">2023-02-27T06:29:59Z</dcterms:modified>
</cp:coreProperties>
</file>