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05_財政G\☆02_調査\000_データ類\07_財政状況資料集\H29決算\06_市町村からの回答\2回目(10月)\○12秦野市\"/>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U37" i="10"/>
  <c r="C37" i="10"/>
  <c r="BE36" i="10"/>
  <c r="AM36" i="10"/>
  <c r="U36" i="10"/>
  <c r="C36" i="10"/>
  <c r="CO35" i="10"/>
  <c r="CO36" i="10" s="1"/>
  <c r="BE35" i="10"/>
  <c r="AM35" i="10"/>
  <c r="U35" i="10"/>
  <c r="C35" i="10"/>
  <c r="CO34" i="10"/>
  <c r="BW34" i="10"/>
  <c r="BW35" i="10" s="1"/>
  <c r="BW36" i="10" s="1"/>
  <c r="BW37"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<sst xmlns="http://schemas.openxmlformats.org/spreadsheetml/2006/main" count="1055" uniqueCount="581">
  <si>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</si>
  <si>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</si>
  <si>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</si>
  <si>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</si>
  <si>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</si>
  <si>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</si>
  <si>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</si>
  <si>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</si>
  <si>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</si>
  <si>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</si>
  <si>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</si>
  <si>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</si>
  <si>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</si>
  <si>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</si>
  <si>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</si>
  <si>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</si>
  <si>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</si>
  <si>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</si>
  <si>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</si>
  <si>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</si>
  <si>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</si>
  <si>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</si>
  <si>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</si>
  <si>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</si>
  <si>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</si>
  <si>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</si>
  <si>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</si>
  <si>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</si>
  <si>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</si>
  <si>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</si>
  <si>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</si>
  <si>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</si>
  <si>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</si>
  <si>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</si>
  <si>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</si>
  <si>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</si>
  <si>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</si>
  <si>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</si>
  <si>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</si>
  <si>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</si>
  <si>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</si>
  <si>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</si>
  <si>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</si>
  <si>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</si>
  <si>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</si>
  <si>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</si>
  <si>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</si>
  <si>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</si>
  <si>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</si>
  <si>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</si>
  <si>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</si>
  <si>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</si>
  <si>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</si>
  <si>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</si>
  <si>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</si>
  <si>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</si>
  <si>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</si>
  <si>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</si>
  <si>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</si>
  <si>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</si>
  <si>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</si>
  <si>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</si>
  <si>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</si>
  <si>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</si>
  <si>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</si>
  <si>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</si>
  <si>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</si>
  <si>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</si>
  <si>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</si>
  <si>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</si>
  <si>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</si>
  <si>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</si>
  <si>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</si>
  <si>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</si>
  <si>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</si>
  <si>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</si>
  <si>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</si>
  <si>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</si>
  <si>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Ⅳ－３</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</si>
  <si>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</si>
  <si>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</si>
  <si>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</si>
  <si>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</si>
  <si>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</si>
  <si>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</si>
  <si>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</si>
  <si>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</si>
  <si>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</si>
  <si>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</si>
  <si>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</si>
  <si>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</si>
  <si>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秦野市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</si>
  <si>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</si>
  <si>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</si>
  <si>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</si>
  <si>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</si>
  <si>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</si>
  <si>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</si>
  <si>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</si>
  <si>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</si>
  <si>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</si>
  <si>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</si>
  <si>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</si>
  <si>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</si>
  <si>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</si>
  <si>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</si>
  <si>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</si>
  <si>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</si>
  <si>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</si>
  <si>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</si>
  <si>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</si>
  <si>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</si>
  <si>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</si>
  <si>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</si>
  <si>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</si>
  <si>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</si>
  <si>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</si>
  <si>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</si>
  <si>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</si>
  <si>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</si>
  <si>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</si>
  <si>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</si>
  <si>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</si>
  <si>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</si>
  <si>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</si>
  <si>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</si>
  <si>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</si>
  <si>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</si>
  <si>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</si>
  <si>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</si>
  <si>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</si>
  <si>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</si>
  <si>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</si>
  <si>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</si>
  <si>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</si>
  <si>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</si>
  <si>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</si>
  <si>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</si>
  <si>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</si>
  <si>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</si>
  <si>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</si>
  <si>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</si>
  <si>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</si>
  <si>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</si>
  <si>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0"/>
  </si>
  <si>
    <t>うち日本人(％)</t>
    <phoneticPr fontId="5"/>
  </si>
  <si>
    <t>-0.4</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</si>
  <si>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</si>
  <si>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</si>
  <si>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</si>
  <si>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</si>
  <si>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</si>
  <si>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</si>
  <si>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</si>
  <si>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</si>
  <si>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</si>
  <si>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</si>
  <si>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</si>
  <si>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</si>
  <si>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</si>
  <si>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</si>
  <si>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</si>
  <si>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</si>
  <si>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</si>
  <si>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</si>
  <si>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</si>
  <si>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</si>
  <si>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</si>
  <si>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</si>
  <si>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</si>
  <si>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</si>
  <si>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</si>
  <si>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</si>
  <si>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</si>
  <si>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</si>
  <si>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</si>
  <si>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</si>
  <si>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</si>
  <si>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</si>
  <si>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</si>
  <si>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</si>
  <si>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</si>
  <si>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</si>
  <si>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</si>
  <si>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</si>
  <si>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</si>
  <si>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</si>
  <si>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</si>
  <si>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</si>
  <si>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</si>
  <si>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</si>
  <si>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</si>
  <si>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</si>
  <si>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</si>
  <si>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</si>
  <si>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</si>
  <si>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</si>
  <si>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</si>
  <si>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</si>
  <si>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</si>
  <si>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</si>
  <si>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</si>
  <si>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</si>
  <si>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</si>
  <si>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神奈川県秦野市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</si>
  <si>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</si>
  <si>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</si>
  <si>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</si>
  <si>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</si>
  <si>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</si>
  <si>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</si>
  <si>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</si>
  <si>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</si>
  <si>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</si>
  <si>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</si>
  <si>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</si>
  <si>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</si>
  <si>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</si>
  <si>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</si>
  <si>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</si>
  <si>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</si>
  <si>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</si>
  <si>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</si>
  <si>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</si>
  <si>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</si>
  <si>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</si>
  <si>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</si>
  <si>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</si>
  <si>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</si>
  <si>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</si>
  <si>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</si>
  <si>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</si>
  <si>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</si>
  <si>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</si>
  <si>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</si>
  <si>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</si>
  <si>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</si>
  <si>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</si>
  <si>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</si>
  <si>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</si>
  <si>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</si>
  <si>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</si>
  <si>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</si>
  <si>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</si>
  <si>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</si>
  <si>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</si>
  <si>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</si>
  <si>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</si>
  <si>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</si>
  <si>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</si>
  <si>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</si>
  <si>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</si>
  <si>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</si>
  <si>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</si>
  <si>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</si>
  <si>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</si>
  <si>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</si>
  <si>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</si>
  <si>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</si>
  <si>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</si>
  <si>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</si>
  <si>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</si>
  <si>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</si>
  <si>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</si>
  <si>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</si>
  <si>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</si>
  <si>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</si>
  <si>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</si>
  <si>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</si>
  <si>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</si>
  <si>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</si>
  <si>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</si>
  <si>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</si>
  <si>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</si>
  <si>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</si>
  <si>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</si>
  <si>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</si>
  <si>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</si>
  <si>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</si>
  <si>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</si>
  <si>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</si>
  <si>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</si>
  <si>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</si>
  <si>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</si>
  <si>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</si>
  <si>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</si>
  <si>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</si>
  <si>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</si>
  <si>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</si>
  <si>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</si>
  <si>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</si>
  <si>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</si>
  <si>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</si>
  <si>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</si>
  <si>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</si>
  <si>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</si>
  <si>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</si>
  <si>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</si>
  <si>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</si>
  <si>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</si>
  <si>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</si>
  <si>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</si>
  <si>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</si>
  <si>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</si>
  <si>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</si>
  <si>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</si>
  <si>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</si>
  <si>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</si>
  <si>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</si>
  <si>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</si>
  <si>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</si>
  <si>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</si>
  <si>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</si>
  <si>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</si>
  <si>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</si>
  <si>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</si>
  <si>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</si>
  <si>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</si>
  <si>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</si>
  <si>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</si>
  <si>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</si>
  <si>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</si>
  <si>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</si>
  <si>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</si>
  <si>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</si>
  <si>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</si>
  <si>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</si>
  <si>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</si>
  <si>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</si>
  <si>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</si>
  <si>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</si>
  <si>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</si>
  <si>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</si>
  <si>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</si>
  <si>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</si>
  <si>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</si>
  <si>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</si>
  <si>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</si>
  <si>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</si>
  <si>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</si>
  <si>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</si>
  <si>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</si>
  <si>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</si>
  <si>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</si>
  <si>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</si>
  <si>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</si>
  <si>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</si>
  <si>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</si>
  <si>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</si>
  <si>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</si>
  <si>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</si>
  <si>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</si>
  <si>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</si>
  <si>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</si>
  <si>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神奈川県秦野市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</si>
  <si>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</si>
  <si>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</si>
  <si>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</si>
  <si>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</si>
  <si>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</si>
  <si>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</si>
  <si>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</si>
  <si>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</si>
  <si>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</si>
  <si>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</si>
  <si>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</si>
  <si>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</si>
  <si>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</si>
  <si>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</si>
  <si>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</si>
  <si>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</si>
  <si>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</si>
  <si>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</si>
  <si>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</si>
  <si>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</si>
  <si>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</si>
  <si>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</si>
  <si>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</si>
  <si>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</si>
  <si>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</si>
  <si>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</si>
  <si>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</si>
  <si>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</si>
  <si>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</si>
  <si>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</si>
  <si>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</si>
  <si>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</si>
  <si>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</si>
  <si>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</si>
  <si>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</si>
  <si>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</si>
  <si>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</si>
  <si>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</si>
  <si>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公共下水道事業会計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</si>
  <si>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</si>
  <si>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</si>
  <si>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</si>
  <si>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</si>
  <si>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</si>
  <si>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</si>
  <si>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</si>
  <si>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</si>
  <si>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</si>
  <si>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</si>
  <si>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</si>
  <si>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</si>
  <si>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</si>
  <si>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</si>
  <si>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</si>
  <si>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</si>
  <si>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</si>
  <si>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</si>
  <si>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</si>
  <si>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</si>
  <si>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</si>
  <si>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</si>
  <si>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</si>
  <si>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</si>
  <si>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</si>
  <si>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</si>
  <si>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</si>
  <si>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</si>
  <si>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</si>
  <si>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</si>
  <si>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</si>
  <si>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</si>
  <si>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</si>
  <si>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</si>
  <si>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</si>
  <si>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</si>
  <si>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</si>
  <si>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</si>
  <si>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</si>
  <si>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</si>
  <si>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</si>
  <si>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</si>
  <si>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</si>
  <si>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</si>
  <si>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</si>
  <si>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</si>
  <si>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</si>
  <si>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</si>
  <si>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</si>
  <si>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</si>
  <si>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</si>
  <si>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</si>
  <si>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</si>
  <si>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</si>
  <si>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</si>
  <si>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</si>
  <si>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</si>
  <si>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</si>
  <si>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</si>
  <si>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介護保険事業特別会計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</si>
  <si>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</si>
  <si>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</si>
  <si>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</si>
  <si>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</si>
  <si>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</si>
  <si>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</si>
  <si>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</si>
  <si>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</si>
  <si>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</si>
  <si>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</si>
  <si>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</si>
  <si>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</si>
  <si>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</si>
  <si>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</si>
  <si>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</si>
  <si>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</si>
  <si>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</si>
  <si>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</si>
  <si>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</si>
  <si>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</si>
  <si>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</si>
  <si>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</si>
  <si>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</si>
  <si>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</si>
  <si>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</si>
  <si>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</si>
  <si>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</si>
  <si>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</si>
  <si>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</si>
  <si>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</si>
  <si>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</si>
  <si>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</si>
  <si>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</si>
  <si>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</si>
  <si>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</si>
  <si>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</si>
  <si>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</si>
  <si>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</si>
  <si>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</si>
  <si>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</si>
  <si>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</si>
  <si>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</si>
  <si>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</si>
  <si>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</si>
  <si>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</si>
  <si>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</si>
  <si>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</si>
  <si>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</si>
  <si>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</si>
  <si>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</si>
  <si>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</si>
  <si>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</si>
  <si>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</si>
  <si>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</si>
  <si>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</si>
  <si>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</si>
  <si>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</si>
  <si>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</si>
  <si>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</si>
  <si>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</si>
  <si>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</si>
  <si>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</si>
  <si>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</si>
  <si>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</si>
  <si>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</si>
  <si>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</si>
  <si>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</si>
  <si>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</si>
  <si>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</si>
  <si>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</si>
  <si>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</si>
  <si>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</si>
  <si>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</si>
  <si>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</si>
  <si>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</si>
  <si>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</si>
  <si>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</si>
  <si>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</si>
  <si>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</si>
  <si>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</si>
  <si>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</si>
  <si>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</si>
  <si>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</si>
  <si>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</si>
  <si>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</si>
  <si>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</si>
  <si>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6.93</t>
  </si>
  <si>
    <t>▲ 3.93</t>
  </si>
  <si>
    <t>▲ 2.80</t>
  </si>
  <si>
    <t>▲ 8.01</t>
  </si>
  <si>
    <t>▲ 4.03</t>
  </si>
  <si>
    <t>一般会計</t>
  </si>
  <si>
    <t>水道事業会計</t>
  </si>
  <si>
    <t>公共下水道事業会計</t>
  </si>
  <si>
    <t>国民健康保険事業特別会計</t>
  </si>
  <si>
    <t>介護保険事業特別会計</t>
  </si>
  <si>
    <t>後期高齢者医療事業特別会計</t>
  </si>
  <si>
    <t>その他会計（赤字）</t>
  </si>
  <si>
    <t>その他会計（黒字）</t>
  </si>
  <si>
    <t>-</t>
    <phoneticPr fontId="2"/>
  </si>
  <si>
    <t>-</t>
    <phoneticPr fontId="2"/>
  </si>
  <si>
    <t>秦野市伊勢原市環境衛生組合</t>
    <rPh sb="0" eb="3">
      <t>ハダノシ</t>
    </rPh>
    <rPh sb="3" eb="7">
      <t>イセハラシ</t>
    </rPh>
    <rPh sb="7" eb="9">
      <t>カンキョウ</t>
    </rPh>
    <rPh sb="9" eb="11">
      <t>エイセイ</t>
    </rPh>
    <rPh sb="11" eb="13">
      <t>クミアイ</t>
    </rPh>
    <phoneticPr fontId="2"/>
  </si>
  <si>
    <t>神奈川県後期高齢者医療広域連合（一般会計）</t>
    <rPh sb="0" eb="4">
      <t>カナガワケン</t>
    </rPh>
    <rPh sb="4" eb="6">
      <t>コウキ</t>
    </rPh>
    <rPh sb="6" eb="8">
      <t>コウレイ</t>
    </rPh>
    <rPh sb="8" eb="9">
      <t>シャ</t>
    </rPh>
    <rPh sb="9" eb="11">
      <t>イリョウ</t>
    </rPh>
    <rPh sb="11" eb="13">
      <t>コウイキ</t>
    </rPh>
    <rPh sb="13" eb="15">
      <t>レンゴウ</t>
    </rPh>
    <rPh sb="16" eb="18">
      <t>イッパン</t>
    </rPh>
    <rPh sb="18" eb="20">
      <t>カイケイ</t>
    </rPh>
    <phoneticPr fontId="2"/>
  </si>
  <si>
    <t>神奈川県後期高齢者医療広域連合（後期高齢者医療特別会計）</t>
    <rPh sb="0" eb="4">
      <t>カナガワケン</t>
    </rPh>
    <rPh sb="4" eb="6">
      <t>コウキ</t>
    </rPh>
    <rPh sb="6" eb="8">
      <t>コウレイ</t>
    </rPh>
    <rPh sb="8" eb="9">
      <t>シャ</t>
    </rPh>
    <rPh sb="9" eb="11">
      <t>イリョウ</t>
    </rPh>
    <rPh sb="11" eb="13">
      <t>コウイキ</t>
    </rPh>
    <rPh sb="13" eb="15">
      <t>レンゴウ</t>
    </rPh>
    <rPh sb="16" eb="18">
      <t>コウキ</t>
    </rPh>
    <rPh sb="18" eb="21">
      <t>コウレイシャ</t>
    </rPh>
    <rPh sb="21" eb="23">
      <t>イリョウ</t>
    </rPh>
    <rPh sb="23" eb="25">
      <t>トクベツ</t>
    </rPh>
    <rPh sb="25" eb="27">
      <t>カイケイ</t>
    </rPh>
    <phoneticPr fontId="2"/>
  </si>
  <si>
    <t>金目川水害予防組合</t>
    <rPh sb="0" eb="1">
      <t>カナ</t>
    </rPh>
    <rPh sb="1" eb="2">
      <t>メ</t>
    </rPh>
    <rPh sb="2" eb="3">
      <t>カワ</t>
    </rPh>
    <rPh sb="3" eb="5">
      <t>スイガイ</t>
    </rPh>
    <rPh sb="5" eb="7">
      <t>ヨボウ</t>
    </rPh>
    <rPh sb="7" eb="9">
      <t>クミアイ</t>
    </rPh>
    <phoneticPr fontId="2"/>
  </si>
  <si>
    <t>秦野市土地開発公社</t>
    <rPh sb="0" eb="3">
      <t>ハダノシ</t>
    </rPh>
    <rPh sb="3" eb="5">
      <t>トチ</t>
    </rPh>
    <rPh sb="5" eb="7">
      <t>カイハツ</t>
    </rPh>
    <rPh sb="7" eb="9">
      <t>コウシャ</t>
    </rPh>
    <phoneticPr fontId="2"/>
  </si>
  <si>
    <t>秦野市学校保全校舎</t>
    <rPh sb="0" eb="3">
      <t>ハダノシ</t>
    </rPh>
    <rPh sb="3" eb="5">
      <t>ガッコウ</t>
    </rPh>
    <rPh sb="5" eb="7">
      <t>ホゼン</t>
    </rPh>
    <rPh sb="7" eb="9">
      <t>コウシャ</t>
    </rPh>
    <phoneticPr fontId="2"/>
  </si>
  <si>
    <t>秦野市スポーツ協会</t>
    <rPh sb="0" eb="3">
      <t>ハダノシ</t>
    </rPh>
    <rPh sb="7" eb="9">
      <t>キョウカイ</t>
    </rPh>
    <phoneticPr fontId="2"/>
  </si>
  <si>
    <t>ふるさと基金</t>
    <phoneticPr fontId="11"/>
  </si>
  <si>
    <t>公共施設整備基金</t>
    <phoneticPr fontId="11"/>
  </si>
  <si>
    <t>文化振興基金</t>
    <phoneticPr fontId="11"/>
  </si>
  <si>
    <t>-</t>
    <phoneticPr fontId="2"/>
  </si>
  <si>
    <t>職員退職給与準備基金</t>
    <phoneticPr fontId="11"/>
  </si>
  <si>
    <t>住宅新築等資金借入金償還準備基金</t>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</si>
  <si>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</si>
  <si>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</si>
  <si>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</si>
  <si>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</si>
  <si>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</si>
  <si>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</si>
  <si>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</si>
  <si>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</si>
  <si>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</si>
  <si>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</si>
  <si>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</si>
  <si>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将来負担比率については、財政調整基金などの取崩しにより将来負担額に充当することができる財源が減少したことにより増加となった。
　なお、平成29年度は固定資産台帳の見直しを行っているため、有形固定資産減価償却率は算出されておらず、将来負担比率との組み合わせによる分析は算出されていない。</t>
    <rPh sb="1" eb="3">
      <t>ショウライ</t>
    </rPh>
    <rPh sb="3" eb="5">
      <t>フタン</t>
    </rPh>
    <rPh sb="5" eb="7">
      <t>ヒリツ</t>
    </rPh>
    <rPh sb="13" eb="15">
      <t>ザイセイ</t>
    </rPh>
    <rPh sb="15" eb="17">
      <t>チョウセイ</t>
    </rPh>
    <rPh sb="17" eb="19">
      <t>キキン</t>
    </rPh>
    <rPh sb="22" eb="23">
      <t>ト</t>
    </rPh>
    <rPh sb="23" eb="24">
      <t>クズ</t>
    </rPh>
    <rPh sb="28" eb="30">
      <t>ショウライ</t>
    </rPh>
    <rPh sb="30" eb="32">
      <t>フタン</t>
    </rPh>
    <rPh sb="32" eb="33">
      <t>ガク</t>
    </rPh>
    <rPh sb="34" eb="36">
      <t>ジュウトウ</t>
    </rPh>
    <rPh sb="44" eb="46">
      <t>ザイゲン</t>
    </rPh>
    <rPh sb="47" eb="49">
      <t>ゲンショウ</t>
    </rPh>
    <rPh sb="56" eb="58">
      <t>ゾウカ</t>
    </rPh>
    <rPh sb="68" eb="70">
      <t>ヘイセイ</t>
    </rPh>
    <rPh sb="72" eb="74">
      <t>ネンド</t>
    </rPh>
    <rPh sb="75" eb="77">
      <t>コテイ</t>
    </rPh>
    <rPh sb="77" eb="79">
      <t>シサン</t>
    </rPh>
    <rPh sb="79" eb="81">
      <t>ダイチョウ</t>
    </rPh>
    <rPh sb="82" eb="84">
      <t>ミナオ</t>
    </rPh>
    <rPh sb="86" eb="87">
      <t>オコナ</t>
    </rPh>
    <rPh sb="94" eb="96">
      <t>ユウケイ</t>
    </rPh>
    <rPh sb="96" eb="98">
      <t>コテイ</t>
    </rPh>
    <rPh sb="98" eb="100">
      <t>シサン</t>
    </rPh>
    <rPh sb="100" eb="102">
      <t>ゲンカ</t>
    </rPh>
    <rPh sb="102" eb="104">
      <t>ショウキャク</t>
    </rPh>
    <rPh sb="104" eb="105">
      <t>リツ</t>
    </rPh>
    <rPh sb="106" eb="108">
      <t>サンシュツ</t>
    </rPh>
    <rPh sb="115" eb="117">
      <t>ショウライ</t>
    </rPh>
    <rPh sb="117" eb="119">
      <t>フタン</t>
    </rPh>
    <rPh sb="119" eb="121">
      <t>ヒリツ</t>
    </rPh>
    <rPh sb="123" eb="124">
      <t>ク</t>
    </rPh>
    <rPh sb="125" eb="126">
      <t>ア</t>
    </rPh>
    <rPh sb="131" eb="133">
      <t>ブンセキ</t>
    </rPh>
    <rPh sb="134" eb="136">
      <t>サンシュツ</t>
    </rPh>
    <phoneticPr fontId="5"/>
  </si>
  <si>
    <t>　将来負担比率は、過去4年間減少傾向であったが、平成29年度決算において対前年度比で4.3ポイント増加した。また、実質公債費比率については、対前年度比で0.3ポイント低下し過去5年間減少傾向にある。
　　類似団体との比較では、実質公債費比率が0.5ポイント低くなっている。これは、プライマリーバランスの黒字維持を平成16年度以降継続してきたことや、繰上償還の実施など、市債残高の縮減に取り組んできた効果によるものである。一方で、将来負担比率は、対前年度比において上がっており、その要因としては、財政調整基金などの取崩しにより将来負担額に充当することができる財源が減少したことによるものである。今後は、財政調整基金の適正な残高を確保するとともに、計画的に市債を活用し、将来負担比率及び実質公債費比率の改善に努めていく。</t>
    <rPh sb="1" eb="3">
      <t>ショウライ</t>
    </rPh>
    <rPh sb="3" eb="5">
      <t>フタン</t>
    </rPh>
    <rPh sb="5" eb="7">
      <t>ヒリツ</t>
    </rPh>
    <rPh sb="9" eb="11">
      <t>カコ</t>
    </rPh>
    <rPh sb="12" eb="13">
      <t>ネン</t>
    </rPh>
    <rPh sb="13" eb="14">
      <t>カン</t>
    </rPh>
    <rPh sb="14" eb="16">
      <t>ゲンショウ</t>
    </rPh>
    <rPh sb="16" eb="18">
      <t>ケイコウ</t>
    </rPh>
    <rPh sb="24" eb="26">
      <t>ヘイセイ</t>
    </rPh>
    <rPh sb="28" eb="30">
      <t>ネンド</t>
    </rPh>
    <rPh sb="30" eb="32">
      <t>ケッサン</t>
    </rPh>
    <rPh sb="57" eb="59">
      <t>ジッシツ</t>
    </rPh>
    <rPh sb="59" eb="62">
      <t>コウサイヒ</t>
    </rPh>
    <rPh sb="62" eb="64">
      <t>ヒリツ</t>
    </rPh>
    <rPh sb="83" eb="85">
      <t>テイカ</t>
    </rPh>
    <rPh sb="86" eb="88">
      <t>カコ</t>
    </rPh>
    <rPh sb="89" eb="91">
      <t>ネンカン</t>
    </rPh>
    <rPh sb="91" eb="93">
      <t>ゲンショウ</t>
    </rPh>
    <rPh sb="93" eb="95">
      <t>ケイコウ</t>
    </rPh>
    <rPh sb="231" eb="232">
      <t>ア</t>
    </rPh>
    <rPh sb="300" eb="302">
      <t>ザイセイ</t>
    </rPh>
    <rPh sb="302" eb="304">
      <t>チョウセイ</t>
    </rPh>
    <rPh sb="304" eb="306">
      <t>キキン</t>
    </rPh>
    <rPh sb="307" eb="309">
      <t>テキセイ</t>
    </rPh>
    <rPh sb="310" eb="312">
      <t>ザンダカ</t>
    </rPh>
    <rPh sb="313" eb="315">
      <t>カクホ</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</si>
</sst>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43141</c:v>
                </c:pt>
                <c:pt idx="1">
                  <c:v>45117</c:v>
                </c:pt>
                <c:pt idx="2">
                  <c:v>39951</c:v>
                </c:pt>
                <c:pt idx="3">
                  <c:v>39893</c:v>
                </c:pt>
                <c:pt idx="4">
                  <c:v>41080</c:v>
                </c:pt>
              </c:numCache>
            </c:numRef>
          </c:val>
          <c:smooth val="0"/>
          <c:extLst xmlns:c16r2="http://schemas.microsoft.com/office/drawing/2015/06/chart">
            <c:ext xmlns:c16="http://schemas.microsoft.com/office/drawing/2014/chart" uri="{C3380CC4-5D6E-409C-BE32-E72D297353CC}">
              <c16:uniqueId val="{00000000-EDF5-4F7D-99B2-B21CD03A4BF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26128</c:v>
                </c:pt>
                <c:pt idx="1">
                  <c:v>32108</c:v>
                </c:pt>
                <c:pt idx="2">
                  <c:v>30663</c:v>
                </c:pt>
                <c:pt idx="3">
                  <c:v>29232</c:v>
                </c:pt>
                <c:pt idx="4">
                  <c:v>37277</c:v>
                </c:pt>
              </c:numCache>
            </c:numRef>
          </c:val>
          <c:smooth val="0"/>
          <c:extLst xmlns:c16r2="http://schemas.microsoft.com/office/drawing/2015/06/chart">
            <c:ext xmlns:c16="http://schemas.microsoft.com/office/drawing/2014/chart" uri="{C3380CC4-5D6E-409C-BE32-E72D297353CC}">
              <c16:uniqueId val="{00000001-EDF5-4F7D-99B2-B21CD03A4BFB}"/>
            </c:ext>
          </c:extLst>
        </c:ser>
        <c:dLbls>
          <c:showLegendKey val="0"/>
          <c:showVal val="0"/>
          <c:showCatName val="0"/>
          <c:showSerName val="0"/>
          <c:showPercent val="0"/>
          <c:showBubbleSize val="0"/>
        </c:dLbls>
        <c:marker val="1"/>
        <c:smooth val="0"/>
        <c:axId val="362226064"/>
        <c:axId val="362225280"/>
      </c:lineChart>
      <c:catAx>
        <c:axId val="3622260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2225280"/>
        <c:crosses val="autoZero"/>
        <c:auto val="1"/>
        <c:lblAlgn val="ctr"/>
        <c:lblOffset val="100"/>
        <c:tickLblSkip val="1"/>
        <c:tickMarkSkip val="1"/>
        <c:noMultiLvlLbl val="0"/>
      </c:catAx>
      <c:valAx>
        <c:axId val="36222528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22260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8.25</c:v>
                </c:pt>
                <c:pt idx="1">
                  <c:v>8.14</c:v>
                </c:pt>
                <c:pt idx="2">
                  <c:v>9.76</c:v>
                </c:pt>
                <c:pt idx="3">
                  <c:v>5.51</c:v>
                </c:pt>
                <c:pt idx="4">
                  <c:v>8.2100000000000009</c:v>
                </c:pt>
              </c:numCache>
            </c:numRef>
          </c:val>
          <c:extLst xmlns:c16r2="http://schemas.microsoft.com/office/drawing/2015/06/chart">
            <c:ext xmlns:c16="http://schemas.microsoft.com/office/drawing/2014/chart" uri="{C3380CC4-5D6E-409C-BE32-E72D297353CC}">
              <c16:uniqueId val="{00000000-093C-4B89-BF64-9105CCF216F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12.05</c:v>
                </c:pt>
                <c:pt idx="1">
                  <c:v>11.54</c:v>
                </c:pt>
                <c:pt idx="2">
                  <c:v>10.37</c:v>
                </c:pt>
                <c:pt idx="3">
                  <c:v>10.79</c:v>
                </c:pt>
                <c:pt idx="4">
                  <c:v>6.2</c:v>
                </c:pt>
              </c:numCache>
            </c:numRef>
          </c:val>
          <c:extLst xmlns:c16r2="http://schemas.microsoft.com/office/drawing/2015/06/chart">
            <c:ext xmlns:c16="http://schemas.microsoft.com/office/drawing/2014/chart" uri="{C3380CC4-5D6E-409C-BE32-E72D297353CC}">
              <c16:uniqueId val="{00000001-093C-4B89-BF64-9105CCF216F7}"/>
            </c:ext>
          </c:extLst>
        </c:ser>
        <c:dLbls>
          <c:showLegendKey val="0"/>
          <c:showVal val="0"/>
          <c:showCatName val="0"/>
          <c:showSerName val="0"/>
          <c:showPercent val="0"/>
          <c:showBubbleSize val="0"/>
        </c:dLbls>
        <c:gapWidth val="250"/>
        <c:overlap val="100"/>
        <c:axId val="362224888"/>
        <c:axId val="3622280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-6.93</c:v>
                </c:pt>
                <c:pt idx="1">
                  <c:v>-3.93</c:v>
                </c:pt>
                <c:pt idx="2">
                  <c:v>-2.8</c:v>
                </c:pt>
                <c:pt idx="3">
                  <c:v>-8.01</c:v>
                </c:pt>
                <c:pt idx="4">
                  <c:v>-4.03</c:v>
                </c:pt>
              </c:numCache>
            </c:numRef>
          </c:val>
          <c:smooth val="0"/>
          <c:extLst xmlns:c16r2="http://schemas.microsoft.com/office/drawing/2015/06/chart">
            <c:ext xmlns:c16="http://schemas.microsoft.com/office/drawing/2014/chart" uri="{C3380CC4-5D6E-409C-BE32-E72D297353CC}">
              <c16:uniqueId val="{00000002-093C-4B89-BF64-9105CCF216F7}"/>
            </c:ext>
          </c:extLst>
        </c:ser>
        <c:dLbls>
          <c:showLegendKey val="0"/>
          <c:showVal val="0"/>
          <c:showCatName val="0"/>
          <c:showSerName val="0"/>
          <c:showPercent val="0"/>
          <c:showBubbleSize val="0"/>
        </c:dLbls>
        <c:marker val="1"/>
        <c:smooth val="0"/>
        <c:axId val="362224888"/>
        <c:axId val="362228024"/>
      </c:lineChart>
      <c:catAx>
        <c:axId val="362224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62228024"/>
        <c:crosses val="autoZero"/>
        <c:auto val="1"/>
        <c:lblAlgn val="ctr"/>
        <c:lblOffset val="100"/>
        <c:tickLblSkip val="1"/>
        <c:tickMarkSkip val="1"/>
        <c:noMultiLvlLbl val="0"/>
      </c:catAx>
      <c:valAx>
        <c:axId val="3622280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22248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0.18</c:v>
                </c:pt>
                <c:pt idx="2">
                  <c:v>#N/A</c:v>
                </c:pt>
                <c:pt idx="3">
                  <c:v>0.17</c:v>
                </c:pt>
                <c:pt idx="4">
                  <c:v>#N/A</c:v>
                </c:pt>
                <c:pt idx="5">
                  <c:v>3.01</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DBF8-446C-B411-0655E28C2F3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DBF8-446C-B411-0655E28C2F3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DBF8-446C-B411-0655E28C2F30}"/>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DBF8-446C-B411-0655E28C2F30}"/>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0.21</c:v>
                </c:pt>
                <c:pt idx="2">
                  <c:v>#N/A</c:v>
                </c:pt>
                <c:pt idx="3">
                  <c:v>0.28999999999999998</c:v>
                </c:pt>
                <c:pt idx="4">
                  <c:v>#N/A</c:v>
                </c:pt>
                <c:pt idx="5">
                  <c:v>0.35</c:v>
                </c:pt>
                <c:pt idx="6">
                  <c:v>#N/A</c:v>
                </c:pt>
                <c:pt idx="7">
                  <c:v>0.38</c:v>
                </c:pt>
                <c:pt idx="8">
                  <c:v>#N/A</c:v>
                </c:pt>
                <c:pt idx="9">
                  <c:v>0.32</c:v>
                </c:pt>
              </c:numCache>
            </c:numRef>
          </c:val>
          <c:extLst xmlns:c16r2="http://schemas.microsoft.com/office/drawing/2015/06/chart">
            <c:ext xmlns:c16="http://schemas.microsoft.com/office/drawing/2014/chart" uri="{C3380CC4-5D6E-409C-BE32-E72D297353CC}">
              <c16:uniqueId val="{00000004-DBF8-446C-B411-0655E28C2F30}"/>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0.88</c:v>
                </c:pt>
                <c:pt idx="2">
                  <c:v>#N/A</c:v>
                </c:pt>
                <c:pt idx="3">
                  <c:v>0.91</c:v>
                </c:pt>
                <c:pt idx="4">
                  <c:v>#N/A</c:v>
                </c:pt>
                <c:pt idx="5">
                  <c:v>0.56000000000000005</c:v>
                </c:pt>
                <c:pt idx="6">
                  <c:v>#N/A</c:v>
                </c:pt>
                <c:pt idx="7">
                  <c:v>0.88</c:v>
                </c:pt>
                <c:pt idx="8">
                  <c:v>#N/A</c:v>
                </c:pt>
                <c:pt idx="9">
                  <c:v>0.62</c:v>
                </c:pt>
              </c:numCache>
            </c:numRef>
          </c:val>
          <c:extLst xmlns:c16r2="http://schemas.microsoft.com/office/drawing/2015/06/chart">
            <c:ext xmlns:c16="http://schemas.microsoft.com/office/drawing/2014/chart" uri="{C3380CC4-5D6E-409C-BE32-E72D297353CC}">
              <c16:uniqueId val="{00000005-DBF8-446C-B411-0655E28C2F30}"/>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0.33</c:v>
                </c:pt>
                <c:pt idx="2">
                  <c:v>#N/A</c:v>
                </c:pt>
                <c:pt idx="3">
                  <c:v>0.97</c:v>
                </c:pt>
                <c:pt idx="4">
                  <c:v>#N/A</c:v>
                </c:pt>
                <c:pt idx="5">
                  <c:v>0.97</c:v>
                </c:pt>
                <c:pt idx="6">
                  <c:v>#N/A</c:v>
                </c:pt>
                <c:pt idx="7">
                  <c:v>0.77</c:v>
                </c:pt>
                <c:pt idx="8">
                  <c:v>#N/A</c:v>
                </c:pt>
                <c:pt idx="9">
                  <c:v>1.1000000000000001</c:v>
                </c:pt>
              </c:numCache>
            </c:numRef>
          </c:val>
          <c:extLst xmlns:c16r2="http://schemas.microsoft.com/office/drawing/2015/06/chart">
            <c:ext xmlns:c16="http://schemas.microsoft.com/office/drawing/2014/chart" uri="{C3380CC4-5D6E-409C-BE32-E72D297353CC}">
              <c16:uniqueId val="{00000006-DBF8-446C-B411-0655E28C2F30}"/>
            </c:ext>
          </c:extLst>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1.51</c:v>
                </c:pt>
                <c:pt idx="8">
                  <c:v>#N/A</c:v>
                </c:pt>
                <c:pt idx="9">
                  <c:v>1.92</c:v>
                </c:pt>
              </c:numCache>
            </c:numRef>
          </c:val>
          <c:extLst xmlns:c16r2="http://schemas.microsoft.com/office/drawing/2015/06/chart">
            <c:ext xmlns:c16="http://schemas.microsoft.com/office/drawing/2014/chart" uri="{C3380CC4-5D6E-409C-BE32-E72D297353CC}">
              <c16:uniqueId val="{00000007-DBF8-446C-B411-0655E28C2F30}"/>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4.92</c:v>
                </c:pt>
                <c:pt idx="2">
                  <c:v>#N/A</c:v>
                </c:pt>
                <c:pt idx="3">
                  <c:v>4.74</c:v>
                </c:pt>
                <c:pt idx="4">
                  <c:v>#N/A</c:v>
                </c:pt>
                <c:pt idx="5">
                  <c:v>4.55</c:v>
                </c:pt>
                <c:pt idx="6">
                  <c:v>#N/A</c:v>
                </c:pt>
                <c:pt idx="7">
                  <c:v>5.8</c:v>
                </c:pt>
                <c:pt idx="8">
                  <c:v>#N/A</c:v>
                </c:pt>
                <c:pt idx="9">
                  <c:v>6.35</c:v>
                </c:pt>
              </c:numCache>
            </c:numRef>
          </c:val>
          <c:extLst xmlns:c16r2="http://schemas.microsoft.com/office/drawing/2015/06/chart">
            <c:ext xmlns:c16="http://schemas.microsoft.com/office/drawing/2014/chart" uri="{C3380CC4-5D6E-409C-BE32-E72D297353CC}">
              <c16:uniqueId val="{00000008-DBF8-446C-B411-0655E28C2F3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8.24</c:v>
                </c:pt>
                <c:pt idx="2">
                  <c:v>#N/A</c:v>
                </c:pt>
                <c:pt idx="3">
                  <c:v>8.14</c:v>
                </c:pt>
                <c:pt idx="4">
                  <c:v>#N/A</c:v>
                </c:pt>
                <c:pt idx="5">
                  <c:v>9.76</c:v>
                </c:pt>
                <c:pt idx="6">
                  <c:v>#N/A</c:v>
                </c:pt>
                <c:pt idx="7">
                  <c:v>5.5</c:v>
                </c:pt>
                <c:pt idx="8">
                  <c:v>#N/A</c:v>
                </c:pt>
                <c:pt idx="9">
                  <c:v>8.1999999999999993</c:v>
                </c:pt>
              </c:numCache>
            </c:numRef>
          </c:val>
          <c:extLst xmlns:c16r2="http://schemas.microsoft.com/office/drawing/2015/06/chart">
            <c:ext xmlns:c16="http://schemas.microsoft.com/office/drawing/2014/chart" uri="{C3380CC4-5D6E-409C-BE32-E72D297353CC}">
              <c16:uniqueId val="{00000009-DBF8-446C-B411-0655E28C2F30}"/>
            </c:ext>
          </c:extLst>
        </c:ser>
        <c:dLbls>
          <c:showLegendKey val="0"/>
          <c:showVal val="0"/>
          <c:showCatName val="0"/>
          <c:showSerName val="0"/>
          <c:showPercent val="0"/>
          <c:showBubbleSize val="0"/>
        </c:dLbls>
        <c:gapWidth val="150"/>
        <c:overlap val="100"/>
        <c:axId val="362227632"/>
        <c:axId val="362225672"/>
      </c:barChart>
      <c:catAx>
        <c:axId val="362227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62225672"/>
        <c:crosses val="autoZero"/>
        <c:auto val="1"/>
        <c:lblAlgn val="ctr"/>
        <c:lblOffset val="100"/>
        <c:tickLblSkip val="1"/>
        <c:tickMarkSkip val="1"/>
        <c:noMultiLvlLbl val="0"/>
      </c:catAx>
      <c:valAx>
        <c:axId val="3622256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22276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5018</c:v>
                </c:pt>
                <c:pt idx="5">
                  <c:v>5261</c:v>
                </c:pt>
                <c:pt idx="8">
                  <c:v>4814</c:v>
                </c:pt>
                <c:pt idx="11">
                  <c:v>5032</c:v>
                </c:pt>
                <c:pt idx="14">
                  <c:v>5118</c:v>
                </c:pt>
              </c:numCache>
            </c:numRef>
          </c:val>
          <c:extLst xmlns:c16r2="http://schemas.microsoft.com/office/drawing/2015/06/chart">
            <c:ext xmlns:c16="http://schemas.microsoft.com/office/drawing/2014/chart" uri="{C3380CC4-5D6E-409C-BE32-E72D297353CC}">
              <c16:uniqueId val="{00000000-02D4-47A1-9B68-D40CADFDCCE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02D4-47A1-9B68-D40CADFDCCE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145</c:v>
                </c:pt>
                <c:pt idx="3">
                  <c:v>146</c:v>
                </c:pt>
                <c:pt idx="6">
                  <c:v>141</c:v>
                </c:pt>
                <c:pt idx="9">
                  <c:v>139</c:v>
                </c:pt>
                <c:pt idx="12">
                  <c:v>136</c:v>
                </c:pt>
              </c:numCache>
            </c:numRef>
          </c:val>
          <c:extLst xmlns:c16r2="http://schemas.microsoft.com/office/drawing/2015/06/chart">
            <c:ext xmlns:c16="http://schemas.microsoft.com/office/drawing/2014/chart" uri="{C3380CC4-5D6E-409C-BE32-E72D297353CC}">
              <c16:uniqueId val="{00000002-02D4-47A1-9B68-D40CADFDCCE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28</c:v>
                </c:pt>
                <c:pt idx="3">
                  <c:v>35</c:v>
                </c:pt>
                <c:pt idx="6">
                  <c:v>56</c:v>
                </c:pt>
                <c:pt idx="9">
                  <c:v>305</c:v>
                </c:pt>
                <c:pt idx="12">
                  <c:v>305</c:v>
                </c:pt>
              </c:numCache>
            </c:numRef>
          </c:val>
          <c:extLst xmlns:c16r2="http://schemas.microsoft.com/office/drawing/2015/06/chart">
            <c:ext xmlns:c16="http://schemas.microsoft.com/office/drawing/2014/chart" uri="{C3380CC4-5D6E-409C-BE32-E72D297353CC}">
              <c16:uniqueId val="{00000003-02D4-47A1-9B68-D40CADFDCCE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1714</c:v>
                </c:pt>
                <c:pt idx="3">
                  <c:v>1866</c:v>
                </c:pt>
                <c:pt idx="6">
                  <c:v>1915</c:v>
                </c:pt>
                <c:pt idx="9">
                  <c:v>2046</c:v>
                </c:pt>
                <c:pt idx="12">
                  <c:v>1822</c:v>
                </c:pt>
              </c:numCache>
            </c:numRef>
          </c:val>
          <c:extLst xmlns:c16r2="http://schemas.microsoft.com/office/drawing/2015/06/chart">
            <c:ext xmlns:c16="http://schemas.microsoft.com/office/drawing/2014/chart" uri="{C3380CC4-5D6E-409C-BE32-E72D297353CC}">
              <c16:uniqueId val="{00000004-02D4-47A1-9B68-D40CADFDCCE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02D4-47A1-9B68-D40CADFDCCE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02D4-47A1-9B68-D40CADFDCCE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4106</c:v>
                </c:pt>
                <c:pt idx="3">
                  <c:v>3937</c:v>
                </c:pt>
                <c:pt idx="6">
                  <c:v>3681</c:v>
                </c:pt>
                <c:pt idx="9">
                  <c:v>3468</c:v>
                </c:pt>
                <c:pt idx="12">
                  <c:v>3345</c:v>
                </c:pt>
              </c:numCache>
            </c:numRef>
          </c:val>
          <c:extLst xmlns:c16r2="http://schemas.microsoft.com/office/drawing/2015/06/chart">
            <c:ext xmlns:c16="http://schemas.microsoft.com/office/drawing/2014/chart" uri="{C3380CC4-5D6E-409C-BE32-E72D297353CC}">
              <c16:uniqueId val="{00000007-02D4-47A1-9B68-D40CADFDCCE5}"/>
            </c:ext>
          </c:extLst>
        </c:ser>
        <c:dLbls>
          <c:showLegendKey val="0"/>
          <c:showVal val="0"/>
          <c:showCatName val="0"/>
          <c:showSerName val="0"/>
          <c:showPercent val="0"/>
          <c:showBubbleSize val="0"/>
        </c:dLbls>
        <c:gapWidth val="100"/>
        <c:overlap val="100"/>
        <c:axId val="470901824"/>
        <c:axId val="4709033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975</c:v>
                </c:pt>
                <c:pt idx="2">
                  <c:v>#N/A</c:v>
                </c:pt>
                <c:pt idx="3">
                  <c:v>#N/A</c:v>
                </c:pt>
                <c:pt idx="4">
                  <c:v>723</c:v>
                </c:pt>
                <c:pt idx="5">
                  <c:v>#N/A</c:v>
                </c:pt>
                <c:pt idx="6">
                  <c:v>#N/A</c:v>
                </c:pt>
                <c:pt idx="7">
                  <c:v>979</c:v>
                </c:pt>
                <c:pt idx="8">
                  <c:v>#N/A</c:v>
                </c:pt>
                <c:pt idx="9">
                  <c:v>#N/A</c:v>
                </c:pt>
                <c:pt idx="10">
                  <c:v>926</c:v>
                </c:pt>
                <c:pt idx="11">
                  <c:v>#N/A</c:v>
                </c:pt>
                <c:pt idx="12">
                  <c:v>#N/A</c:v>
                </c:pt>
                <c:pt idx="13">
                  <c:v>490</c:v>
                </c:pt>
                <c:pt idx="14">
                  <c:v>#N/A</c:v>
                </c:pt>
              </c:numCache>
            </c:numRef>
          </c:val>
          <c:smooth val="0"/>
          <c:extLst xmlns:c16r2="http://schemas.microsoft.com/office/drawing/2015/06/chart">
            <c:ext xmlns:c16="http://schemas.microsoft.com/office/drawing/2014/chart" uri="{C3380CC4-5D6E-409C-BE32-E72D297353CC}">
              <c16:uniqueId val="{00000008-02D4-47A1-9B68-D40CADFDCCE5}"/>
            </c:ext>
          </c:extLst>
        </c:ser>
        <c:dLbls>
          <c:showLegendKey val="0"/>
          <c:showVal val="0"/>
          <c:showCatName val="0"/>
          <c:showSerName val="0"/>
          <c:showPercent val="0"/>
          <c:showBubbleSize val="0"/>
        </c:dLbls>
        <c:marker val="1"/>
        <c:smooth val="0"/>
        <c:axId val="470901824"/>
        <c:axId val="470903392"/>
      </c:lineChart>
      <c:catAx>
        <c:axId val="470901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0903392"/>
        <c:crosses val="autoZero"/>
        <c:auto val="1"/>
        <c:lblAlgn val="ctr"/>
        <c:lblOffset val="100"/>
        <c:tickLblSkip val="1"/>
        <c:tickMarkSkip val="1"/>
        <c:noMultiLvlLbl val="0"/>
      </c:catAx>
      <c:valAx>
        <c:axId val="4709033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09018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43153</c:v>
                </c:pt>
                <c:pt idx="5">
                  <c:v>43474</c:v>
                </c:pt>
                <c:pt idx="8">
                  <c:v>43696</c:v>
                </c:pt>
                <c:pt idx="11">
                  <c:v>43355</c:v>
                </c:pt>
                <c:pt idx="14">
                  <c:v>42720</c:v>
                </c:pt>
              </c:numCache>
            </c:numRef>
          </c:val>
          <c:extLst xmlns:c16r2="http://schemas.microsoft.com/office/drawing/2015/06/chart">
            <c:ext xmlns:c16="http://schemas.microsoft.com/office/drawing/2014/chart" uri="{C3380CC4-5D6E-409C-BE32-E72D297353CC}">
              <c16:uniqueId val="{00000000-1F7F-4234-AE6B-93D63E06B4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14583</c:v>
                </c:pt>
                <c:pt idx="5">
                  <c:v>14933</c:v>
                </c:pt>
                <c:pt idx="8">
                  <c:v>14355</c:v>
                </c:pt>
                <c:pt idx="11">
                  <c:v>15107</c:v>
                </c:pt>
                <c:pt idx="14">
                  <c:v>15426</c:v>
                </c:pt>
              </c:numCache>
            </c:numRef>
          </c:val>
          <c:extLst xmlns:c16r2="http://schemas.microsoft.com/office/drawing/2015/06/chart">
            <c:ext xmlns:c16="http://schemas.microsoft.com/office/drawing/2014/chart" uri="{C3380CC4-5D6E-409C-BE32-E72D297353CC}">
              <c16:uniqueId val="{00000001-1F7F-4234-AE6B-93D63E06B4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4952</c:v>
                </c:pt>
                <c:pt idx="5">
                  <c:v>4974</c:v>
                </c:pt>
                <c:pt idx="8">
                  <c:v>5167</c:v>
                </c:pt>
                <c:pt idx="11">
                  <c:v>5340</c:v>
                </c:pt>
                <c:pt idx="14">
                  <c:v>4078</c:v>
                </c:pt>
              </c:numCache>
            </c:numRef>
          </c:val>
          <c:extLst xmlns:c16r2="http://schemas.microsoft.com/office/drawing/2015/06/chart">
            <c:ext xmlns:c16="http://schemas.microsoft.com/office/drawing/2014/chart" uri="{C3380CC4-5D6E-409C-BE32-E72D297353CC}">
              <c16:uniqueId val="{00000002-1F7F-4234-AE6B-93D63E06B4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1F7F-4234-AE6B-93D63E06B4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1F7F-4234-AE6B-93D63E06B4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2742</c:v>
                </c:pt>
                <c:pt idx="3">
                  <c:v>2538</c:v>
                </c:pt>
                <c:pt idx="6">
                  <c:v>2352</c:v>
                </c:pt>
                <c:pt idx="9">
                  <c:v>2179</c:v>
                </c:pt>
                <c:pt idx="12">
                  <c:v>1830</c:v>
                </c:pt>
              </c:numCache>
            </c:numRef>
          </c:val>
          <c:extLst xmlns:c16r2="http://schemas.microsoft.com/office/drawing/2015/06/chart">
            <c:ext xmlns:c16="http://schemas.microsoft.com/office/drawing/2014/chart" uri="{C3380CC4-5D6E-409C-BE32-E72D297353CC}">
              <c16:uniqueId val="{00000005-1F7F-4234-AE6B-93D63E06B4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8322</c:v>
                </c:pt>
                <c:pt idx="3">
                  <c:v>7741</c:v>
                </c:pt>
                <c:pt idx="6">
                  <c:v>7213</c:v>
                </c:pt>
                <c:pt idx="9">
                  <c:v>6776</c:v>
                </c:pt>
                <c:pt idx="12">
                  <c:v>6439</c:v>
                </c:pt>
              </c:numCache>
            </c:numRef>
          </c:val>
          <c:extLst xmlns:c16r2="http://schemas.microsoft.com/office/drawing/2015/06/chart">
            <c:ext xmlns:c16="http://schemas.microsoft.com/office/drawing/2014/chart" uri="{C3380CC4-5D6E-409C-BE32-E72D297353CC}">
              <c16:uniqueId val="{00000006-1F7F-4234-AE6B-93D63E06B4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3474</c:v>
                </c:pt>
                <c:pt idx="3">
                  <c:v>3485</c:v>
                </c:pt>
                <c:pt idx="6">
                  <c:v>3463</c:v>
                </c:pt>
                <c:pt idx="9">
                  <c:v>3103</c:v>
                </c:pt>
                <c:pt idx="12">
                  <c:v>3868</c:v>
                </c:pt>
              </c:numCache>
            </c:numRef>
          </c:val>
          <c:extLst xmlns:c16r2="http://schemas.microsoft.com/office/drawing/2015/06/chart">
            <c:ext xmlns:c16="http://schemas.microsoft.com/office/drawing/2014/chart" uri="{C3380CC4-5D6E-409C-BE32-E72D297353CC}">
              <c16:uniqueId val="{00000007-1F7F-4234-AE6B-93D63E06B4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23604</c:v>
                </c:pt>
                <c:pt idx="3">
                  <c:v>24485</c:v>
                </c:pt>
                <c:pt idx="6">
                  <c:v>23872</c:v>
                </c:pt>
                <c:pt idx="9">
                  <c:v>24832</c:v>
                </c:pt>
                <c:pt idx="12">
                  <c:v>23577</c:v>
                </c:pt>
              </c:numCache>
            </c:numRef>
          </c:val>
          <c:extLst xmlns:c16r2="http://schemas.microsoft.com/office/drawing/2015/06/chart">
            <c:ext xmlns:c16="http://schemas.microsoft.com/office/drawing/2014/chart" uri="{C3380CC4-5D6E-409C-BE32-E72D297353CC}">
              <c16:uniqueId val="{00000008-1F7F-4234-AE6B-93D63E06B4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2407</c:v>
                </c:pt>
                <c:pt idx="3">
                  <c:v>2288</c:v>
                </c:pt>
                <c:pt idx="6">
                  <c:v>2174</c:v>
                </c:pt>
                <c:pt idx="9">
                  <c:v>2059</c:v>
                </c:pt>
                <c:pt idx="12">
                  <c:v>1944</c:v>
                </c:pt>
              </c:numCache>
            </c:numRef>
          </c:val>
          <c:extLst xmlns:c16r2="http://schemas.microsoft.com/office/drawing/2015/06/chart">
            <c:ext xmlns:c16="http://schemas.microsoft.com/office/drawing/2014/chart" uri="{C3380CC4-5D6E-409C-BE32-E72D297353CC}">
              <c16:uniqueId val="{00000009-1F7F-4234-AE6B-93D63E06B4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33016</c:v>
                </c:pt>
                <c:pt idx="3">
                  <c:v>33016</c:v>
                </c:pt>
                <c:pt idx="6">
                  <c:v>32985</c:v>
                </c:pt>
                <c:pt idx="9">
                  <c:v>32968</c:v>
                </c:pt>
                <c:pt idx="12">
                  <c:v>33820</c:v>
                </c:pt>
              </c:numCache>
            </c:numRef>
          </c:val>
          <c:extLst xmlns:c16r2="http://schemas.microsoft.com/office/drawing/2015/06/chart">
            <c:ext xmlns:c16="http://schemas.microsoft.com/office/drawing/2014/chart" uri="{C3380CC4-5D6E-409C-BE32-E72D297353CC}">
              <c16:uniqueId val="{0000000A-1F7F-4234-AE6B-93D63E06B4B9}"/>
            </c:ext>
          </c:extLst>
        </c:ser>
        <c:dLbls>
          <c:showLegendKey val="0"/>
          <c:showVal val="0"/>
          <c:showCatName val="0"/>
          <c:showSerName val="0"/>
          <c:showPercent val="0"/>
          <c:showBubbleSize val="0"/>
        </c:dLbls>
        <c:gapWidth val="100"/>
        <c:overlap val="100"/>
        <c:axId val="470900648"/>
        <c:axId val="4708994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10876</c:v>
                </c:pt>
                <c:pt idx="2">
                  <c:v>#N/A</c:v>
                </c:pt>
                <c:pt idx="3">
                  <c:v>#N/A</c:v>
                </c:pt>
                <c:pt idx="4">
                  <c:v>10172</c:v>
                </c:pt>
                <c:pt idx="5">
                  <c:v>#N/A</c:v>
                </c:pt>
                <c:pt idx="6">
                  <c:v>#N/A</c:v>
                </c:pt>
                <c:pt idx="7">
                  <c:v>8841</c:v>
                </c:pt>
                <c:pt idx="8">
                  <c:v>#N/A</c:v>
                </c:pt>
                <c:pt idx="9">
                  <c:v>#N/A</c:v>
                </c:pt>
                <c:pt idx="10">
                  <c:v>8113</c:v>
                </c:pt>
                <c:pt idx="11">
                  <c:v>#N/A</c:v>
                </c:pt>
                <c:pt idx="12">
                  <c:v>#N/A</c:v>
                </c:pt>
                <c:pt idx="13">
                  <c:v>9254</c:v>
                </c:pt>
                <c:pt idx="14">
                  <c:v>#N/A</c:v>
                </c:pt>
              </c:numCache>
            </c:numRef>
          </c:val>
          <c:smooth val="0"/>
          <c:extLst xmlns:c16r2="http://schemas.microsoft.com/office/drawing/2015/06/chart">
            <c:ext xmlns:c16="http://schemas.microsoft.com/office/drawing/2014/chart" uri="{C3380CC4-5D6E-409C-BE32-E72D297353CC}">
              <c16:uniqueId val="{0000000B-1F7F-4234-AE6B-93D63E06B4B9}"/>
            </c:ext>
          </c:extLst>
        </c:ser>
        <c:dLbls>
          <c:showLegendKey val="0"/>
          <c:showVal val="0"/>
          <c:showCatName val="0"/>
          <c:showSerName val="0"/>
          <c:showPercent val="0"/>
          <c:showBubbleSize val="0"/>
        </c:dLbls>
        <c:marker val="1"/>
        <c:smooth val="0"/>
        <c:axId val="470900648"/>
        <c:axId val="470899472"/>
      </c:lineChart>
      <c:catAx>
        <c:axId val="470900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70899472"/>
        <c:crosses val="autoZero"/>
        <c:auto val="1"/>
        <c:lblAlgn val="ctr"/>
        <c:lblOffset val="100"/>
        <c:tickLblSkip val="1"/>
        <c:tickMarkSkip val="1"/>
        <c:noMultiLvlLbl val="0"/>
      </c:catAx>
      <c:valAx>
        <c:axId val="4708994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0900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3025</c:v>
                </c:pt>
                <c:pt idx="1">
                  <c:v>3141</c:v>
                </c:pt>
                <c:pt idx="2">
                  <c:v>1815</c:v>
                </c:pt>
              </c:numCache>
            </c:numRef>
          </c:val>
          <c:extLst xmlns:c16r2="http://schemas.microsoft.com/office/drawing/2015/06/chart">
            <c:ext xmlns:c16="http://schemas.microsoft.com/office/drawing/2014/chart" uri="{C3380CC4-5D6E-409C-BE32-E72D297353CC}">
              <c16:uniqueId val="{00000000-CA83-4D9E-8BEA-2FFF6BEF4D9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1-CA83-4D9E-8BEA-2FFF6BEF4D9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1333</c:v>
                </c:pt>
                <c:pt idx="1">
                  <c:v>1275</c:v>
                </c:pt>
                <c:pt idx="2">
                  <c:v>1084</c:v>
                </c:pt>
              </c:numCache>
            </c:numRef>
          </c:val>
          <c:extLst xmlns:c16r2="http://schemas.microsoft.com/office/drawing/2015/06/chart">
            <c:ext xmlns:c16="http://schemas.microsoft.com/office/drawing/2014/chart" uri="{C3380CC4-5D6E-409C-BE32-E72D297353CC}">
              <c16:uniqueId val="{00000002-CA83-4D9E-8BEA-2FFF6BEF4D9E}"/>
            </c:ext>
          </c:extLst>
        </c:ser>
        <c:dLbls>
          <c:showLegendKey val="0"/>
          <c:showVal val="0"/>
          <c:showCatName val="0"/>
          <c:showSerName val="0"/>
          <c:showPercent val="0"/>
          <c:showBubbleSize val="0"/>
        </c:dLbls>
        <c:gapWidth val="120"/>
        <c:overlap val="100"/>
        <c:axId val="470902216"/>
        <c:axId val="470903784"/>
      </c:barChart>
      <c:catAx>
        <c:axId val="470902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70903784"/>
        <c:crosses val="autoZero"/>
        <c:auto val="1"/>
        <c:lblAlgn val="ctr"/>
        <c:lblOffset val="100"/>
        <c:tickLblSkip val="1"/>
        <c:tickMarkSkip val="1"/>
        <c:noMultiLvlLbl val="0"/>
      </c:catAx>
      <c:valAx>
        <c:axId val="47090378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70902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DD7-404D-A7C8-BDFFC8181067}"/>
                </c:ext>
                <c:ext xmlns:c15="http://schemas.microsoft.com/office/drawing/2012/chart" uri="{CE6537A1-D6FC-4f65-9D91-7224C49458BB}">
                  <c15:dlblFieldTable>
                    <c15:dlblFTEntry>
                      <c15:txfldGUID>{BD0101CF-1253-4AE7-9437-4C91330E6BEA}</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DD7-404D-A7C8-BDFFC8181067}"/>
                </c:ext>
                <c:ext xmlns:c15="http://schemas.microsoft.com/office/drawing/2012/chart" uri="{CE6537A1-D6FC-4f65-9D91-7224C49458BB}">
                  <c15:dlblFieldTable>
                    <c15:dlblFTEntry>
                      <c15:txfldGUID>{7916BFA1-4125-4744-A1C8-28588E1DB2F7}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FDD7-404D-A7C8-BDFFC8181067}"/>
                </c:ext>
                <c:ext xmlns:c15="http://schemas.microsoft.com/office/drawing/2012/chart" uri="{CE6537A1-D6FC-4f65-9D91-7224C49458BB}">
                  <c15:dlblFieldTable>
                    <c15:dlblFTEntry>
                      <c15:txfldGUID>{3E3B5828-9A89-41D6-8DD3-2605BAB72410}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FDD7-404D-A7C8-BDFFC8181067}"/>
                </c:ext>
                <c:ext xmlns:c15="http://schemas.microsoft.com/office/drawing/2012/chart" uri="{CE6537A1-D6FC-4f65-9D91-7224C49458BB}">
                  <c15:dlblFieldTable>
                    <c15:dlblFTEntry>
                      <c15:txfldGUID>{14124B56-D73B-4B77-ADE0-E53EE07832BF}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FDD7-404D-A7C8-BDFFC8181067}"/>
                </c:ext>
                <c:ext xmlns:c15="http://schemas.microsoft.com/office/drawing/2012/chart" uri="{CE6537A1-D6FC-4f65-9D91-7224C49458BB}">
                  <c15:dlblFieldTable>
                    <c15:dlblFTEntry>
                      <c15:txfldGUID>{221590AB-C155-460C-93CD-9A401D9A9919}</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FDD7-404D-A7C8-BDFFC8181067}"/>
                </c:ext>
                <c:ext xmlns:c15="http://schemas.microsoft.com/office/drawing/2012/chart" uri="{CE6537A1-D6FC-4f65-9D91-7224C49458BB}">
                  <c15:dlblFieldTable>
                    <c15:dlblFTEntry>
                      <c15:txfldGUID>{F13A262D-AEC5-4536-8ABE-56A5D294CFAF}</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FDD7-404D-A7C8-BDFFC8181067}"/>
                </c:ext>
                <c:ext xmlns:c15="http://schemas.microsoft.com/office/drawing/2012/chart" uri="{CE6537A1-D6FC-4f65-9D91-7224C49458BB}">
                  <c15:dlblFieldTable>
                    <c15:dlblFTEntry>
                      <c15:txfldGUID>{8FC5F2EA-5E93-467E-90BE-EBE313260B5A}</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FDD7-404D-A7C8-BDFFC8181067}"/>
                </c:ext>
                <c:ext xmlns:c15="http://schemas.microsoft.com/office/drawing/2012/chart" uri="{CE6537A1-D6FC-4f65-9D91-7224C49458BB}">
                  <c15:dlblFieldTable>
                    <c15:dlblFTEntry>
                      <c15:txfldGUID>{9FE794BE-3192-48F7-92FC-FE1E3BDC887F}</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FDD7-404D-A7C8-BDFFC8181067}"/>
                </c:ext>
                <c:ext xmlns:c15="http://schemas.microsoft.com/office/drawing/2012/chart" uri="{CE6537A1-D6FC-4f65-9D91-7224C49458BB}">
                  <c15:dlblFieldTable>
                    <c15:dlblFTEntry>
                      <c15:txfldGUID>{F75E3DC0-63D2-4CB3-9B21-597BDA1A2A98}</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63.1</c:v>
                </c:pt>
              </c:numCache>
            </c:numRef>
          </c:xVal>
          <c:yVal>
            <c:numRef>
              <c:f>公会計指標分析・財政指標組合せ分析表!$BP$51:$DC$51</c:f>
              <c:numCache>
                <c:formatCode>#,##0.0;"▲ "#,##0.0</c:formatCode>
                <c:ptCount val="40"/>
                <c:pt idx="16">
                  <c:v>34.200000000000003</c:v>
                </c:pt>
              </c:numCache>
            </c:numRef>
          </c:yVal>
          <c:smooth val="0"/>
          <c:extLst xmlns:c16r2="http://schemas.microsoft.com/office/drawing/2015/06/chart">
            <c:ext xmlns:c16="http://schemas.microsoft.com/office/drawing/2014/chart" uri="{C3380CC4-5D6E-409C-BE32-E72D297353CC}">
              <c16:uniqueId val="{00000009-FDD7-404D-A7C8-BDFFC818106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FDD7-404D-A7C8-BDFFC8181067}"/>
                </c:ext>
                <c:ext xmlns:c15="http://schemas.microsoft.com/office/drawing/2012/chart" uri="{CE6537A1-D6FC-4f65-9D91-7224C49458BB}">
                  <c15:dlblFieldTable>
                    <c15:dlblFTEntry>
                      <c15:txfldGUID>{A25B31C5-4E8A-482D-B531-24B5B53952BF}</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FDD7-404D-A7C8-BDFFC8181067}"/>
                </c:ext>
                <c:ext xmlns:c15="http://schemas.microsoft.com/office/drawing/2012/chart" uri="{CE6537A1-D6FC-4f65-9D91-7224C49458BB}">
                  <c15:dlblFieldTable>
                    <c15:dlblFTEntry>
                      <c15:txfldGUID>{0BCB95B7-8A1A-497D-B6B5-CA4E08681688}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FDD7-404D-A7C8-BDFFC8181067}"/>
                </c:ext>
                <c:ext xmlns:c15="http://schemas.microsoft.com/office/drawing/2012/chart" uri="{CE6537A1-D6FC-4f65-9D91-7224C49458BB}">
                  <c15:dlblFieldTable>
                    <c15:dlblFTEntry>
                      <c15:txfldGUID>{A9B3291F-BBE9-4E5C-9696-69E86DA51CDF}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FDD7-404D-A7C8-BDFFC8181067}"/>
                </c:ext>
                <c:ext xmlns:c15="http://schemas.microsoft.com/office/drawing/2012/chart" uri="{CE6537A1-D6FC-4f65-9D91-7224C49458BB}">
                  <c15:dlblFieldTable>
                    <c15:dlblFTEntry>
                      <c15:txfldGUID>{6F51AA27-23AB-4B2F-B042-AC172126750B}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FDD7-404D-A7C8-BDFFC8181067}"/>
                </c:ext>
                <c:ext xmlns:c15="http://schemas.microsoft.com/office/drawing/2012/chart" uri="{CE6537A1-D6FC-4f65-9D91-7224C49458BB}">
                  <c15:dlblFieldTable>
                    <c15:dlblFTEntry>
                      <c15:txfldGUID>{EA68F942-7E31-49F0-A95F-579A57D30F5F}</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FDD7-404D-A7C8-BDFFC8181067}"/>
                </c:ext>
                <c:ext xmlns:c15="http://schemas.microsoft.com/office/drawing/2012/chart" uri="{CE6537A1-D6FC-4f65-9D91-7224C49458BB}">
                  <c15:dlblFieldTable>
                    <c15:dlblFTEntry>
                      <c15:txfldGUID>{F278A335-7588-43F9-BE69-C4B755EE7872}</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FDD7-404D-A7C8-BDFFC8181067}"/>
                </c:ext>
                <c:ext xmlns:c15="http://schemas.microsoft.com/office/drawing/2012/chart" uri="{CE6537A1-D6FC-4f65-9D91-7224C49458BB}">
                  <c15:dlblFieldTable>
                    <c15:dlblFTEntry>
                      <c15:txfldGUID>{0DBA2977-8F15-4ABF-A561-F9A5284ED5AA}</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FDD7-404D-A7C8-BDFFC8181067}"/>
                </c:ext>
                <c:ext xmlns:c15="http://schemas.microsoft.com/office/drawing/2012/chart" uri="{CE6537A1-D6FC-4f65-9D91-7224C49458BB}">
                  <c15:dlblFieldTable>
                    <c15:dlblFTEntry>
                      <c15:txfldGUID>{AFBA078D-5487-4FE1-8D9B-6F550EABF86E}</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FDD7-404D-A7C8-BDFFC8181067}"/>
                </c:ext>
                <c:ext xmlns:c15="http://schemas.microsoft.com/office/drawing/2012/chart" uri="{CE6537A1-D6FC-4f65-9D91-7224C49458BB}">
                  <c15:dlblFieldTable>
                    <c15:dlblFTEntry>
                      <c15:txfldGUID>{3A19242F-0346-49D9-8C0C-65B11877371B}</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52.6</c:v>
                </c:pt>
              </c:numCache>
            </c:numRef>
          </c:xVal>
          <c:yVal>
            <c:numRef>
              <c:f>公会計指標分析・財政指標組合せ分析表!$BP$55:$DC$55</c:f>
              <c:numCache>
                <c:formatCode>#,##0.0;"▲ "#,##0.0</c:formatCode>
                <c:ptCount val="40"/>
                <c:pt idx="16">
                  <c:v>25.4</c:v>
                </c:pt>
              </c:numCache>
            </c:numRef>
          </c:yVal>
          <c:smooth val="0"/>
          <c:extLst xmlns:c16r2="http://schemas.microsoft.com/office/drawing/2015/06/chart">
            <c:ext xmlns:c16="http://schemas.microsoft.com/office/drawing/2014/chart" uri="{C3380CC4-5D6E-409C-BE32-E72D297353CC}">
              <c16:uniqueId val="{00000013-FDD7-404D-A7C8-BDFFC8181067}"/>
            </c:ext>
          </c:extLst>
        </c:ser>
        <c:dLbls>
          <c:showLegendKey val="0"/>
          <c:showVal val="1"/>
          <c:showCatName val="0"/>
          <c:showSerName val="0"/>
          <c:showPercent val="0"/>
          <c:showBubbleSize val="0"/>
        </c:dLbls>
        <c:axId val="470897512"/>
        <c:axId val="470896728"/>
      </c:scatterChart>
      <c:valAx>
        <c:axId val="470897512"/>
        <c:scaling>
          <c:orientation val="minMax"/>
          <c:max val="64"/>
          <c:min val="5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70896728"/>
        <c:crosses val="autoZero"/>
        <c:crossBetween val="midCat"/>
      </c:valAx>
      <c:valAx>
        <c:axId val="470896728"/>
        <c:scaling>
          <c:orientation val="minMax"/>
          <c:max val="35.700000000000003"/>
          <c:min val="24.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7089751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E576-4040-B921-C4F92F78B7F1}"/>
                </c:ext>
                <c:ext xmlns:c15="http://schemas.microsoft.com/office/drawing/2012/chart" uri="{CE6537A1-D6FC-4f65-9D91-7224C49458BB}">
                  <c15:dlblFieldTable>
                    <c15:dlblFTEntry>
                      <c15:txfldGUID>{3BA70E97-6B6D-4B15-90C3-933566059C62}</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E576-4040-B921-C4F92F78B7F1}"/>
                </c:ext>
                <c:ext xmlns:c15="http://schemas.microsoft.com/office/drawing/2012/chart" uri="{CE6537A1-D6FC-4f65-9D91-7224C49458BB}">
                  <c15:dlblFieldTable>
                    <c15:dlblFTEntry>
                      <c15:txfldGUID>{5197204A-05B9-49E1-B726-C92C1EBE874D}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E576-4040-B921-C4F92F78B7F1}"/>
                </c:ext>
                <c:ext xmlns:c15="http://schemas.microsoft.com/office/drawing/2012/chart" uri="{CE6537A1-D6FC-4f65-9D91-7224C49458BB}">
                  <c15:dlblFieldTable>
                    <c15:dlblFTEntry>
                      <c15:txfldGUID>{E760213F-D800-4F40-A819-593E5E8FD5A8}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E576-4040-B921-C4F92F78B7F1}"/>
                </c:ext>
                <c:ext xmlns:c15="http://schemas.microsoft.com/office/drawing/2012/chart" uri="{CE6537A1-D6FC-4f65-9D91-7224C49458BB}">
                  <c15:dlblFieldTable>
                    <c15:dlblFTEntry>
                      <c15:txfldGUID>{27823FBA-7F6F-47A5-9E81-C9E2212F4481}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E576-4040-B921-C4F92F78B7F1}"/>
                </c:ext>
                <c:ext xmlns:c15="http://schemas.microsoft.com/office/drawing/2012/chart" uri="{CE6537A1-D6FC-4f65-9D91-7224C49458BB}">
                  <c15:dlblFieldTable>
                    <c15:dlblFTEntry>
                      <c15:txfldGUID>{2196A7A6-7531-416B-B485-00CE29536866}</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E576-4040-B921-C4F92F78B7F1}"/>
                </c:ext>
                <c:ext xmlns:c15="http://schemas.microsoft.com/office/drawing/2012/chart" uri="{CE6537A1-D6FC-4f65-9D91-7224C49458BB}">
                  <c15:dlblFieldTable>
                    <c15:dlblFTEntry>
                      <c15:txfldGUID>{C6A50F5E-ACA7-4941-B71A-55BAA22D03E1}</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E576-4040-B921-C4F92F78B7F1}"/>
                </c:ext>
                <c:ext xmlns:c15="http://schemas.microsoft.com/office/drawing/2012/chart" uri="{CE6537A1-D6FC-4f65-9D91-7224C49458BB}">
                  <c15:dlblFieldTable>
                    <c15:dlblFTEntry>
                      <c15:txfldGUID>{D9B1103C-FEB9-475A-816F-4938EB7F2A1F}</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E576-4040-B921-C4F92F78B7F1}"/>
                </c:ext>
                <c:ext xmlns:c15="http://schemas.microsoft.com/office/drawing/2012/chart" uri="{CE6537A1-D6FC-4f65-9D91-7224C49458BB}">
                  <c15:dlblFieldTable>
                    <c15:dlblFTEntry>
                      <c15:txfldGUID>{48A1728F-A88F-4B41-A384-580F6E314F8C}</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E576-4040-B921-C4F92F78B7F1}"/>
                </c:ext>
                <c:ext xmlns:c15="http://schemas.microsoft.com/office/drawing/2012/chart" uri="{CE6537A1-D6FC-4f65-9D91-7224C49458BB}">
                  <c15:dlblFieldTable>
                    <c15:dlblFTEntry>
                      <c15:txfldGUID>{0D793304-A537-4C6E-A3A4-D57F65DF72F3}</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3.9</c:v>
                </c:pt>
                <c:pt idx="8">
                  <c:v>3.5</c:v>
                </c:pt>
                <c:pt idx="16">
                  <c:v>3.4</c:v>
                </c:pt>
                <c:pt idx="24">
                  <c:v>3.4</c:v>
                </c:pt>
                <c:pt idx="32">
                  <c:v>3.1</c:v>
                </c:pt>
              </c:numCache>
            </c:numRef>
          </c:xVal>
          <c:yVal>
            <c:numRef>
              <c:f>公会計指標分析・財政指標組合せ分析表!$BP$73:$DC$73</c:f>
              <c:numCache>
                <c:formatCode>#,##0.0;"▲ "#,##0.0</c:formatCode>
                <c:ptCount val="40"/>
                <c:pt idx="0">
                  <c:v>42.7</c:v>
                </c:pt>
                <c:pt idx="8">
                  <c:v>40.200000000000003</c:v>
                </c:pt>
                <c:pt idx="16">
                  <c:v>34.200000000000003</c:v>
                </c:pt>
                <c:pt idx="24">
                  <c:v>31.7</c:v>
                </c:pt>
                <c:pt idx="32">
                  <c:v>36</c:v>
                </c:pt>
              </c:numCache>
            </c:numRef>
          </c:yVal>
          <c:smooth val="0"/>
          <c:extLst xmlns:c16r2="http://schemas.microsoft.com/office/drawing/2015/06/chart">
            <c:ext xmlns:c16="http://schemas.microsoft.com/office/drawing/2014/chart" uri="{C3380CC4-5D6E-409C-BE32-E72D297353CC}">
              <c16:uniqueId val="{00000009-E576-4040-B921-C4F92F78B7F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E576-4040-B921-C4F92F78B7F1}"/>
                </c:ext>
                <c:ext xmlns:c15="http://schemas.microsoft.com/office/drawing/2012/chart" uri="{CE6537A1-D6FC-4f65-9D91-7224C49458BB}">
                  <c15:dlblFieldTable>
                    <c15:dlblFTEntry>
                      <c15:txfldGUID>{24AA2949-6A5C-4C30-A958-EA77F9EBC66F}</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E576-4040-B921-C4F92F78B7F1}"/>
                </c:ext>
                <c:ext xmlns:c15="http://schemas.microsoft.com/office/drawing/2012/chart" uri="{CE6537A1-D6FC-4f65-9D91-7224C49458BB}">
                  <c15:dlblFieldTable>
                    <c15:dlblFTEntry>
                      <c15:txfldGUID>{457EA781-3F28-4386-8418-15C32154335F}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E576-4040-B921-C4F92F78B7F1}"/>
                </c:ext>
                <c:ext xmlns:c15="http://schemas.microsoft.com/office/drawing/2012/chart" uri="{CE6537A1-D6FC-4f65-9D91-7224C49458BB}">
                  <c15:dlblFieldTable>
                    <c15:dlblFTEntry>
                      <c15:txfldGUID>{57A51BF2-F075-46D4-A160-5391B5FD9CDE}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E576-4040-B921-C4F92F78B7F1}"/>
                </c:ext>
                <c:ext xmlns:c15="http://schemas.microsoft.com/office/drawing/2012/chart" uri="{CE6537A1-D6FC-4f65-9D91-7224C49458BB}">
                  <c15:dlblFieldTable>
                    <c15:dlblFTEntry>
                      <c15:txfldGUID>{FE17CF54-92CE-4516-92B1-4B47D812512A}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E576-4040-B921-C4F92F78B7F1}"/>
                </c:ext>
                <c:ext xmlns:c15="http://schemas.microsoft.com/office/drawing/2012/chart" uri="{CE6537A1-D6FC-4f65-9D91-7224C49458BB}">
                  <c15:dlblFieldTable>
                    <c15:dlblFTEntry>
                      <c15:txfldGUID>{84E38181-D237-4BBF-97F2-9934F2051B61}</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E576-4040-B921-C4F92F78B7F1}"/>
                </c:ext>
                <c:ext xmlns:c15="http://schemas.microsoft.com/office/drawing/2012/chart" uri="{CE6537A1-D6FC-4f65-9D91-7224C49458BB}">
                  <c15:dlblFieldTable>
                    <c15:dlblFTEntry>
                      <c15:txfldGUID>{A49485FD-E41A-4075-AA18-262BBDCDABAC}</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E576-4040-B921-C4F92F78B7F1}"/>
                </c:ext>
                <c:ext xmlns:c15="http://schemas.microsoft.com/office/drawing/2012/chart" uri="{CE6537A1-D6FC-4f65-9D91-7224C49458BB}">
                  <c15:dlblFieldTable>
                    <c15:dlblFTEntry>
                      <c15:txfldGUID>{065C8003-2A85-4FAA-9CE8-81C872A5962C}</c15:txfldGUID>
                      <c15:f>公会計指標分析・財政指標組合せ分析表!$CF$72</c15:f>
                      <c15:dlblFieldTableCache>
                        <c:ptCount val="1"/>
                        <c:pt idx="0">
                          <c:v>H27</c:v>
                        </c:pt>
                      </c15:dlblFieldTableCache>
                    </c15:dlblFTEntry>
                  </c15:dlblFieldTable>
                  <c15:showDataLabelsRange val="0"/>
                </c:ext>
              </c:extLst>
            </c:dLbl>
            <c:dLbl>
              <c:idx val="24"/>
              <c:layout>
                <c:manualLayout>
                  <c:x val="-4.5160355153971272E-2"/>
                  <c:y val="-5.2400255632721889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E576-4040-B921-C4F92F78B7F1}"/>
                </c:ext>
                <c:ext xmlns:c15="http://schemas.microsoft.com/office/drawing/2012/chart" uri="{CE6537A1-D6FC-4f65-9D91-7224C49458BB}">
                  <c15:dlblFieldTable>
                    <c15:dlblFTEntry>
                      <c15:txfldGUID>{2458ABCD-3EA3-4DF7-8AE7-62222B647AAF}</c15:txfldGUID>
                      <c15:f>公会計指標分析・財政指標組合せ分析表!$CN$72</c15:f>
                      <c15:dlblFieldTableCache>
                        <c:ptCount val="1"/>
                        <c:pt idx="0">
                          <c:v>H28</c:v>
                        </c:pt>
                      </c15:dlblFieldTableCache>
                    </c15:dlblFTEntry>
                  </c15:dlblFieldTable>
                  <c15:showDataLabelsRange val="0"/>
                </c:ext>
              </c:extLst>
            </c:dLbl>
            <c:dLbl>
              <c:idx val="32"/>
              <c:layout>
                <c:manualLayout>
                  <c:x val="-1.8235628084250059E-2"/>
                  <c:y val="-7.243303854286616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E576-4040-B921-C4F92F78B7F1}"/>
                </c:ext>
                <c:ext xmlns:c15="http://schemas.microsoft.com/office/drawing/2012/chart" uri="{CE6537A1-D6FC-4f65-9D91-7224C49458BB}">
                  <c15:dlblFieldTable>
                    <c15:dlblFTEntry>
                      <c15:txfldGUID>{75673193-305F-4180-9E0B-0981A422540E}</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5.9</c:v>
                </c:pt>
                <c:pt idx="8">
                  <c:v>5.2</c:v>
                </c:pt>
                <c:pt idx="16">
                  <c:v>4.8</c:v>
                </c:pt>
                <c:pt idx="24">
                  <c:v>3.6</c:v>
                </c:pt>
                <c:pt idx="32">
                  <c:v>3.6</c:v>
                </c:pt>
              </c:numCache>
            </c:numRef>
          </c:xVal>
          <c:yVal>
            <c:numRef>
              <c:f>公会計指標分析・財政指標組合せ分析表!$BP$77:$DC$77</c:f>
              <c:numCache>
                <c:formatCode>#,##0.0;"▲ "#,##0.0</c:formatCode>
                <c:ptCount val="40"/>
                <c:pt idx="0">
                  <c:v>32.6</c:v>
                </c:pt>
                <c:pt idx="8">
                  <c:v>30.5</c:v>
                </c:pt>
                <c:pt idx="16">
                  <c:v>25.4</c:v>
                </c:pt>
                <c:pt idx="24">
                  <c:v>16.600000000000001</c:v>
                </c:pt>
                <c:pt idx="32">
                  <c:v>17.399999999999999</c:v>
                </c:pt>
              </c:numCache>
            </c:numRef>
          </c:yVal>
          <c:smooth val="0"/>
          <c:extLst xmlns:c16r2="http://schemas.microsoft.com/office/drawing/2015/06/chart">
            <c:ext xmlns:c16="http://schemas.microsoft.com/office/drawing/2014/chart" uri="{C3380CC4-5D6E-409C-BE32-E72D297353CC}">
              <c16:uniqueId val="{00000013-E576-4040-B921-C4F92F78B7F1}"/>
            </c:ext>
          </c:extLst>
        </c:ser>
        <c:dLbls>
          <c:showLegendKey val="0"/>
          <c:showVal val="1"/>
          <c:showCatName val="0"/>
          <c:showSerName val="0"/>
          <c:showPercent val="0"/>
          <c:showBubbleSize val="0"/>
        </c:dLbls>
        <c:axId val="470898296"/>
        <c:axId val="470898688"/>
      </c:scatterChart>
      <c:valAx>
        <c:axId val="470898296"/>
        <c:scaling>
          <c:orientation val="minMax"/>
          <c:max val="6.1999999999999993"/>
          <c:min val="2.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70898688"/>
        <c:crosses val="autoZero"/>
        <c:crossBetween val="midCat"/>
      </c:valAx>
      <c:valAx>
        <c:axId val="470898688"/>
        <c:scaling>
          <c:orientation val="minMax"/>
          <c:max val="48"/>
          <c:min val="1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7089829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神奈川県秦野市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162,296
159,061
103.76
52,208,735
49,405,247
2,403,023
29,276,149
33,820,114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36.0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単年度指数は、平成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を下回り、以降も税収減、社会保障費の増という構図の中で</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年続けて交付団体となっている。</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年度は、前年度の数値</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0.904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に比べて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0.003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0.901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おり、類似団体の中では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団体中</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位となった。昨年から減となった理由は、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財政力指数の分母を構成する基準財政需要額については、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社会保障費が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となる一方、そのほかの多くの項目で減となったことから△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100,904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ったが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、分子を構成する基準財政収入額については、地方消費税交付金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148,903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となったこと</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などにより、全体として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174,233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％）となり、基準財政需要額</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の増減率△</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％を下回ったためである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44450</xdr:rowOff>
    </xdr:to>
    <xdr:cxnSp macro="">
      <xdr:nvCxnSpPr>
        <xdr:cNvPr id="64" name="直線コネクタ 63"/>
        <xdr:cNvCxnSpPr/>
      </xdr:nvCxnSpPr>
      <xdr:spPr>
        <a:xfrm flipV="1">
          <a:off x="4953000" y="6153855"/>
          <a:ext cx="0" cy="1434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127000</xdr:rowOff>
    </xdr:from>
    <xdr:to>
      <xdr:col>23</xdr:col>
      <xdr:colOff>133350</xdr:colOff>
      <xdr:row>40</xdr:row>
      <xdr:rowOff>127000</xdr:rowOff>
    </xdr:to>
    <xdr:cxnSp macro="">
      <xdr:nvCxnSpPr>
        <xdr:cNvPr id="69" name="直線コネクタ 68"/>
        <xdr:cNvCxnSpPr/>
      </xdr:nvCxnSpPr>
      <xdr:spPr>
        <a:xfrm>
          <a:off x="4114800" y="698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48277</xdr:rowOff>
    </xdr:from>
    <xdr:ext cx="762000" cy="259045"/>
    <xdr:sp macro="" textlink="">
      <xdr:nvSpPr>
        <xdr:cNvPr id="70" name="財政力平均値テキスト"/>
        <xdr:cNvSpPr txBox="1"/>
      </xdr:nvSpPr>
      <xdr:spPr>
        <a:xfrm>
          <a:off x="5041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1" name="フローチャート: 判断 70"/>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127000</xdr:rowOff>
    </xdr:from>
    <xdr:to>
      <xdr:col>19</xdr:col>
      <xdr:colOff>133350</xdr:colOff>
      <xdr:row>40</xdr:row>
      <xdr:rowOff>127000</xdr:rowOff>
    </xdr:to>
    <xdr:cxnSp macro="">
      <xdr:nvCxnSpPr>
        <xdr:cNvPr id="72" name="直線コネクタ 71"/>
        <xdr:cNvCxnSpPr/>
      </xdr:nvCxnSpPr>
      <xdr:spPr>
        <a:xfrm>
          <a:off x="3225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3" name="フローチャート: 判断 72"/>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162577</xdr:rowOff>
    </xdr:from>
    <xdr:ext cx="736600" cy="259045"/>
    <xdr:sp macro="" textlink="">
      <xdr:nvSpPr>
        <xdr:cNvPr id="74" name="テキスト ボックス 73"/>
        <xdr:cNvSpPr txBox="1"/>
      </xdr:nvSpPr>
      <xdr:spPr>
        <a:xfrm>
          <a:off x="3733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127000</xdr:rowOff>
    </xdr:from>
    <xdr:to>
      <xdr:col>15</xdr:col>
      <xdr:colOff>82550</xdr:colOff>
      <xdr:row>40</xdr:row>
      <xdr:rowOff>127000</xdr:rowOff>
    </xdr:to>
    <xdr:cxnSp macro="">
      <xdr:nvCxnSpPr>
        <xdr:cNvPr id="75" name="直線コネクタ 74"/>
        <xdr:cNvCxnSpPr/>
      </xdr:nvCxnSpPr>
      <xdr:spPr>
        <a:xfrm>
          <a:off x="2336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143228</xdr:rowOff>
    </xdr:from>
    <xdr:to>
      <xdr:col>15</xdr:col>
      <xdr:colOff>133350</xdr:colOff>
      <xdr:row>41</xdr:row>
      <xdr:rowOff>73378</xdr:rowOff>
    </xdr:to>
    <xdr:sp macro="" textlink="">
      <xdr:nvSpPr>
        <xdr:cNvPr id="76" name="フローチャート: 判断 75"/>
        <xdr:cNvSpPr/>
      </xdr:nvSpPr>
      <xdr:spPr>
        <a:xfrm>
          <a:off x="3175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58155</xdr:rowOff>
    </xdr:from>
    <xdr:ext cx="762000" cy="259045"/>
    <xdr:sp macro="" textlink="">
      <xdr:nvSpPr>
        <xdr:cNvPr id="77" name="テキスト ボックス 76"/>
        <xdr:cNvSpPr txBox="1"/>
      </xdr:nvSpPr>
      <xdr:spPr>
        <a:xfrm>
          <a:off x="2844800" y="708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127000</xdr:rowOff>
    </xdr:from>
    <xdr:to>
      <xdr:col>11</xdr:col>
      <xdr:colOff>31750</xdr:colOff>
      <xdr:row>40</xdr:row>
      <xdr:rowOff>127000</xdr:rowOff>
    </xdr:to>
    <xdr:cxnSp macro="">
      <xdr:nvCxnSpPr>
        <xdr:cNvPr id="78" name="直線コネクタ 77"/>
        <xdr:cNvCxnSpPr/>
      </xdr:nvCxnSpPr>
      <xdr:spPr>
        <a:xfrm>
          <a:off x="1447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11995</xdr:rowOff>
    </xdr:from>
    <xdr:to>
      <xdr:col>11</xdr:col>
      <xdr:colOff>82550</xdr:colOff>
      <xdr:row>41</xdr:row>
      <xdr:rowOff>113595</xdr:rowOff>
    </xdr:to>
    <xdr:sp macro="" textlink="">
      <xdr:nvSpPr>
        <xdr:cNvPr id="79" name="フローチャート: 判断 78"/>
        <xdr:cNvSpPr/>
      </xdr:nvSpPr>
      <xdr:spPr>
        <a:xfrm>
          <a:off x="2286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98372</xdr:rowOff>
    </xdr:from>
    <xdr:ext cx="762000" cy="259045"/>
    <xdr:sp macro="" textlink="">
      <xdr:nvSpPr>
        <xdr:cNvPr id="80" name="テキスト ボックス 79"/>
        <xdr:cNvSpPr txBox="1"/>
      </xdr:nvSpPr>
      <xdr:spPr>
        <a:xfrm>
          <a:off x="1955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11995</xdr:rowOff>
    </xdr:from>
    <xdr:to>
      <xdr:col>7</xdr:col>
      <xdr:colOff>31750</xdr:colOff>
      <xdr:row>41</xdr:row>
      <xdr:rowOff>113595</xdr:rowOff>
    </xdr:to>
    <xdr:sp macro="" textlink="">
      <xdr:nvSpPr>
        <xdr:cNvPr id="81" name="フローチャート: 判断 80"/>
        <xdr:cNvSpPr/>
      </xdr:nvSpPr>
      <xdr:spPr>
        <a:xfrm>
          <a:off x="1397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98372</xdr:rowOff>
    </xdr:from>
    <xdr:ext cx="762000" cy="259045"/>
    <xdr:sp macro="" textlink="">
      <xdr:nvSpPr>
        <xdr:cNvPr id="82" name="テキスト ボックス 81"/>
        <xdr:cNvSpPr txBox="1"/>
      </xdr:nvSpPr>
      <xdr:spPr>
        <a:xfrm>
          <a:off x="1066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88" name="楕円 87"/>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92727</xdr:rowOff>
    </xdr:from>
    <xdr:ext cx="762000" cy="259045"/>
    <xdr:sp macro="" textlink="">
      <xdr:nvSpPr>
        <xdr:cNvPr id="89" name="財政力該当値テキスト"/>
        <xdr:cNvSpPr txBox="1"/>
      </xdr:nvSpPr>
      <xdr:spPr>
        <a:xfrm>
          <a:off x="5041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76200</xdr:rowOff>
    </xdr:from>
    <xdr:to>
      <xdr:col>19</xdr:col>
      <xdr:colOff>184150</xdr:colOff>
      <xdr:row>41</xdr:row>
      <xdr:rowOff>6350</xdr:rowOff>
    </xdr:to>
    <xdr:sp macro="" textlink="">
      <xdr:nvSpPr>
        <xdr:cNvPr id="90" name="楕円 89"/>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91" name="テキスト ボックス 90"/>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76200</xdr:rowOff>
    </xdr:from>
    <xdr:to>
      <xdr:col>15</xdr:col>
      <xdr:colOff>133350</xdr:colOff>
      <xdr:row>41</xdr:row>
      <xdr:rowOff>6350</xdr:rowOff>
    </xdr:to>
    <xdr:sp macro="" textlink="">
      <xdr:nvSpPr>
        <xdr:cNvPr id="92" name="楕円 91"/>
        <xdr:cNvSpPr/>
      </xdr:nvSpPr>
      <xdr:spPr>
        <a:xfrm>
          <a:off x="3175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93" name="テキスト ボックス 92"/>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76200</xdr:rowOff>
    </xdr:from>
    <xdr:to>
      <xdr:col>11</xdr:col>
      <xdr:colOff>82550</xdr:colOff>
      <xdr:row>41</xdr:row>
      <xdr:rowOff>6350</xdr:rowOff>
    </xdr:to>
    <xdr:sp macro="" textlink="">
      <xdr:nvSpPr>
        <xdr:cNvPr id="94" name="楕円 93"/>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95" name="テキスト ボックス 94"/>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96" name="楕円 95"/>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97" name="テキスト ボックス 96"/>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年度まで改善傾向</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であったが</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5.8</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となった。平成</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96.1</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％改善したが、依然として</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全国平均の</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92.8</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％、類似団体内平均の</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92.6</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％を上回っている。</a:t>
          </a:r>
          <a:endParaRPr lang="ja-JP" altLang="ja-JP" sz="10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改善した</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主な要因としては、分子を構成する経常経費充当一般財源について、</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公債費が△</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74,613</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千円となったこと</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などにより、全体として</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165,111</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とな</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、また、分母を構成する経常一般財源について、地方税が</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企業収益の改善などにより＋</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122,723</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％）となったことなどにより、全体として</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424,905</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％）となったことによるものである。</a:t>
          </a:r>
          <a:endPar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　今後とも、全ての事業について、必要性や優先度、経費の内容などについて見直し、改善に努める。</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30480</xdr:rowOff>
    </xdr:from>
    <xdr:to>
      <xdr:col>23</xdr:col>
      <xdr:colOff>133350</xdr:colOff>
      <xdr:row>66</xdr:row>
      <xdr:rowOff>97028</xdr:rowOff>
    </xdr:to>
    <xdr:cxnSp macro="">
      <xdr:nvCxnSpPr>
        <xdr:cNvPr id="125" name="直線コネクタ 124"/>
        <xdr:cNvCxnSpPr/>
      </xdr:nvCxnSpPr>
      <xdr:spPr>
        <a:xfrm flipV="1">
          <a:off x="4953000" y="9974580"/>
          <a:ext cx="0" cy="14381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69105</xdr:rowOff>
    </xdr:from>
    <xdr:ext cx="762000" cy="259045"/>
    <xdr:sp macro="" textlink="">
      <xdr:nvSpPr>
        <xdr:cNvPr id="126" name="財政構造の弾力性最小値テキスト"/>
        <xdr:cNvSpPr txBox="1"/>
      </xdr:nvSpPr>
      <xdr:spPr>
        <a:xfrm>
          <a:off x="5041900" y="1138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97028</xdr:rowOff>
    </xdr:from>
    <xdr:to>
      <xdr:col>24</xdr:col>
      <xdr:colOff>12700</xdr:colOff>
      <xdr:row>66</xdr:row>
      <xdr:rowOff>97028</xdr:rowOff>
    </xdr:to>
    <xdr:cxnSp macro="">
      <xdr:nvCxnSpPr>
        <xdr:cNvPr id="127" name="直線コネクタ 126"/>
        <xdr:cNvCxnSpPr/>
      </xdr:nvCxnSpPr>
      <xdr:spPr>
        <a:xfrm>
          <a:off x="4864100" y="1141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116857</xdr:rowOff>
    </xdr:from>
    <xdr:ext cx="762000" cy="259045"/>
    <xdr:sp macro="" textlink="">
      <xdr:nvSpPr>
        <xdr:cNvPr id="128"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30480</xdr:rowOff>
    </xdr:from>
    <xdr:to>
      <xdr:col>24</xdr:col>
      <xdr:colOff>12700</xdr:colOff>
      <xdr:row>58</xdr:row>
      <xdr:rowOff>30480</xdr:rowOff>
    </xdr:to>
    <xdr:cxnSp macro="">
      <xdr:nvCxnSpPr>
        <xdr:cNvPr id="129" name="直線コネクタ 128"/>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169672</xdr:rowOff>
    </xdr:from>
    <xdr:to>
      <xdr:col>23</xdr:col>
      <xdr:colOff>133350</xdr:colOff>
      <xdr:row>66</xdr:row>
      <xdr:rowOff>106680</xdr:rowOff>
    </xdr:to>
    <xdr:cxnSp macro="">
      <xdr:nvCxnSpPr>
        <xdr:cNvPr id="130" name="直線コネクタ 129"/>
        <xdr:cNvCxnSpPr/>
      </xdr:nvCxnSpPr>
      <xdr:spPr>
        <a:xfrm flipV="1">
          <a:off x="4114800" y="11142472"/>
          <a:ext cx="838200" cy="27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140479</xdr:rowOff>
    </xdr:from>
    <xdr:ext cx="762000" cy="259045"/>
    <xdr:sp macro="" textlink="">
      <xdr:nvSpPr>
        <xdr:cNvPr id="131" name="財政構造の弾力性平均値テキスト"/>
        <xdr:cNvSpPr txBox="1"/>
      </xdr:nvSpPr>
      <xdr:spPr>
        <a:xfrm>
          <a:off x="5041900" y="10598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123952</xdr:rowOff>
    </xdr:from>
    <xdr:to>
      <xdr:col>23</xdr:col>
      <xdr:colOff>184150</xdr:colOff>
      <xdr:row>63</xdr:row>
      <xdr:rowOff>54102</xdr:rowOff>
    </xdr:to>
    <xdr:sp macro="" textlink="">
      <xdr:nvSpPr>
        <xdr:cNvPr id="132" name="フローチャート: 判断 131"/>
        <xdr:cNvSpPr/>
      </xdr:nvSpPr>
      <xdr:spPr>
        <a:xfrm>
          <a:off x="4902200" y="1075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61214</xdr:rowOff>
    </xdr:from>
    <xdr:to>
      <xdr:col>19</xdr:col>
      <xdr:colOff>133350</xdr:colOff>
      <xdr:row>66</xdr:row>
      <xdr:rowOff>106680</xdr:rowOff>
    </xdr:to>
    <xdr:cxnSp macro="">
      <xdr:nvCxnSpPr>
        <xdr:cNvPr id="133" name="直線コネクタ 132"/>
        <xdr:cNvCxnSpPr/>
      </xdr:nvCxnSpPr>
      <xdr:spPr>
        <a:xfrm>
          <a:off x="3225800" y="10862564"/>
          <a:ext cx="889000" cy="559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152908</xdr:rowOff>
    </xdr:from>
    <xdr:to>
      <xdr:col>19</xdr:col>
      <xdr:colOff>184150</xdr:colOff>
      <xdr:row>63</xdr:row>
      <xdr:rowOff>83058</xdr:rowOff>
    </xdr:to>
    <xdr:sp macro="" textlink="">
      <xdr:nvSpPr>
        <xdr:cNvPr id="134" name="フローチャート: 判断 133"/>
        <xdr:cNvSpPr/>
      </xdr:nvSpPr>
      <xdr:spPr>
        <a:xfrm>
          <a:off x="4064000" y="107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93235</xdr:rowOff>
    </xdr:from>
    <xdr:ext cx="736600" cy="259045"/>
    <xdr:sp macro="" textlink="">
      <xdr:nvSpPr>
        <xdr:cNvPr id="135" name="テキスト ボックス 134"/>
        <xdr:cNvSpPr txBox="1"/>
      </xdr:nvSpPr>
      <xdr:spPr>
        <a:xfrm>
          <a:off x="3733800" y="1055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61214</xdr:rowOff>
    </xdr:from>
    <xdr:to>
      <xdr:col>15</xdr:col>
      <xdr:colOff>82550</xdr:colOff>
      <xdr:row>63</xdr:row>
      <xdr:rowOff>128778</xdr:rowOff>
    </xdr:to>
    <xdr:cxnSp macro="">
      <xdr:nvCxnSpPr>
        <xdr:cNvPr id="136" name="直線コネクタ 135"/>
        <xdr:cNvCxnSpPr/>
      </xdr:nvCxnSpPr>
      <xdr:spPr>
        <a:xfrm flipV="1">
          <a:off x="2336800" y="1086256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102362</xdr:rowOff>
    </xdr:from>
    <xdr:to>
      <xdr:col>15</xdr:col>
      <xdr:colOff>133350</xdr:colOff>
      <xdr:row>62</xdr:row>
      <xdr:rowOff>32512</xdr:rowOff>
    </xdr:to>
    <xdr:sp macro="" textlink="">
      <xdr:nvSpPr>
        <xdr:cNvPr id="137" name="フローチャート: 判断 136"/>
        <xdr:cNvSpPr/>
      </xdr:nvSpPr>
      <xdr:spPr>
        <a:xfrm>
          <a:off x="31750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42689</xdr:rowOff>
    </xdr:from>
    <xdr:ext cx="762000" cy="259045"/>
    <xdr:sp macro="" textlink="">
      <xdr:nvSpPr>
        <xdr:cNvPr id="138" name="テキスト ボックス 137"/>
        <xdr:cNvSpPr txBox="1"/>
      </xdr:nvSpPr>
      <xdr:spPr>
        <a:xfrm>
          <a:off x="2844800" y="1032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128778</xdr:rowOff>
    </xdr:from>
    <xdr:to>
      <xdr:col>11</xdr:col>
      <xdr:colOff>31750</xdr:colOff>
      <xdr:row>64</xdr:row>
      <xdr:rowOff>131064</xdr:rowOff>
    </xdr:to>
    <xdr:cxnSp macro="">
      <xdr:nvCxnSpPr>
        <xdr:cNvPr id="139" name="直線コネクタ 138"/>
        <xdr:cNvCxnSpPr/>
      </xdr:nvCxnSpPr>
      <xdr:spPr>
        <a:xfrm flipV="1">
          <a:off x="1447800" y="10930128"/>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150622</xdr:rowOff>
    </xdr:from>
    <xdr:to>
      <xdr:col>11</xdr:col>
      <xdr:colOff>82550</xdr:colOff>
      <xdr:row>62</xdr:row>
      <xdr:rowOff>80772</xdr:rowOff>
    </xdr:to>
    <xdr:sp macro="" textlink="">
      <xdr:nvSpPr>
        <xdr:cNvPr id="140" name="フローチャート: 判断 139"/>
        <xdr:cNvSpPr/>
      </xdr:nvSpPr>
      <xdr:spPr>
        <a:xfrm>
          <a:off x="2286000" y="1060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90949</xdr:rowOff>
    </xdr:from>
    <xdr:ext cx="762000" cy="259045"/>
    <xdr:sp macro="" textlink="">
      <xdr:nvSpPr>
        <xdr:cNvPr id="141" name="テキスト ボックス 140"/>
        <xdr:cNvSpPr txBox="1"/>
      </xdr:nvSpPr>
      <xdr:spPr>
        <a:xfrm>
          <a:off x="1955800" y="1037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44450</xdr:rowOff>
    </xdr:from>
    <xdr:to>
      <xdr:col>7</xdr:col>
      <xdr:colOff>31750</xdr:colOff>
      <xdr:row>61</xdr:row>
      <xdr:rowOff>146050</xdr:rowOff>
    </xdr:to>
    <xdr:sp macro="" textlink="">
      <xdr:nvSpPr>
        <xdr:cNvPr id="142" name="フローチャート: 判断 141"/>
        <xdr:cNvSpPr/>
      </xdr:nvSpPr>
      <xdr:spPr>
        <a:xfrm>
          <a:off x="1397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156227</xdr:rowOff>
    </xdr:from>
    <xdr:ext cx="762000" cy="259045"/>
    <xdr:sp macro="" textlink="">
      <xdr:nvSpPr>
        <xdr:cNvPr id="143" name="テキスト ボックス 142"/>
        <xdr:cNvSpPr txBox="1"/>
      </xdr:nvSpPr>
      <xdr:spPr>
        <a:xfrm>
          <a:off x="1066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118872</xdr:rowOff>
    </xdr:from>
    <xdr:to>
      <xdr:col>23</xdr:col>
      <xdr:colOff>184150</xdr:colOff>
      <xdr:row>65</xdr:row>
      <xdr:rowOff>49022</xdr:rowOff>
    </xdr:to>
    <xdr:sp macro="" textlink="">
      <xdr:nvSpPr>
        <xdr:cNvPr id="149" name="楕円 148"/>
        <xdr:cNvSpPr/>
      </xdr:nvSpPr>
      <xdr:spPr>
        <a:xfrm>
          <a:off x="4902200" y="1109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90949</xdr:rowOff>
    </xdr:from>
    <xdr:ext cx="762000" cy="259045"/>
    <xdr:sp macro="" textlink="">
      <xdr:nvSpPr>
        <xdr:cNvPr id="150" name="財政構造の弾力性該当値テキスト"/>
        <xdr:cNvSpPr txBox="1"/>
      </xdr:nvSpPr>
      <xdr:spPr>
        <a:xfrm>
          <a:off x="5041900" y="1106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55880</xdr:rowOff>
    </xdr:from>
    <xdr:to>
      <xdr:col>19</xdr:col>
      <xdr:colOff>184150</xdr:colOff>
      <xdr:row>66</xdr:row>
      <xdr:rowOff>157480</xdr:rowOff>
    </xdr:to>
    <xdr:sp macro="" textlink="">
      <xdr:nvSpPr>
        <xdr:cNvPr id="151" name="楕円 150"/>
        <xdr:cNvSpPr/>
      </xdr:nvSpPr>
      <xdr:spPr>
        <a:xfrm>
          <a:off x="4064000" y="1137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142257</xdr:rowOff>
    </xdr:from>
    <xdr:ext cx="736600" cy="259045"/>
    <xdr:sp macro="" textlink="">
      <xdr:nvSpPr>
        <xdr:cNvPr id="152" name="テキスト ボックス 151"/>
        <xdr:cNvSpPr txBox="1"/>
      </xdr:nvSpPr>
      <xdr:spPr>
        <a:xfrm>
          <a:off x="3733800" y="11457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10414</xdr:rowOff>
    </xdr:from>
    <xdr:to>
      <xdr:col>15</xdr:col>
      <xdr:colOff>133350</xdr:colOff>
      <xdr:row>63</xdr:row>
      <xdr:rowOff>112014</xdr:rowOff>
    </xdr:to>
    <xdr:sp macro="" textlink="">
      <xdr:nvSpPr>
        <xdr:cNvPr id="153" name="楕円 152"/>
        <xdr:cNvSpPr/>
      </xdr:nvSpPr>
      <xdr:spPr>
        <a:xfrm>
          <a:off x="3175000" y="1081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96791</xdr:rowOff>
    </xdr:from>
    <xdr:ext cx="762000" cy="259045"/>
    <xdr:sp macro="" textlink="">
      <xdr:nvSpPr>
        <xdr:cNvPr id="154" name="テキスト ボックス 153"/>
        <xdr:cNvSpPr txBox="1"/>
      </xdr:nvSpPr>
      <xdr:spPr>
        <a:xfrm>
          <a:off x="2844800" y="1089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77978</xdr:rowOff>
    </xdr:from>
    <xdr:to>
      <xdr:col>11</xdr:col>
      <xdr:colOff>82550</xdr:colOff>
      <xdr:row>64</xdr:row>
      <xdr:rowOff>8128</xdr:rowOff>
    </xdr:to>
    <xdr:sp macro="" textlink="">
      <xdr:nvSpPr>
        <xdr:cNvPr id="155" name="楕円 154"/>
        <xdr:cNvSpPr/>
      </xdr:nvSpPr>
      <xdr:spPr>
        <a:xfrm>
          <a:off x="2286000" y="1087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164355</xdr:rowOff>
    </xdr:from>
    <xdr:ext cx="762000" cy="259045"/>
    <xdr:sp macro="" textlink="">
      <xdr:nvSpPr>
        <xdr:cNvPr id="156" name="テキスト ボックス 155"/>
        <xdr:cNvSpPr txBox="1"/>
      </xdr:nvSpPr>
      <xdr:spPr>
        <a:xfrm>
          <a:off x="1955800" y="1096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80264</xdr:rowOff>
    </xdr:from>
    <xdr:to>
      <xdr:col>7</xdr:col>
      <xdr:colOff>31750</xdr:colOff>
      <xdr:row>65</xdr:row>
      <xdr:rowOff>10414</xdr:rowOff>
    </xdr:to>
    <xdr:sp macro="" textlink="">
      <xdr:nvSpPr>
        <xdr:cNvPr id="157" name="楕円 156"/>
        <xdr:cNvSpPr/>
      </xdr:nvSpPr>
      <xdr:spPr>
        <a:xfrm>
          <a:off x="1397000" y="1105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166641</xdr:rowOff>
    </xdr:from>
    <xdr:ext cx="762000" cy="259045"/>
    <xdr:sp macro="" textlink="">
      <xdr:nvSpPr>
        <xdr:cNvPr id="158" name="テキスト ボックス 157"/>
        <xdr:cNvSpPr txBox="1"/>
      </xdr:nvSpPr>
      <xdr:spPr>
        <a:xfrm>
          <a:off x="1066800" y="1113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[93,761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年度においても、前年度に引き続き、全国平均、神奈川県平均、類似団体内平均の各数値を下回ったが、平成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年度以降毎年増額しており、前年度比＋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2,264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この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主な</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要因</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、本庁舎耐震対策事業</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において、備品刷新のための購入費が＋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126,564</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となったことなどにより、物件費全体で＋</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247,321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％）となったことによるものである。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70188</xdr:rowOff>
    </xdr:from>
    <xdr:to>
      <xdr:col>23</xdr:col>
      <xdr:colOff>133350</xdr:colOff>
      <xdr:row>90</xdr:row>
      <xdr:rowOff>82214</xdr:rowOff>
    </xdr:to>
    <xdr:cxnSp macro="">
      <xdr:nvCxnSpPr>
        <xdr:cNvPr id="190" name="直線コネクタ 189"/>
        <xdr:cNvCxnSpPr/>
      </xdr:nvCxnSpPr>
      <xdr:spPr>
        <a:xfrm flipV="1">
          <a:off x="4953000" y="13957638"/>
          <a:ext cx="0" cy="15550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54291</xdr:rowOff>
    </xdr:from>
    <xdr:ext cx="762000" cy="259045"/>
    <xdr:sp macro="" textlink="">
      <xdr:nvSpPr>
        <xdr:cNvPr id="191" name="人件費・物件費等の状況最小値テキスト"/>
        <xdr:cNvSpPr txBox="1"/>
      </xdr:nvSpPr>
      <xdr:spPr>
        <a:xfrm>
          <a:off x="5041900" y="15484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82214</xdr:rowOff>
    </xdr:from>
    <xdr:to>
      <xdr:col>24</xdr:col>
      <xdr:colOff>12700</xdr:colOff>
      <xdr:row>90</xdr:row>
      <xdr:rowOff>82214</xdr:rowOff>
    </xdr:to>
    <xdr:cxnSp macro="">
      <xdr:nvCxnSpPr>
        <xdr:cNvPr id="192" name="直線コネクタ 191"/>
        <xdr:cNvCxnSpPr/>
      </xdr:nvCxnSpPr>
      <xdr:spPr>
        <a:xfrm>
          <a:off x="4864100" y="15512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156565</xdr:rowOff>
    </xdr:from>
    <xdr:ext cx="762000" cy="259045"/>
    <xdr:sp macro="" textlink="">
      <xdr:nvSpPr>
        <xdr:cNvPr id="193" name="人件費・物件費等の状況最大値テキスト"/>
        <xdr:cNvSpPr txBox="1"/>
      </xdr:nvSpPr>
      <xdr:spPr>
        <a:xfrm>
          <a:off x="5041900" y="13701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70188</xdr:rowOff>
    </xdr:from>
    <xdr:to>
      <xdr:col>24</xdr:col>
      <xdr:colOff>12700</xdr:colOff>
      <xdr:row>81</xdr:row>
      <xdr:rowOff>70188</xdr:rowOff>
    </xdr:to>
    <xdr:cxnSp macro="">
      <xdr:nvCxnSpPr>
        <xdr:cNvPr id="194" name="直線コネクタ 193"/>
        <xdr:cNvCxnSpPr/>
      </xdr:nvCxnSpPr>
      <xdr:spPr>
        <a:xfrm>
          <a:off x="4864100" y="13957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46230</xdr:rowOff>
    </xdr:from>
    <xdr:to>
      <xdr:col>23</xdr:col>
      <xdr:colOff>133350</xdr:colOff>
      <xdr:row>82</xdr:row>
      <xdr:rowOff>72244</xdr:rowOff>
    </xdr:to>
    <xdr:cxnSp macro="">
      <xdr:nvCxnSpPr>
        <xdr:cNvPr id="195" name="直線コネクタ 194"/>
        <xdr:cNvCxnSpPr/>
      </xdr:nvCxnSpPr>
      <xdr:spPr>
        <a:xfrm>
          <a:off x="4114800" y="14105130"/>
          <a:ext cx="838200" cy="26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30348</xdr:rowOff>
    </xdr:from>
    <xdr:ext cx="762000" cy="259045"/>
    <xdr:sp macro="" textlink="">
      <xdr:nvSpPr>
        <xdr:cNvPr id="196" name="人件費・物件費等の状況平均値テキスト"/>
        <xdr:cNvSpPr txBox="1"/>
      </xdr:nvSpPr>
      <xdr:spPr>
        <a:xfrm>
          <a:off x="5041900" y="142606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58271</xdr:rowOff>
    </xdr:from>
    <xdr:to>
      <xdr:col>23</xdr:col>
      <xdr:colOff>184150</xdr:colOff>
      <xdr:row>83</xdr:row>
      <xdr:rowOff>159871</xdr:rowOff>
    </xdr:to>
    <xdr:sp macro="" textlink="">
      <xdr:nvSpPr>
        <xdr:cNvPr id="197" name="フローチャート: 判断 196"/>
        <xdr:cNvSpPr/>
      </xdr:nvSpPr>
      <xdr:spPr>
        <a:xfrm>
          <a:off x="4902200" y="1428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16309</xdr:rowOff>
    </xdr:from>
    <xdr:to>
      <xdr:col>19</xdr:col>
      <xdr:colOff>133350</xdr:colOff>
      <xdr:row>82</xdr:row>
      <xdr:rowOff>46230</xdr:rowOff>
    </xdr:to>
    <xdr:cxnSp macro="">
      <xdr:nvCxnSpPr>
        <xdr:cNvPr id="198" name="直線コネクタ 197"/>
        <xdr:cNvCxnSpPr/>
      </xdr:nvCxnSpPr>
      <xdr:spPr>
        <a:xfrm>
          <a:off x="3225800" y="14075209"/>
          <a:ext cx="889000" cy="2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136635</xdr:rowOff>
    </xdr:from>
    <xdr:to>
      <xdr:col>19</xdr:col>
      <xdr:colOff>184150</xdr:colOff>
      <xdr:row>84</xdr:row>
      <xdr:rowOff>66785</xdr:rowOff>
    </xdr:to>
    <xdr:sp macro="" textlink="">
      <xdr:nvSpPr>
        <xdr:cNvPr id="199" name="フローチャート: 判断 198"/>
        <xdr:cNvSpPr/>
      </xdr:nvSpPr>
      <xdr:spPr>
        <a:xfrm>
          <a:off x="4064000" y="1436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51562</xdr:rowOff>
    </xdr:from>
    <xdr:ext cx="736600" cy="259045"/>
    <xdr:sp macro="" textlink="">
      <xdr:nvSpPr>
        <xdr:cNvPr id="200" name="テキスト ボックス 199"/>
        <xdr:cNvSpPr txBox="1"/>
      </xdr:nvSpPr>
      <xdr:spPr>
        <a:xfrm>
          <a:off x="3733800" y="1445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165996</xdr:rowOff>
    </xdr:from>
    <xdr:to>
      <xdr:col>15</xdr:col>
      <xdr:colOff>82550</xdr:colOff>
      <xdr:row>82</xdr:row>
      <xdr:rowOff>16309</xdr:rowOff>
    </xdr:to>
    <xdr:cxnSp macro="">
      <xdr:nvCxnSpPr>
        <xdr:cNvPr id="201" name="直線コネクタ 200"/>
        <xdr:cNvCxnSpPr/>
      </xdr:nvCxnSpPr>
      <xdr:spPr>
        <a:xfrm>
          <a:off x="2336800" y="14053446"/>
          <a:ext cx="889000" cy="21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156848</xdr:rowOff>
    </xdr:from>
    <xdr:to>
      <xdr:col>15</xdr:col>
      <xdr:colOff>133350</xdr:colOff>
      <xdr:row>84</xdr:row>
      <xdr:rowOff>86998</xdr:rowOff>
    </xdr:to>
    <xdr:sp macro="" textlink="">
      <xdr:nvSpPr>
        <xdr:cNvPr id="202" name="フローチャート: 判断 201"/>
        <xdr:cNvSpPr/>
      </xdr:nvSpPr>
      <xdr:spPr>
        <a:xfrm>
          <a:off x="3175000" y="1438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71775</xdr:rowOff>
    </xdr:from>
    <xdr:ext cx="762000" cy="259045"/>
    <xdr:sp macro="" textlink="">
      <xdr:nvSpPr>
        <xdr:cNvPr id="203" name="テキスト ボックス 202"/>
        <xdr:cNvSpPr txBox="1"/>
      </xdr:nvSpPr>
      <xdr:spPr>
        <a:xfrm>
          <a:off x="2844800" y="14473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124653</xdr:rowOff>
    </xdr:from>
    <xdr:to>
      <xdr:col>11</xdr:col>
      <xdr:colOff>31750</xdr:colOff>
      <xdr:row>81</xdr:row>
      <xdr:rowOff>165996</xdr:rowOff>
    </xdr:to>
    <xdr:cxnSp macro="">
      <xdr:nvCxnSpPr>
        <xdr:cNvPr id="204" name="直線コネクタ 203"/>
        <xdr:cNvCxnSpPr/>
      </xdr:nvCxnSpPr>
      <xdr:spPr>
        <a:xfrm>
          <a:off x="1447800" y="14012103"/>
          <a:ext cx="889000" cy="41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52710</xdr:rowOff>
    </xdr:from>
    <xdr:to>
      <xdr:col>11</xdr:col>
      <xdr:colOff>82550</xdr:colOff>
      <xdr:row>83</xdr:row>
      <xdr:rowOff>154310</xdr:rowOff>
    </xdr:to>
    <xdr:sp macro="" textlink="">
      <xdr:nvSpPr>
        <xdr:cNvPr id="205" name="フローチャート: 判断 204"/>
        <xdr:cNvSpPr/>
      </xdr:nvSpPr>
      <xdr:spPr>
        <a:xfrm>
          <a:off x="2286000" y="1428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139087</xdr:rowOff>
    </xdr:from>
    <xdr:ext cx="762000" cy="259045"/>
    <xdr:sp macro="" textlink="">
      <xdr:nvSpPr>
        <xdr:cNvPr id="206" name="テキスト ボックス 205"/>
        <xdr:cNvSpPr txBox="1"/>
      </xdr:nvSpPr>
      <xdr:spPr>
        <a:xfrm>
          <a:off x="1955800" y="14369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8919</xdr:rowOff>
    </xdr:from>
    <xdr:to>
      <xdr:col>7</xdr:col>
      <xdr:colOff>31750</xdr:colOff>
      <xdr:row>83</xdr:row>
      <xdr:rowOff>110519</xdr:rowOff>
    </xdr:to>
    <xdr:sp macro="" textlink="">
      <xdr:nvSpPr>
        <xdr:cNvPr id="207" name="フローチャート: 判断 206"/>
        <xdr:cNvSpPr/>
      </xdr:nvSpPr>
      <xdr:spPr>
        <a:xfrm>
          <a:off x="1397000" y="1423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95296</xdr:rowOff>
    </xdr:from>
    <xdr:ext cx="762000" cy="259045"/>
    <xdr:sp macro="" textlink="">
      <xdr:nvSpPr>
        <xdr:cNvPr id="208" name="テキスト ボックス 207"/>
        <xdr:cNvSpPr txBox="1"/>
      </xdr:nvSpPr>
      <xdr:spPr>
        <a:xfrm>
          <a:off x="1066800" y="14325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21444</xdr:rowOff>
    </xdr:from>
    <xdr:to>
      <xdr:col>23</xdr:col>
      <xdr:colOff>184150</xdr:colOff>
      <xdr:row>82</xdr:row>
      <xdr:rowOff>123044</xdr:rowOff>
    </xdr:to>
    <xdr:sp macro="" textlink="">
      <xdr:nvSpPr>
        <xdr:cNvPr id="214" name="楕円 213"/>
        <xdr:cNvSpPr/>
      </xdr:nvSpPr>
      <xdr:spPr>
        <a:xfrm>
          <a:off x="4902200" y="1408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37971</xdr:rowOff>
    </xdr:from>
    <xdr:ext cx="762000" cy="259045"/>
    <xdr:sp macro="" textlink="">
      <xdr:nvSpPr>
        <xdr:cNvPr id="215" name="人件費・物件費等の状況該当値テキスト"/>
        <xdr:cNvSpPr txBox="1"/>
      </xdr:nvSpPr>
      <xdr:spPr>
        <a:xfrm>
          <a:off x="5041900" y="1392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166880</xdr:rowOff>
    </xdr:from>
    <xdr:to>
      <xdr:col>19</xdr:col>
      <xdr:colOff>184150</xdr:colOff>
      <xdr:row>82</xdr:row>
      <xdr:rowOff>97030</xdr:rowOff>
    </xdr:to>
    <xdr:sp macro="" textlink="">
      <xdr:nvSpPr>
        <xdr:cNvPr id="216" name="楕円 215"/>
        <xdr:cNvSpPr/>
      </xdr:nvSpPr>
      <xdr:spPr>
        <a:xfrm>
          <a:off x="4064000" y="1405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107207</xdr:rowOff>
    </xdr:from>
    <xdr:ext cx="736600" cy="259045"/>
    <xdr:sp macro="" textlink="">
      <xdr:nvSpPr>
        <xdr:cNvPr id="217" name="テキスト ボックス 216"/>
        <xdr:cNvSpPr txBox="1"/>
      </xdr:nvSpPr>
      <xdr:spPr>
        <a:xfrm>
          <a:off x="3733800" y="13823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136959</xdr:rowOff>
    </xdr:from>
    <xdr:to>
      <xdr:col>15</xdr:col>
      <xdr:colOff>133350</xdr:colOff>
      <xdr:row>82</xdr:row>
      <xdr:rowOff>67109</xdr:rowOff>
    </xdr:to>
    <xdr:sp macro="" textlink="">
      <xdr:nvSpPr>
        <xdr:cNvPr id="218" name="楕円 217"/>
        <xdr:cNvSpPr/>
      </xdr:nvSpPr>
      <xdr:spPr>
        <a:xfrm>
          <a:off x="3175000" y="1402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77286</xdr:rowOff>
    </xdr:from>
    <xdr:ext cx="762000" cy="259045"/>
    <xdr:sp macro="" textlink="">
      <xdr:nvSpPr>
        <xdr:cNvPr id="219" name="テキスト ボックス 218"/>
        <xdr:cNvSpPr txBox="1"/>
      </xdr:nvSpPr>
      <xdr:spPr>
        <a:xfrm>
          <a:off x="2844800" y="13793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115196</xdr:rowOff>
    </xdr:from>
    <xdr:to>
      <xdr:col>11</xdr:col>
      <xdr:colOff>82550</xdr:colOff>
      <xdr:row>82</xdr:row>
      <xdr:rowOff>45346</xdr:rowOff>
    </xdr:to>
    <xdr:sp macro="" textlink="">
      <xdr:nvSpPr>
        <xdr:cNvPr id="220" name="楕円 219"/>
        <xdr:cNvSpPr/>
      </xdr:nvSpPr>
      <xdr:spPr>
        <a:xfrm>
          <a:off x="2286000" y="14002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55523</xdr:rowOff>
    </xdr:from>
    <xdr:ext cx="762000" cy="259045"/>
    <xdr:sp macro="" textlink="">
      <xdr:nvSpPr>
        <xdr:cNvPr id="221" name="テキスト ボックス 220"/>
        <xdr:cNvSpPr txBox="1"/>
      </xdr:nvSpPr>
      <xdr:spPr>
        <a:xfrm>
          <a:off x="1955800" y="13771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73853</xdr:rowOff>
    </xdr:from>
    <xdr:to>
      <xdr:col>7</xdr:col>
      <xdr:colOff>31750</xdr:colOff>
      <xdr:row>82</xdr:row>
      <xdr:rowOff>4003</xdr:rowOff>
    </xdr:to>
    <xdr:sp macro="" textlink="">
      <xdr:nvSpPr>
        <xdr:cNvPr id="222" name="楕円 221"/>
        <xdr:cNvSpPr/>
      </xdr:nvSpPr>
      <xdr:spPr>
        <a:xfrm>
          <a:off x="1397000" y="1396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14180</xdr:rowOff>
    </xdr:from>
    <xdr:ext cx="762000" cy="259045"/>
    <xdr:sp macro="" textlink="">
      <xdr:nvSpPr>
        <xdr:cNvPr id="223" name="テキスト ボックス 222"/>
        <xdr:cNvSpPr txBox="1"/>
      </xdr:nvSpPr>
      <xdr:spPr>
        <a:xfrm>
          <a:off x="1066800" y="13730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類似団体平均、全国市平均との比較では、それぞれ</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％上回っているが、過去</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年間では、僅差で推移している。（平成</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年度の数値は、平成</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年度の数値を引用しています。）</a:t>
          </a:r>
          <a:endParaRPr lang="ja-JP" altLang="ja-JP" sz="1400">
            <a:effectLst/>
            <a:latin typeface="ＭＳ Ｐゴシック" panose="020B0600070205080204" pitchFamily="50" charset="-128"/>
            <a:ea typeface="ＭＳ Ｐゴシック" panose="020B0600070205080204" pitchFamily="50" charset="-128"/>
          </a:endParaRPr>
        </a:p>
        <a:p>
          <a:pPr fontAlgn="base"/>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なお、人件費抑制の取組みとして、平成</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日からの給与制度の総合的見直しを始め、平成</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年度には住居手当の見直し（持家を</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14,100</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円から</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9,800</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円に引き下げ）を実施しているが、今後も引き続き給与体系の適正化に努め</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114300</xdr:rowOff>
    </xdr:from>
    <xdr:to>
      <xdr:col>81</xdr:col>
      <xdr:colOff>44450</xdr:colOff>
      <xdr:row>89</xdr:row>
      <xdr:rowOff>69850</xdr:rowOff>
    </xdr:to>
    <xdr:cxnSp macro="">
      <xdr:nvCxnSpPr>
        <xdr:cNvPr id="252" name="直線コネクタ 251"/>
        <xdr:cNvCxnSpPr/>
      </xdr:nvCxnSpPr>
      <xdr:spPr>
        <a:xfrm flipV="1">
          <a:off x="17018000" y="1400175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3"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4" name="直線コネクタ 253"/>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29227</xdr:rowOff>
    </xdr:from>
    <xdr:ext cx="762000" cy="259045"/>
    <xdr:sp macro="" textlink="">
      <xdr:nvSpPr>
        <xdr:cNvPr id="255" name="給与水準   （国との比較）最大値テキスト"/>
        <xdr:cNvSpPr txBox="1"/>
      </xdr:nvSpPr>
      <xdr:spPr>
        <a:xfrm>
          <a:off x="171069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114300</xdr:rowOff>
    </xdr:from>
    <xdr:to>
      <xdr:col>81</xdr:col>
      <xdr:colOff>133350</xdr:colOff>
      <xdr:row>81</xdr:row>
      <xdr:rowOff>114300</xdr:rowOff>
    </xdr:to>
    <xdr:cxnSp macro="">
      <xdr:nvCxnSpPr>
        <xdr:cNvPr id="256" name="直線コネクタ 255"/>
        <xdr:cNvCxnSpPr/>
      </xdr:nvCxnSpPr>
      <xdr:spPr>
        <a:xfrm>
          <a:off x="16929100" y="1400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21166</xdr:rowOff>
    </xdr:from>
    <xdr:to>
      <xdr:col>81</xdr:col>
      <xdr:colOff>44450</xdr:colOff>
      <xdr:row>86</xdr:row>
      <xdr:rowOff>21166</xdr:rowOff>
    </xdr:to>
    <xdr:cxnSp macro="">
      <xdr:nvCxnSpPr>
        <xdr:cNvPr id="257" name="直線コネクタ 256"/>
        <xdr:cNvCxnSpPr/>
      </xdr:nvCxnSpPr>
      <xdr:spPr>
        <a:xfrm>
          <a:off x="16179800" y="147658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8" name="給与水準   （国との比較）平均値テキスト"/>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9" name="フローチャート: 判断 258"/>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21166</xdr:rowOff>
    </xdr:from>
    <xdr:to>
      <xdr:col>77</xdr:col>
      <xdr:colOff>44450</xdr:colOff>
      <xdr:row>86</xdr:row>
      <xdr:rowOff>81491</xdr:rowOff>
    </xdr:to>
    <xdr:cxnSp macro="">
      <xdr:nvCxnSpPr>
        <xdr:cNvPr id="260" name="直線コネクタ 259"/>
        <xdr:cNvCxnSpPr/>
      </xdr:nvCxnSpPr>
      <xdr:spPr>
        <a:xfrm flipV="1">
          <a:off x="15290800" y="14765866"/>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1" name="フローチャート: 判断 260"/>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2" name="テキスト ボックス 261"/>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152400</xdr:rowOff>
    </xdr:from>
    <xdr:to>
      <xdr:col>72</xdr:col>
      <xdr:colOff>203200</xdr:colOff>
      <xdr:row>86</xdr:row>
      <xdr:rowOff>81491</xdr:rowOff>
    </xdr:to>
    <xdr:cxnSp macro="">
      <xdr:nvCxnSpPr>
        <xdr:cNvPr id="263" name="直線コネクタ 262"/>
        <xdr:cNvCxnSpPr/>
      </xdr:nvCxnSpPr>
      <xdr:spPr>
        <a:xfrm>
          <a:off x="14401800" y="14725650"/>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161925</xdr:rowOff>
    </xdr:from>
    <xdr:to>
      <xdr:col>73</xdr:col>
      <xdr:colOff>44450</xdr:colOff>
      <xdr:row>86</xdr:row>
      <xdr:rowOff>92075</xdr:rowOff>
    </xdr:to>
    <xdr:sp macro="" textlink="">
      <xdr:nvSpPr>
        <xdr:cNvPr id="264" name="フローチャート: 判断 263"/>
        <xdr:cNvSpPr/>
      </xdr:nvSpPr>
      <xdr:spPr>
        <a:xfrm>
          <a:off x="152400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102252</xdr:rowOff>
    </xdr:from>
    <xdr:ext cx="762000" cy="259045"/>
    <xdr:sp macro="" textlink="">
      <xdr:nvSpPr>
        <xdr:cNvPr id="265" name="テキスト ボックス 264"/>
        <xdr:cNvSpPr txBox="1"/>
      </xdr:nvSpPr>
      <xdr:spPr>
        <a:xfrm>
          <a:off x="14909800" y="1450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71966</xdr:rowOff>
    </xdr:from>
    <xdr:to>
      <xdr:col>68</xdr:col>
      <xdr:colOff>152400</xdr:colOff>
      <xdr:row>85</xdr:row>
      <xdr:rowOff>152400</xdr:rowOff>
    </xdr:to>
    <xdr:cxnSp macro="">
      <xdr:nvCxnSpPr>
        <xdr:cNvPr id="266" name="直線コネクタ 265"/>
        <xdr:cNvCxnSpPr/>
      </xdr:nvCxnSpPr>
      <xdr:spPr>
        <a:xfrm>
          <a:off x="13512800" y="1464521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132291</xdr:rowOff>
    </xdr:from>
    <xdr:to>
      <xdr:col>68</xdr:col>
      <xdr:colOff>203200</xdr:colOff>
      <xdr:row>85</xdr:row>
      <xdr:rowOff>62441</xdr:rowOff>
    </xdr:to>
    <xdr:sp macro="" textlink="">
      <xdr:nvSpPr>
        <xdr:cNvPr id="267" name="フローチャート: 判断 266"/>
        <xdr:cNvSpPr/>
      </xdr:nvSpPr>
      <xdr:spPr>
        <a:xfrm>
          <a:off x="14351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72618</xdr:rowOff>
    </xdr:from>
    <xdr:ext cx="762000" cy="259045"/>
    <xdr:sp macro="" textlink="">
      <xdr:nvSpPr>
        <xdr:cNvPr id="268" name="テキスト ボックス 267"/>
        <xdr:cNvSpPr txBox="1"/>
      </xdr:nvSpPr>
      <xdr:spPr>
        <a:xfrm>
          <a:off x="14020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9" name="フローチャート: 判断 268"/>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70" name="テキスト ボックス 269"/>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76" name="楕円 275"/>
        <xdr:cNvSpPr/>
      </xdr:nvSpPr>
      <xdr:spPr>
        <a:xfrm>
          <a:off x="169672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113893</xdr:rowOff>
    </xdr:from>
    <xdr:ext cx="762000" cy="259045"/>
    <xdr:sp macro="" textlink="">
      <xdr:nvSpPr>
        <xdr:cNvPr id="277" name="給与水準   （国との比較）該当値テキスト"/>
        <xdr:cNvSpPr txBox="1"/>
      </xdr:nvSpPr>
      <xdr:spPr>
        <a:xfrm>
          <a:off x="17106900" y="1468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141816</xdr:rowOff>
    </xdr:from>
    <xdr:to>
      <xdr:col>77</xdr:col>
      <xdr:colOff>95250</xdr:colOff>
      <xdr:row>86</xdr:row>
      <xdr:rowOff>71966</xdr:rowOff>
    </xdr:to>
    <xdr:sp macro="" textlink="">
      <xdr:nvSpPr>
        <xdr:cNvPr id="278" name="楕円 277"/>
        <xdr:cNvSpPr/>
      </xdr:nvSpPr>
      <xdr:spPr>
        <a:xfrm>
          <a:off x="16129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56743</xdr:rowOff>
    </xdr:from>
    <xdr:ext cx="736600" cy="259045"/>
    <xdr:sp macro="" textlink="">
      <xdr:nvSpPr>
        <xdr:cNvPr id="279" name="テキスト ボックス 278"/>
        <xdr:cNvSpPr txBox="1"/>
      </xdr:nvSpPr>
      <xdr:spPr>
        <a:xfrm>
          <a:off x="15798800" y="14801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30691</xdr:rowOff>
    </xdr:from>
    <xdr:to>
      <xdr:col>73</xdr:col>
      <xdr:colOff>44450</xdr:colOff>
      <xdr:row>86</xdr:row>
      <xdr:rowOff>132291</xdr:rowOff>
    </xdr:to>
    <xdr:sp macro="" textlink="">
      <xdr:nvSpPr>
        <xdr:cNvPr id="280" name="楕円 279"/>
        <xdr:cNvSpPr/>
      </xdr:nvSpPr>
      <xdr:spPr>
        <a:xfrm>
          <a:off x="15240000" y="1477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117068</xdr:rowOff>
    </xdr:from>
    <xdr:ext cx="762000" cy="259045"/>
    <xdr:sp macro="" textlink="">
      <xdr:nvSpPr>
        <xdr:cNvPr id="281" name="テキスト ボックス 280"/>
        <xdr:cNvSpPr txBox="1"/>
      </xdr:nvSpPr>
      <xdr:spPr>
        <a:xfrm>
          <a:off x="14909800" y="14861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101600</xdr:rowOff>
    </xdr:from>
    <xdr:to>
      <xdr:col>68</xdr:col>
      <xdr:colOff>203200</xdr:colOff>
      <xdr:row>86</xdr:row>
      <xdr:rowOff>31750</xdr:rowOff>
    </xdr:to>
    <xdr:sp macro="" textlink="">
      <xdr:nvSpPr>
        <xdr:cNvPr id="282" name="楕円 281"/>
        <xdr:cNvSpPr/>
      </xdr:nvSpPr>
      <xdr:spPr>
        <a:xfrm>
          <a:off x="14351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83" name="テキスト ボックス 282"/>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21166</xdr:rowOff>
    </xdr:from>
    <xdr:to>
      <xdr:col>64</xdr:col>
      <xdr:colOff>152400</xdr:colOff>
      <xdr:row>85</xdr:row>
      <xdr:rowOff>122766</xdr:rowOff>
    </xdr:to>
    <xdr:sp macro="" textlink="">
      <xdr:nvSpPr>
        <xdr:cNvPr id="284" name="楕円 283"/>
        <xdr:cNvSpPr/>
      </xdr:nvSpPr>
      <xdr:spPr>
        <a:xfrm>
          <a:off x="13462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107543</xdr:rowOff>
    </xdr:from>
    <xdr:ext cx="762000" cy="259045"/>
    <xdr:sp macro="" textlink="">
      <xdr:nvSpPr>
        <xdr:cNvPr id="285" name="テキスト ボックス 284"/>
        <xdr:cNvSpPr txBox="1"/>
      </xdr:nvSpPr>
      <xdr:spPr>
        <a:xfrm>
          <a:off x="13131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職員数は、前年度に比べ担当や課を新たに設置したこと等により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人増の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969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人となったが、類似団体内平均値との比較では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年連続で下回り、神奈川県平均も</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人下回る状況である。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人口減少、少子高齢化などの社会構造の変化に対応した「行政サービスの最適化」を図るため、引き続き「秦野市職員定員最適化計画」（平成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年度策定）に基づき、委託化の推進、再任用職員の活用、ＩＣＴ（情報通信技術）の活用などに取り組み、最適な定員管理を行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133894</xdr:rowOff>
    </xdr:from>
    <xdr:to>
      <xdr:col>81</xdr:col>
      <xdr:colOff>44450</xdr:colOff>
      <xdr:row>67</xdr:row>
      <xdr:rowOff>7620</xdr:rowOff>
    </xdr:to>
    <xdr:cxnSp macro="">
      <xdr:nvCxnSpPr>
        <xdr:cNvPr id="317" name="直線コネクタ 316"/>
        <xdr:cNvCxnSpPr/>
      </xdr:nvCxnSpPr>
      <xdr:spPr>
        <a:xfrm flipV="1">
          <a:off x="17018000" y="10077994"/>
          <a:ext cx="0" cy="14167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151147</xdr:rowOff>
    </xdr:from>
    <xdr:ext cx="762000" cy="259045"/>
    <xdr:sp macro="" textlink="">
      <xdr:nvSpPr>
        <xdr:cNvPr id="318" name="定員管理の状況最小値テキスト"/>
        <xdr:cNvSpPr txBox="1"/>
      </xdr:nvSpPr>
      <xdr:spPr>
        <a:xfrm>
          <a:off x="17106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7620</xdr:rowOff>
    </xdr:from>
    <xdr:to>
      <xdr:col>81</xdr:col>
      <xdr:colOff>133350</xdr:colOff>
      <xdr:row>67</xdr:row>
      <xdr:rowOff>7620</xdr:rowOff>
    </xdr:to>
    <xdr:cxnSp macro="">
      <xdr:nvCxnSpPr>
        <xdr:cNvPr id="319" name="直線コネクタ 318"/>
        <xdr:cNvCxnSpPr/>
      </xdr:nvCxnSpPr>
      <xdr:spPr>
        <a:xfrm>
          <a:off x="16929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48821</xdr:rowOff>
    </xdr:from>
    <xdr:ext cx="762000" cy="259045"/>
    <xdr:sp macro="" textlink="">
      <xdr:nvSpPr>
        <xdr:cNvPr id="320" name="定員管理の状況最大値テキスト"/>
        <xdr:cNvSpPr txBox="1"/>
      </xdr:nvSpPr>
      <xdr:spPr>
        <a:xfrm>
          <a:off x="17106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133894</xdr:rowOff>
    </xdr:from>
    <xdr:to>
      <xdr:col>81</xdr:col>
      <xdr:colOff>133350</xdr:colOff>
      <xdr:row>58</xdr:row>
      <xdr:rowOff>133894</xdr:rowOff>
    </xdr:to>
    <xdr:cxnSp macro="">
      <xdr:nvCxnSpPr>
        <xdr:cNvPr id="321" name="直線コネクタ 320"/>
        <xdr:cNvCxnSpPr/>
      </xdr:nvCxnSpPr>
      <xdr:spPr>
        <a:xfrm>
          <a:off x="16929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143510</xdr:rowOff>
    </xdr:from>
    <xdr:to>
      <xdr:col>81</xdr:col>
      <xdr:colOff>44450</xdr:colOff>
      <xdr:row>61</xdr:row>
      <xdr:rowOff>150404</xdr:rowOff>
    </xdr:to>
    <xdr:cxnSp macro="">
      <xdr:nvCxnSpPr>
        <xdr:cNvPr id="322" name="直線コネクタ 321"/>
        <xdr:cNvCxnSpPr/>
      </xdr:nvCxnSpPr>
      <xdr:spPr>
        <a:xfrm>
          <a:off x="16179800" y="10601960"/>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106153</xdr:rowOff>
    </xdr:from>
    <xdr:ext cx="762000" cy="259045"/>
    <xdr:sp macro="" textlink="">
      <xdr:nvSpPr>
        <xdr:cNvPr id="323" name="定員管理の状況平均値テキスト"/>
        <xdr:cNvSpPr txBox="1"/>
      </xdr:nvSpPr>
      <xdr:spPr>
        <a:xfrm>
          <a:off x="17106900" y="105646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134076</xdr:rowOff>
    </xdr:from>
    <xdr:to>
      <xdr:col>81</xdr:col>
      <xdr:colOff>95250</xdr:colOff>
      <xdr:row>62</xdr:row>
      <xdr:rowOff>64226</xdr:rowOff>
    </xdr:to>
    <xdr:sp macro="" textlink="">
      <xdr:nvSpPr>
        <xdr:cNvPr id="324" name="フローチャート: 判断 323"/>
        <xdr:cNvSpPr/>
      </xdr:nvSpPr>
      <xdr:spPr>
        <a:xfrm>
          <a:off x="16967200" y="1059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119380</xdr:rowOff>
    </xdr:from>
    <xdr:to>
      <xdr:col>77</xdr:col>
      <xdr:colOff>44450</xdr:colOff>
      <xdr:row>61</xdr:row>
      <xdr:rowOff>143510</xdr:rowOff>
    </xdr:to>
    <xdr:cxnSp macro="">
      <xdr:nvCxnSpPr>
        <xdr:cNvPr id="325" name="直線コネクタ 324"/>
        <xdr:cNvCxnSpPr/>
      </xdr:nvCxnSpPr>
      <xdr:spPr>
        <a:xfrm>
          <a:off x="15290800" y="105778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137523</xdr:rowOff>
    </xdr:from>
    <xdr:to>
      <xdr:col>77</xdr:col>
      <xdr:colOff>95250</xdr:colOff>
      <xdr:row>62</xdr:row>
      <xdr:rowOff>67673</xdr:rowOff>
    </xdr:to>
    <xdr:sp macro="" textlink="">
      <xdr:nvSpPr>
        <xdr:cNvPr id="326" name="フローチャート: 判断 325"/>
        <xdr:cNvSpPr/>
      </xdr:nvSpPr>
      <xdr:spPr>
        <a:xfrm>
          <a:off x="16129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52450</xdr:rowOff>
    </xdr:from>
    <xdr:ext cx="736600" cy="259045"/>
    <xdr:sp macro="" textlink="">
      <xdr:nvSpPr>
        <xdr:cNvPr id="327" name="テキスト ボックス 326"/>
        <xdr:cNvSpPr txBox="1"/>
      </xdr:nvSpPr>
      <xdr:spPr>
        <a:xfrm>
          <a:off x="15798800" y="10682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119380</xdr:rowOff>
    </xdr:from>
    <xdr:to>
      <xdr:col>72</xdr:col>
      <xdr:colOff>203200</xdr:colOff>
      <xdr:row>61</xdr:row>
      <xdr:rowOff>122827</xdr:rowOff>
    </xdr:to>
    <xdr:cxnSp macro="">
      <xdr:nvCxnSpPr>
        <xdr:cNvPr id="328" name="直線コネクタ 327"/>
        <xdr:cNvCxnSpPr/>
      </xdr:nvCxnSpPr>
      <xdr:spPr>
        <a:xfrm flipV="1">
          <a:off x="14401800" y="10577830"/>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14333</xdr:rowOff>
    </xdr:from>
    <xdr:to>
      <xdr:col>73</xdr:col>
      <xdr:colOff>44450</xdr:colOff>
      <xdr:row>62</xdr:row>
      <xdr:rowOff>115933</xdr:rowOff>
    </xdr:to>
    <xdr:sp macro="" textlink="">
      <xdr:nvSpPr>
        <xdr:cNvPr id="329" name="フローチャート: 判断 328"/>
        <xdr:cNvSpPr/>
      </xdr:nvSpPr>
      <xdr:spPr>
        <a:xfrm>
          <a:off x="15240000" y="106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100710</xdr:rowOff>
    </xdr:from>
    <xdr:ext cx="762000" cy="259045"/>
    <xdr:sp macro="" textlink="">
      <xdr:nvSpPr>
        <xdr:cNvPr id="330" name="テキスト ボックス 329"/>
        <xdr:cNvSpPr txBox="1"/>
      </xdr:nvSpPr>
      <xdr:spPr>
        <a:xfrm>
          <a:off x="14909800" y="107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122827</xdr:rowOff>
    </xdr:from>
    <xdr:to>
      <xdr:col>68</xdr:col>
      <xdr:colOff>152400</xdr:colOff>
      <xdr:row>61</xdr:row>
      <xdr:rowOff>126274</xdr:rowOff>
    </xdr:to>
    <xdr:cxnSp macro="">
      <xdr:nvCxnSpPr>
        <xdr:cNvPr id="331" name="直線コネクタ 330"/>
        <xdr:cNvCxnSpPr/>
      </xdr:nvCxnSpPr>
      <xdr:spPr>
        <a:xfrm flipV="1">
          <a:off x="13512800" y="10581277"/>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137523</xdr:rowOff>
    </xdr:from>
    <xdr:to>
      <xdr:col>68</xdr:col>
      <xdr:colOff>203200</xdr:colOff>
      <xdr:row>62</xdr:row>
      <xdr:rowOff>67673</xdr:rowOff>
    </xdr:to>
    <xdr:sp macro="" textlink="">
      <xdr:nvSpPr>
        <xdr:cNvPr id="332" name="フローチャート: 判断 331"/>
        <xdr:cNvSpPr/>
      </xdr:nvSpPr>
      <xdr:spPr>
        <a:xfrm>
          <a:off x="14351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52450</xdr:rowOff>
    </xdr:from>
    <xdr:ext cx="762000" cy="259045"/>
    <xdr:sp macro="" textlink="">
      <xdr:nvSpPr>
        <xdr:cNvPr id="333" name="テキスト ボックス 332"/>
        <xdr:cNvSpPr txBox="1"/>
      </xdr:nvSpPr>
      <xdr:spPr>
        <a:xfrm>
          <a:off x="14020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151312</xdr:rowOff>
    </xdr:from>
    <xdr:to>
      <xdr:col>64</xdr:col>
      <xdr:colOff>152400</xdr:colOff>
      <xdr:row>62</xdr:row>
      <xdr:rowOff>81462</xdr:rowOff>
    </xdr:to>
    <xdr:sp macro="" textlink="">
      <xdr:nvSpPr>
        <xdr:cNvPr id="334" name="フローチャート: 判断 333"/>
        <xdr:cNvSpPr/>
      </xdr:nvSpPr>
      <xdr:spPr>
        <a:xfrm>
          <a:off x="13462000" y="1060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66239</xdr:rowOff>
    </xdr:from>
    <xdr:ext cx="762000" cy="259045"/>
    <xdr:sp macro="" textlink="">
      <xdr:nvSpPr>
        <xdr:cNvPr id="335" name="テキスト ボックス 334"/>
        <xdr:cNvSpPr txBox="1"/>
      </xdr:nvSpPr>
      <xdr:spPr>
        <a:xfrm>
          <a:off x="13131800" y="10696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99604</xdr:rowOff>
    </xdr:from>
    <xdr:to>
      <xdr:col>81</xdr:col>
      <xdr:colOff>95250</xdr:colOff>
      <xdr:row>62</xdr:row>
      <xdr:rowOff>29754</xdr:rowOff>
    </xdr:to>
    <xdr:sp macro="" textlink="">
      <xdr:nvSpPr>
        <xdr:cNvPr id="341" name="楕円 340"/>
        <xdr:cNvSpPr/>
      </xdr:nvSpPr>
      <xdr:spPr>
        <a:xfrm>
          <a:off x="16967200" y="1055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116131</xdr:rowOff>
    </xdr:from>
    <xdr:ext cx="762000" cy="259045"/>
    <xdr:sp macro="" textlink="">
      <xdr:nvSpPr>
        <xdr:cNvPr id="342" name="定員管理の状況該当値テキスト"/>
        <xdr:cNvSpPr txBox="1"/>
      </xdr:nvSpPr>
      <xdr:spPr>
        <a:xfrm>
          <a:off x="17106900" y="1040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92710</xdr:rowOff>
    </xdr:from>
    <xdr:to>
      <xdr:col>77</xdr:col>
      <xdr:colOff>95250</xdr:colOff>
      <xdr:row>62</xdr:row>
      <xdr:rowOff>22860</xdr:rowOff>
    </xdr:to>
    <xdr:sp macro="" textlink="">
      <xdr:nvSpPr>
        <xdr:cNvPr id="343" name="楕円 342"/>
        <xdr:cNvSpPr/>
      </xdr:nvSpPr>
      <xdr:spPr>
        <a:xfrm>
          <a:off x="16129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33037</xdr:rowOff>
    </xdr:from>
    <xdr:ext cx="736600" cy="259045"/>
    <xdr:sp macro="" textlink="">
      <xdr:nvSpPr>
        <xdr:cNvPr id="344" name="テキスト ボックス 343"/>
        <xdr:cNvSpPr txBox="1"/>
      </xdr:nvSpPr>
      <xdr:spPr>
        <a:xfrm>
          <a:off x="15798800" y="1032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68580</xdr:rowOff>
    </xdr:from>
    <xdr:to>
      <xdr:col>73</xdr:col>
      <xdr:colOff>44450</xdr:colOff>
      <xdr:row>61</xdr:row>
      <xdr:rowOff>170180</xdr:rowOff>
    </xdr:to>
    <xdr:sp macro="" textlink="">
      <xdr:nvSpPr>
        <xdr:cNvPr id="345" name="楕円 344"/>
        <xdr:cNvSpPr/>
      </xdr:nvSpPr>
      <xdr:spPr>
        <a:xfrm>
          <a:off x="15240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8907</xdr:rowOff>
    </xdr:from>
    <xdr:ext cx="762000" cy="259045"/>
    <xdr:sp macro="" textlink="">
      <xdr:nvSpPr>
        <xdr:cNvPr id="346" name="テキスト ボックス 345"/>
        <xdr:cNvSpPr txBox="1"/>
      </xdr:nvSpPr>
      <xdr:spPr>
        <a:xfrm>
          <a:off x="14909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72027</xdr:rowOff>
    </xdr:from>
    <xdr:to>
      <xdr:col>68</xdr:col>
      <xdr:colOff>203200</xdr:colOff>
      <xdr:row>62</xdr:row>
      <xdr:rowOff>2177</xdr:rowOff>
    </xdr:to>
    <xdr:sp macro="" textlink="">
      <xdr:nvSpPr>
        <xdr:cNvPr id="347" name="楕円 346"/>
        <xdr:cNvSpPr/>
      </xdr:nvSpPr>
      <xdr:spPr>
        <a:xfrm>
          <a:off x="14351000" y="1053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12354</xdr:rowOff>
    </xdr:from>
    <xdr:ext cx="762000" cy="259045"/>
    <xdr:sp macro="" textlink="">
      <xdr:nvSpPr>
        <xdr:cNvPr id="348" name="テキスト ボックス 347"/>
        <xdr:cNvSpPr txBox="1"/>
      </xdr:nvSpPr>
      <xdr:spPr>
        <a:xfrm>
          <a:off x="14020800" y="10299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75474</xdr:rowOff>
    </xdr:from>
    <xdr:to>
      <xdr:col>64</xdr:col>
      <xdr:colOff>152400</xdr:colOff>
      <xdr:row>62</xdr:row>
      <xdr:rowOff>5624</xdr:rowOff>
    </xdr:to>
    <xdr:sp macro="" textlink="">
      <xdr:nvSpPr>
        <xdr:cNvPr id="349" name="楕円 348"/>
        <xdr:cNvSpPr/>
      </xdr:nvSpPr>
      <xdr:spPr>
        <a:xfrm>
          <a:off x="13462000" y="1053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15801</xdr:rowOff>
    </xdr:from>
    <xdr:ext cx="762000" cy="259045"/>
    <xdr:sp macro="" textlink="">
      <xdr:nvSpPr>
        <xdr:cNvPr id="350" name="テキスト ボックス 349"/>
        <xdr:cNvSpPr txBox="1"/>
      </xdr:nvSpPr>
      <xdr:spPr>
        <a:xfrm>
          <a:off x="13131800" y="10302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　類似団体平均、全国平均、神奈川県平均の各数値との比較では、</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0.5</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3.3</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5.0</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下回っている。数値は昨年度</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から</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0.3</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ポイント改善し</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、過去</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5</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年間では改善傾向にある。</a:t>
          </a:r>
          <a:endPar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　前年度</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から比率が改善し</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た要因は、</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実質公債費比率の分子が</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490</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百万円と対前年度比で</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436</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百万円の減となったことが大きい。</a:t>
          </a:r>
          <a:endPar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　具体的には、</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元利償還金等は</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既借入債の償還の進捗による元利償還金の減や下水道事業の分流式経費の繰出基準の明確化による公営企業債の元利償還金に対する繰入金の減等に</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より、</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350</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百万円の減、</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算入公債費等は、臨時財政対策債の発行増により臨時財政対策債償還費の基準財政需要額が増となったこと等によ</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り、</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86</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百万円の増となった。</a:t>
          </a:r>
          <a:endPar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endPar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100390</xdr:rowOff>
    </xdr:from>
    <xdr:to>
      <xdr:col>81</xdr:col>
      <xdr:colOff>44450</xdr:colOff>
      <xdr:row>45</xdr:row>
      <xdr:rowOff>62593</xdr:rowOff>
    </xdr:to>
    <xdr:cxnSp macro="">
      <xdr:nvCxnSpPr>
        <xdr:cNvPr id="380" name="直線コネクタ 379"/>
        <xdr:cNvCxnSpPr/>
      </xdr:nvCxnSpPr>
      <xdr:spPr>
        <a:xfrm flipV="1">
          <a:off x="17018000" y="6272590"/>
          <a:ext cx="0" cy="15052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34670</xdr:rowOff>
    </xdr:from>
    <xdr:ext cx="762000" cy="259045"/>
    <xdr:sp macro="" textlink="">
      <xdr:nvSpPr>
        <xdr:cNvPr id="381" name="公債費負担の状況最小値テキスト"/>
        <xdr:cNvSpPr txBox="1"/>
      </xdr:nvSpPr>
      <xdr:spPr>
        <a:xfrm>
          <a:off x="17106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62593</xdr:rowOff>
    </xdr:from>
    <xdr:to>
      <xdr:col>81</xdr:col>
      <xdr:colOff>133350</xdr:colOff>
      <xdr:row>45</xdr:row>
      <xdr:rowOff>62593</xdr:rowOff>
    </xdr:to>
    <xdr:cxnSp macro="">
      <xdr:nvCxnSpPr>
        <xdr:cNvPr id="382" name="直線コネクタ 381"/>
        <xdr:cNvCxnSpPr/>
      </xdr:nvCxnSpPr>
      <xdr:spPr>
        <a:xfrm>
          <a:off x="16929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15317</xdr:rowOff>
    </xdr:from>
    <xdr:ext cx="762000" cy="259045"/>
    <xdr:sp macro="" textlink="">
      <xdr:nvSpPr>
        <xdr:cNvPr id="383" name="公債費負担の状況最大値テキスト"/>
        <xdr:cNvSpPr txBox="1"/>
      </xdr:nvSpPr>
      <xdr:spPr>
        <a:xfrm>
          <a:off x="17106900" y="601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100390</xdr:rowOff>
    </xdr:from>
    <xdr:to>
      <xdr:col>81</xdr:col>
      <xdr:colOff>133350</xdr:colOff>
      <xdr:row>36</xdr:row>
      <xdr:rowOff>100390</xdr:rowOff>
    </xdr:to>
    <xdr:cxnSp macro="">
      <xdr:nvCxnSpPr>
        <xdr:cNvPr id="384" name="直線コネクタ 383"/>
        <xdr:cNvCxnSpPr/>
      </xdr:nvCxnSpPr>
      <xdr:spPr>
        <a:xfrm>
          <a:off x="16929100" y="6272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137583</xdr:rowOff>
    </xdr:from>
    <xdr:to>
      <xdr:col>81</xdr:col>
      <xdr:colOff>44450</xdr:colOff>
      <xdr:row>40</xdr:row>
      <xdr:rowOff>605</xdr:rowOff>
    </xdr:to>
    <xdr:cxnSp macro="">
      <xdr:nvCxnSpPr>
        <xdr:cNvPr id="385" name="直線コネクタ 384"/>
        <xdr:cNvCxnSpPr/>
      </xdr:nvCxnSpPr>
      <xdr:spPr>
        <a:xfrm flipV="1">
          <a:off x="16179800" y="6824133"/>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116312</xdr:rowOff>
    </xdr:from>
    <xdr:ext cx="762000" cy="259045"/>
    <xdr:sp macro="" textlink="">
      <xdr:nvSpPr>
        <xdr:cNvPr id="386" name="公債費負担の状況平均値テキスト"/>
        <xdr:cNvSpPr txBox="1"/>
      </xdr:nvSpPr>
      <xdr:spPr>
        <a:xfrm>
          <a:off x="17106900" y="6802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144235</xdr:rowOff>
    </xdr:from>
    <xdr:to>
      <xdr:col>81</xdr:col>
      <xdr:colOff>95250</xdr:colOff>
      <xdr:row>40</xdr:row>
      <xdr:rowOff>74385</xdr:rowOff>
    </xdr:to>
    <xdr:sp macro="" textlink="">
      <xdr:nvSpPr>
        <xdr:cNvPr id="387" name="フローチャート: 判断 386"/>
        <xdr:cNvSpPr/>
      </xdr:nvSpPr>
      <xdr:spPr>
        <a:xfrm>
          <a:off x="169672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605</xdr:rowOff>
    </xdr:from>
    <xdr:to>
      <xdr:col>77</xdr:col>
      <xdr:colOff>44450</xdr:colOff>
      <xdr:row>40</xdr:row>
      <xdr:rowOff>605</xdr:rowOff>
    </xdr:to>
    <xdr:cxnSp macro="">
      <xdr:nvCxnSpPr>
        <xdr:cNvPr id="388" name="直線コネクタ 387"/>
        <xdr:cNvCxnSpPr/>
      </xdr:nvCxnSpPr>
      <xdr:spPr>
        <a:xfrm>
          <a:off x="15290800" y="68586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144235</xdr:rowOff>
    </xdr:from>
    <xdr:to>
      <xdr:col>77</xdr:col>
      <xdr:colOff>95250</xdr:colOff>
      <xdr:row>40</xdr:row>
      <xdr:rowOff>74385</xdr:rowOff>
    </xdr:to>
    <xdr:sp macro="" textlink="">
      <xdr:nvSpPr>
        <xdr:cNvPr id="389" name="フローチャート: 判断 388"/>
        <xdr:cNvSpPr/>
      </xdr:nvSpPr>
      <xdr:spPr>
        <a:xfrm>
          <a:off x="16129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59162</xdr:rowOff>
    </xdr:from>
    <xdr:ext cx="736600" cy="259045"/>
    <xdr:sp macro="" textlink="">
      <xdr:nvSpPr>
        <xdr:cNvPr id="390" name="テキスト ボックス 389"/>
        <xdr:cNvSpPr txBox="1"/>
      </xdr:nvSpPr>
      <xdr:spPr>
        <a:xfrm>
          <a:off x="15798800" y="6917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605</xdr:rowOff>
    </xdr:from>
    <xdr:to>
      <xdr:col>72</xdr:col>
      <xdr:colOff>203200</xdr:colOff>
      <xdr:row>40</xdr:row>
      <xdr:rowOff>12095</xdr:rowOff>
    </xdr:to>
    <xdr:cxnSp macro="">
      <xdr:nvCxnSpPr>
        <xdr:cNvPr id="391" name="直線コネクタ 390"/>
        <xdr:cNvCxnSpPr/>
      </xdr:nvCxnSpPr>
      <xdr:spPr>
        <a:xfrm flipV="1">
          <a:off x="14401800" y="685860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110672</xdr:rowOff>
    </xdr:from>
    <xdr:to>
      <xdr:col>73</xdr:col>
      <xdr:colOff>44450</xdr:colOff>
      <xdr:row>41</xdr:row>
      <xdr:rowOff>40822</xdr:rowOff>
    </xdr:to>
    <xdr:sp macro="" textlink="">
      <xdr:nvSpPr>
        <xdr:cNvPr id="392" name="フローチャート: 判断 391"/>
        <xdr:cNvSpPr/>
      </xdr:nvSpPr>
      <xdr:spPr>
        <a:xfrm>
          <a:off x="15240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25599</xdr:rowOff>
    </xdr:from>
    <xdr:ext cx="762000" cy="259045"/>
    <xdr:sp macro="" textlink="">
      <xdr:nvSpPr>
        <xdr:cNvPr id="393" name="テキスト ボックス 392"/>
        <xdr:cNvSpPr txBox="1"/>
      </xdr:nvSpPr>
      <xdr:spPr>
        <a:xfrm>
          <a:off x="149098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12095</xdr:rowOff>
    </xdr:from>
    <xdr:to>
      <xdr:col>68</xdr:col>
      <xdr:colOff>152400</xdr:colOff>
      <xdr:row>40</xdr:row>
      <xdr:rowOff>58057</xdr:rowOff>
    </xdr:to>
    <xdr:cxnSp macro="">
      <xdr:nvCxnSpPr>
        <xdr:cNvPr id="394" name="直線コネクタ 393"/>
        <xdr:cNvCxnSpPr/>
      </xdr:nvCxnSpPr>
      <xdr:spPr>
        <a:xfrm flipV="1">
          <a:off x="13512800" y="6870095"/>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156633</xdr:rowOff>
    </xdr:from>
    <xdr:to>
      <xdr:col>68</xdr:col>
      <xdr:colOff>203200</xdr:colOff>
      <xdr:row>41</xdr:row>
      <xdr:rowOff>86783</xdr:rowOff>
    </xdr:to>
    <xdr:sp macro="" textlink="">
      <xdr:nvSpPr>
        <xdr:cNvPr id="395" name="フローチャート: 判断 394"/>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71560</xdr:rowOff>
    </xdr:from>
    <xdr:ext cx="762000" cy="259045"/>
    <xdr:sp macro="" textlink="">
      <xdr:nvSpPr>
        <xdr:cNvPr id="396" name="テキスト ボックス 395"/>
        <xdr:cNvSpPr txBox="1"/>
      </xdr:nvSpPr>
      <xdr:spPr>
        <a:xfrm>
          <a:off x="14020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397" name="フローチャート: 判断 396"/>
        <xdr:cNvSpPr/>
      </xdr:nvSpPr>
      <xdr:spPr>
        <a:xfrm>
          <a:off x="13462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151994</xdr:rowOff>
    </xdr:from>
    <xdr:ext cx="762000" cy="259045"/>
    <xdr:sp macro="" textlink="">
      <xdr:nvSpPr>
        <xdr:cNvPr id="398" name="テキスト ボックス 397"/>
        <xdr:cNvSpPr txBox="1"/>
      </xdr:nvSpPr>
      <xdr:spPr>
        <a:xfrm>
          <a:off x="13131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86783</xdr:rowOff>
    </xdr:from>
    <xdr:to>
      <xdr:col>81</xdr:col>
      <xdr:colOff>95250</xdr:colOff>
      <xdr:row>40</xdr:row>
      <xdr:rowOff>16933</xdr:rowOff>
    </xdr:to>
    <xdr:sp macro="" textlink="">
      <xdr:nvSpPr>
        <xdr:cNvPr id="404" name="楕円 403"/>
        <xdr:cNvSpPr/>
      </xdr:nvSpPr>
      <xdr:spPr>
        <a:xfrm>
          <a:off x="169672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103310</xdr:rowOff>
    </xdr:from>
    <xdr:ext cx="762000" cy="259045"/>
    <xdr:sp macro="" textlink="">
      <xdr:nvSpPr>
        <xdr:cNvPr id="405" name="公債費負担の状況該当値テキスト"/>
        <xdr:cNvSpPr txBox="1"/>
      </xdr:nvSpPr>
      <xdr:spPr>
        <a:xfrm>
          <a:off x="17106900" y="661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121255</xdr:rowOff>
    </xdr:from>
    <xdr:to>
      <xdr:col>77</xdr:col>
      <xdr:colOff>95250</xdr:colOff>
      <xdr:row>40</xdr:row>
      <xdr:rowOff>51405</xdr:rowOff>
    </xdr:to>
    <xdr:sp macro="" textlink="">
      <xdr:nvSpPr>
        <xdr:cNvPr id="406" name="楕円 405"/>
        <xdr:cNvSpPr/>
      </xdr:nvSpPr>
      <xdr:spPr>
        <a:xfrm>
          <a:off x="16129000" y="680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61582</xdr:rowOff>
    </xdr:from>
    <xdr:ext cx="736600" cy="259045"/>
    <xdr:sp macro="" textlink="">
      <xdr:nvSpPr>
        <xdr:cNvPr id="407" name="テキスト ボックス 406"/>
        <xdr:cNvSpPr txBox="1"/>
      </xdr:nvSpPr>
      <xdr:spPr>
        <a:xfrm>
          <a:off x="15798800" y="6576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121255</xdr:rowOff>
    </xdr:from>
    <xdr:to>
      <xdr:col>73</xdr:col>
      <xdr:colOff>44450</xdr:colOff>
      <xdr:row>40</xdr:row>
      <xdr:rowOff>51405</xdr:rowOff>
    </xdr:to>
    <xdr:sp macro="" textlink="">
      <xdr:nvSpPr>
        <xdr:cNvPr id="408" name="楕円 407"/>
        <xdr:cNvSpPr/>
      </xdr:nvSpPr>
      <xdr:spPr>
        <a:xfrm>
          <a:off x="15240000" y="680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61582</xdr:rowOff>
    </xdr:from>
    <xdr:ext cx="762000" cy="259045"/>
    <xdr:sp macro="" textlink="">
      <xdr:nvSpPr>
        <xdr:cNvPr id="409" name="テキスト ボックス 408"/>
        <xdr:cNvSpPr txBox="1"/>
      </xdr:nvSpPr>
      <xdr:spPr>
        <a:xfrm>
          <a:off x="14909800" y="657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132745</xdr:rowOff>
    </xdr:from>
    <xdr:to>
      <xdr:col>68</xdr:col>
      <xdr:colOff>203200</xdr:colOff>
      <xdr:row>40</xdr:row>
      <xdr:rowOff>62895</xdr:rowOff>
    </xdr:to>
    <xdr:sp macro="" textlink="">
      <xdr:nvSpPr>
        <xdr:cNvPr id="410" name="楕円 409"/>
        <xdr:cNvSpPr/>
      </xdr:nvSpPr>
      <xdr:spPr>
        <a:xfrm>
          <a:off x="14351000" y="681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73072</xdr:rowOff>
    </xdr:from>
    <xdr:ext cx="762000" cy="259045"/>
    <xdr:sp macro="" textlink="">
      <xdr:nvSpPr>
        <xdr:cNvPr id="411" name="テキスト ボックス 410"/>
        <xdr:cNvSpPr txBox="1"/>
      </xdr:nvSpPr>
      <xdr:spPr>
        <a:xfrm>
          <a:off x="14020800" y="658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7257</xdr:rowOff>
    </xdr:from>
    <xdr:to>
      <xdr:col>64</xdr:col>
      <xdr:colOff>152400</xdr:colOff>
      <xdr:row>40</xdr:row>
      <xdr:rowOff>108857</xdr:rowOff>
    </xdr:to>
    <xdr:sp macro="" textlink="">
      <xdr:nvSpPr>
        <xdr:cNvPr id="412" name="楕円 411"/>
        <xdr:cNvSpPr/>
      </xdr:nvSpPr>
      <xdr:spPr>
        <a:xfrm>
          <a:off x="13462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119034</xdr:rowOff>
    </xdr:from>
    <xdr:ext cx="762000" cy="259045"/>
    <xdr:sp macro="" textlink="">
      <xdr:nvSpPr>
        <xdr:cNvPr id="413" name="テキスト ボックス 412"/>
        <xdr:cNvSpPr txBox="1"/>
      </xdr:nvSpPr>
      <xdr:spPr>
        <a:xfrm>
          <a:off x="13131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年度末における将来負担比率は、</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36.0</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％と増加に転じ、前年比で</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4.3</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ポイントの増となった。</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神奈川県平均との比較では、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数値は</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下回っているが、類似団体平均との比較では</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18.6</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ポイント、全国平均との比較では、</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2.3</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上回っている。</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6060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前年度に比べて数値が</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悪化</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した要因は、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臨時財政対策債の増や鶴巻温泉周辺整備事業等の大型事業の実施により、</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一般会計等に係る地方債の現在高</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が増となったこと、及び</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財政調整基金の取り崩しによ</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り</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充当可能基金</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が減となった結果、将来負担比率の分子が増となったことによるものである。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23777</xdr:rowOff>
    </xdr:to>
    <xdr:cxnSp macro="">
      <xdr:nvCxnSpPr>
        <xdr:cNvPr id="442" name="直線コネクタ 441"/>
        <xdr:cNvCxnSpPr/>
      </xdr:nvCxnSpPr>
      <xdr:spPr>
        <a:xfrm flipV="1">
          <a:off x="17018000" y="2370667"/>
          <a:ext cx="0" cy="14250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167304</xdr:rowOff>
    </xdr:from>
    <xdr:ext cx="762000" cy="259045"/>
    <xdr:sp macro="" textlink="">
      <xdr:nvSpPr>
        <xdr:cNvPr id="443" name="将来負担の状況最小値テキスト"/>
        <xdr:cNvSpPr txBox="1"/>
      </xdr:nvSpPr>
      <xdr:spPr>
        <a:xfrm>
          <a:off x="17106900" y="376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23777</xdr:rowOff>
    </xdr:from>
    <xdr:to>
      <xdr:col>81</xdr:col>
      <xdr:colOff>133350</xdr:colOff>
      <xdr:row>22</xdr:row>
      <xdr:rowOff>23777</xdr:rowOff>
    </xdr:to>
    <xdr:cxnSp macro="">
      <xdr:nvCxnSpPr>
        <xdr:cNvPr id="444" name="直線コネクタ 443"/>
        <xdr:cNvCxnSpPr/>
      </xdr:nvCxnSpPr>
      <xdr:spPr>
        <a:xfrm>
          <a:off x="16929100" y="379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52423</xdr:rowOff>
    </xdr:from>
    <xdr:to>
      <xdr:col>81</xdr:col>
      <xdr:colOff>44450</xdr:colOff>
      <xdr:row>16</xdr:row>
      <xdr:rowOff>110067</xdr:rowOff>
    </xdr:to>
    <xdr:cxnSp macro="">
      <xdr:nvCxnSpPr>
        <xdr:cNvPr id="447" name="直線コネクタ 446"/>
        <xdr:cNvCxnSpPr/>
      </xdr:nvCxnSpPr>
      <xdr:spPr>
        <a:xfrm>
          <a:off x="16179800" y="2795623"/>
          <a:ext cx="838200" cy="57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169350</xdr:rowOff>
    </xdr:from>
    <xdr:ext cx="762000" cy="259045"/>
    <xdr:sp macro="" textlink="">
      <xdr:nvSpPr>
        <xdr:cNvPr id="448" name="将来負担の状況平均値テキスト"/>
        <xdr:cNvSpPr txBox="1"/>
      </xdr:nvSpPr>
      <xdr:spPr>
        <a:xfrm>
          <a:off x="17106900" y="23982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152823</xdr:rowOff>
    </xdr:from>
    <xdr:to>
      <xdr:col>81</xdr:col>
      <xdr:colOff>95250</xdr:colOff>
      <xdr:row>15</xdr:row>
      <xdr:rowOff>82973</xdr:rowOff>
    </xdr:to>
    <xdr:sp macro="" textlink="">
      <xdr:nvSpPr>
        <xdr:cNvPr id="449" name="フローチャート: 判断 448"/>
        <xdr:cNvSpPr/>
      </xdr:nvSpPr>
      <xdr:spPr>
        <a:xfrm>
          <a:off x="16967200" y="25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52423</xdr:rowOff>
    </xdr:from>
    <xdr:to>
      <xdr:col>77</xdr:col>
      <xdr:colOff>44450</xdr:colOff>
      <xdr:row>16</xdr:row>
      <xdr:rowOff>85937</xdr:rowOff>
    </xdr:to>
    <xdr:cxnSp macro="">
      <xdr:nvCxnSpPr>
        <xdr:cNvPr id="450" name="直線コネクタ 449"/>
        <xdr:cNvCxnSpPr/>
      </xdr:nvCxnSpPr>
      <xdr:spPr>
        <a:xfrm flipV="1">
          <a:off x="15290800" y="2795623"/>
          <a:ext cx="889000" cy="33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142099</xdr:rowOff>
    </xdr:from>
    <xdr:to>
      <xdr:col>77</xdr:col>
      <xdr:colOff>95250</xdr:colOff>
      <xdr:row>15</xdr:row>
      <xdr:rowOff>72249</xdr:rowOff>
    </xdr:to>
    <xdr:sp macro="" textlink="">
      <xdr:nvSpPr>
        <xdr:cNvPr id="451" name="フローチャート: 判断 450"/>
        <xdr:cNvSpPr/>
      </xdr:nvSpPr>
      <xdr:spPr>
        <a:xfrm>
          <a:off x="16129000" y="254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82426</xdr:rowOff>
    </xdr:from>
    <xdr:ext cx="736600" cy="259045"/>
    <xdr:sp macro="" textlink="">
      <xdr:nvSpPr>
        <xdr:cNvPr id="452" name="テキスト ボックス 451"/>
        <xdr:cNvSpPr txBox="1"/>
      </xdr:nvSpPr>
      <xdr:spPr>
        <a:xfrm>
          <a:off x="15798800" y="23112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85937</xdr:rowOff>
    </xdr:from>
    <xdr:to>
      <xdr:col>72</xdr:col>
      <xdr:colOff>203200</xdr:colOff>
      <xdr:row>16</xdr:row>
      <xdr:rowOff>166370</xdr:rowOff>
    </xdr:to>
    <xdr:cxnSp macro="">
      <xdr:nvCxnSpPr>
        <xdr:cNvPr id="453" name="直線コネクタ 452"/>
        <xdr:cNvCxnSpPr/>
      </xdr:nvCxnSpPr>
      <xdr:spPr>
        <a:xfrm flipV="1">
          <a:off x="14401800" y="282913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88618</xdr:rowOff>
    </xdr:from>
    <xdr:to>
      <xdr:col>73</xdr:col>
      <xdr:colOff>44450</xdr:colOff>
      <xdr:row>16</xdr:row>
      <xdr:rowOff>18768</xdr:rowOff>
    </xdr:to>
    <xdr:sp macro="" textlink="">
      <xdr:nvSpPr>
        <xdr:cNvPr id="454" name="フローチャート: 判断 453"/>
        <xdr:cNvSpPr/>
      </xdr:nvSpPr>
      <xdr:spPr>
        <a:xfrm>
          <a:off x="15240000" y="266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28945</xdr:rowOff>
    </xdr:from>
    <xdr:ext cx="762000" cy="259045"/>
    <xdr:sp macro="" textlink="">
      <xdr:nvSpPr>
        <xdr:cNvPr id="455" name="テキスト ボックス 454"/>
        <xdr:cNvSpPr txBox="1"/>
      </xdr:nvSpPr>
      <xdr:spPr>
        <a:xfrm>
          <a:off x="14909800" y="242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166370</xdr:rowOff>
    </xdr:from>
    <xdr:to>
      <xdr:col>68</xdr:col>
      <xdr:colOff>152400</xdr:colOff>
      <xdr:row>17</xdr:row>
      <xdr:rowOff>28434</xdr:rowOff>
    </xdr:to>
    <xdr:cxnSp macro="">
      <xdr:nvCxnSpPr>
        <xdr:cNvPr id="456" name="直線コネクタ 455"/>
        <xdr:cNvCxnSpPr/>
      </xdr:nvCxnSpPr>
      <xdr:spPr>
        <a:xfrm flipV="1">
          <a:off x="13512800" y="2909570"/>
          <a:ext cx="889000" cy="33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156986</xdr:rowOff>
    </xdr:from>
    <xdr:to>
      <xdr:col>68</xdr:col>
      <xdr:colOff>203200</xdr:colOff>
      <xdr:row>16</xdr:row>
      <xdr:rowOff>87136</xdr:rowOff>
    </xdr:to>
    <xdr:sp macro="" textlink="">
      <xdr:nvSpPr>
        <xdr:cNvPr id="457" name="フローチャート: 判断 456"/>
        <xdr:cNvSpPr/>
      </xdr:nvSpPr>
      <xdr:spPr>
        <a:xfrm>
          <a:off x="14351000" y="272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97313</xdr:rowOff>
    </xdr:from>
    <xdr:ext cx="762000" cy="259045"/>
    <xdr:sp macro="" textlink="">
      <xdr:nvSpPr>
        <xdr:cNvPr id="458" name="テキスト ボックス 457"/>
        <xdr:cNvSpPr txBox="1"/>
      </xdr:nvSpPr>
      <xdr:spPr>
        <a:xfrm>
          <a:off x="14020800" y="2497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13688</xdr:rowOff>
    </xdr:from>
    <xdr:to>
      <xdr:col>64</xdr:col>
      <xdr:colOff>152400</xdr:colOff>
      <xdr:row>16</xdr:row>
      <xdr:rowOff>115288</xdr:rowOff>
    </xdr:to>
    <xdr:sp macro="" textlink="">
      <xdr:nvSpPr>
        <xdr:cNvPr id="459" name="フローチャート: 判断 458"/>
        <xdr:cNvSpPr/>
      </xdr:nvSpPr>
      <xdr:spPr>
        <a:xfrm>
          <a:off x="13462000" y="275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125465</xdr:rowOff>
    </xdr:from>
    <xdr:ext cx="762000" cy="259045"/>
    <xdr:sp macro="" textlink="">
      <xdr:nvSpPr>
        <xdr:cNvPr id="460" name="テキスト ボックス 459"/>
        <xdr:cNvSpPr txBox="1"/>
      </xdr:nvSpPr>
      <xdr:spPr>
        <a:xfrm>
          <a:off x="13131800" y="252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59267</xdr:rowOff>
    </xdr:from>
    <xdr:to>
      <xdr:col>81</xdr:col>
      <xdr:colOff>95250</xdr:colOff>
      <xdr:row>16</xdr:row>
      <xdr:rowOff>160867</xdr:rowOff>
    </xdr:to>
    <xdr:sp macro="" textlink="">
      <xdr:nvSpPr>
        <xdr:cNvPr id="466" name="楕円 465"/>
        <xdr:cNvSpPr/>
      </xdr:nvSpPr>
      <xdr:spPr>
        <a:xfrm>
          <a:off x="16967200" y="280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31344</xdr:rowOff>
    </xdr:from>
    <xdr:ext cx="762000" cy="259045"/>
    <xdr:sp macro="" textlink="">
      <xdr:nvSpPr>
        <xdr:cNvPr id="467" name="将来負担の状況該当値テキスト"/>
        <xdr:cNvSpPr txBox="1"/>
      </xdr:nvSpPr>
      <xdr:spPr>
        <a:xfrm>
          <a:off x="17106900" y="2774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1623</xdr:rowOff>
    </xdr:from>
    <xdr:to>
      <xdr:col>77</xdr:col>
      <xdr:colOff>95250</xdr:colOff>
      <xdr:row>16</xdr:row>
      <xdr:rowOff>103223</xdr:rowOff>
    </xdr:to>
    <xdr:sp macro="" textlink="">
      <xdr:nvSpPr>
        <xdr:cNvPr id="468" name="楕円 467"/>
        <xdr:cNvSpPr/>
      </xdr:nvSpPr>
      <xdr:spPr>
        <a:xfrm>
          <a:off x="16129000" y="274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88000</xdr:rowOff>
    </xdr:from>
    <xdr:ext cx="736600" cy="259045"/>
    <xdr:sp macro="" textlink="">
      <xdr:nvSpPr>
        <xdr:cNvPr id="469" name="テキスト ボックス 468"/>
        <xdr:cNvSpPr txBox="1"/>
      </xdr:nvSpPr>
      <xdr:spPr>
        <a:xfrm>
          <a:off x="15798800" y="2831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35137</xdr:rowOff>
    </xdr:from>
    <xdr:to>
      <xdr:col>73</xdr:col>
      <xdr:colOff>44450</xdr:colOff>
      <xdr:row>16</xdr:row>
      <xdr:rowOff>136737</xdr:rowOff>
    </xdr:to>
    <xdr:sp macro="" textlink="">
      <xdr:nvSpPr>
        <xdr:cNvPr id="470" name="楕円 469"/>
        <xdr:cNvSpPr/>
      </xdr:nvSpPr>
      <xdr:spPr>
        <a:xfrm>
          <a:off x="15240000" y="277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121514</xdr:rowOff>
    </xdr:from>
    <xdr:ext cx="762000" cy="259045"/>
    <xdr:sp macro="" textlink="">
      <xdr:nvSpPr>
        <xdr:cNvPr id="471" name="テキスト ボックス 470"/>
        <xdr:cNvSpPr txBox="1"/>
      </xdr:nvSpPr>
      <xdr:spPr>
        <a:xfrm>
          <a:off x="14909800" y="286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115570</xdr:rowOff>
    </xdr:from>
    <xdr:to>
      <xdr:col>68</xdr:col>
      <xdr:colOff>203200</xdr:colOff>
      <xdr:row>17</xdr:row>
      <xdr:rowOff>45720</xdr:rowOff>
    </xdr:to>
    <xdr:sp macro="" textlink="">
      <xdr:nvSpPr>
        <xdr:cNvPr id="472" name="楕円 471"/>
        <xdr:cNvSpPr/>
      </xdr:nvSpPr>
      <xdr:spPr>
        <a:xfrm>
          <a:off x="14351000" y="285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30497</xdr:rowOff>
    </xdr:from>
    <xdr:ext cx="762000" cy="259045"/>
    <xdr:sp macro="" textlink="">
      <xdr:nvSpPr>
        <xdr:cNvPr id="473" name="テキスト ボックス 472"/>
        <xdr:cNvSpPr txBox="1"/>
      </xdr:nvSpPr>
      <xdr:spPr>
        <a:xfrm>
          <a:off x="14020800" y="294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149084</xdr:rowOff>
    </xdr:from>
    <xdr:to>
      <xdr:col>64</xdr:col>
      <xdr:colOff>152400</xdr:colOff>
      <xdr:row>17</xdr:row>
      <xdr:rowOff>79234</xdr:rowOff>
    </xdr:to>
    <xdr:sp macro="" textlink="">
      <xdr:nvSpPr>
        <xdr:cNvPr id="474" name="楕円 473"/>
        <xdr:cNvSpPr/>
      </xdr:nvSpPr>
      <xdr:spPr>
        <a:xfrm>
          <a:off x="13462000" y="289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64011</xdr:rowOff>
    </xdr:from>
    <xdr:ext cx="762000" cy="259045"/>
    <xdr:sp macro="" textlink="">
      <xdr:nvSpPr>
        <xdr:cNvPr id="475" name="テキスト ボックス 474"/>
        <xdr:cNvSpPr txBox="1"/>
      </xdr:nvSpPr>
      <xdr:spPr>
        <a:xfrm>
          <a:off x="13131800" y="297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神奈川県秦野市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162,296
159,061
103.76
52,208,735
49,405,247
2,403,023
29,276,149
33,820,114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36.0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年度は職員の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退職者数の減に伴い、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退職</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金が△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152,286</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％）となったこともあり、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％改善したが、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％、全国平均を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上回っている。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退職による職員の減員に対し、新採用、再任用及び非正規職員採用のバランスを図り、適正な職員数の維持に努め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79375</xdr:rowOff>
    </xdr:from>
    <xdr:to>
      <xdr:col>24</xdr:col>
      <xdr:colOff>25400</xdr:colOff>
      <xdr:row>41</xdr:row>
      <xdr:rowOff>107950</xdr:rowOff>
    </xdr:to>
    <xdr:cxnSp macro="">
      <xdr:nvCxnSpPr>
        <xdr:cNvPr id="65" name="直線コネクタ 64"/>
        <xdr:cNvCxnSpPr/>
      </xdr:nvCxnSpPr>
      <xdr:spPr>
        <a:xfrm flipV="1">
          <a:off x="4826000" y="5737225"/>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80027</xdr:rowOff>
    </xdr:from>
    <xdr:ext cx="762000" cy="259045"/>
    <xdr:sp macro="" textlink="">
      <xdr:nvSpPr>
        <xdr:cNvPr id="66" name="人件費最小値テキスト"/>
        <xdr:cNvSpPr txBox="1"/>
      </xdr:nvSpPr>
      <xdr:spPr>
        <a:xfrm>
          <a:off x="49149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107950</xdr:rowOff>
    </xdr:from>
    <xdr:to>
      <xdr:col>24</xdr:col>
      <xdr:colOff>114300</xdr:colOff>
      <xdr:row>41</xdr:row>
      <xdr:rowOff>107950</xdr:rowOff>
    </xdr:to>
    <xdr:cxnSp macro="">
      <xdr:nvCxnSpPr>
        <xdr:cNvPr id="67" name="直線コネクタ 66"/>
        <xdr:cNvCxnSpPr/>
      </xdr:nvCxnSpPr>
      <xdr:spPr>
        <a:xfrm>
          <a:off x="47371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165752</xdr:rowOff>
    </xdr:from>
    <xdr:ext cx="762000" cy="259045"/>
    <xdr:sp macro="" textlink="">
      <xdr:nvSpPr>
        <xdr:cNvPr id="68" name="人件費最大値テキスト"/>
        <xdr:cNvSpPr txBox="1"/>
      </xdr:nvSpPr>
      <xdr:spPr>
        <a:xfrm>
          <a:off x="4914900" y="5480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79375</xdr:rowOff>
    </xdr:from>
    <xdr:to>
      <xdr:col>24</xdr:col>
      <xdr:colOff>114300</xdr:colOff>
      <xdr:row>33</xdr:row>
      <xdr:rowOff>79375</xdr:rowOff>
    </xdr:to>
    <xdr:cxnSp macro="">
      <xdr:nvCxnSpPr>
        <xdr:cNvPr id="69" name="直線コネクタ 68"/>
        <xdr:cNvCxnSpPr/>
      </xdr:nvCxnSpPr>
      <xdr:spPr>
        <a:xfrm>
          <a:off x="4737100" y="5737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31750</xdr:rowOff>
    </xdr:from>
    <xdr:to>
      <xdr:col>24</xdr:col>
      <xdr:colOff>25400</xdr:colOff>
      <xdr:row>40</xdr:row>
      <xdr:rowOff>88900</xdr:rowOff>
    </xdr:to>
    <xdr:cxnSp macro="">
      <xdr:nvCxnSpPr>
        <xdr:cNvPr id="70" name="直線コネクタ 69"/>
        <xdr:cNvCxnSpPr/>
      </xdr:nvCxnSpPr>
      <xdr:spPr>
        <a:xfrm flipV="1">
          <a:off x="3987800" y="68897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7002</xdr:rowOff>
    </xdr:from>
    <xdr:ext cx="762000" cy="259045"/>
    <xdr:sp macro="" textlink="">
      <xdr:nvSpPr>
        <xdr:cNvPr id="71" name="人件費平均値テキスト"/>
        <xdr:cNvSpPr txBox="1"/>
      </xdr:nvSpPr>
      <xdr:spPr>
        <a:xfrm>
          <a:off x="4914900" y="63506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161925</xdr:rowOff>
    </xdr:from>
    <xdr:to>
      <xdr:col>24</xdr:col>
      <xdr:colOff>76200</xdr:colOff>
      <xdr:row>38</xdr:row>
      <xdr:rowOff>92075</xdr:rowOff>
    </xdr:to>
    <xdr:sp macro="" textlink="">
      <xdr:nvSpPr>
        <xdr:cNvPr id="72" name="フローチャート: 判断 71"/>
        <xdr:cNvSpPr/>
      </xdr:nvSpPr>
      <xdr:spPr>
        <a:xfrm>
          <a:off x="4775200" y="650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117475</xdr:rowOff>
    </xdr:from>
    <xdr:to>
      <xdr:col>19</xdr:col>
      <xdr:colOff>187325</xdr:colOff>
      <xdr:row>40</xdr:row>
      <xdr:rowOff>88900</xdr:rowOff>
    </xdr:to>
    <xdr:cxnSp macro="">
      <xdr:nvCxnSpPr>
        <xdr:cNvPr id="73" name="直線コネクタ 72"/>
        <xdr:cNvCxnSpPr/>
      </xdr:nvCxnSpPr>
      <xdr:spPr>
        <a:xfrm>
          <a:off x="3098800" y="6804025"/>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28575</xdr:rowOff>
    </xdr:from>
    <xdr:to>
      <xdr:col>20</xdr:col>
      <xdr:colOff>38100</xdr:colOff>
      <xdr:row>38</xdr:row>
      <xdr:rowOff>130175</xdr:rowOff>
    </xdr:to>
    <xdr:sp macro="" textlink="">
      <xdr:nvSpPr>
        <xdr:cNvPr id="74" name="フローチャート: 判断 73"/>
        <xdr:cNvSpPr/>
      </xdr:nvSpPr>
      <xdr:spPr>
        <a:xfrm>
          <a:off x="3937000" y="654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140352</xdr:rowOff>
    </xdr:from>
    <xdr:ext cx="736600" cy="259045"/>
    <xdr:sp macro="" textlink="">
      <xdr:nvSpPr>
        <xdr:cNvPr id="75" name="テキスト ボックス 74"/>
        <xdr:cNvSpPr txBox="1"/>
      </xdr:nvSpPr>
      <xdr:spPr>
        <a:xfrm>
          <a:off x="3606800" y="6312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117475</xdr:rowOff>
    </xdr:from>
    <xdr:to>
      <xdr:col>15</xdr:col>
      <xdr:colOff>98425</xdr:colOff>
      <xdr:row>39</xdr:row>
      <xdr:rowOff>117475</xdr:rowOff>
    </xdr:to>
    <xdr:cxnSp macro="">
      <xdr:nvCxnSpPr>
        <xdr:cNvPr id="76" name="直線コネクタ 75"/>
        <xdr:cNvCxnSpPr/>
      </xdr:nvCxnSpPr>
      <xdr:spPr>
        <a:xfrm>
          <a:off x="2209800" y="68040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38100</xdr:rowOff>
    </xdr:from>
    <xdr:to>
      <xdr:col>15</xdr:col>
      <xdr:colOff>149225</xdr:colOff>
      <xdr:row>38</xdr:row>
      <xdr:rowOff>139700</xdr:rowOff>
    </xdr:to>
    <xdr:sp macro="" textlink="">
      <xdr:nvSpPr>
        <xdr:cNvPr id="77" name="フローチャート: 判断 76"/>
        <xdr:cNvSpPr/>
      </xdr:nvSpPr>
      <xdr:spPr>
        <a:xfrm>
          <a:off x="30480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149877</xdr:rowOff>
    </xdr:from>
    <xdr:ext cx="762000" cy="259045"/>
    <xdr:sp macro="" textlink="">
      <xdr:nvSpPr>
        <xdr:cNvPr id="78" name="テキスト ボックス 77"/>
        <xdr:cNvSpPr txBox="1"/>
      </xdr:nvSpPr>
      <xdr:spPr>
        <a:xfrm>
          <a:off x="2717800" y="632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117475</xdr:rowOff>
    </xdr:from>
    <xdr:to>
      <xdr:col>11</xdr:col>
      <xdr:colOff>9525</xdr:colOff>
      <xdr:row>39</xdr:row>
      <xdr:rowOff>146050</xdr:rowOff>
    </xdr:to>
    <xdr:cxnSp macro="">
      <xdr:nvCxnSpPr>
        <xdr:cNvPr id="79" name="直線コネクタ 78"/>
        <xdr:cNvCxnSpPr/>
      </xdr:nvCxnSpPr>
      <xdr:spPr>
        <a:xfrm flipV="1">
          <a:off x="1320800" y="68040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152400</xdr:rowOff>
    </xdr:from>
    <xdr:to>
      <xdr:col>11</xdr:col>
      <xdr:colOff>60325</xdr:colOff>
      <xdr:row>38</xdr:row>
      <xdr:rowOff>82550</xdr:rowOff>
    </xdr:to>
    <xdr:sp macro="" textlink="">
      <xdr:nvSpPr>
        <xdr:cNvPr id="80" name="フローチャート: 判断 79"/>
        <xdr:cNvSpPr/>
      </xdr:nvSpPr>
      <xdr:spPr>
        <a:xfrm>
          <a:off x="2159000" y="649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92727</xdr:rowOff>
    </xdr:from>
    <xdr:ext cx="762000" cy="259045"/>
    <xdr:sp macro="" textlink="">
      <xdr:nvSpPr>
        <xdr:cNvPr id="81" name="テキスト ボックス 80"/>
        <xdr:cNvSpPr txBox="1"/>
      </xdr:nvSpPr>
      <xdr:spPr>
        <a:xfrm>
          <a:off x="1828800" y="626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142875</xdr:rowOff>
    </xdr:from>
    <xdr:to>
      <xdr:col>6</xdr:col>
      <xdr:colOff>171450</xdr:colOff>
      <xdr:row>38</xdr:row>
      <xdr:rowOff>73025</xdr:rowOff>
    </xdr:to>
    <xdr:sp macro="" textlink="">
      <xdr:nvSpPr>
        <xdr:cNvPr id="82" name="フローチャート: 判断 81"/>
        <xdr:cNvSpPr/>
      </xdr:nvSpPr>
      <xdr:spPr>
        <a:xfrm>
          <a:off x="1270000" y="648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83202</xdr:rowOff>
    </xdr:from>
    <xdr:ext cx="762000" cy="259045"/>
    <xdr:sp macro="" textlink="">
      <xdr:nvSpPr>
        <xdr:cNvPr id="83" name="テキスト ボックス 82"/>
        <xdr:cNvSpPr txBox="1"/>
      </xdr:nvSpPr>
      <xdr:spPr>
        <a:xfrm>
          <a:off x="939800" y="625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152400</xdr:rowOff>
    </xdr:from>
    <xdr:to>
      <xdr:col>24</xdr:col>
      <xdr:colOff>76200</xdr:colOff>
      <xdr:row>40</xdr:row>
      <xdr:rowOff>82550</xdr:rowOff>
    </xdr:to>
    <xdr:sp macro="" textlink="">
      <xdr:nvSpPr>
        <xdr:cNvPr id="89" name="楕円 88"/>
        <xdr:cNvSpPr/>
      </xdr:nvSpPr>
      <xdr:spPr>
        <a:xfrm>
          <a:off x="4775200" y="683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124477</xdr:rowOff>
    </xdr:from>
    <xdr:ext cx="762000" cy="259045"/>
    <xdr:sp macro="" textlink="">
      <xdr:nvSpPr>
        <xdr:cNvPr id="90" name="人件費該当値テキスト"/>
        <xdr:cNvSpPr txBox="1"/>
      </xdr:nvSpPr>
      <xdr:spPr>
        <a:xfrm>
          <a:off x="4914900" y="681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38100</xdr:rowOff>
    </xdr:from>
    <xdr:to>
      <xdr:col>20</xdr:col>
      <xdr:colOff>38100</xdr:colOff>
      <xdr:row>40</xdr:row>
      <xdr:rowOff>139700</xdr:rowOff>
    </xdr:to>
    <xdr:sp macro="" textlink="">
      <xdr:nvSpPr>
        <xdr:cNvPr id="91" name="楕円 90"/>
        <xdr:cNvSpPr/>
      </xdr:nvSpPr>
      <xdr:spPr>
        <a:xfrm>
          <a:off x="39370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124477</xdr:rowOff>
    </xdr:from>
    <xdr:ext cx="736600" cy="259045"/>
    <xdr:sp macro="" textlink="">
      <xdr:nvSpPr>
        <xdr:cNvPr id="92" name="テキスト ボックス 91"/>
        <xdr:cNvSpPr txBox="1"/>
      </xdr:nvSpPr>
      <xdr:spPr>
        <a:xfrm>
          <a:off x="3606800" y="698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66675</xdr:rowOff>
    </xdr:from>
    <xdr:to>
      <xdr:col>15</xdr:col>
      <xdr:colOff>149225</xdr:colOff>
      <xdr:row>39</xdr:row>
      <xdr:rowOff>168275</xdr:rowOff>
    </xdr:to>
    <xdr:sp macro="" textlink="">
      <xdr:nvSpPr>
        <xdr:cNvPr id="93" name="楕円 92"/>
        <xdr:cNvSpPr/>
      </xdr:nvSpPr>
      <xdr:spPr>
        <a:xfrm>
          <a:off x="3048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153052</xdr:rowOff>
    </xdr:from>
    <xdr:ext cx="762000" cy="259045"/>
    <xdr:sp macro="" textlink="">
      <xdr:nvSpPr>
        <xdr:cNvPr id="94" name="テキスト ボックス 93"/>
        <xdr:cNvSpPr txBox="1"/>
      </xdr:nvSpPr>
      <xdr:spPr>
        <a:xfrm>
          <a:off x="2717800" y="683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66675</xdr:rowOff>
    </xdr:from>
    <xdr:to>
      <xdr:col>11</xdr:col>
      <xdr:colOff>60325</xdr:colOff>
      <xdr:row>39</xdr:row>
      <xdr:rowOff>168275</xdr:rowOff>
    </xdr:to>
    <xdr:sp macro="" textlink="">
      <xdr:nvSpPr>
        <xdr:cNvPr id="95" name="楕円 94"/>
        <xdr:cNvSpPr/>
      </xdr:nvSpPr>
      <xdr:spPr>
        <a:xfrm>
          <a:off x="2159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153052</xdr:rowOff>
    </xdr:from>
    <xdr:ext cx="762000" cy="259045"/>
    <xdr:sp macro="" textlink="">
      <xdr:nvSpPr>
        <xdr:cNvPr id="96" name="テキスト ボックス 95"/>
        <xdr:cNvSpPr txBox="1"/>
      </xdr:nvSpPr>
      <xdr:spPr>
        <a:xfrm>
          <a:off x="1828800" y="683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95250</xdr:rowOff>
    </xdr:from>
    <xdr:to>
      <xdr:col>6</xdr:col>
      <xdr:colOff>171450</xdr:colOff>
      <xdr:row>40</xdr:row>
      <xdr:rowOff>25400</xdr:rowOff>
    </xdr:to>
    <xdr:sp macro="" textlink="">
      <xdr:nvSpPr>
        <xdr:cNvPr id="97" name="楕円 96"/>
        <xdr:cNvSpPr/>
      </xdr:nvSpPr>
      <xdr:spPr>
        <a:xfrm>
          <a:off x="12700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10177</xdr:rowOff>
    </xdr:from>
    <xdr:ext cx="762000" cy="259045"/>
    <xdr:sp macro="" textlink="">
      <xdr:nvSpPr>
        <xdr:cNvPr id="98" name="テキスト ボックス 97"/>
        <xdr:cNvSpPr txBox="1"/>
      </xdr:nvSpPr>
      <xdr:spPr>
        <a:xfrm>
          <a:off x="939800" y="686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全国平均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神奈川県平均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ともに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％上回っているが、類似団体平均は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％下回っている。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物件費の経常経費充当一般財源は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4,980,435</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千円と、平成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年度から比較すると＋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37,162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％）となっているが、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分母である経常一般財源歳入が＋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405,590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％）となったため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改善し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10" name="テキスト ボックス 109"/>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3" name="直線コネクタ 112"/>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4" name="テキスト ボックス 113"/>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5" name="直線コネクタ 114"/>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6" name="テキスト ボックス 115"/>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7" name="直線コネクタ 116"/>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8" name="テキスト ボックス 117"/>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9" name="直線コネクタ 118"/>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20" name="テキスト ボックス 119"/>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101854</xdr:rowOff>
    </xdr:from>
    <xdr:to>
      <xdr:col>82</xdr:col>
      <xdr:colOff>107950</xdr:colOff>
      <xdr:row>19</xdr:row>
      <xdr:rowOff>143002</xdr:rowOff>
    </xdr:to>
    <xdr:cxnSp macro="">
      <xdr:nvCxnSpPr>
        <xdr:cNvPr id="124" name="直線コネクタ 123"/>
        <xdr:cNvCxnSpPr/>
      </xdr:nvCxnSpPr>
      <xdr:spPr>
        <a:xfrm flipV="1">
          <a:off x="16510000" y="2330704"/>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115079</xdr:rowOff>
    </xdr:from>
    <xdr:ext cx="762000" cy="259045"/>
    <xdr:sp macro="" textlink="">
      <xdr:nvSpPr>
        <xdr:cNvPr id="125" name="物件費最小値テキスト"/>
        <xdr:cNvSpPr txBox="1"/>
      </xdr:nvSpPr>
      <xdr:spPr>
        <a:xfrm>
          <a:off x="16598900" y="337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143002</xdr:rowOff>
    </xdr:from>
    <xdr:to>
      <xdr:col>82</xdr:col>
      <xdr:colOff>196850</xdr:colOff>
      <xdr:row>19</xdr:row>
      <xdr:rowOff>143002</xdr:rowOff>
    </xdr:to>
    <xdr:cxnSp macro="">
      <xdr:nvCxnSpPr>
        <xdr:cNvPr id="126" name="直線コネクタ 125"/>
        <xdr:cNvCxnSpPr/>
      </xdr:nvCxnSpPr>
      <xdr:spPr>
        <a:xfrm>
          <a:off x="16421100" y="3400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16781</xdr:rowOff>
    </xdr:from>
    <xdr:ext cx="762000" cy="259045"/>
    <xdr:sp macro="" textlink="">
      <xdr:nvSpPr>
        <xdr:cNvPr id="127" name="物件費最大値テキスト"/>
        <xdr:cNvSpPr txBox="1"/>
      </xdr:nvSpPr>
      <xdr:spPr>
        <a:xfrm>
          <a:off x="16598900" y="2074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101854</xdr:rowOff>
    </xdr:from>
    <xdr:to>
      <xdr:col>82</xdr:col>
      <xdr:colOff>196850</xdr:colOff>
      <xdr:row>13</xdr:row>
      <xdr:rowOff>101854</xdr:rowOff>
    </xdr:to>
    <xdr:cxnSp macro="">
      <xdr:nvCxnSpPr>
        <xdr:cNvPr id="128" name="直線コネクタ 127"/>
        <xdr:cNvCxnSpPr/>
      </xdr:nvCxnSpPr>
      <xdr:spPr>
        <a:xfrm>
          <a:off x="16421100" y="2330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37846</xdr:rowOff>
    </xdr:from>
    <xdr:to>
      <xdr:col>82</xdr:col>
      <xdr:colOff>107950</xdr:colOff>
      <xdr:row>15</xdr:row>
      <xdr:rowOff>51562</xdr:rowOff>
    </xdr:to>
    <xdr:cxnSp macro="">
      <xdr:nvCxnSpPr>
        <xdr:cNvPr id="129" name="直線コネクタ 128"/>
        <xdr:cNvCxnSpPr/>
      </xdr:nvCxnSpPr>
      <xdr:spPr>
        <a:xfrm flipV="1">
          <a:off x="15671800" y="260959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9415</xdr:rowOff>
    </xdr:from>
    <xdr:ext cx="762000" cy="259045"/>
    <xdr:sp macro="" textlink="">
      <xdr:nvSpPr>
        <xdr:cNvPr id="130" name="物件費平均値テキスト"/>
        <xdr:cNvSpPr txBox="1"/>
      </xdr:nvSpPr>
      <xdr:spPr>
        <a:xfrm>
          <a:off x="16598900" y="25811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37338</xdr:rowOff>
    </xdr:from>
    <xdr:to>
      <xdr:col>82</xdr:col>
      <xdr:colOff>158750</xdr:colOff>
      <xdr:row>15</xdr:row>
      <xdr:rowOff>138938</xdr:rowOff>
    </xdr:to>
    <xdr:sp macro="" textlink="">
      <xdr:nvSpPr>
        <xdr:cNvPr id="131" name="フローチャート: 判断 130"/>
        <xdr:cNvSpPr/>
      </xdr:nvSpPr>
      <xdr:spPr>
        <a:xfrm>
          <a:off x="164592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149860</xdr:rowOff>
    </xdr:from>
    <xdr:to>
      <xdr:col>78</xdr:col>
      <xdr:colOff>69850</xdr:colOff>
      <xdr:row>15</xdr:row>
      <xdr:rowOff>51562</xdr:rowOff>
    </xdr:to>
    <xdr:cxnSp macro="">
      <xdr:nvCxnSpPr>
        <xdr:cNvPr id="132" name="直線コネクタ 131"/>
        <xdr:cNvCxnSpPr/>
      </xdr:nvCxnSpPr>
      <xdr:spPr>
        <a:xfrm>
          <a:off x="14782800" y="255016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37338</xdr:rowOff>
    </xdr:from>
    <xdr:to>
      <xdr:col>78</xdr:col>
      <xdr:colOff>120650</xdr:colOff>
      <xdr:row>15</xdr:row>
      <xdr:rowOff>138938</xdr:rowOff>
    </xdr:to>
    <xdr:sp macro="" textlink="">
      <xdr:nvSpPr>
        <xdr:cNvPr id="133" name="フローチャート: 判断 132"/>
        <xdr:cNvSpPr/>
      </xdr:nvSpPr>
      <xdr:spPr>
        <a:xfrm>
          <a:off x="15621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123715</xdr:rowOff>
    </xdr:from>
    <xdr:ext cx="736600" cy="259045"/>
    <xdr:sp macro="" textlink="">
      <xdr:nvSpPr>
        <xdr:cNvPr id="134" name="テキスト ボックス 133"/>
        <xdr:cNvSpPr txBox="1"/>
      </xdr:nvSpPr>
      <xdr:spPr>
        <a:xfrm>
          <a:off x="15290800" y="2695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149860</xdr:rowOff>
    </xdr:from>
    <xdr:to>
      <xdr:col>73</xdr:col>
      <xdr:colOff>180975</xdr:colOff>
      <xdr:row>15</xdr:row>
      <xdr:rowOff>1270</xdr:rowOff>
    </xdr:to>
    <xdr:cxnSp macro="">
      <xdr:nvCxnSpPr>
        <xdr:cNvPr id="135" name="直線コネクタ 134"/>
        <xdr:cNvCxnSpPr/>
      </xdr:nvCxnSpPr>
      <xdr:spPr>
        <a:xfrm flipV="1">
          <a:off x="13893800" y="25501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167640</xdr:rowOff>
    </xdr:from>
    <xdr:to>
      <xdr:col>74</xdr:col>
      <xdr:colOff>31750</xdr:colOff>
      <xdr:row>15</xdr:row>
      <xdr:rowOff>97790</xdr:rowOff>
    </xdr:to>
    <xdr:sp macro="" textlink="">
      <xdr:nvSpPr>
        <xdr:cNvPr id="136" name="フローチャート: 判断 135"/>
        <xdr:cNvSpPr/>
      </xdr:nvSpPr>
      <xdr:spPr>
        <a:xfrm>
          <a:off x="14732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82567</xdr:rowOff>
    </xdr:from>
    <xdr:ext cx="762000" cy="259045"/>
    <xdr:sp macro="" textlink="">
      <xdr:nvSpPr>
        <xdr:cNvPr id="137" name="テキスト ボックス 136"/>
        <xdr:cNvSpPr txBox="1"/>
      </xdr:nvSpPr>
      <xdr:spPr>
        <a:xfrm>
          <a:off x="14401800" y="265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154432</xdr:rowOff>
    </xdr:from>
    <xdr:to>
      <xdr:col>69</xdr:col>
      <xdr:colOff>92075</xdr:colOff>
      <xdr:row>15</xdr:row>
      <xdr:rowOff>1270</xdr:rowOff>
    </xdr:to>
    <xdr:cxnSp macro="">
      <xdr:nvCxnSpPr>
        <xdr:cNvPr id="138" name="直線コネクタ 137"/>
        <xdr:cNvCxnSpPr/>
      </xdr:nvCxnSpPr>
      <xdr:spPr>
        <a:xfrm>
          <a:off x="13004800" y="25547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131064</xdr:rowOff>
    </xdr:from>
    <xdr:to>
      <xdr:col>69</xdr:col>
      <xdr:colOff>142875</xdr:colOff>
      <xdr:row>15</xdr:row>
      <xdr:rowOff>61214</xdr:rowOff>
    </xdr:to>
    <xdr:sp macro="" textlink="">
      <xdr:nvSpPr>
        <xdr:cNvPr id="139" name="フローチャート: 判断 138"/>
        <xdr:cNvSpPr/>
      </xdr:nvSpPr>
      <xdr:spPr>
        <a:xfrm>
          <a:off x="13843000" y="253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45991</xdr:rowOff>
    </xdr:from>
    <xdr:ext cx="762000" cy="259045"/>
    <xdr:sp macro="" textlink="">
      <xdr:nvSpPr>
        <xdr:cNvPr id="140" name="テキスト ボックス 139"/>
        <xdr:cNvSpPr txBox="1"/>
      </xdr:nvSpPr>
      <xdr:spPr>
        <a:xfrm>
          <a:off x="13512800" y="2617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112776</xdr:rowOff>
    </xdr:from>
    <xdr:to>
      <xdr:col>65</xdr:col>
      <xdr:colOff>53975</xdr:colOff>
      <xdr:row>15</xdr:row>
      <xdr:rowOff>42926</xdr:rowOff>
    </xdr:to>
    <xdr:sp macro="" textlink="">
      <xdr:nvSpPr>
        <xdr:cNvPr id="141" name="フローチャート: 判断 140"/>
        <xdr:cNvSpPr/>
      </xdr:nvSpPr>
      <xdr:spPr>
        <a:xfrm>
          <a:off x="12954000" y="251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27703</xdr:rowOff>
    </xdr:from>
    <xdr:ext cx="762000" cy="259045"/>
    <xdr:sp macro="" textlink="">
      <xdr:nvSpPr>
        <xdr:cNvPr id="142" name="テキスト ボックス 141"/>
        <xdr:cNvSpPr txBox="1"/>
      </xdr:nvSpPr>
      <xdr:spPr>
        <a:xfrm>
          <a:off x="12623800" y="259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158496</xdr:rowOff>
    </xdr:from>
    <xdr:to>
      <xdr:col>82</xdr:col>
      <xdr:colOff>158750</xdr:colOff>
      <xdr:row>15</xdr:row>
      <xdr:rowOff>88646</xdr:rowOff>
    </xdr:to>
    <xdr:sp macro="" textlink="">
      <xdr:nvSpPr>
        <xdr:cNvPr id="148" name="楕円 147"/>
        <xdr:cNvSpPr/>
      </xdr:nvSpPr>
      <xdr:spPr>
        <a:xfrm>
          <a:off x="16459200" y="255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3573</xdr:rowOff>
    </xdr:from>
    <xdr:ext cx="762000" cy="259045"/>
    <xdr:sp macro="" textlink="">
      <xdr:nvSpPr>
        <xdr:cNvPr id="149" name="物件費該当値テキスト"/>
        <xdr:cNvSpPr txBox="1"/>
      </xdr:nvSpPr>
      <xdr:spPr>
        <a:xfrm>
          <a:off x="16598900" y="240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762</xdr:rowOff>
    </xdr:from>
    <xdr:to>
      <xdr:col>78</xdr:col>
      <xdr:colOff>120650</xdr:colOff>
      <xdr:row>15</xdr:row>
      <xdr:rowOff>102362</xdr:rowOff>
    </xdr:to>
    <xdr:sp macro="" textlink="">
      <xdr:nvSpPr>
        <xdr:cNvPr id="150" name="楕円 149"/>
        <xdr:cNvSpPr/>
      </xdr:nvSpPr>
      <xdr:spPr>
        <a:xfrm>
          <a:off x="15621000" y="257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112539</xdr:rowOff>
    </xdr:from>
    <xdr:ext cx="736600" cy="259045"/>
    <xdr:sp macro="" textlink="">
      <xdr:nvSpPr>
        <xdr:cNvPr id="151" name="テキスト ボックス 150"/>
        <xdr:cNvSpPr txBox="1"/>
      </xdr:nvSpPr>
      <xdr:spPr>
        <a:xfrm>
          <a:off x="15290800" y="2341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99060</xdr:rowOff>
    </xdr:from>
    <xdr:to>
      <xdr:col>74</xdr:col>
      <xdr:colOff>31750</xdr:colOff>
      <xdr:row>15</xdr:row>
      <xdr:rowOff>29210</xdr:rowOff>
    </xdr:to>
    <xdr:sp macro="" textlink="">
      <xdr:nvSpPr>
        <xdr:cNvPr id="152" name="楕円 151"/>
        <xdr:cNvSpPr/>
      </xdr:nvSpPr>
      <xdr:spPr>
        <a:xfrm>
          <a:off x="14732000" y="24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39387</xdr:rowOff>
    </xdr:from>
    <xdr:ext cx="762000" cy="259045"/>
    <xdr:sp macro="" textlink="">
      <xdr:nvSpPr>
        <xdr:cNvPr id="153" name="テキスト ボックス 152"/>
        <xdr:cNvSpPr txBox="1"/>
      </xdr:nvSpPr>
      <xdr:spPr>
        <a:xfrm>
          <a:off x="14401800" y="226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121920</xdr:rowOff>
    </xdr:from>
    <xdr:to>
      <xdr:col>69</xdr:col>
      <xdr:colOff>142875</xdr:colOff>
      <xdr:row>15</xdr:row>
      <xdr:rowOff>52070</xdr:rowOff>
    </xdr:to>
    <xdr:sp macro="" textlink="">
      <xdr:nvSpPr>
        <xdr:cNvPr id="154" name="楕円 153"/>
        <xdr:cNvSpPr/>
      </xdr:nvSpPr>
      <xdr:spPr>
        <a:xfrm>
          <a:off x="13843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62247</xdr:rowOff>
    </xdr:from>
    <xdr:ext cx="762000" cy="259045"/>
    <xdr:sp macro="" textlink="">
      <xdr:nvSpPr>
        <xdr:cNvPr id="155" name="テキスト ボックス 154"/>
        <xdr:cNvSpPr txBox="1"/>
      </xdr:nvSpPr>
      <xdr:spPr>
        <a:xfrm>
          <a:off x="13512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103632</xdr:rowOff>
    </xdr:from>
    <xdr:to>
      <xdr:col>65</xdr:col>
      <xdr:colOff>53975</xdr:colOff>
      <xdr:row>15</xdr:row>
      <xdr:rowOff>33782</xdr:rowOff>
    </xdr:to>
    <xdr:sp macro="" textlink="">
      <xdr:nvSpPr>
        <xdr:cNvPr id="156" name="楕円 155"/>
        <xdr:cNvSpPr/>
      </xdr:nvSpPr>
      <xdr:spPr>
        <a:xfrm>
          <a:off x="12954000" y="250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43959</xdr:rowOff>
    </xdr:from>
    <xdr:ext cx="762000" cy="259045"/>
    <xdr:sp macro="" textlink="">
      <xdr:nvSpPr>
        <xdr:cNvPr id="157" name="テキスト ボックス 156"/>
        <xdr:cNvSpPr txBox="1"/>
      </xdr:nvSpPr>
      <xdr:spPr>
        <a:xfrm>
          <a:off x="12623800" y="227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全国平均を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％上回っているが、平成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％改善し、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神奈川県平均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下回っている。　</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改善した要因として、生活保護費が＋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127,928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千円の増となる一方、その充当財源である医療扶助費等負担金が＋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322,388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千円となったことなどにより、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扶助費全体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138,760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3.4</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61</xdr:row>
      <xdr:rowOff>69850</xdr:rowOff>
    </xdr:to>
    <xdr:cxnSp macro="">
      <xdr:nvCxnSpPr>
        <xdr:cNvPr id="185" name="直線コネクタ 184"/>
        <xdr:cNvCxnSpPr/>
      </xdr:nvCxnSpPr>
      <xdr:spPr>
        <a:xfrm flipV="1">
          <a:off x="4826000" y="90233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6"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7" name="直線コネクタ 186"/>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8" name="扶助費最大値テキスト"/>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9" name="直線コネクタ 188"/>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88900</xdr:rowOff>
    </xdr:from>
    <xdr:to>
      <xdr:col>24</xdr:col>
      <xdr:colOff>25400</xdr:colOff>
      <xdr:row>57</xdr:row>
      <xdr:rowOff>69850</xdr:rowOff>
    </xdr:to>
    <xdr:cxnSp macro="">
      <xdr:nvCxnSpPr>
        <xdr:cNvPr id="190" name="直線コネクタ 189"/>
        <xdr:cNvCxnSpPr/>
      </xdr:nvCxnSpPr>
      <xdr:spPr>
        <a:xfrm flipV="1">
          <a:off x="3987800" y="96901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10177</xdr:rowOff>
    </xdr:from>
    <xdr:ext cx="762000" cy="259045"/>
    <xdr:sp macro="" textlink="">
      <xdr:nvSpPr>
        <xdr:cNvPr id="191" name="扶助費平均値テキスト"/>
        <xdr:cNvSpPr txBox="1"/>
      </xdr:nvSpPr>
      <xdr:spPr>
        <a:xfrm>
          <a:off x="4914900" y="9782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192" name="フローチャート: 判断 191"/>
        <xdr:cNvSpPr/>
      </xdr:nvSpPr>
      <xdr:spPr>
        <a:xfrm>
          <a:off x="47752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88900</xdr:rowOff>
    </xdr:from>
    <xdr:to>
      <xdr:col>19</xdr:col>
      <xdr:colOff>187325</xdr:colOff>
      <xdr:row>57</xdr:row>
      <xdr:rowOff>69850</xdr:rowOff>
    </xdr:to>
    <xdr:cxnSp macro="">
      <xdr:nvCxnSpPr>
        <xdr:cNvPr id="193" name="直線コネクタ 192"/>
        <xdr:cNvCxnSpPr/>
      </xdr:nvCxnSpPr>
      <xdr:spPr>
        <a:xfrm>
          <a:off x="3098800" y="96901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94" name="フローチャート: 判断 193"/>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92727</xdr:rowOff>
    </xdr:from>
    <xdr:ext cx="736600" cy="259045"/>
    <xdr:sp macro="" textlink="">
      <xdr:nvSpPr>
        <xdr:cNvPr id="195" name="テキスト ボックス 194"/>
        <xdr:cNvSpPr txBox="1"/>
      </xdr:nvSpPr>
      <xdr:spPr>
        <a:xfrm>
          <a:off x="3606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165100</xdr:rowOff>
    </xdr:from>
    <xdr:to>
      <xdr:col>15</xdr:col>
      <xdr:colOff>98425</xdr:colOff>
      <xdr:row>56</xdr:row>
      <xdr:rowOff>88900</xdr:rowOff>
    </xdr:to>
    <xdr:cxnSp macro="">
      <xdr:nvCxnSpPr>
        <xdr:cNvPr id="196" name="直線コネクタ 195"/>
        <xdr:cNvCxnSpPr/>
      </xdr:nvCxnSpPr>
      <xdr:spPr>
        <a:xfrm>
          <a:off x="2209800" y="95948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19050</xdr:rowOff>
    </xdr:from>
    <xdr:to>
      <xdr:col>15</xdr:col>
      <xdr:colOff>149225</xdr:colOff>
      <xdr:row>56</xdr:row>
      <xdr:rowOff>120650</xdr:rowOff>
    </xdr:to>
    <xdr:sp macro="" textlink="">
      <xdr:nvSpPr>
        <xdr:cNvPr id="197" name="フローチャート: 判断 196"/>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130827</xdr:rowOff>
    </xdr:from>
    <xdr:ext cx="762000" cy="259045"/>
    <xdr:sp macro="" textlink="">
      <xdr:nvSpPr>
        <xdr:cNvPr id="198" name="テキスト ボックス 197"/>
        <xdr:cNvSpPr txBox="1"/>
      </xdr:nvSpPr>
      <xdr:spPr>
        <a:xfrm>
          <a:off x="2717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165100</xdr:rowOff>
    </xdr:from>
    <xdr:to>
      <xdr:col>11</xdr:col>
      <xdr:colOff>9525</xdr:colOff>
      <xdr:row>56</xdr:row>
      <xdr:rowOff>12700</xdr:rowOff>
    </xdr:to>
    <xdr:cxnSp macro="">
      <xdr:nvCxnSpPr>
        <xdr:cNvPr id="199" name="直線コネクタ 198"/>
        <xdr:cNvCxnSpPr/>
      </xdr:nvCxnSpPr>
      <xdr:spPr>
        <a:xfrm flipV="1">
          <a:off x="1320800" y="95948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95250</xdr:rowOff>
    </xdr:from>
    <xdr:to>
      <xdr:col>11</xdr:col>
      <xdr:colOff>60325</xdr:colOff>
      <xdr:row>56</xdr:row>
      <xdr:rowOff>25400</xdr:rowOff>
    </xdr:to>
    <xdr:sp macro="" textlink="">
      <xdr:nvSpPr>
        <xdr:cNvPr id="200" name="フローチャート: 判断 199"/>
        <xdr:cNvSpPr/>
      </xdr:nvSpPr>
      <xdr:spPr>
        <a:xfrm>
          <a:off x="2159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35577</xdr:rowOff>
    </xdr:from>
    <xdr:ext cx="762000" cy="259045"/>
    <xdr:sp macro="" textlink="">
      <xdr:nvSpPr>
        <xdr:cNvPr id="201" name="テキスト ボックス 200"/>
        <xdr:cNvSpPr txBox="1"/>
      </xdr:nvSpPr>
      <xdr:spPr>
        <a:xfrm>
          <a:off x="1828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02" name="フローチャート: 判断 201"/>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203" name="テキスト ボックス 202"/>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209" name="楕円 208"/>
        <xdr:cNvSpPr/>
      </xdr:nvSpPr>
      <xdr:spPr>
        <a:xfrm>
          <a:off x="4775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54627</xdr:rowOff>
    </xdr:from>
    <xdr:ext cx="762000" cy="259045"/>
    <xdr:sp macro="" textlink="">
      <xdr:nvSpPr>
        <xdr:cNvPr id="210" name="扶助費該当値テキスト"/>
        <xdr:cNvSpPr txBox="1"/>
      </xdr:nvSpPr>
      <xdr:spPr>
        <a:xfrm>
          <a:off x="49149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19050</xdr:rowOff>
    </xdr:from>
    <xdr:to>
      <xdr:col>20</xdr:col>
      <xdr:colOff>38100</xdr:colOff>
      <xdr:row>57</xdr:row>
      <xdr:rowOff>120650</xdr:rowOff>
    </xdr:to>
    <xdr:sp macro="" textlink="">
      <xdr:nvSpPr>
        <xdr:cNvPr id="211" name="楕円 210"/>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212" name="テキスト ボックス 211"/>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38100</xdr:rowOff>
    </xdr:from>
    <xdr:to>
      <xdr:col>15</xdr:col>
      <xdr:colOff>149225</xdr:colOff>
      <xdr:row>56</xdr:row>
      <xdr:rowOff>139700</xdr:rowOff>
    </xdr:to>
    <xdr:sp macro="" textlink="">
      <xdr:nvSpPr>
        <xdr:cNvPr id="213" name="楕円 212"/>
        <xdr:cNvSpPr/>
      </xdr:nvSpPr>
      <xdr:spPr>
        <a:xfrm>
          <a:off x="3048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124477</xdr:rowOff>
    </xdr:from>
    <xdr:ext cx="762000" cy="259045"/>
    <xdr:sp macro="" textlink="">
      <xdr:nvSpPr>
        <xdr:cNvPr id="214" name="テキスト ボックス 213"/>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114300</xdr:rowOff>
    </xdr:from>
    <xdr:to>
      <xdr:col>11</xdr:col>
      <xdr:colOff>60325</xdr:colOff>
      <xdr:row>56</xdr:row>
      <xdr:rowOff>44450</xdr:rowOff>
    </xdr:to>
    <xdr:sp macro="" textlink="">
      <xdr:nvSpPr>
        <xdr:cNvPr id="215" name="楕円 214"/>
        <xdr:cNvSpPr/>
      </xdr:nvSpPr>
      <xdr:spPr>
        <a:xfrm>
          <a:off x="2159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29227</xdr:rowOff>
    </xdr:from>
    <xdr:ext cx="762000" cy="259045"/>
    <xdr:sp macro="" textlink="">
      <xdr:nvSpPr>
        <xdr:cNvPr id="216" name="テキスト ボックス 215"/>
        <xdr:cNvSpPr txBox="1"/>
      </xdr:nvSpPr>
      <xdr:spPr>
        <a:xfrm>
          <a:off x="1828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17" name="楕円 216"/>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218" name="テキスト ボックス 217"/>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下水道事業特別会計が公共下水道事業会計へ移行したことに伴い、一般会計からの繰出金が補助費等へ変更となり、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年度は国民健康保険事業特別会計、介護保険事業特別会計、後期高齢者医療事業特別会計への繰出金がそれぞれ増額となり、繰出金の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経常経費充当一般財源が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136,920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％）となったため、前年度比＋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％、全国平均を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％下回っているが、神奈川県平均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％上回っている。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154215</xdr:rowOff>
    </xdr:from>
    <xdr:to>
      <xdr:col>82</xdr:col>
      <xdr:colOff>107950</xdr:colOff>
      <xdr:row>61</xdr:row>
      <xdr:rowOff>58965</xdr:rowOff>
    </xdr:to>
    <xdr:cxnSp macro="">
      <xdr:nvCxnSpPr>
        <xdr:cNvPr id="248" name="直線コネクタ 247"/>
        <xdr:cNvCxnSpPr/>
      </xdr:nvCxnSpPr>
      <xdr:spPr>
        <a:xfrm flipV="1">
          <a:off x="16510000" y="9069615"/>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31042</xdr:rowOff>
    </xdr:from>
    <xdr:ext cx="762000" cy="259045"/>
    <xdr:sp macro="" textlink="">
      <xdr:nvSpPr>
        <xdr:cNvPr id="249" name="その他最小値テキスト"/>
        <xdr:cNvSpPr txBox="1"/>
      </xdr:nvSpPr>
      <xdr:spPr>
        <a:xfrm>
          <a:off x="16598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58965</xdr:rowOff>
    </xdr:from>
    <xdr:to>
      <xdr:col>82</xdr:col>
      <xdr:colOff>196850</xdr:colOff>
      <xdr:row>61</xdr:row>
      <xdr:rowOff>58965</xdr:rowOff>
    </xdr:to>
    <xdr:cxnSp macro="">
      <xdr:nvCxnSpPr>
        <xdr:cNvPr id="250" name="直線コネクタ 249"/>
        <xdr:cNvCxnSpPr/>
      </xdr:nvCxnSpPr>
      <xdr:spPr>
        <a:xfrm>
          <a:off x="16421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69142</xdr:rowOff>
    </xdr:from>
    <xdr:ext cx="762000" cy="259045"/>
    <xdr:sp macro="" textlink="">
      <xdr:nvSpPr>
        <xdr:cNvPr id="251" name="その他最大値テキスト"/>
        <xdr:cNvSpPr txBox="1"/>
      </xdr:nvSpPr>
      <xdr:spPr>
        <a:xfrm>
          <a:off x="16598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154215</xdr:rowOff>
    </xdr:from>
    <xdr:to>
      <xdr:col>82</xdr:col>
      <xdr:colOff>196850</xdr:colOff>
      <xdr:row>52</xdr:row>
      <xdr:rowOff>154215</xdr:rowOff>
    </xdr:to>
    <xdr:cxnSp macro="">
      <xdr:nvCxnSpPr>
        <xdr:cNvPr id="252" name="直線コネクタ 251"/>
        <xdr:cNvCxnSpPr/>
      </xdr:nvCxnSpPr>
      <xdr:spPr>
        <a:xfrm>
          <a:off x="16421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99785</xdr:rowOff>
    </xdr:from>
    <xdr:to>
      <xdr:col>82</xdr:col>
      <xdr:colOff>107950</xdr:colOff>
      <xdr:row>56</xdr:row>
      <xdr:rowOff>132443</xdr:rowOff>
    </xdr:to>
    <xdr:cxnSp macro="">
      <xdr:nvCxnSpPr>
        <xdr:cNvPr id="253" name="直線コネクタ 252"/>
        <xdr:cNvCxnSpPr/>
      </xdr:nvCxnSpPr>
      <xdr:spPr>
        <a:xfrm>
          <a:off x="15671800" y="97009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151692</xdr:rowOff>
    </xdr:from>
    <xdr:ext cx="762000" cy="259045"/>
    <xdr:sp macro="" textlink="">
      <xdr:nvSpPr>
        <xdr:cNvPr id="254" name="その他平均値テキスト"/>
        <xdr:cNvSpPr txBox="1"/>
      </xdr:nvSpPr>
      <xdr:spPr>
        <a:xfrm>
          <a:off x="16598900" y="9752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8165</xdr:rowOff>
    </xdr:from>
    <xdr:to>
      <xdr:col>82</xdr:col>
      <xdr:colOff>158750</xdr:colOff>
      <xdr:row>57</xdr:row>
      <xdr:rowOff>109765</xdr:rowOff>
    </xdr:to>
    <xdr:sp macro="" textlink="">
      <xdr:nvSpPr>
        <xdr:cNvPr id="255" name="フローチャート: 判断 254"/>
        <xdr:cNvSpPr/>
      </xdr:nvSpPr>
      <xdr:spPr>
        <a:xfrm>
          <a:off x="164592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99785</xdr:rowOff>
    </xdr:from>
    <xdr:to>
      <xdr:col>78</xdr:col>
      <xdr:colOff>69850</xdr:colOff>
      <xdr:row>60</xdr:row>
      <xdr:rowOff>45357</xdr:rowOff>
    </xdr:to>
    <xdr:cxnSp macro="">
      <xdr:nvCxnSpPr>
        <xdr:cNvPr id="256" name="直線コネクタ 255"/>
        <xdr:cNvCxnSpPr/>
      </xdr:nvCxnSpPr>
      <xdr:spPr>
        <a:xfrm flipV="1">
          <a:off x="14782800" y="9700985"/>
          <a:ext cx="889000" cy="63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8165</xdr:rowOff>
    </xdr:from>
    <xdr:to>
      <xdr:col>78</xdr:col>
      <xdr:colOff>120650</xdr:colOff>
      <xdr:row>57</xdr:row>
      <xdr:rowOff>109765</xdr:rowOff>
    </xdr:to>
    <xdr:sp macro="" textlink="">
      <xdr:nvSpPr>
        <xdr:cNvPr id="257" name="フローチャート: 判断 256"/>
        <xdr:cNvSpPr/>
      </xdr:nvSpPr>
      <xdr:spPr>
        <a:xfrm>
          <a:off x="15621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94542</xdr:rowOff>
    </xdr:from>
    <xdr:ext cx="736600" cy="259045"/>
    <xdr:sp macro="" textlink="">
      <xdr:nvSpPr>
        <xdr:cNvPr id="258" name="テキスト ボックス 257"/>
        <xdr:cNvSpPr txBox="1"/>
      </xdr:nvSpPr>
      <xdr:spPr>
        <a:xfrm>
          <a:off x="15290800" y="9867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1815</xdr:rowOff>
    </xdr:from>
    <xdr:to>
      <xdr:col>73</xdr:col>
      <xdr:colOff>180975</xdr:colOff>
      <xdr:row>60</xdr:row>
      <xdr:rowOff>45357</xdr:rowOff>
    </xdr:to>
    <xdr:cxnSp macro="">
      <xdr:nvCxnSpPr>
        <xdr:cNvPr id="259" name="直線コネクタ 258"/>
        <xdr:cNvCxnSpPr/>
      </xdr:nvCxnSpPr>
      <xdr:spPr>
        <a:xfrm>
          <a:off x="13893800" y="102888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157843</xdr:rowOff>
    </xdr:from>
    <xdr:to>
      <xdr:col>74</xdr:col>
      <xdr:colOff>31750</xdr:colOff>
      <xdr:row>57</xdr:row>
      <xdr:rowOff>87993</xdr:rowOff>
    </xdr:to>
    <xdr:sp macro="" textlink="">
      <xdr:nvSpPr>
        <xdr:cNvPr id="260" name="フローチャート: 判断 259"/>
        <xdr:cNvSpPr/>
      </xdr:nvSpPr>
      <xdr:spPr>
        <a:xfrm>
          <a:off x="14732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98170</xdr:rowOff>
    </xdr:from>
    <xdr:ext cx="762000" cy="259045"/>
    <xdr:sp macro="" textlink="">
      <xdr:nvSpPr>
        <xdr:cNvPr id="261" name="テキスト ボックス 260"/>
        <xdr:cNvSpPr txBox="1"/>
      </xdr:nvSpPr>
      <xdr:spPr>
        <a:xfrm>
          <a:off x="14401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1815</xdr:rowOff>
    </xdr:from>
    <xdr:to>
      <xdr:col>69</xdr:col>
      <xdr:colOff>92075</xdr:colOff>
      <xdr:row>60</xdr:row>
      <xdr:rowOff>45357</xdr:rowOff>
    </xdr:to>
    <xdr:cxnSp macro="">
      <xdr:nvCxnSpPr>
        <xdr:cNvPr id="262" name="直線コネクタ 261"/>
        <xdr:cNvCxnSpPr/>
      </xdr:nvCxnSpPr>
      <xdr:spPr>
        <a:xfrm flipV="1">
          <a:off x="13004800" y="102888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8165</xdr:rowOff>
    </xdr:from>
    <xdr:to>
      <xdr:col>69</xdr:col>
      <xdr:colOff>142875</xdr:colOff>
      <xdr:row>57</xdr:row>
      <xdr:rowOff>109765</xdr:rowOff>
    </xdr:to>
    <xdr:sp macro="" textlink="">
      <xdr:nvSpPr>
        <xdr:cNvPr id="263" name="フローチャート: 判断 262"/>
        <xdr:cNvSpPr/>
      </xdr:nvSpPr>
      <xdr:spPr>
        <a:xfrm>
          <a:off x="13843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119942</xdr:rowOff>
    </xdr:from>
    <xdr:ext cx="762000" cy="259045"/>
    <xdr:sp macro="" textlink="">
      <xdr:nvSpPr>
        <xdr:cNvPr id="264" name="テキスト ボックス 263"/>
        <xdr:cNvSpPr txBox="1"/>
      </xdr:nvSpPr>
      <xdr:spPr>
        <a:xfrm>
          <a:off x="13512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125185</xdr:rowOff>
    </xdr:from>
    <xdr:to>
      <xdr:col>65</xdr:col>
      <xdr:colOff>53975</xdr:colOff>
      <xdr:row>57</xdr:row>
      <xdr:rowOff>55335</xdr:rowOff>
    </xdr:to>
    <xdr:sp macro="" textlink="">
      <xdr:nvSpPr>
        <xdr:cNvPr id="265" name="フローチャート: 判断 264"/>
        <xdr:cNvSpPr/>
      </xdr:nvSpPr>
      <xdr:spPr>
        <a:xfrm>
          <a:off x="12954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65512</xdr:rowOff>
    </xdr:from>
    <xdr:ext cx="762000" cy="259045"/>
    <xdr:sp macro="" textlink="">
      <xdr:nvSpPr>
        <xdr:cNvPr id="266" name="テキスト ボックス 265"/>
        <xdr:cNvSpPr txBox="1"/>
      </xdr:nvSpPr>
      <xdr:spPr>
        <a:xfrm>
          <a:off x="12623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81643</xdr:rowOff>
    </xdr:from>
    <xdr:to>
      <xdr:col>82</xdr:col>
      <xdr:colOff>158750</xdr:colOff>
      <xdr:row>57</xdr:row>
      <xdr:rowOff>11793</xdr:rowOff>
    </xdr:to>
    <xdr:sp macro="" textlink="">
      <xdr:nvSpPr>
        <xdr:cNvPr id="272" name="楕円 271"/>
        <xdr:cNvSpPr/>
      </xdr:nvSpPr>
      <xdr:spPr>
        <a:xfrm>
          <a:off x="164592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98170</xdr:rowOff>
    </xdr:from>
    <xdr:ext cx="762000" cy="259045"/>
    <xdr:sp macro="" textlink="">
      <xdr:nvSpPr>
        <xdr:cNvPr id="273" name="その他該当値テキスト"/>
        <xdr:cNvSpPr txBox="1"/>
      </xdr:nvSpPr>
      <xdr:spPr>
        <a:xfrm>
          <a:off x="165989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48985</xdr:rowOff>
    </xdr:from>
    <xdr:to>
      <xdr:col>78</xdr:col>
      <xdr:colOff>120650</xdr:colOff>
      <xdr:row>56</xdr:row>
      <xdr:rowOff>150585</xdr:rowOff>
    </xdr:to>
    <xdr:sp macro="" textlink="">
      <xdr:nvSpPr>
        <xdr:cNvPr id="274" name="楕円 273"/>
        <xdr:cNvSpPr/>
      </xdr:nvSpPr>
      <xdr:spPr>
        <a:xfrm>
          <a:off x="15621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160762</xdr:rowOff>
    </xdr:from>
    <xdr:ext cx="736600" cy="259045"/>
    <xdr:sp macro="" textlink="">
      <xdr:nvSpPr>
        <xdr:cNvPr id="275" name="テキスト ボックス 274"/>
        <xdr:cNvSpPr txBox="1"/>
      </xdr:nvSpPr>
      <xdr:spPr>
        <a:xfrm>
          <a:off x="15290800" y="9419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166007</xdr:rowOff>
    </xdr:from>
    <xdr:to>
      <xdr:col>74</xdr:col>
      <xdr:colOff>31750</xdr:colOff>
      <xdr:row>60</xdr:row>
      <xdr:rowOff>96157</xdr:rowOff>
    </xdr:to>
    <xdr:sp macro="" textlink="">
      <xdr:nvSpPr>
        <xdr:cNvPr id="276" name="楕円 275"/>
        <xdr:cNvSpPr/>
      </xdr:nvSpPr>
      <xdr:spPr>
        <a:xfrm>
          <a:off x="147320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80934</xdr:rowOff>
    </xdr:from>
    <xdr:ext cx="762000" cy="259045"/>
    <xdr:sp macro="" textlink="">
      <xdr:nvSpPr>
        <xdr:cNvPr id="277" name="テキスト ボックス 276"/>
        <xdr:cNvSpPr txBox="1"/>
      </xdr:nvSpPr>
      <xdr:spPr>
        <a:xfrm>
          <a:off x="14401800" y="1036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122465</xdr:rowOff>
    </xdr:from>
    <xdr:to>
      <xdr:col>69</xdr:col>
      <xdr:colOff>142875</xdr:colOff>
      <xdr:row>60</xdr:row>
      <xdr:rowOff>52615</xdr:rowOff>
    </xdr:to>
    <xdr:sp macro="" textlink="">
      <xdr:nvSpPr>
        <xdr:cNvPr id="278" name="楕円 277"/>
        <xdr:cNvSpPr/>
      </xdr:nvSpPr>
      <xdr:spPr>
        <a:xfrm>
          <a:off x="13843000" y="1023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37392</xdr:rowOff>
    </xdr:from>
    <xdr:ext cx="762000" cy="259045"/>
    <xdr:sp macro="" textlink="">
      <xdr:nvSpPr>
        <xdr:cNvPr id="279" name="テキスト ボックス 278"/>
        <xdr:cNvSpPr txBox="1"/>
      </xdr:nvSpPr>
      <xdr:spPr>
        <a:xfrm>
          <a:off x="13512800" y="1032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166007</xdr:rowOff>
    </xdr:from>
    <xdr:to>
      <xdr:col>65</xdr:col>
      <xdr:colOff>53975</xdr:colOff>
      <xdr:row>60</xdr:row>
      <xdr:rowOff>96157</xdr:rowOff>
    </xdr:to>
    <xdr:sp macro="" textlink="">
      <xdr:nvSpPr>
        <xdr:cNvPr id="280" name="楕円 279"/>
        <xdr:cNvSpPr/>
      </xdr:nvSpPr>
      <xdr:spPr>
        <a:xfrm>
          <a:off x="129540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80934</xdr:rowOff>
    </xdr:from>
    <xdr:ext cx="762000" cy="259045"/>
    <xdr:sp macro="" textlink="">
      <xdr:nvSpPr>
        <xdr:cNvPr id="281" name="テキスト ボックス 280"/>
        <xdr:cNvSpPr txBox="1"/>
      </xdr:nvSpPr>
      <xdr:spPr>
        <a:xfrm>
          <a:off x="12623800" y="1036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下水道事業特別会計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公共下水道事業会計へ移行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したことに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伴</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一般会計からの繰出金が補助費等へ変更となり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％の増となった。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国県支出金等返納金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経常経費充当一般財源が△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96,831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61.0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％）となったことなど</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により、補助費等全体の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経常経費充当一般財源</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155,458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％）となったことから、前年度から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％改善したが、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％、全国平均を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％、神奈川県平均を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％上回っている。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67128</xdr:rowOff>
    </xdr:from>
    <xdr:to>
      <xdr:col>82</xdr:col>
      <xdr:colOff>107950</xdr:colOff>
      <xdr:row>41</xdr:row>
      <xdr:rowOff>113393</xdr:rowOff>
    </xdr:to>
    <xdr:cxnSp macro="">
      <xdr:nvCxnSpPr>
        <xdr:cNvPr id="311" name="直線コネクタ 310"/>
        <xdr:cNvCxnSpPr/>
      </xdr:nvCxnSpPr>
      <xdr:spPr>
        <a:xfrm flipV="1">
          <a:off x="16510000" y="5553528"/>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85470</xdr:rowOff>
    </xdr:from>
    <xdr:ext cx="762000" cy="259045"/>
    <xdr:sp macro="" textlink="">
      <xdr:nvSpPr>
        <xdr:cNvPr id="312" name="補助費等最小値テキスト"/>
        <xdr:cNvSpPr txBox="1"/>
      </xdr:nvSpPr>
      <xdr:spPr>
        <a:xfrm>
          <a:off x="16598900" y="7114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113393</xdr:rowOff>
    </xdr:from>
    <xdr:to>
      <xdr:col>82</xdr:col>
      <xdr:colOff>196850</xdr:colOff>
      <xdr:row>41</xdr:row>
      <xdr:rowOff>113393</xdr:rowOff>
    </xdr:to>
    <xdr:cxnSp macro="">
      <xdr:nvCxnSpPr>
        <xdr:cNvPr id="313" name="直線コネクタ 312"/>
        <xdr:cNvCxnSpPr/>
      </xdr:nvCxnSpPr>
      <xdr:spPr>
        <a:xfrm>
          <a:off x="16421100" y="714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153505</xdr:rowOff>
    </xdr:from>
    <xdr:ext cx="762000" cy="259045"/>
    <xdr:sp macro="" textlink="">
      <xdr:nvSpPr>
        <xdr:cNvPr id="314" name="補助費等最大値テキスト"/>
        <xdr:cNvSpPr txBox="1"/>
      </xdr:nvSpPr>
      <xdr:spPr>
        <a:xfrm>
          <a:off x="16598900" y="52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67128</xdr:rowOff>
    </xdr:from>
    <xdr:to>
      <xdr:col>82</xdr:col>
      <xdr:colOff>196850</xdr:colOff>
      <xdr:row>32</xdr:row>
      <xdr:rowOff>67128</xdr:rowOff>
    </xdr:to>
    <xdr:cxnSp macro="">
      <xdr:nvCxnSpPr>
        <xdr:cNvPr id="315" name="直線コネクタ 314"/>
        <xdr:cNvCxnSpPr/>
      </xdr:nvCxnSpPr>
      <xdr:spPr>
        <a:xfrm>
          <a:off x="16421100" y="5553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31750</xdr:rowOff>
    </xdr:from>
    <xdr:to>
      <xdr:col>82</xdr:col>
      <xdr:colOff>107950</xdr:colOff>
      <xdr:row>39</xdr:row>
      <xdr:rowOff>129722</xdr:rowOff>
    </xdr:to>
    <xdr:cxnSp macro="">
      <xdr:nvCxnSpPr>
        <xdr:cNvPr id="316" name="直線コネクタ 315"/>
        <xdr:cNvCxnSpPr/>
      </xdr:nvCxnSpPr>
      <xdr:spPr>
        <a:xfrm flipV="1">
          <a:off x="15671800" y="6718300"/>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199</xdr:rowOff>
    </xdr:from>
    <xdr:ext cx="762000" cy="259045"/>
    <xdr:sp macro="" textlink="">
      <xdr:nvSpPr>
        <xdr:cNvPr id="317" name="補助費等平均値テキスト"/>
        <xdr:cNvSpPr txBox="1"/>
      </xdr:nvSpPr>
      <xdr:spPr>
        <a:xfrm>
          <a:off x="16598900" y="60009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155122</xdr:rowOff>
    </xdr:from>
    <xdr:to>
      <xdr:col>82</xdr:col>
      <xdr:colOff>158750</xdr:colOff>
      <xdr:row>36</xdr:row>
      <xdr:rowOff>85272</xdr:rowOff>
    </xdr:to>
    <xdr:sp macro="" textlink="">
      <xdr:nvSpPr>
        <xdr:cNvPr id="318" name="フローチャート: 判断 317"/>
        <xdr:cNvSpPr/>
      </xdr:nvSpPr>
      <xdr:spPr>
        <a:xfrm>
          <a:off x="164592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105228</xdr:rowOff>
    </xdr:from>
    <xdr:to>
      <xdr:col>78</xdr:col>
      <xdr:colOff>69850</xdr:colOff>
      <xdr:row>39</xdr:row>
      <xdr:rowOff>129722</xdr:rowOff>
    </xdr:to>
    <xdr:cxnSp macro="">
      <xdr:nvCxnSpPr>
        <xdr:cNvPr id="319" name="直線コネクタ 318"/>
        <xdr:cNvCxnSpPr/>
      </xdr:nvCxnSpPr>
      <xdr:spPr>
        <a:xfrm>
          <a:off x="14782800" y="5934528"/>
          <a:ext cx="889000" cy="881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166007</xdr:rowOff>
    </xdr:from>
    <xdr:to>
      <xdr:col>78</xdr:col>
      <xdr:colOff>120650</xdr:colOff>
      <xdr:row>36</xdr:row>
      <xdr:rowOff>96157</xdr:rowOff>
    </xdr:to>
    <xdr:sp macro="" textlink="">
      <xdr:nvSpPr>
        <xdr:cNvPr id="320" name="フローチャート: 判断 319"/>
        <xdr:cNvSpPr/>
      </xdr:nvSpPr>
      <xdr:spPr>
        <a:xfrm>
          <a:off x="15621000" y="616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106334</xdr:rowOff>
    </xdr:from>
    <xdr:ext cx="736600" cy="259045"/>
    <xdr:sp macro="" textlink="">
      <xdr:nvSpPr>
        <xdr:cNvPr id="321" name="テキスト ボックス 320"/>
        <xdr:cNvSpPr txBox="1"/>
      </xdr:nvSpPr>
      <xdr:spPr>
        <a:xfrm>
          <a:off x="15290800" y="5935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94343</xdr:rowOff>
    </xdr:from>
    <xdr:to>
      <xdr:col>73</xdr:col>
      <xdr:colOff>180975</xdr:colOff>
      <xdr:row>34</xdr:row>
      <xdr:rowOff>105228</xdr:rowOff>
    </xdr:to>
    <xdr:cxnSp macro="">
      <xdr:nvCxnSpPr>
        <xdr:cNvPr id="322" name="直線コネクタ 321"/>
        <xdr:cNvCxnSpPr/>
      </xdr:nvCxnSpPr>
      <xdr:spPr>
        <a:xfrm>
          <a:off x="13893800" y="59236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57150</xdr:rowOff>
    </xdr:from>
    <xdr:to>
      <xdr:col>74</xdr:col>
      <xdr:colOff>31750</xdr:colOff>
      <xdr:row>35</xdr:row>
      <xdr:rowOff>158750</xdr:rowOff>
    </xdr:to>
    <xdr:sp macro="" textlink="">
      <xdr:nvSpPr>
        <xdr:cNvPr id="323" name="フローチャート: 判断 322"/>
        <xdr:cNvSpPr/>
      </xdr:nvSpPr>
      <xdr:spPr>
        <a:xfrm>
          <a:off x="14732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143527</xdr:rowOff>
    </xdr:from>
    <xdr:ext cx="762000" cy="259045"/>
    <xdr:sp macro="" textlink="">
      <xdr:nvSpPr>
        <xdr:cNvPr id="324" name="テキスト ボックス 323"/>
        <xdr:cNvSpPr txBox="1"/>
      </xdr:nvSpPr>
      <xdr:spPr>
        <a:xfrm>
          <a:off x="14401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94343</xdr:rowOff>
    </xdr:from>
    <xdr:to>
      <xdr:col>69</xdr:col>
      <xdr:colOff>92075</xdr:colOff>
      <xdr:row>34</xdr:row>
      <xdr:rowOff>127000</xdr:rowOff>
    </xdr:to>
    <xdr:cxnSp macro="">
      <xdr:nvCxnSpPr>
        <xdr:cNvPr id="325" name="直線コネクタ 324"/>
        <xdr:cNvCxnSpPr/>
      </xdr:nvCxnSpPr>
      <xdr:spPr>
        <a:xfrm flipV="1">
          <a:off x="13004800" y="59236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133350</xdr:rowOff>
    </xdr:from>
    <xdr:to>
      <xdr:col>69</xdr:col>
      <xdr:colOff>142875</xdr:colOff>
      <xdr:row>36</xdr:row>
      <xdr:rowOff>63500</xdr:rowOff>
    </xdr:to>
    <xdr:sp macro="" textlink="">
      <xdr:nvSpPr>
        <xdr:cNvPr id="326" name="フローチャート: 判断 325"/>
        <xdr:cNvSpPr/>
      </xdr:nvSpPr>
      <xdr:spPr>
        <a:xfrm>
          <a:off x="13843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48277</xdr:rowOff>
    </xdr:from>
    <xdr:ext cx="762000" cy="259045"/>
    <xdr:sp macro="" textlink="">
      <xdr:nvSpPr>
        <xdr:cNvPr id="327" name="テキスト ボックス 326"/>
        <xdr:cNvSpPr txBox="1"/>
      </xdr:nvSpPr>
      <xdr:spPr>
        <a:xfrm>
          <a:off x="13512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155122</xdr:rowOff>
    </xdr:from>
    <xdr:to>
      <xdr:col>65</xdr:col>
      <xdr:colOff>53975</xdr:colOff>
      <xdr:row>36</xdr:row>
      <xdr:rowOff>85272</xdr:rowOff>
    </xdr:to>
    <xdr:sp macro="" textlink="">
      <xdr:nvSpPr>
        <xdr:cNvPr id="328" name="フローチャート: 判断 327"/>
        <xdr:cNvSpPr/>
      </xdr:nvSpPr>
      <xdr:spPr>
        <a:xfrm>
          <a:off x="12954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70049</xdr:rowOff>
    </xdr:from>
    <xdr:ext cx="762000" cy="259045"/>
    <xdr:sp macro="" textlink="">
      <xdr:nvSpPr>
        <xdr:cNvPr id="329" name="テキスト ボックス 328"/>
        <xdr:cNvSpPr txBox="1"/>
      </xdr:nvSpPr>
      <xdr:spPr>
        <a:xfrm>
          <a:off x="12623800" y="624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152400</xdr:rowOff>
    </xdr:from>
    <xdr:to>
      <xdr:col>82</xdr:col>
      <xdr:colOff>158750</xdr:colOff>
      <xdr:row>39</xdr:row>
      <xdr:rowOff>82550</xdr:rowOff>
    </xdr:to>
    <xdr:sp macro="" textlink="">
      <xdr:nvSpPr>
        <xdr:cNvPr id="335" name="楕円 334"/>
        <xdr:cNvSpPr/>
      </xdr:nvSpPr>
      <xdr:spPr>
        <a:xfrm>
          <a:off x="164592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124477</xdr:rowOff>
    </xdr:from>
    <xdr:ext cx="762000" cy="259045"/>
    <xdr:sp macro="" textlink="">
      <xdr:nvSpPr>
        <xdr:cNvPr id="336" name="補助費等該当値テキスト"/>
        <xdr:cNvSpPr txBox="1"/>
      </xdr:nvSpPr>
      <xdr:spPr>
        <a:xfrm>
          <a:off x="165989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78922</xdr:rowOff>
    </xdr:from>
    <xdr:to>
      <xdr:col>78</xdr:col>
      <xdr:colOff>120650</xdr:colOff>
      <xdr:row>40</xdr:row>
      <xdr:rowOff>9072</xdr:rowOff>
    </xdr:to>
    <xdr:sp macro="" textlink="">
      <xdr:nvSpPr>
        <xdr:cNvPr id="337" name="楕円 336"/>
        <xdr:cNvSpPr/>
      </xdr:nvSpPr>
      <xdr:spPr>
        <a:xfrm>
          <a:off x="15621000" y="676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165299</xdr:rowOff>
    </xdr:from>
    <xdr:ext cx="736600" cy="259045"/>
    <xdr:sp macro="" textlink="">
      <xdr:nvSpPr>
        <xdr:cNvPr id="338" name="テキスト ボックス 337"/>
        <xdr:cNvSpPr txBox="1"/>
      </xdr:nvSpPr>
      <xdr:spPr>
        <a:xfrm>
          <a:off x="15290800" y="685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54428</xdr:rowOff>
    </xdr:from>
    <xdr:to>
      <xdr:col>74</xdr:col>
      <xdr:colOff>31750</xdr:colOff>
      <xdr:row>34</xdr:row>
      <xdr:rowOff>156028</xdr:rowOff>
    </xdr:to>
    <xdr:sp macro="" textlink="">
      <xdr:nvSpPr>
        <xdr:cNvPr id="339" name="楕円 338"/>
        <xdr:cNvSpPr/>
      </xdr:nvSpPr>
      <xdr:spPr>
        <a:xfrm>
          <a:off x="14732000" y="588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166205</xdr:rowOff>
    </xdr:from>
    <xdr:ext cx="762000" cy="259045"/>
    <xdr:sp macro="" textlink="">
      <xdr:nvSpPr>
        <xdr:cNvPr id="340" name="テキスト ボックス 339"/>
        <xdr:cNvSpPr txBox="1"/>
      </xdr:nvSpPr>
      <xdr:spPr>
        <a:xfrm>
          <a:off x="14401800" y="565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43543</xdr:rowOff>
    </xdr:from>
    <xdr:to>
      <xdr:col>69</xdr:col>
      <xdr:colOff>142875</xdr:colOff>
      <xdr:row>34</xdr:row>
      <xdr:rowOff>145143</xdr:rowOff>
    </xdr:to>
    <xdr:sp macro="" textlink="">
      <xdr:nvSpPr>
        <xdr:cNvPr id="341" name="楕円 340"/>
        <xdr:cNvSpPr/>
      </xdr:nvSpPr>
      <xdr:spPr>
        <a:xfrm>
          <a:off x="13843000" y="587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155320</xdr:rowOff>
    </xdr:from>
    <xdr:ext cx="762000" cy="259045"/>
    <xdr:sp macro="" textlink="">
      <xdr:nvSpPr>
        <xdr:cNvPr id="342" name="テキスト ボックス 341"/>
        <xdr:cNvSpPr txBox="1"/>
      </xdr:nvSpPr>
      <xdr:spPr>
        <a:xfrm>
          <a:off x="13512800" y="564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76200</xdr:rowOff>
    </xdr:from>
    <xdr:to>
      <xdr:col>65</xdr:col>
      <xdr:colOff>53975</xdr:colOff>
      <xdr:row>35</xdr:row>
      <xdr:rowOff>6350</xdr:rowOff>
    </xdr:to>
    <xdr:sp macro="" textlink="">
      <xdr:nvSpPr>
        <xdr:cNvPr id="343" name="楕円 342"/>
        <xdr:cNvSpPr/>
      </xdr:nvSpPr>
      <xdr:spPr>
        <a:xfrm>
          <a:off x="12954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16527</xdr:rowOff>
    </xdr:from>
    <xdr:ext cx="762000" cy="259045"/>
    <xdr:sp macro="" textlink="">
      <xdr:nvSpPr>
        <xdr:cNvPr id="344" name="テキスト ボックス 343"/>
        <xdr:cNvSpPr txBox="1"/>
      </xdr:nvSpPr>
      <xdr:spPr>
        <a:xfrm>
          <a:off x="12623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％、全国平均を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％、神奈川県平均を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％下回っている。平成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年度からのプライマリーバランス黒字化維持や繰上償還など、市債残高の縮減に取り組んできたことから、公債費の経常収支比率は徐々に減となっている。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年度に借り入れた保健福祉センター建設事業債が完済となった影響などから、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公債費全体の経常経費充当一般財源では△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74,613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9" name="直線コネクタ 35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0" name="テキスト ボックス 35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1" name="直線コネクタ 36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2" name="テキスト ボックス 36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3" name="直線コネクタ 36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4" name="テキスト ボックス 36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5" name="直線コネクタ 36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6" name="テキスト ボックス 36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7" name="直線コネクタ 36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8" name="テキスト ボックス 36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123190</xdr:rowOff>
    </xdr:from>
    <xdr:to>
      <xdr:col>24</xdr:col>
      <xdr:colOff>25400</xdr:colOff>
      <xdr:row>81</xdr:row>
      <xdr:rowOff>1270</xdr:rowOff>
    </xdr:to>
    <xdr:cxnSp macro="">
      <xdr:nvCxnSpPr>
        <xdr:cNvPr id="372" name="直線コネクタ 371"/>
        <xdr:cNvCxnSpPr/>
      </xdr:nvCxnSpPr>
      <xdr:spPr>
        <a:xfrm flipV="1">
          <a:off x="4826000" y="1263904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73"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74" name="直線コネクタ 373"/>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38117</xdr:rowOff>
    </xdr:from>
    <xdr:ext cx="762000" cy="259045"/>
    <xdr:sp macro="" textlink="">
      <xdr:nvSpPr>
        <xdr:cNvPr id="375" name="公債費最大値テキスト"/>
        <xdr:cNvSpPr txBox="1"/>
      </xdr:nvSpPr>
      <xdr:spPr>
        <a:xfrm>
          <a:off x="4914900" y="1238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123190</xdr:rowOff>
    </xdr:from>
    <xdr:to>
      <xdr:col>24</xdr:col>
      <xdr:colOff>114300</xdr:colOff>
      <xdr:row>73</xdr:row>
      <xdr:rowOff>123190</xdr:rowOff>
    </xdr:to>
    <xdr:cxnSp macro="">
      <xdr:nvCxnSpPr>
        <xdr:cNvPr id="376" name="直線コネクタ 375"/>
        <xdr:cNvCxnSpPr/>
      </xdr:nvCxnSpPr>
      <xdr:spPr>
        <a:xfrm>
          <a:off x="4737100" y="12639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130810</xdr:rowOff>
    </xdr:from>
    <xdr:to>
      <xdr:col>24</xdr:col>
      <xdr:colOff>25400</xdr:colOff>
      <xdr:row>76</xdr:row>
      <xdr:rowOff>5080</xdr:rowOff>
    </xdr:to>
    <xdr:cxnSp macro="">
      <xdr:nvCxnSpPr>
        <xdr:cNvPr id="377" name="直線コネクタ 376"/>
        <xdr:cNvCxnSpPr/>
      </xdr:nvCxnSpPr>
      <xdr:spPr>
        <a:xfrm flipV="1">
          <a:off x="3987800" y="129895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17797</xdr:rowOff>
    </xdr:from>
    <xdr:ext cx="762000" cy="259045"/>
    <xdr:sp macro="" textlink="">
      <xdr:nvSpPr>
        <xdr:cNvPr id="378" name="公債費平均値テキスト"/>
        <xdr:cNvSpPr txBox="1"/>
      </xdr:nvSpPr>
      <xdr:spPr>
        <a:xfrm>
          <a:off x="4914900" y="13047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79" name="フローチャート: 判断 378"/>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5080</xdr:rowOff>
    </xdr:from>
    <xdr:to>
      <xdr:col>19</xdr:col>
      <xdr:colOff>187325</xdr:colOff>
      <xdr:row>76</xdr:row>
      <xdr:rowOff>35561</xdr:rowOff>
    </xdr:to>
    <xdr:cxnSp macro="">
      <xdr:nvCxnSpPr>
        <xdr:cNvPr id="380" name="直線コネクタ 379"/>
        <xdr:cNvCxnSpPr/>
      </xdr:nvCxnSpPr>
      <xdr:spPr>
        <a:xfrm flipV="1">
          <a:off x="3098800" y="130352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53339</xdr:rowOff>
    </xdr:from>
    <xdr:to>
      <xdr:col>20</xdr:col>
      <xdr:colOff>38100</xdr:colOff>
      <xdr:row>76</xdr:row>
      <xdr:rowOff>154939</xdr:rowOff>
    </xdr:to>
    <xdr:sp macro="" textlink="">
      <xdr:nvSpPr>
        <xdr:cNvPr id="381" name="フローチャート: 判断 380"/>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139716</xdr:rowOff>
    </xdr:from>
    <xdr:ext cx="736600" cy="259045"/>
    <xdr:sp macro="" textlink="">
      <xdr:nvSpPr>
        <xdr:cNvPr id="382" name="テキスト ボックス 381"/>
        <xdr:cNvSpPr txBox="1"/>
      </xdr:nvSpPr>
      <xdr:spPr>
        <a:xfrm>
          <a:off x="3606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35561</xdr:rowOff>
    </xdr:from>
    <xdr:to>
      <xdr:col>15</xdr:col>
      <xdr:colOff>98425</xdr:colOff>
      <xdr:row>76</xdr:row>
      <xdr:rowOff>127000</xdr:rowOff>
    </xdr:to>
    <xdr:cxnSp macro="">
      <xdr:nvCxnSpPr>
        <xdr:cNvPr id="383" name="直線コネクタ 382"/>
        <xdr:cNvCxnSpPr/>
      </xdr:nvCxnSpPr>
      <xdr:spPr>
        <a:xfrm flipV="1">
          <a:off x="2209800" y="13065761"/>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83820</xdr:rowOff>
    </xdr:from>
    <xdr:to>
      <xdr:col>15</xdr:col>
      <xdr:colOff>149225</xdr:colOff>
      <xdr:row>77</xdr:row>
      <xdr:rowOff>13970</xdr:rowOff>
    </xdr:to>
    <xdr:sp macro="" textlink="">
      <xdr:nvSpPr>
        <xdr:cNvPr id="384" name="フローチャート: 判断 383"/>
        <xdr:cNvSpPr/>
      </xdr:nvSpPr>
      <xdr:spPr>
        <a:xfrm>
          <a:off x="3048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170197</xdr:rowOff>
    </xdr:from>
    <xdr:ext cx="762000" cy="259045"/>
    <xdr:sp macro="" textlink="">
      <xdr:nvSpPr>
        <xdr:cNvPr id="385" name="テキスト ボックス 384"/>
        <xdr:cNvSpPr txBox="1"/>
      </xdr:nvSpPr>
      <xdr:spPr>
        <a:xfrm>
          <a:off x="27178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127000</xdr:rowOff>
    </xdr:from>
    <xdr:to>
      <xdr:col>11</xdr:col>
      <xdr:colOff>9525</xdr:colOff>
      <xdr:row>77</xdr:row>
      <xdr:rowOff>39370</xdr:rowOff>
    </xdr:to>
    <xdr:cxnSp macro="">
      <xdr:nvCxnSpPr>
        <xdr:cNvPr id="386" name="直線コネクタ 385"/>
        <xdr:cNvCxnSpPr/>
      </xdr:nvCxnSpPr>
      <xdr:spPr>
        <a:xfrm flipV="1">
          <a:off x="1320800" y="131572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26670</xdr:rowOff>
    </xdr:from>
    <xdr:to>
      <xdr:col>11</xdr:col>
      <xdr:colOff>60325</xdr:colOff>
      <xdr:row>77</xdr:row>
      <xdr:rowOff>128270</xdr:rowOff>
    </xdr:to>
    <xdr:sp macro="" textlink="">
      <xdr:nvSpPr>
        <xdr:cNvPr id="387" name="フローチャート: 判断 386"/>
        <xdr:cNvSpPr/>
      </xdr:nvSpPr>
      <xdr:spPr>
        <a:xfrm>
          <a:off x="2159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113047</xdr:rowOff>
    </xdr:from>
    <xdr:ext cx="762000" cy="259045"/>
    <xdr:sp macro="" textlink="">
      <xdr:nvSpPr>
        <xdr:cNvPr id="388" name="テキスト ボックス 387"/>
        <xdr:cNvSpPr txBox="1"/>
      </xdr:nvSpPr>
      <xdr:spPr>
        <a:xfrm>
          <a:off x="1828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49530</xdr:rowOff>
    </xdr:from>
    <xdr:to>
      <xdr:col>6</xdr:col>
      <xdr:colOff>171450</xdr:colOff>
      <xdr:row>77</xdr:row>
      <xdr:rowOff>151130</xdr:rowOff>
    </xdr:to>
    <xdr:sp macro="" textlink="">
      <xdr:nvSpPr>
        <xdr:cNvPr id="389" name="フローチャート: 判断 388"/>
        <xdr:cNvSpPr/>
      </xdr:nvSpPr>
      <xdr:spPr>
        <a:xfrm>
          <a:off x="1270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135907</xdr:rowOff>
    </xdr:from>
    <xdr:ext cx="762000" cy="259045"/>
    <xdr:sp macro="" textlink="">
      <xdr:nvSpPr>
        <xdr:cNvPr id="390" name="テキスト ボックス 389"/>
        <xdr:cNvSpPr txBox="1"/>
      </xdr:nvSpPr>
      <xdr:spPr>
        <a:xfrm>
          <a:off x="939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80010</xdr:rowOff>
    </xdr:from>
    <xdr:to>
      <xdr:col>24</xdr:col>
      <xdr:colOff>76200</xdr:colOff>
      <xdr:row>76</xdr:row>
      <xdr:rowOff>10161</xdr:rowOff>
    </xdr:to>
    <xdr:sp macro="" textlink="">
      <xdr:nvSpPr>
        <xdr:cNvPr id="396" name="楕円 395"/>
        <xdr:cNvSpPr/>
      </xdr:nvSpPr>
      <xdr:spPr>
        <a:xfrm>
          <a:off x="47752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96537</xdr:rowOff>
    </xdr:from>
    <xdr:ext cx="762000" cy="259045"/>
    <xdr:sp macro="" textlink="">
      <xdr:nvSpPr>
        <xdr:cNvPr id="397" name="公債費該当値テキスト"/>
        <xdr:cNvSpPr txBox="1"/>
      </xdr:nvSpPr>
      <xdr:spPr>
        <a:xfrm>
          <a:off x="49149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125730</xdr:rowOff>
    </xdr:from>
    <xdr:to>
      <xdr:col>20</xdr:col>
      <xdr:colOff>38100</xdr:colOff>
      <xdr:row>76</xdr:row>
      <xdr:rowOff>55880</xdr:rowOff>
    </xdr:to>
    <xdr:sp macro="" textlink="">
      <xdr:nvSpPr>
        <xdr:cNvPr id="398" name="楕円 397"/>
        <xdr:cNvSpPr/>
      </xdr:nvSpPr>
      <xdr:spPr>
        <a:xfrm>
          <a:off x="3937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66057</xdr:rowOff>
    </xdr:from>
    <xdr:ext cx="736600" cy="259045"/>
    <xdr:sp macro="" textlink="">
      <xdr:nvSpPr>
        <xdr:cNvPr id="399" name="テキスト ボックス 398"/>
        <xdr:cNvSpPr txBox="1"/>
      </xdr:nvSpPr>
      <xdr:spPr>
        <a:xfrm>
          <a:off x="3606800" y="1275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156211</xdr:rowOff>
    </xdr:from>
    <xdr:to>
      <xdr:col>15</xdr:col>
      <xdr:colOff>149225</xdr:colOff>
      <xdr:row>76</xdr:row>
      <xdr:rowOff>86361</xdr:rowOff>
    </xdr:to>
    <xdr:sp macro="" textlink="">
      <xdr:nvSpPr>
        <xdr:cNvPr id="400" name="楕円 399"/>
        <xdr:cNvSpPr/>
      </xdr:nvSpPr>
      <xdr:spPr>
        <a:xfrm>
          <a:off x="3048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96537</xdr:rowOff>
    </xdr:from>
    <xdr:ext cx="762000" cy="259045"/>
    <xdr:sp macro="" textlink="">
      <xdr:nvSpPr>
        <xdr:cNvPr id="401" name="テキスト ボックス 400"/>
        <xdr:cNvSpPr txBox="1"/>
      </xdr:nvSpPr>
      <xdr:spPr>
        <a:xfrm>
          <a:off x="2717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76200</xdr:rowOff>
    </xdr:from>
    <xdr:to>
      <xdr:col>11</xdr:col>
      <xdr:colOff>60325</xdr:colOff>
      <xdr:row>77</xdr:row>
      <xdr:rowOff>6350</xdr:rowOff>
    </xdr:to>
    <xdr:sp macro="" textlink="">
      <xdr:nvSpPr>
        <xdr:cNvPr id="402" name="楕円 401"/>
        <xdr:cNvSpPr/>
      </xdr:nvSpPr>
      <xdr:spPr>
        <a:xfrm>
          <a:off x="2159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16527</xdr:rowOff>
    </xdr:from>
    <xdr:ext cx="762000" cy="259045"/>
    <xdr:sp macro="" textlink="">
      <xdr:nvSpPr>
        <xdr:cNvPr id="403" name="テキスト ボックス 402"/>
        <xdr:cNvSpPr txBox="1"/>
      </xdr:nvSpPr>
      <xdr:spPr>
        <a:xfrm>
          <a:off x="1828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160020</xdr:rowOff>
    </xdr:from>
    <xdr:to>
      <xdr:col>6</xdr:col>
      <xdr:colOff>171450</xdr:colOff>
      <xdr:row>77</xdr:row>
      <xdr:rowOff>90170</xdr:rowOff>
    </xdr:to>
    <xdr:sp macro="" textlink="">
      <xdr:nvSpPr>
        <xdr:cNvPr id="404" name="楕円 403"/>
        <xdr:cNvSpPr/>
      </xdr:nvSpPr>
      <xdr:spPr>
        <a:xfrm>
          <a:off x="1270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100347</xdr:rowOff>
    </xdr:from>
    <xdr:ext cx="762000" cy="259045"/>
    <xdr:sp macro="" textlink="">
      <xdr:nvSpPr>
        <xdr:cNvPr id="405" name="テキスト ボックス 404"/>
        <xdr:cNvSpPr txBox="1"/>
      </xdr:nvSpPr>
      <xdr:spPr>
        <a:xfrm>
          <a:off x="939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公債費を除いた</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年度の経常収支比率は前年度比</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若干改善したものの、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％上回り、類似団体内では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最下位に近い順位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となった。また、全国平均を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％、神奈川県平均を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％上回った。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改善した要因は、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経常一般財源歳入が＋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405,590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ためで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7" name="テキスト ボックス 41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0" name="直線コネクタ 41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1" name="テキスト ボックス 42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2" name="直線コネクタ 42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3" name="テキスト ボックス 42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4" name="直線コネクタ 42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5" name="テキスト ボックス 42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6" name="直線コネクタ 42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7" name="テキスト ボックス 42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8" name="直線コネクタ 42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9" name="テキスト ボックス 42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62230</xdr:rowOff>
    </xdr:from>
    <xdr:to>
      <xdr:col>82</xdr:col>
      <xdr:colOff>107950</xdr:colOff>
      <xdr:row>80</xdr:row>
      <xdr:rowOff>142239</xdr:rowOff>
    </xdr:to>
    <xdr:cxnSp macro="">
      <xdr:nvCxnSpPr>
        <xdr:cNvPr id="433" name="直線コネクタ 432"/>
        <xdr:cNvCxnSpPr/>
      </xdr:nvCxnSpPr>
      <xdr:spPr>
        <a:xfrm flipV="1">
          <a:off x="16510000" y="12578080"/>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114316</xdr:rowOff>
    </xdr:from>
    <xdr:ext cx="762000" cy="259045"/>
    <xdr:sp macro="" textlink="">
      <xdr:nvSpPr>
        <xdr:cNvPr id="434" name="公債費以外最小値テキスト"/>
        <xdr:cNvSpPr txBox="1"/>
      </xdr:nvSpPr>
      <xdr:spPr>
        <a:xfrm>
          <a:off x="16598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142239</xdr:rowOff>
    </xdr:from>
    <xdr:to>
      <xdr:col>82</xdr:col>
      <xdr:colOff>196850</xdr:colOff>
      <xdr:row>80</xdr:row>
      <xdr:rowOff>142239</xdr:rowOff>
    </xdr:to>
    <xdr:cxnSp macro="">
      <xdr:nvCxnSpPr>
        <xdr:cNvPr id="435" name="直線コネクタ 434"/>
        <xdr:cNvCxnSpPr/>
      </xdr:nvCxnSpPr>
      <xdr:spPr>
        <a:xfrm>
          <a:off x="16421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148607</xdr:rowOff>
    </xdr:from>
    <xdr:ext cx="762000" cy="259045"/>
    <xdr:sp macro="" textlink="">
      <xdr:nvSpPr>
        <xdr:cNvPr id="436" name="公債費以外最大値テキスト"/>
        <xdr:cNvSpPr txBox="1"/>
      </xdr:nvSpPr>
      <xdr:spPr>
        <a:xfrm>
          <a:off x="16598900" y="1232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62230</xdr:rowOff>
    </xdr:from>
    <xdr:to>
      <xdr:col>82</xdr:col>
      <xdr:colOff>196850</xdr:colOff>
      <xdr:row>73</xdr:row>
      <xdr:rowOff>62230</xdr:rowOff>
    </xdr:to>
    <xdr:cxnSp macro="">
      <xdr:nvCxnSpPr>
        <xdr:cNvPr id="437" name="直線コネクタ 436"/>
        <xdr:cNvCxnSpPr/>
      </xdr:nvCxnSpPr>
      <xdr:spPr>
        <a:xfrm>
          <a:off x="16421100" y="1257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92711</xdr:rowOff>
    </xdr:from>
    <xdr:to>
      <xdr:col>82</xdr:col>
      <xdr:colOff>107950</xdr:colOff>
      <xdr:row>80</xdr:row>
      <xdr:rowOff>96520</xdr:rowOff>
    </xdr:to>
    <xdr:cxnSp macro="">
      <xdr:nvCxnSpPr>
        <xdr:cNvPr id="438" name="直線コネクタ 437"/>
        <xdr:cNvCxnSpPr/>
      </xdr:nvCxnSpPr>
      <xdr:spPr>
        <a:xfrm flipV="1">
          <a:off x="15671800" y="13637261"/>
          <a:ext cx="838200" cy="17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168927</xdr:rowOff>
    </xdr:from>
    <xdr:ext cx="762000" cy="259045"/>
    <xdr:sp macro="" textlink="">
      <xdr:nvSpPr>
        <xdr:cNvPr id="439" name="公債費以外平均値テキスト"/>
        <xdr:cNvSpPr txBox="1"/>
      </xdr:nvSpPr>
      <xdr:spPr>
        <a:xfrm>
          <a:off x="16598900" y="1302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152400</xdr:rowOff>
    </xdr:from>
    <xdr:to>
      <xdr:col>82</xdr:col>
      <xdr:colOff>158750</xdr:colOff>
      <xdr:row>77</xdr:row>
      <xdr:rowOff>82550</xdr:rowOff>
    </xdr:to>
    <xdr:sp macro="" textlink="">
      <xdr:nvSpPr>
        <xdr:cNvPr id="440" name="フローチャート: 判断 439"/>
        <xdr:cNvSpPr/>
      </xdr:nvSpPr>
      <xdr:spPr>
        <a:xfrm>
          <a:off x="164592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138430</xdr:rowOff>
    </xdr:from>
    <xdr:to>
      <xdr:col>78</xdr:col>
      <xdr:colOff>69850</xdr:colOff>
      <xdr:row>80</xdr:row>
      <xdr:rowOff>96520</xdr:rowOff>
    </xdr:to>
    <xdr:cxnSp macro="">
      <xdr:nvCxnSpPr>
        <xdr:cNvPr id="441" name="直線コネクタ 440"/>
        <xdr:cNvCxnSpPr/>
      </xdr:nvCxnSpPr>
      <xdr:spPr>
        <a:xfrm>
          <a:off x="14782800" y="13340080"/>
          <a:ext cx="889000" cy="47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42" name="フローチャート: 判断 441"/>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107966</xdr:rowOff>
    </xdr:from>
    <xdr:ext cx="736600" cy="259045"/>
    <xdr:sp macro="" textlink="">
      <xdr:nvSpPr>
        <xdr:cNvPr id="443" name="テキスト ボックス 442"/>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100330</xdr:rowOff>
    </xdr:from>
    <xdr:to>
      <xdr:col>73</xdr:col>
      <xdr:colOff>180975</xdr:colOff>
      <xdr:row>77</xdr:row>
      <xdr:rowOff>138430</xdr:rowOff>
    </xdr:to>
    <xdr:cxnSp macro="">
      <xdr:nvCxnSpPr>
        <xdr:cNvPr id="444" name="直線コネクタ 443"/>
        <xdr:cNvCxnSpPr/>
      </xdr:nvCxnSpPr>
      <xdr:spPr>
        <a:xfrm>
          <a:off x="13893800" y="133019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45" name="フローチャート: 判断 444"/>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73677</xdr:rowOff>
    </xdr:from>
    <xdr:ext cx="762000" cy="259045"/>
    <xdr:sp macro="" textlink="">
      <xdr:nvSpPr>
        <xdr:cNvPr id="446" name="テキスト ボックス 445"/>
        <xdr:cNvSpPr txBox="1"/>
      </xdr:nvSpPr>
      <xdr:spPr>
        <a:xfrm>
          <a:off x="14401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100330</xdr:rowOff>
    </xdr:from>
    <xdr:to>
      <xdr:col>69</xdr:col>
      <xdr:colOff>92075</xdr:colOff>
      <xdr:row>77</xdr:row>
      <xdr:rowOff>153670</xdr:rowOff>
    </xdr:to>
    <xdr:cxnSp macro="">
      <xdr:nvCxnSpPr>
        <xdr:cNvPr id="447" name="直線コネクタ 446"/>
        <xdr:cNvCxnSpPr/>
      </xdr:nvCxnSpPr>
      <xdr:spPr>
        <a:xfrm flipV="1">
          <a:off x="13004800" y="133019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57150</xdr:rowOff>
    </xdr:from>
    <xdr:to>
      <xdr:col>69</xdr:col>
      <xdr:colOff>142875</xdr:colOff>
      <xdr:row>75</xdr:row>
      <xdr:rowOff>158750</xdr:rowOff>
    </xdr:to>
    <xdr:sp macro="" textlink="">
      <xdr:nvSpPr>
        <xdr:cNvPr id="448" name="フローチャート: 判断 447"/>
        <xdr:cNvSpPr/>
      </xdr:nvSpPr>
      <xdr:spPr>
        <a:xfrm>
          <a:off x="13843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168927</xdr:rowOff>
    </xdr:from>
    <xdr:ext cx="762000" cy="259045"/>
    <xdr:sp macro="" textlink="">
      <xdr:nvSpPr>
        <xdr:cNvPr id="449" name="テキスト ボックス 448"/>
        <xdr:cNvSpPr txBox="1"/>
      </xdr:nvSpPr>
      <xdr:spPr>
        <a:xfrm>
          <a:off x="13512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121920</xdr:rowOff>
    </xdr:from>
    <xdr:to>
      <xdr:col>65</xdr:col>
      <xdr:colOff>53975</xdr:colOff>
      <xdr:row>75</xdr:row>
      <xdr:rowOff>52070</xdr:rowOff>
    </xdr:to>
    <xdr:sp macro="" textlink="">
      <xdr:nvSpPr>
        <xdr:cNvPr id="450" name="フローチャート: 判断 449"/>
        <xdr:cNvSpPr/>
      </xdr:nvSpPr>
      <xdr:spPr>
        <a:xfrm>
          <a:off x="12954000" y="1280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62247</xdr:rowOff>
    </xdr:from>
    <xdr:ext cx="762000" cy="259045"/>
    <xdr:sp macro="" textlink="">
      <xdr:nvSpPr>
        <xdr:cNvPr id="451" name="テキスト ボックス 450"/>
        <xdr:cNvSpPr txBox="1"/>
      </xdr:nvSpPr>
      <xdr:spPr>
        <a:xfrm>
          <a:off x="12623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41911</xdr:rowOff>
    </xdr:from>
    <xdr:to>
      <xdr:col>82</xdr:col>
      <xdr:colOff>158750</xdr:colOff>
      <xdr:row>79</xdr:row>
      <xdr:rowOff>143511</xdr:rowOff>
    </xdr:to>
    <xdr:sp macro="" textlink="">
      <xdr:nvSpPr>
        <xdr:cNvPr id="457" name="楕円 456"/>
        <xdr:cNvSpPr/>
      </xdr:nvSpPr>
      <xdr:spPr>
        <a:xfrm>
          <a:off x="164592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13988</xdr:rowOff>
    </xdr:from>
    <xdr:ext cx="762000" cy="259045"/>
    <xdr:sp macro="" textlink="">
      <xdr:nvSpPr>
        <xdr:cNvPr id="458" name="公債費以外該当値テキスト"/>
        <xdr:cNvSpPr txBox="1"/>
      </xdr:nvSpPr>
      <xdr:spPr>
        <a:xfrm>
          <a:off x="165989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45720</xdr:rowOff>
    </xdr:from>
    <xdr:to>
      <xdr:col>78</xdr:col>
      <xdr:colOff>120650</xdr:colOff>
      <xdr:row>80</xdr:row>
      <xdr:rowOff>147320</xdr:rowOff>
    </xdr:to>
    <xdr:sp macro="" textlink="">
      <xdr:nvSpPr>
        <xdr:cNvPr id="459" name="楕円 458"/>
        <xdr:cNvSpPr/>
      </xdr:nvSpPr>
      <xdr:spPr>
        <a:xfrm>
          <a:off x="15621000" y="1376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132097</xdr:rowOff>
    </xdr:from>
    <xdr:ext cx="736600" cy="259045"/>
    <xdr:sp macro="" textlink="">
      <xdr:nvSpPr>
        <xdr:cNvPr id="460" name="テキスト ボックス 459"/>
        <xdr:cNvSpPr txBox="1"/>
      </xdr:nvSpPr>
      <xdr:spPr>
        <a:xfrm>
          <a:off x="15290800" y="1384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87630</xdr:rowOff>
    </xdr:from>
    <xdr:to>
      <xdr:col>74</xdr:col>
      <xdr:colOff>31750</xdr:colOff>
      <xdr:row>78</xdr:row>
      <xdr:rowOff>17780</xdr:rowOff>
    </xdr:to>
    <xdr:sp macro="" textlink="">
      <xdr:nvSpPr>
        <xdr:cNvPr id="461" name="楕円 460"/>
        <xdr:cNvSpPr/>
      </xdr:nvSpPr>
      <xdr:spPr>
        <a:xfrm>
          <a:off x="14732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2557</xdr:rowOff>
    </xdr:from>
    <xdr:ext cx="762000" cy="259045"/>
    <xdr:sp macro="" textlink="">
      <xdr:nvSpPr>
        <xdr:cNvPr id="462" name="テキスト ボックス 461"/>
        <xdr:cNvSpPr txBox="1"/>
      </xdr:nvSpPr>
      <xdr:spPr>
        <a:xfrm>
          <a:off x="14401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49530</xdr:rowOff>
    </xdr:from>
    <xdr:to>
      <xdr:col>69</xdr:col>
      <xdr:colOff>142875</xdr:colOff>
      <xdr:row>77</xdr:row>
      <xdr:rowOff>151130</xdr:rowOff>
    </xdr:to>
    <xdr:sp macro="" textlink="">
      <xdr:nvSpPr>
        <xdr:cNvPr id="463" name="楕円 462"/>
        <xdr:cNvSpPr/>
      </xdr:nvSpPr>
      <xdr:spPr>
        <a:xfrm>
          <a:off x="13843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135907</xdr:rowOff>
    </xdr:from>
    <xdr:ext cx="762000" cy="259045"/>
    <xdr:sp macro="" textlink="">
      <xdr:nvSpPr>
        <xdr:cNvPr id="464" name="テキスト ボックス 463"/>
        <xdr:cNvSpPr txBox="1"/>
      </xdr:nvSpPr>
      <xdr:spPr>
        <a:xfrm>
          <a:off x="13512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102870</xdr:rowOff>
    </xdr:from>
    <xdr:to>
      <xdr:col>65</xdr:col>
      <xdr:colOff>53975</xdr:colOff>
      <xdr:row>78</xdr:row>
      <xdr:rowOff>33020</xdr:rowOff>
    </xdr:to>
    <xdr:sp macro="" textlink="">
      <xdr:nvSpPr>
        <xdr:cNvPr id="465" name="楕円 464"/>
        <xdr:cNvSpPr/>
      </xdr:nvSpPr>
      <xdr:spPr>
        <a:xfrm>
          <a:off x="12954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17797</xdr:rowOff>
    </xdr:from>
    <xdr:ext cx="762000" cy="259045"/>
    <xdr:sp macro="" textlink="">
      <xdr:nvSpPr>
        <xdr:cNvPr id="466" name="テキスト ボックス 465"/>
        <xdr:cNvSpPr txBox="1"/>
      </xdr:nvSpPr>
      <xdr:spPr>
        <a:xfrm>
          <a:off x="12623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神奈川県秦野市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101656</xdr:rowOff>
    </xdr:from>
    <xdr:to>
      <xdr:col>29</xdr:col>
      <xdr:colOff>127000</xdr:colOff>
      <xdr:row>20</xdr:row>
      <xdr:rowOff>105085</xdr:rowOff>
    </xdr:to>
    <xdr:cxnSp macro="">
      <xdr:nvCxnSpPr>
        <xdr:cNvPr id="43" name="直線コネクタ 42"/>
        <xdr:cNvCxnSpPr/>
      </xdr:nvCxnSpPr>
      <xdr:spPr bwMode="auto">
        <a:xfrm flipV="1">
          <a:off x="5651500" y="2035231"/>
          <a:ext cx="0" cy="15464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77162</xdr:rowOff>
    </xdr:from>
    <xdr:ext cx="762000" cy="259045"/>
    <xdr:sp macro="" textlink="">
      <xdr:nvSpPr>
        <xdr:cNvPr id="44" name="人口1人当たり決算額の推移最小値テキスト130"/>
        <xdr:cNvSpPr txBox="1"/>
      </xdr:nvSpPr>
      <xdr:spPr>
        <a:xfrm>
          <a:off x="5740400" y="3553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105085</xdr:rowOff>
    </xdr:from>
    <xdr:to>
      <xdr:col>30</xdr:col>
      <xdr:colOff>25400</xdr:colOff>
      <xdr:row>20</xdr:row>
      <xdr:rowOff>105085</xdr:rowOff>
    </xdr:to>
    <xdr:cxnSp macro="">
      <xdr:nvCxnSpPr>
        <xdr:cNvPr id="45" name="直線コネクタ 44"/>
        <xdr:cNvCxnSpPr/>
      </xdr:nvCxnSpPr>
      <xdr:spPr bwMode="auto">
        <a:xfrm>
          <a:off x="5562600" y="35817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16583</xdr:rowOff>
    </xdr:from>
    <xdr:ext cx="762000" cy="259045"/>
    <xdr:sp macro="" textlink="">
      <xdr:nvSpPr>
        <xdr:cNvPr id="46" name="人口1人当たり決算額の推移最大値テキスト130"/>
        <xdr:cNvSpPr txBox="1"/>
      </xdr:nvSpPr>
      <xdr:spPr>
        <a:xfrm>
          <a:off x="5740400" y="1778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101656</xdr:rowOff>
    </xdr:from>
    <xdr:to>
      <xdr:col>30</xdr:col>
      <xdr:colOff>25400</xdr:colOff>
      <xdr:row>11</xdr:row>
      <xdr:rowOff>101656</xdr:rowOff>
    </xdr:to>
    <xdr:cxnSp macro="">
      <xdr:nvCxnSpPr>
        <xdr:cNvPr id="47" name="直線コネクタ 46"/>
        <xdr:cNvCxnSpPr/>
      </xdr:nvCxnSpPr>
      <xdr:spPr bwMode="auto">
        <a:xfrm>
          <a:off x="5562600" y="20352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25258</xdr:rowOff>
    </xdr:from>
    <xdr:to>
      <xdr:col>29</xdr:col>
      <xdr:colOff>127000</xdr:colOff>
      <xdr:row>18</xdr:row>
      <xdr:rowOff>44003</xdr:rowOff>
    </xdr:to>
    <xdr:cxnSp macro="">
      <xdr:nvCxnSpPr>
        <xdr:cNvPr id="48" name="直線コネクタ 47"/>
        <xdr:cNvCxnSpPr/>
      </xdr:nvCxnSpPr>
      <xdr:spPr bwMode="auto">
        <a:xfrm flipV="1">
          <a:off x="5003800" y="3158983"/>
          <a:ext cx="647700" cy="187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102953</xdr:rowOff>
    </xdr:from>
    <xdr:ext cx="762000" cy="259045"/>
    <xdr:sp macro="" textlink="">
      <xdr:nvSpPr>
        <xdr:cNvPr id="49" name="人口1人当たり決算額の推移平均値テキスト130"/>
        <xdr:cNvSpPr txBox="1"/>
      </xdr:nvSpPr>
      <xdr:spPr>
        <a:xfrm>
          <a:off x="5740400" y="27223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86426</xdr:rowOff>
    </xdr:from>
    <xdr:to>
      <xdr:col>29</xdr:col>
      <xdr:colOff>177800</xdr:colOff>
      <xdr:row>17</xdr:row>
      <xdr:rowOff>16576</xdr:rowOff>
    </xdr:to>
    <xdr:sp macro="" textlink="">
      <xdr:nvSpPr>
        <xdr:cNvPr id="50" name="フローチャート: 判断 49"/>
        <xdr:cNvSpPr/>
      </xdr:nvSpPr>
      <xdr:spPr bwMode="auto">
        <a:xfrm>
          <a:off x="5600700" y="2877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39980</xdr:rowOff>
    </xdr:from>
    <xdr:to>
      <xdr:col>26</xdr:col>
      <xdr:colOff>50800</xdr:colOff>
      <xdr:row>18</xdr:row>
      <xdr:rowOff>44003</xdr:rowOff>
    </xdr:to>
    <xdr:cxnSp macro="">
      <xdr:nvCxnSpPr>
        <xdr:cNvPr id="51" name="直線コネクタ 50"/>
        <xdr:cNvCxnSpPr/>
      </xdr:nvCxnSpPr>
      <xdr:spPr bwMode="auto">
        <a:xfrm>
          <a:off x="4305300" y="3173705"/>
          <a:ext cx="698500" cy="40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106177</xdr:rowOff>
    </xdr:from>
    <xdr:to>
      <xdr:col>26</xdr:col>
      <xdr:colOff>101600</xdr:colOff>
      <xdr:row>17</xdr:row>
      <xdr:rowOff>36327</xdr:rowOff>
    </xdr:to>
    <xdr:sp macro="" textlink="">
      <xdr:nvSpPr>
        <xdr:cNvPr id="52" name="フローチャート: 判断 51"/>
        <xdr:cNvSpPr/>
      </xdr:nvSpPr>
      <xdr:spPr bwMode="auto">
        <a:xfrm>
          <a:off x="4953000" y="28970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46504</xdr:rowOff>
    </xdr:from>
    <xdr:ext cx="736600" cy="259045"/>
    <xdr:sp macro="" textlink="">
      <xdr:nvSpPr>
        <xdr:cNvPr id="53" name="テキスト ボックス 52"/>
        <xdr:cNvSpPr txBox="1"/>
      </xdr:nvSpPr>
      <xdr:spPr>
        <a:xfrm>
          <a:off x="4622800" y="2665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39980</xdr:rowOff>
    </xdr:from>
    <xdr:to>
      <xdr:col>22</xdr:col>
      <xdr:colOff>114300</xdr:colOff>
      <xdr:row>18</xdr:row>
      <xdr:rowOff>87483</xdr:rowOff>
    </xdr:to>
    <xdr:cxnSp macro="">
      <xdr:nvCxnSpPr>
        <xdr:cNvPr id="54" name="直線コネクタ 53"/>
        <xdr:cNvCxnSpPr/>
      </xdr:nvCxnSpPr>
      <xdr:spPr bwMode="auto">
        <a:xfrm flipV="1">
          <a:off x="3606800" y="3173705"/>
          <a:ext cx="698500" cy="475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53416</xdr:rowOff>
    </xdr:from>
    <xdr:to>
      <xdr:col>22</xdr:col>
      <xdr:colOff>165100</xdr:colOff>
      <xdr:row>16</xdr:row>
      <xdr:rowOff>155016</xdr:rowOff>
    </xdr:to>
    <xdr:sp macro="" textlink="">
      <xdr:nvSpPr>
        <xdr:cNvPr id="55" name="フローチャート: 判断 54"/>
        <xdr:cNvSpPr/>
      </xdr:nvSpPr>
      <xdr:spPr bwMode="auto">
        <a:xfrm>
          <a:off x="4254500" y="28442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165193</xdr:rowOff>
    </xdr:from>
    <xdr:ext cx="762000" cy="259045"/>
    <xdr:sp macro="" textlink="">
      <xdr:nvSpPr>
        <xdr:cNvPr id="56" name="テキスト ボックス 55"/>
        <xdr:cNvSpPr txBox="1"/>
      </xdr:nvSpPr>
      <xdr:spPr>
        <a:xfrm>
          <a:off x="3924300" y="2613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87483</xdr:rowOff>
    </xdr:from>
    <xdr:to>
      <xdr:col>18</xdr:col>
      <xdr:colOff>177800</xdr:colOff>
      <xdr:row>19</xdr:row>
      <xdr:rowOff>7061</xdr:rowOff>
    </xdr:to>
    <xdr:cxnSp macro="">
      <xdr:nvCxnSpPr>
        <xdr:cNvPr id="57" name="直線コネクタ 56"/>
        <xdr:cNvCxnSpPr/>
      </xdr:nvCxnSpPr>
      <xdr:spPr bwMode="auto">
        <a:xfrm flipV="1">
          <a:off x="2908300" y="3221208"/>
          <a:ext cx="698500" cy="910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136489</xdr:rowOff>
    </xdr:from>
    <xdr:to>
      <xdr:col>19</xdr:col>
      <xdr:colOff>38100</xdr:colOff>
      <xdr:row>17</xdr:row>
      <xdr:rowOff>66639</xdr:rowOff>
    </xdr:to>
    <xdr:sp macro="" textlink="">
      <xdr:nvSpPr>
        <xdr:cNvPr id="58" name="フローチャート: 判断 57"/>
        <xdr:cNvSpPr/>
      </xdr:nvSpPr>
      <xdr:spPr bwMode="auto">
        <a:xfrm>
          <a:off x="3556000" y="2927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76816</xdr:rowOff>
    </xdr:from>
    <xdr:ext cx="762000" cy="259045"/>
    <xdr:sp macro="" textlink="">
      <xdr:nvSpPr>
        <xdr:cNvPr id="59" name="テキスト ボックス 58"/>
        <xdr:cNvSpPr txBox="1"/>
      </xdr:nvSpPr>
      <xdr:spPr>
        <a:xfrm>
          <a:off x="3225800" y="2696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139690</xdr:rowOff>
    </xdr:from>
    <xdr:to>
      <xdr:col>15</xdr:col>
      <xdr:colOff>101600</xdr:colOff>
      <xdr:row>17</xdr:row>
      <xdr:rowOff>69840</xdr:rowOff>
    </xdr:to>
    <xdr:sp macro="" textlink="">
      <xdr:nvSpPr>
        <xdr:cNvPr id="60" name="フローチャート: 判断 59"/>
        <xdr:cNvSpPr/>
      </xdr:nvSpPr>
      <xdr:spPr bwMode="auto">
        <a:xfrm>
          <a:off x="2857500" y="2930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80017</xdr:rowOff>
    </xdr:from>
    <xdr:ext cx="762000" cy="259045"/>
    <xdr:sp macro="" textlink="">
      <xdr:nvSpPr>
        <xdr:cNvPr id="61" name="テキスト ボックス 60"/>
        <xdr:cNvSpPr txBox="1"/>
      </xdr:nvSpPr>
      <xdr:spPr>
        <a:xfrm>
          <a:off x="2527300" y="269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145908</xdr:rowOff>
    </xdr:from>
    <xdr:to>
      <xdr:col>29</xdr:col>
      <xdr:colOff>177800</xdr:colOff>
      <xdr:row>18</xdr:row>
      <xdr:rowOff>76058</xdr:rowOff>
    </xdr:to>
    <xdr:sp macro="" textlink="">
      <xdr:nvSpPr>
        <xdr:cNvPr id="67" name="楕円 66"/>
        <xdr:cNvSpPr/>
      </xdr:nvSpPr>
      <xdr:spPr bwMode="auto">
        <a:xfrm>
          <a:off x="5600700" y="31081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117985</xdr:rowOff>
    </xdr:from>
    <xdr:ext cx="762000" cy="259045"/>
    <xdr:sp macro="" textlink="">
      <xdr:nvSpPr>
        <xdr:cNvPr id="68" name="人口1人当たり決算額の推移該当値テキスト130"/>
        <xdr:cNvSpPr txBox="1"/>
      </xdr:nvSpPr>
      <xdr:spPr>
        <a:xfrm>
          <a:off x="5740400" y="308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164653</xdr:rowOff>
    </xdr:from>
    <xdr:to>
      <xdr:col>26</xdr:col>
      <xdr:colOff>101600</xdr:colOff>
      <xdr:row>18</xdr:row>
      <xdr:rowOff>94803</xdr:rowOff>
    </xdr:to>
    <xdr:sp macro="" textlink="">
      <xdr:nvSpPr>
        <xdr:cNvPr id="69" name="楕円 68"/>
        <xdr:cNvSpPr/>
      </xdr:nvSpPr>
      <xdr:spPr bwMode="auto">
        <a:xfrm>
          <a:off x="4953000" y="31269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79580</xdr:rowOff>
    </xdr:from>
    <xdr:ext cx="736600" cy="259045"/>
    <xdr:sp macro="" textlink="">
      <xdr:nvSpPr>
        <xdr:cNvPr id="70" name="テキスト ボックス 69"/>
        <xdr:cNvSpPr txBox="1"/>
      </xdr:nvSpPr>
      <xdr:spPr>
        <a:xfrm>
          <a:off x="4622800" y="3213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160630</xdr:rowOff>
    </xdr:from>
    <xdr:to>
      <xdr:col>22</xdr:col>
      <xdr:colOff>165100</xdr:colOff>
      <xdr:row>18</xdr:row>
      <xdr:rowOff>90780</xdr:rowOff>
    </xdr:to>
    <xdr:sp macro="" textlink="">
      <xdr:nvSpPr>
        <xdr:cNvPr id="71" name="楕円 70"/>
        <xdr:cNvSpPr/>
      </xdr:nvSpPr>
      <xdr:spPr bwMode="auto">
        <a:xfrm>
          <a:off x="4254500" y="31229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75557</xdr:rowOff>
    </xdr:from>
    <xdr:ext cx="762000" cy="259045"/>
    <xdr:sp macro="" textlink="">
      <xdr:nvSpPr>
        <xdr:cNvPr id="72" name="テキスト ボックス 71"/>
        <xdr:cNvSpPr txBox="1"/>
      </xdr:nvSpPr>
      <xdr:spPr>
        <a:xfrm>
          <a:off x="3924300" y="320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36683</xdr:rowOff>
    </xdr:from>
    <xdr:to>
      <xdr:col>19</xdr:col>
      <xdr:colOff>38100</xdr:colOff>
      <xdr:row>18</xdr:row>
      <xdr:rowOff>138283</xdr:rowOff>
    </xdr:to>
    <xdr:sp macro="" textlink="">
      <xdr:nvSpPr>
        <xdr:cNvPr id="73" name="楕円 72"/>
        <xdr:cNvSpPr/>
      </xdr:nvSpPr>
      <xdr:spPr bwMode="auto">
        <a:xfrm>
          <a:off x="3556000" y="31704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123060</xdr:rowOff>
    </xdr:from>
    <xdr:ext cx="762000" cy="259045"/>
    <xdr:sp macro="" textlink="">
      <xdr:nvSpPr>
        <xdr:cNvPr id="74" name="テキスト ボックス 73"/>
        <xdr:cNvSpPr txBox="1"/>
      </xdr:nvSpPr>
      <xdr:spPr>
        <a:xfrm>
          <a:off x="3225800" y="325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127711</xdr:rowOff>
    </xdr:from>
    <xdr:to>
      <xdr:col>15</xdr:col>
      <xdr:colOff>101600</xdr:colOff>
      <xdr:row>19</xdr:row>
      <xdr:rowOff>57861</xdr:rowOff>
    </xdr:to>
    <xdr:sp macro="" textlink="">
      <xdr:nvSpPr>
        <xdr:cNvPr id="75" name="楕円 74"/>
        <xdr:cNvSpPr/>
      </xdr:nvSpPr>
      <xdr:spPr bwMode="auto">
        <a:xfrm>
          <a:off x="2857500" y="32614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42638</xdr:rowOff>
    </xdr:from>
    <xdr:ext cx="762000" cy="259045"/>
    <xdr:sp macro="" textlink="">
      <xdr:nvSpPr>
        <xdr:cNvPr id="76" name="テキスト ボックス 75"/>
        <xdr:cNvSpPr txBox="1"/>
      </xdr:nvSpPr>
      <xdr:spPr>
        <a:xfrm>
          <a:off x="2527300" y="3347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291135</xdr:rowOff>
    </xdr:from>
    <xdr:to>
      <xdr:col>29</xdr:col>
      <xdr:colOff>127000</xdr:colOff>
      <xdr:row>37</xdr:row>
      <xdr:rowOff>208458</xdr:rowOff>
    </xdr:to>
    <xdr:cxnSp macro="">
      <xdr:nvCxnSpPr>
        <xdr:cNvPr id="104" name="直線コネクタ 103"/>
        <xdr:cNvCxnSpPr/>
      </xdr:nvCxnSpPr>
      <xdr:spPr bwMode="auto">
        <a:xfrm flipV="1">
          <a:off x="5651500" y="6215685"/>
          <a:ext cx="0" cy="11174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180535</xdr:rowOff>
    </xdr:from>
    <xdr:ext cx="762000" cy="259045"/>
    <xdr:sp macro="" textlink="">
      <xdr:nvSpPr>
        <xdr:cNvPr id="105" name="人口1人当たり決算額の推移最小値テキスト445"/>
        <xdr:cNvSpPr txBox="1"/>
      </xdr:nvSpPr>
      <xdr:spPr>
        <a:xfrm>
          <a:off x="5740400" y="7305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208458</xdr:rowOff>
    </xdr:from>
    <xdr:to>
      <xdr:col>30</xdr:col>
      <xdr:colOff>25400</xdr:colOff>
      <xdr:row>37</xdr:row>
      <xdr:rowOff>208458</xdr:rowOff>
    </xdr:to>
    <xdr:cxnSp macro="">
      <xdr:nvCxnSpPr>
        <xdr:cNvPr id="106" name="直線コネクタ 105"/>
        <xdr:cNvCxnSpPr/>
      </xdr:nvCxnSpPr>
      <xdr:spPr bwMode="auto">
        <a:xfrm>
          <a:off x="5562600" y="73331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34612</xdr:rowOff>
    </xdr:from>
    <xdr:ext cx="762000" cy="259045"/>
    <xdr:sp macro="" textlink="">
      <xdr:nvSpPr>
        <xdr:cNvPr id="107" name="人口1人当たり決算額の推移最大値テキスト445"/>
        <xdr:cNvSpPr txBox="1"/>
      </xdr:nvSpPr>
      <xdr:spPr>
        <a:xfrm>
          <a:off x="5740400" y="595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291135</xdr:rowOff>
    </xdr:from>
    <xdr:to>
      <xdr:col>30</xdr:col>
      <xdr:colOff>25400</xdr:colOff>
      <xdr:row>33</xdr:row>
      <xdr:rowOff>291135</xdr:rowOff>
    </xdr:to>
    <xdr:cxnSp macro="">
      <xdr:nvCxnSpPr>
        <xdr:cNvPr id="108" name="直線コネクタ 107"/>
        <xdr:cNvCxnSpPr/>
      </xdr:nvCxnSpPr>
      <xdr:spPr bwMode="auto">
        <a:xfrm>
          <a:off x="5562600" y="62156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5880</xdr:rowOff>
    </xdr:from>
    <xdr:to>
      <xdr:col>29</xdr:col>
      <xdr:colOff>127000</xdr:colOff>
      <xdr:row>36</xdr:row>
      <xdr:rowOff>107074</xdr:rowOff>
    </xdr:to>
    <xdr:cxnSp macro="">
      <xdr:nvCxnSpPr>
        <xdr:cNvPr id="109" name="直線コネクタ 108"/>
        <xdr:cNvCxnSpPr/>
      </xdr:nvCxnSpPr>
      <xdr:spPr bwMode="auto">
        <a:xfrm>
          <a:off x="5003800" y="6959130"/>
          <a:ext cx="647700" cy="1011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119625</xdr:rowOff>
    </xdr:from>
    <xdr:ext cx="762000" cy="259045"/>
    <xdr:sp macro="" textlink="">
      <xdr:nvSpPr>
        <xdr:cNvPr id="110" name="人口1人当たり決算額の推移平均値テキスト445"/>
        <xdr:cNvSpPr txBox="1"/>
      </xdr:nvSpPr>
      <xdr:spPr>
        <a:xfrm>
          <a:off x="5740400" y="67299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274548</xdr:rowOff>
    </xdr:from>
    <xdr:to>
      <xdr:col>29</xdr:col>
      <xdr:colOff>177800</xdr:colOff>
      <xdr:row>36</xdr:row>
      <xdr:rowOff>33248</xdr:rowOff>
    </xdr:to>
    <xdr:sp macro="" textlink="">
      <xdr:nvSpPr>
        <xdr:cNvPr id="111" name="フローチャート: 判断 110"/>
        <xdr:cNvSpPr/>
      </xdr:nvSpPr>
      <xdr:spPr bwMode="auto">
        <a:xfrm>
          <a:off x="5600700" y="6884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337198</xdr:rowOff>
    </xdr:from>
    <xdr:to>
      <xdr:col>26</xdr:col>
      <xdr:colOff>50800</xdr:colOff>
      <xdr:row>36</xdr:row>
      <xdr:rowOff>5880</xdr:rowOff>
    </xdr:to>
    <xdr:cxnSp macro="">
      <xdr:nvCxnSpPr>
        <xdr:cNvPr id="112" name="直線コネクタ 111"/>
        <xdr:cNvCxnSpPr/>
      </xdr:nvCxnSpPr>
      <xdr:spPr bwMode="auto">
        <a:xfrm>
          <a:off x="4305300" y="6947548"/>
          <a:ext cx="698500" cy="115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272948</xdr:rowOff>
    </xdr:from>
    <xdr:to>
      <xdr:col>26</xdr:col>
      <xdr:colOff>101600</xdr:colOff>
      <xdr:row>36</xdr:row>
      <xdr:rowOff>31648</xdr:rowOff>
    </xdr:to>
    <xdr:sp macro="" textlink="">
      <xdr:nvSpPr>
        <xdr:cNvPr id="113" name="フローチャート: 判断 112"/>
        <xdr:cNvSpPr/>
      </xdr:nvSpPr>
      <xdr:spPr bwMode="auto">
        <a:xfrm>
          <a:off x="4953000" y="688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41825</xdr:rowOff>
    </xdr:from>
    <xdr:ext cx="736600" cy="259045"/>
    <xdr:sp macro="" textlink="">
      <xdr:nvSpPr>
        <xdr:cNvPr id="114" name="テキスト ボックス 113"/>
        <xdr:cNvSpPr txBox="1"/>
      </xdr:nvSpPr>
      <xdr:spPr>
        <a:xfrm>
          <a:off x="4622800" y="66521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337198</xdr:rowOff>
    </xdr:from>
    <xdr:to>
      <xdr:col>22</xdr:col>
      <xdr:colOff>114300</xdr:colOff>
      <xdr:row>36</xdr:row>
      <xdr:rowOff>54953</xdr:rowOff>
    </xdr:to>
    <xdr:cxnSp macro="">
      <xdr:nvCxnSpPr>
        <xdr:cNvPr id="115" name="直線コネクタ 114"/>
        <xdr:cNvCxnSpPr/>
      </xdr:nvCxnSpPr>
      <xdr:spPr bwMode="auto">
        <a:xfrm flipV="1">
          <a:off x="3606800" y="6947548"/>
          <a:ext cx="698500" cy="606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224942</xdr:rowOff>
    </xdr:from>
    <xdr:to>
      <xdr:col>22</xdr:col>
      <xdr:colOff>165100</xdr:colOff>
      <xdr:row>35</xdr:row>
      <xdr:rowOff>326542</xdr:rowOff>
    </xdr:to>
    <xdr:sp macro="" textlink="">
      <xdr:nvSpPr>
        <xdr:cNvPr id="116" name="フローチャート: 判断 115"/>
        <xdr:cNvSpPr/>
      </xdr:nvSpPr>
      <xdr:spPr bwMode="auto">
        <a:xfrm>
          <a:off x="4254500" y="68352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336719</xdr:rowOff>
    </xdr:from>
    <xdr:ext cx="762000" cy="259045"/>
    <xdr:sp macro="" textlink="">
      <xdr:nvSpPr>
        <xdr:cNvPr id="117" name="テキスト ボックス 116"/>
        <xdr:cNvSpPr txBox="1"/>
      </xdr:nvSpPr>
      <xdr:spPr>
        <a:xfrm>
          <a:off x="3924300" y="660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340437</xdr:rowOff>
    </xdr:from>
    <xdr:to>
      <xdr:col>18</xdr:col>
      <xdr:colOff>177800</xdr:colOff>
      <xdr:row>36</xdr:row>
      <xdr:rowOff>54953</xdr:rowOff>
    </xdr:to>
    <xdr:cxnSp macro="">
      <xdr:nvCxnSpPr>
        <xdr:cNvPr id="118" name="直線コネクタ 117"/>
        <xdr:cNvCxnSpPr/>
      </xdr:nvCxnSpPr>
      <xdr:spPr bwMode="auto">
        <a:xfrm>
          <a:off x="2908300" y="6950787"/>
          <a:ext cx="698500" cy="574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214961</xdr:rowOff>
    </xdr:from>
    <xdr:to>
      <xdr:col>19</xdr:col>
      <xdr:colOff>38100</xdr:colOff>
      <xdr:row>35</xdr:row>
      <xdr:rowOff>316561</xdr:rowOff>
    </xdr:to>
    <xdr:sp macro="" textlink="">
      <xdr:nvSpPr>
        <xdr:cNvPr id="119" name="フローチャート: 判断 118"/>
        <xdr:cNvSpPr/>
      </xdr:nvSpPr>
      <xdr:spPr bwMode="auto">
        <a:xfrm>
          <a:off x="3556000" y="6825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326738</xdr:rowOff>
    </xdr:from>
    <xdr:ext cx="762000" cy="259045"/>
    <xdr:sp macro="" textlink="">
      <xdr:nvSpPr>
        <xdr:cNvPr id="120" name="テキスト ボックス 119"/>
        <xdr:cNvSpPr txBox="1"/>
      </xdr:nvSpPr>
      <xdr:spPr>
        <a:xfrm>
          <a:off x="3225800" y="6594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160210</xdr:rowOff>
    </xdr:from>
    <xdr:to>
      <xdr:col>15</xdr:col>
      <xdr:colOff>101600</xdr:colOff>
      <xdr:row>35</xdr:row>
      <xdr:rowOff>261810</xdr:rowOff>
    </xdr:to>
    <xdr:sp macro="" textlink="">
      <xdr:nvSpPr>
        <xdr:cNvPr id="121" name="フローチャート: 判断 120"/>
        <xdr:cNvSpPr/>
      </xdr:nvSpPr>
      <xdr:spPr bwMode="auto">
        <a:xfrm>
          <a:off x="2857500" y="67705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271987</xdr:rowOff>
    </xdr:from>
    <xdr:ext cx="762000" cy="259045"/>
    <xdr:sp macro="" textlink="">
      <xdr:nvSpPr>
        <xdr:cNvPr id="122" name="テキスト ボックス 121"/>
        <xdr:cNvSpPr txBox="1"/>
      </xdr:nvSpPr>
      <xdr:spPr>
        <a:xfrm>
          <a:off x="2527300" y="6539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56274</xdr:rowOff>
    </xdr:from>
    <xdr:to>
      <xdr:col>29</xdr:col>
      <xdr:colOff>177800</xdr:colOff>
      <xdr:row>36</xdr:row>
      <xdr:rowOff>157874</xdr:rowOff>
    </xdr:to>
    <xdr:sp macro="" textlink="">
      <xdr:nvSpPr>
        <xdr:cNvPr id="128" name="楕円 127"/>
        <xdr:cNvSpPr/>
      </xdr:nvSpPr>
      <xdr:spPr bwMode="auto">
        <a:xfrm>
          <a:off x="5600700" y="70095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28351</xdr:rowOff>
    </xdr:from>
    <xdr:ext cx="762000" cy="259045"/>
    <xdr:sp macro="" textlink="">
      <xdr:nvSpPr>
        <xdr:cNvPr id="129" name="人口1人当たり決算額の推移該当値テキスト445"/>
        <xdr:cNvSpPr txBox="1"/>
      </xdr:nvSpPr>
      <xdr:spPr>
        <a:xfrm>
          <a:off x="5740400" y="6981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297980</xdr:rowOff>
    </xdr:from>
    <xdr:to>
      <xdr:col>26</xdr:col>
      <xdr:colOff>101600</xdr:colOff>
      <xdr:row>36</xdr:row>
      <xdr:rowOff>56680</xdr:rowOff>
    </xdr:to>
    <xdr:sp macro="" textlink="">
      <xdr:nvSpPr>
        <xdr:cNvPr id="130" name="楕円 129"/>
        <xdr:cNvSpPr/>
      </xdr:nvSpPr>
      <xdr:spPr bwMode="auto">
        <a:xfrm>
          <a:off x="4953000" y="69083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41457</xdr:rowOff>
    </xdr:from>
    <xdr:ext cx="736600" cy="259045"/>
    <xdr:sp macro="" textlink="">
      <xdr:nvSpPr>
        <xdr:cNvPr id="131" name="テキスト ボックス 130"/>
        <xdr:cNvSpPr txBox="1"/>
      </xdr:nvSpPr>
      <xdr:spPr>
        <a:xfrm>
          <a:off x="4622800" y="699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286398</xdr:rowOff>
    </xdr:from>
    <xdr:to>
      <xdr:col>22</xdr:col>
      <xdr:colOff>165100</xdr:colOff>
      <xdr:row>36</xdr:row>
      <xdr:rowOff>45098</xdr:rowOff>
    </xdr:to>
    <xdr:sp macro="" textlink="">
      <xdr:nvSpPr>
        <xdr:cNvPr id="132" name="楕円 131"/>
        <xdr:cNvSpPr/>
      </xdr:nvSpPr>
      <xdr:spPr bwMode="auto">
        <a:xfrm>
          <a:off x="4254500" y="68967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29875</xdr:rowOff>
    </xdr:from>
    <xdr:ext cx="762000" cy="259045"/>
    <xdr:sp macro="" textlink="">
      <xdr:nvSpPr>
        <xdr:cNvPr id="133" name="テキスト ボックス 132"/>
        <xdr:cNvSpPr txBox="1"/>
      </xdr:nvSpPr>
      <xdr:spPr>
        <a:xfrm>
          <a:off x="3924300" y="698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4153</xdr:rowOff>
    </xdr:from>
    <xdr:to>
      <xdr:col>19</xdr:col>
      <xdr:colOff>38100</xdr:colOff>
      <xdr:row>36</xdr:row>
      <xdr:rowOff>105753</xdr:rowOff>
    </xdr:to>
    <xdr:sp macro="" textlink="">
      <xdr:nvSpPr>
        <xdr:cNvPr id="134" name="楕円 133"/>
        <xdr:cNvSpPr/>
      </xdr:nvSpPr>
      <xdr:spPr bwMode="auto">
        <a:xfrm>
          <a:off x="3556000" y="69574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90530</xdr:rowOff>
    </xdr:from>
    <xdr:ext cx="762000" cy="259045"/>
    <xdr:sp macro="" textlink="">
      <xdr:nvSpPr>
        <xdr:cNvPr id="135" name="テキスト ボックス 134"/>
        <xdr:cNvSpPr txBox="1"/>
      </xdr:nvSpPr>
      <xdr:spPr>
        <a:xfrm>
          <a:off x="3225800" y="7043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289637</xdr:rowOff>
    </xdr:from>
    <xdr:to>
      <xdr:col>15</xdr:col>
      <xdr:colOff>101600</xdr:colOff>
      <xdr:row>36</xdr:row>
      <xdr:rowOff>48337</xdr:rowOff>
    </xdr:to>
    <xdr:sp macro="" textlink="">
      <xdr:nvSpPr>
        <xdr:cNvPr id="136" name="楕円 135"/>
        <xdr:cNvSpPr/>
      </xdr:nvSpPr>
      <xdr:spPr bwMode="auto">
        <a:xfrm>
          <a:off x="2857500" y="68999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33114</xdr:rowOff>
    </xdr:from>
    <xdr:ext cx="762000" cy="259045"/>
    <xdr:sp macro="" textlink="">
      <xdr:nvSpPr>
        <xdr:cNvPr id="137" name="テキスト ボックス 136"/>
        <xdr:cNvSpPr txBox="1"/>
      </xdr:nvSpPr>
      <xdr:spPr>
        <a:xfrm>
          <a:off x="2527300" y="6986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神奈川県秦野市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162,296
159,061
103.76
52,208,735
49,405,247
2,403,023
29,276,149
33,820,114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36.0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127317</xdr:rowOff>
    </xdr:from>
    <xdr:to>
      <xdr:col>24</xdr:col>
      <xdr:colOff>62865</xdr:colOff>
      <xdr:row>39</xdr:row>
      <xdr:rowOff>10731</xdr:rowOff>
    </xdr:to>
    <xdr:cxnSp macro="">
      <xdr:nvCxnSpPr>
        <xdr:cNvPr id="56" name="直線コネクタ 55"/>
        <xdr:cNvCxnSpPr/>
      </xdr:nvCxnSpPr>
      <xdr:spPr>
        <a:xfrm flipV="1">
          <a:off x="4633595" y="5442267"/>
          <a:ext cx="127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14558</xdr:rowOff>
    </xdr:from>
    <xdr:ext cx="534377" cy="259045"/>
    <xdr:sp macro="" textlink="">
      <xdr:nvSpPr>
        <xdr:cNvPr id="57" name="人件費最小値テキスト"/>
        <xdr:cNvSpPr txBox="1"/>
      </xdr:nvSpPr>
      <xdr:spPr>
        <a:xfrm>
          <a:off x="4686300" y="670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10731</xdr:rowOff>
    </xdr:from>
    <xdr:to>
      <xdr:col>24</xdr:col>
      <xdr:colOff>152400</xdr:colOff>
      <xdr:row>39</xdr:row>
      <xdr:rowOff>10731</xdr:rowOff>
    </xdr:to>
    <xdr:cxnSp macro="">
      <xdr:nvCxnSpPr>
        <xdr:cNvPr id="58" name="直線コネクタ 57"/>
        <xdr:cNvCxnSpPr/>
      </xdr:nvCxnSpPr>
      <xdr:spPr>
        <a:xfrm>
          <a:off x="4546600" y="6697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73994</xdr:rowOff>
    </xdr:from>
    <xdr:ext cx="534377" cy="259045"/>
    <xdr:sp macro="" textlink="">
      <xdr:nvSpPr>
        <xdr:cNvPr id="59" name="人件費最大値テキスト"/>
        <xdr:cNvSpPr txBox="1"/>
      </xdr:nvSpPr>
      <xdr:spPr>
        <a:xfrm>
          <a:off x="4686300" y="5217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127317</xdr:rowOff>
    </xdr:from>
    <xdr:to>
      <xdr:col>24</xdr:col>
      <xdr:colOff>152400</xdr:colOff>
      <xdr:row>31</xdr:row>
      <xdr:rowOff>127317</xdr:rowOff>
    </xdr:to>
    <xdr:cxnSp macro="">
      <xdr:nvCxnSpPr>
        <xdr:cNvPr id="60" name="直線コネクタ 59"/>
        <xdr:cNvCxnSpPr/>
      </xdr:nvCxnSpPr>
      <xdr:spPr>
        <a:xfrm>
          <a:off x="4546600" y="5442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66358</xdr:rowOff>
    </xdr:from>
    <xdr:to>
      <xdr:col>24</xdr:col>
      <xdr:colOff>63500</xdr:colOff>
      <xdr:row>35</xdr:row>
      <xdr:rowOff>83274</xdr:rowOff>
    </xdr:to>
    <xdr:cxnSp macro="">
      <xdr:nvCxnSpPr>
        <xdr:cNvPr id="61" name="直線コネクタ 60"/>
        <xdr:cNvCxnSpPr/>
      </xdr:nvCxnSpPr>
      <xdr:spPr>
        <a:xfrm>
          <a:off x="3797300" y="6067108"/>
          <a:ext cx="838200" cy="1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43819</xdr:rowOff>
    </xdr:from>
    <xdr:ext cx="534377" cy="259045"/>
    <xdr:sp macro="" textlink="">
      <xdr:nvSpPr>
        <xdr:cNvPr id="62" name="人件費平均値テキスト"/>
        <xdr:cNvSpPr txBox="1"/>
      </xdr:nvSpPr>
      <xdr:spPr>
        <a:xfrm>
          <a:off x="4686300" y="60445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65392</xdr:rowOff>
    </xdr:from>
    <xdr:to>
      <xdr:col>24</xdr:col>
      <xdr:colOff>114300</xdr:colOff>
      <xdr:row>35</xdr:row>
      <xdr:rowOff>166992</xdr:rowOff>
    </xdr:to>
    <xdr:sp macro="" textlink="">
      <xdr:nvSpPr>
        <xdr:cNvPr id="63" name="フローチャート: 判断 62"/>
        <xdr:cNvSpPr/>
      </xdr:nvSpPr>
      <xdr:spPr>
        <a:xfrm>
          <a:off x="4584700" y="606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66358</xdr:rowOff>
    </xdr:from>
    <xdr:to>
      <xdr:col>19</xdr:col>
      <xdr:colOff>177800</xdr:colOff>
      <xdr:row>35</xdr:row>
      <xdr:rowOff>133261</xdr:rowOff>
    </xdr:to>
    <xdr:cxnSp macro="">
      <xdr:nvCxnSpPr>
        <xdr:cNvPr id="64" name="直線コネクタ 63"/>
        <xdr:cNvCxnSpPr/>
      </xdr:nvCxnSpPr>
      <xdr:spPr>
        <a:xfrm flipV="1">
          <a:off x="2908300" y="6067108"/>
          <a:ext cx="889000" cy="66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62763</xdr:rowOff>
    </xdr:from>
    <xdr:to>
      <xdr:col>20</xdr:col>
      <xdr:colOff>38100</xdr:colOff>
      <xdr:row>35</xdr:row>
      <xdr:rowOff>164363</xdr:rowOff>
    </xdr:to>
    <xdr:sp macro="" textlink="">
      <xdr:nvSpPr>
        <xdr:cNvPr id="65" name="フローチャート: 判断 64"/>
        <xdr:cNvSpPr/>
      </xdr:nvSpPr>
      <xdr:spPr>
        <a:xfrm>
          <a:off x="3746500" y="606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155490</xdr:rowOff>
    </xdr:from>
    <xdr:ext cx="534377" cy="259045"/>
    <xdr:sp macro="" textlink="">
      <xdr:nvSpPr>
        <xdr:cNvPr id="66" name="テキスト ボックス 65"/>
        <xdr:cNvSpPr txBox="1"/>
      </xdr:nvSpPr>
      <xdr:spPr>
        <a:xfrm>
          <a:off x="3530111" y="615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133261</xdr:rowOff>
    </xdr:from>
    <xdr:to>
      <xdr:col>15</xdr:col>
      <xdr:colOff>50800</xdr:colOff>
      <xdr:row>36</xdr:row>
      <xdr:rowOff>22314</xdr:rowOff>
    </xdr:to>
    <xdr:cxnSp macro="">
      <xdr:nvCxnSpPr>
        <xdr:cNvPr id="67" name="直線コネクタ 66"/>
        <xdr:cNvCxnSpPr/>
      </xdr:nvCxnSpPr>
      <xdr:spPr>
        <a:xfrm flipV="1">
          <a:off x="2019300" y="6134011"/>
          <a:ext cx="889000" cy="60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12624</xdr:rowOff>
    </xdr:from>
    <xdr:to>
      <xdr:col>15</xdr:col>
      <xdr:colOff>101600</xdr:colOff>
      <xdr:row>35</xdr:row>
      <xdr:rowOff>114224</xdr:rowOff>
    </xdr:to>
    <xdr:sp macro="" textlink="">
      <xdr:nvSpPr>
        <xdr:cNvPr id="68" name="フローチャート: 判断 67"/>
        <xdr:cNvSpPr/>
      </xdr:nvSpPr>
      <xdr:spPr>
        <a:xfrm>
          <a:off x="2857500" y="601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130751</xdr:rowOff>
    </xdr:from>
    <xdr:ext cx="534377" cy="259045"/>
    <xdr:sp macro="" textlink="">
      <xdr:nvSpPr>
        <xdr:cNvPr id="69" name="テキスト ボックス 68"/>
        <xdr:cNvSpPr txBox="1"/>
      </xdr:nvSpPr>
      <xdr:spPr>
        <a:xfrm>
          <a:off x="2641111" y="578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17323</xdr:rowOff>
    </xdr:from>
    <xdr:to>
      <xdr:col>10</xdr:col>
      <xdr:colOff>114300</xdr:colOff>
      <xdr:row>36</xdr:row>
      <xdr:rowOff>22314</xdr:rowOff>
    </xdr:to>
    <xdr:cxnSp macro="">
      <xdr:nvCxnSpPr>
        <xdr:cNvPr id="70" name="直線コネクタ 69"/>
        <xdr:cNvCxnSpPr/>
      </xdr:nvCxnSpPr>
      <xdr:spPr>
        <a:xfrm>
          <a:off x="1130300" y="6189523"/>
          <a:ext cx="889000" cy="4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31407</xdr:rowOff>
    </xdr:from>
    <xdr:to>
      <xdr:col>10</xdr:col>
      <xdr:colOff>165100</xdr:colOff>
      <xdr:row>35</xdr:row>
      <xdr:rowOff>133007</xdr:rowOff>
    </xdr:to>
    <xdr:sp macro="" textlink="">
      <xdr:nvSpPr>
        <xdr:cNvPr id="71" name="フローチャート: 判断 70"/>
        <xdr:cNvSpPr/>
      </xdr:nvSpPr>
      <xdr:spPr>
        <a:xfrm>
          <a:off x="1968500" y="603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149534</xdr:rowOff>
    </xdr:from>
    <xdr:ext cx="534377" cy="259045"/>
    <xdr:sp macro="" textlink="">
      <xdr:nvSpPr>
        <xdr:cNvPr id="72" name="テキスト ボックス 71"/>
        <xdr:cNvSpPr txBox="1"/>
      </xdr:nvSpPr>
      <xdr:spPr>
        <a:xfrm>
          <a:off x="1752111" y="580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20549</xdr:rowOff>
    </xdr:from>
    <xdr:to>
      <xdr:col>6</xdr:col>
      <xdr:colOff>38100</xdr:colOff>
      <xdr:row>35</xdr:row>
      <xdr:rowOff>122149</xdr:rowOff>
    </xdr:to>
    <xdr:sp macro="" textlink="">
      <xdr:nvSpPr>
        <xdr:cNvPr id="73" name="フローチャート: 判断 72"/>
        <xdr:cNvSpPr/>
      </xdr:nvSpPr>
      <xdr:spPr>
        <a:xfrm>
          <a:off x="1079500" y="602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138676</xdr:rowOff>
    </xdr:from>
    <xdr:ext cx="534377" cy="259045"/>
    <xdr:sp macro="" textlink="">
      <xdr:nvSpPr>
        <xdr:cNvPr id="74" name="テキスト ボックス 73"/>
        <xdr:cNvSpPr txBox="1"/>
      </xdr:nvSpPr>
      <xdr:spPr>
        <a:xfrm>
          <a:off x="863111" y="579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32474</xdr:rowOff>
    </xdr:from>
    <xdr:to>
      <xdr:col>24</xdr:col>
      <xdr:colOff>114300</xdr:colOff>
      <xdr:row>35</xdr:row>
      <xdr:rowOff>134074</xdr:rowOff>
    </xdr:to>
    <xdr:sp macro="" textlink="">
      <xdr:nvSpPr>
        <xdr:cNvPr id="80" name="楕円 79"/>
        <xdr:cNvSpPr/>
      </xdr:nvSpPr>
      <xdr:spPr>
        <a:xfrm>
          <a:off x="4584700" y="603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55351</xdr:rowOff>
    </xdr:from>
    <xdr:ext cx="534377" cy="259045"/>
    <xdr:sp macro="" textlink="">
      <xdr:nvSpPr>
        <xdr:cNvPr id="81" name="人件費該当値テキスト"/>
        <xdr:cNvSpPr txBox="1"/>
      </xdr:nvSpPr>
      <xdr:spPr>
        <a:xfrm>
          <a:off x="4686300" y="5884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15558</xdr:rowOff>
    </xdr:from>
    <xdr:to>
      <xdr:col>20</xdr:col>
      <xdr:colOff>38100</xdr:colOff>
      <xdr:row>35</xdr:row>
      <xdr:rowOff>117158</xdr:rowOff>
    </xdr:to>
    <xdr:sp macro="" textlink="">
      <xdr:nvSpPr>
        <xdr:cNvPr id="82" name="楕円 81"/>
        <xdr:cNvSpPr/>
      </xdr:nvSpPr>
      <xdr:spPr>
        <a:xfrm>
          <a:off x="3746500" y="601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133685</xdr:rowOff>
    </xdr:from>
    <xdr:ext cx="534377" cy="259045"/>
    <xdr:sp macro="" textlink="">
      <xdr:nvSpPr>
        <xdr:cNvPr id="83" name="テキスト ボックス 82"/>
        <xdr:cNvSpPr txBox="1"/>
      </xdr:nvSpPr>
      <xdr:spPr>
        <a:xfrm>
          <a:off x="3530111" y="579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82461</xdr:rowOff>
    </xdr:from>
    <xdr:to>
      <xdr:col>15</xdr:col>
      <xdr:colOff>101600</xdr:colOff>
      <xdr:row>36</xdr:row>
      <xdr:rowOff>12611</xdr:rowOff>
    </xdr:to>
    <xdr:sp macro="" textlink="">
      <xdr:nvSpPr>
        <xdr:cNvPr id="84" name="楕円 83"/>
        <xdr:cNvSpPr/>
      </xdr:nvSpPr>
      <xdr:spPr>
        <a:xfrm>
          <a:off x="2857500" y="6083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3738</xdr:rowOff>
    </xdr:from>
    <xdr:ext cx="534377" cy="259045"/>
    <xdr:sp macro="" textlink="">
      <xdr:nvSpPr>
        <xdr:cNvPr id="85" name="テキスト ボックス 84"/>
        <xdr:cNvSpPr txBox="1"/>
      </xdr:nvSpPr>
      <xdr:spPr>
        <a:xfrm>
          <a:off x="2641111" y="6175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142964</xdr:rowOff>
    </xdr:from>
    <xdr:to>
      <xdr:col>10</xdr:col>
      <xdr:colOff>165100</xdr:colOff>
      <xdr:row>36</xdr:row>
      <xdr:rowOff>73114</xdr:rowOff>
    </xdr:to>
    <xdr:sp macro="" textlink="">
      <xdr:nvSpPr>
        <xdr:cNvPr id="86" name="楕円 85"/>
        <xdr:cNvSpPr/>
      </xdr:nvSpPr>
      <xdr:spPr>
        <a:xfrm>
          <a:off x="1968500" y="614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64241</xdr:rowOff>
    </xdr:from>
    <xdr:ext cx="534377" cy="259045"/>
    <xdr:sp macro="" textlink="">
      <xdr:nvSpPr>
        <xdr:cNvPr id="87" name="テキスト ボックス 86"/>
        <xdr:cNvSpPr txBox="1"/>
      </xdr:nvSpPr>
      <xdr:spPr>
        <a:xfrm>
          <a:off x="1752111" y="623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137973</xdr:rowOff>
    </xdr:from>
    <xdr:to>
      <xdr:col>6</xdr:col>
      <xdr:colOff>38100</xdr:colOff>
      <xdr:row>36</xdr:row>
      <xdr:rowOff>68123</xdr:rowOff>
    </xdr:to>
    <xdr:sp macro="" textlink="">
      <xdr:nvSpPr>
        <xdr:cNvPr id="88" name="楕円 87"/>
        <xdr:cNvSpPr/>
      </xdr:nvSpPr>
      <xdr:spPr>
        <a:xfrm>
          <a:off x="1079500" y="613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59250</xdr:rowOff>
    </xdr:from>
    <xdr:ext cx="534377" cy="259045"/>
    <xdr:sp macro="" textlink="">
      <xdr:nvSpPr>
        <xdr:cNvPr id="89" name="テキスト ボックス 88"/>
        <xdr:cNvSpPr txBox="1"/>
      </xdr:nvSpPr>
      <xdr:spPr>
        <a:xfrm>
          <a:off x="863111" y="6231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4597</xdr:rowOff>
    </xdr:from>
    <xdr:to>
      <xdr:col>24</xdr:col>
      <xdr:colOff>62865</xdr:colOff>
      <xdr:row>59</xdr:row>
      <xdr:rowOff>30950</xdr:rowOff>
    </xdr:to>
    <xdr:cxnSp macro="">
      <xdr:nvCxnSpPr>
        <xdr:cNvPr id="114" name="直線コネクタ 113"/>
        <xdr:cNvCxnSpPr/>
      </xdr:nvCxnSpPr>
      <xdr:spPr>
        <a:xfrm flipV="1">
          <a:off x="4633595" y="8577097"/>
          <a:ext cx="1270" cy="1569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34777</xdr:rowOff>
    </xdr:from>
    <xdr:ext cx="534377" cy="259045"/>
    <xdr:sp macro="" textlink="">
      <xdr:nvSpPr>
        <xdr:cNvPr id="115" name="物件費最小値テキスト"/>
        <xdr:cNvSpPr txBox="1"/>
      </xdr:nvSpPr>
      <xdr:spPr>
        <a:xfrm>
          <a:off x="4686300" y="1015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30950</xdr:rowOff>
    </xdr:from>
    <xdr:to>
      <xdr:col>24</xdr:col>
      <xdr:colOff>152400</xdr:colOff>
      <xdr:row>59</xdr:row>
      <xdr:rowOff>30950</xdr:rowOff>
    </xdr:to>
    <xdr:cxnSp macro="">
      <xdr:nvCxnSpPr>
        <xdr:cNvPr id="116" name="直線コネクタ 115"/>
        <xdr:cNvCxnSpPr/>
      </xdr:nvCxnSpPr>
      <xdr:spPr>
        <a:xfrm>
          <a:off x="4546600" y="101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122724</xdr:rowOff>
    </xdr:from>
    <xdr:ext cx="599010" cy="259045"/>
    <xdr:sp macro="" textlink="">
      <xdr:nvSpPr>
        <xdr:cNvPr id="117" name="物件費最大値テキスト"/>
        <xdr:cNvSpPr txBox="1"/>
      </xdr:nvSpPr>
      <xdr:spPr>
        <a:xfrm>
          <a:off x="4686300" y="8352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4597</xdr:rowOff>
    </xdr:from>
    <xdr:to>
      <xdr:col>24</xdr:col>
      <xdr:colOff>152400</xdr:colOff>
      <xdr:row>50</xdr:row>
      <xdr:rowOff>4597</xdr:rowOff>
    </xdr:to>
    <xdr:cxnSp macro="">
      <xdr:nvCxnSpPr>
        <xdr:cNvPr id="118" name="直線コネクタ 117"/>
        <xdr:cNvCxnSpPr/>
      </xdr:nvCxnSpPr>
      <xdr:spPr>
        <a:xfrm>
          <a:off x="4546600" y="857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99885</xdr:rowOff>
    </xdr:from>
    <xdr:to>
      <xdr:col>24</xdr:col>
      <xdr:colOff>63500</xdr:colOff>
      <xdr:row>58</xdr:row>
      <xdr:rowOff>120739</xdr:rowOff>
    </xdr:to>
    <xdr:cxnSp macro="">
      <xdr:nvCxnSpPr>
        <xdr:cNvPr id="119" name="直線コネクタ 118"/>
        <xdr:cNvCxnSpPr/>
      </xdr:nvCxnSpPr>
      <xdr:spPr>
        <a:xfrm flipV="1">
          <a:off x="3797300" y="10043985"/>
          <a:ext cx="838200" cy="20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37482</xdr:rowOff>
    </xdr:from>
    <xdr:ext cx="534377" cy="259045"/>
    <xdr:sp macro="" textlink="">
      <xdr:nvSpPr>
        <xdr:cNvPr id="120" name="物件費平均値テキスト"/>
        <xdr:cNvSpPr txBox="1"/>
      </xdr:nvSpPr>
      <xdr:spPr>
        <a:xfrm>
          <a:off x="4686300" y="96386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14605</xdr:rowOff>
    </xdr:from>
    <xdr:to>
      <xdr:col>24</xdr:col>
      <xdr:colOff>114300</xdr:colOff>
      <xdr:row>57</xdr:row>
      <xdr:rowOff>116205</xdr:rowOff>
    </xdr:to>
    <xdr:sp macro="" textlink="">
      <xdr:nvSpPr>
        <xdr:cNvPr id="121" name="フローチャート: 判断 120"/>
        <xdr:cNvSpPr/>
      </xdr:nvSpPr>
      <xdr:spPr>
        <a:xfrm>
          <a:off x="4584700" y="978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120739</xdr:rowOff>
    </xdr:from>
    <xdr:to>
      <xdr:col>19</xdr:col>
      <xdr:colOff>177800</xdr:colOff>
      <xdr:row>58</xdr:row>
      <xdr:rowOff>153568</xdr:rowOff>
    </xdr:to>
    <xdr:cxnSp macro="">
      <xdr:nvCxnSpPr>
        <xdr:cNvPr id="122" name="直線コネクタ 121"/>
        <xdr:cNvCxnSpPr/>
      </xdr:nvCxnSpPr>
      <xdr:spPr>
        <a:xfrm flipV="1">
          <a:off x="2908300" y="10064839"/>
          <a:ext cx="889000" cy="32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97498</xdr:rowOff>
    </xdr:from>
    <xdr:to>
      <xdr:col>20</xdr:col>
      <xdr:colOff>38100</xdr:colOff>
      <xdr:row>57</xdr:row>
      <xdr:rowOff>27648</xdr:rowOff>
    </xdr:to>
    <xdr:sp macro="" textlink="">
      <xdr:nvSpPr>
        <xdr:cNvPr id="123" name="フローチャート: 判断 122"/>
        <xdr:cNvSpPr/>
      </xdr:nvSpPr>
      <xdr:spPr>
        <a:xfrm>
          <a:off x="3746500" y="9698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44175</xdr:rowOff>
    </xdr:from>
    <xdr:ext cx="534377" cy="259045"/>
    <xdr:sp macro="" textlink="">
      <xdr:nvSpPr>
        <xdr:cNvPr id="124" name="テキスト ボックス 123"/>
        <xdr:cNvSpPr txBox="1"/>
      </xdr:nvSpPr>
      <xdr:spPr>
        <a:xfrm>
          <a:off x="3530111" y="9473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153568</xdr:rowOff>
    </xdr:from>
    <xdr:to>
      <xdr:col>15</xdr:col>
      <xdr:colOff>50800</xdr:colOff>
      <xdr:row>58</xdr:row>
      <xdr:rowOff>159296</xdr:rowOff>
    </xdr:to>
    <xdr:cxnSp macro="">
      <xdr:nvCxnSpPr>
        <xdr:cNvPr id="125" name="直線コネクタ 124"/>
        <xdr:cNvCxnSpPr/>
      </xdr:nvCxnSpPr>
      <xdr:spPr>
        <a:xfrm flipV="1">
          <a:off x="2019300" y="10097668"/>
          <a:ext cx="889000" cy="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82576</xdr:rowOff>
    </xdr:from>
    <xdr:to>
      <xdr:col>15</xdr:col>
      <xdr:colOff>101600</xdr:colOff>
      <xdr:row>57</xdr:row>
      <xdr:rowOff>12726</xdr:rowOff>
    </xdr:to>
    <xdr:sp macro="" textlink="">
      <xdr:nvSpPr>
        <xdr:cNvPr id="126" name="フローチャート: 判断 125"/>
        <xdr:cNvSpPr/>
      </xdr:nvSpPr>
      <xdr:spPr>
        <a:xfrm>
          <a:off x="2857500" y="968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29253</xdr:rowOff>
    </xdr:from>
    <xdr:ext cx="534377" cy="259045"/>
    <xdr:sp macro="" textlink="">
      <xdr:nvSpPr>
        <xdr:cNvPr id="127" name="テキスト ボックス 126"/>
        <xdr:cNvSpPr txBox="1"/>
      </xdr:nvSpPr>
      <xdr:spPr>
        <a:xfrm>
          <a:off x="2641111" y="945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159296</xdr:rowOff>
    </xdr:from>
    <xdr:to>
      <xdr:col>10</xdr:col>
      <xdr:colOff>114300</xdr:colOff>
      <xdr:row>59</xdr:row>
      <xdr:rowOff>14719</xdr:rowOff>
    </xdr:to>
    <xdr:cxnSp macro="">
      <xdr:nvCxnSpPr>
        <xdr:cNvPr id="128" name="直線コネクタ 127"/>
        <xdr:cNvCxnSpPr/>
      </xdr:nvCxnSpPr>
      <xdr:spPr>
        <a:xfrm flipV="1">
          <a:off x="1130300" y="10103396"/>
          <a:ext cx="889000" cy="26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16967</xdr:rowOff>
    </xdr:from>
    <xdr:to>
      <xdr:col>10</xdr:col>
      <xdr:colOff>165100</xdr:colOff>
      <xdr:row>57</xdr:row>
      <xdr:rowOff>118567</xdr:rowOff>
    </xdr:to>
    <xdr:sp macro="" textlink="">
      <xdr:nvSpPr>
        <xdr:cNvPr id="129" name="フローチャート: 判断 128"/>
        <xdr:cNvSpPr/>
      </xdr:nvSpPr>
      <xdr:spPr>
        <a:xfrm>
          <a:off x="1968500" y="978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135094</xdr:rowOff>
    </xdr:from>
    <xdr:ext cx="534377" cy="259045"/>
    <xdr:sp macro="" textlink="">
      <xdr:nvSpPr>
        <xdr:cNvPr id="130" name="テキスト ボックス 129"/>
        <xdr:cNvSpPr txBox="1"/>
      </xdr:nvSpPr>
      <xdr:spPr>
        <a:xfrm>
          <a:off x="1752111" y="956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59093</xdr:rowOff>
    </xdr:from>
    <xdr:to>
      <xdr:col>6</xdr:col>
      <xdr:colOff>38100</xdr:colOff>
      <xdr:row>57</xdr:row>
      <xdr:rowOff>160693</xdr:rowOff>
    </xdr:to>
    <xdr:sp macro="" textlink="">
      <xdr:nvSpPr>
        <xdr:cNvPr id="131" name="フローチャート: 判断 130"/>
        <xdr:cNvSpPr/>
      </xdr:nvSpPr>
      <xdr:spPr>
        <a:xfrm>
          <a:off x="1079500" y="983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5770</xdr:rowOff>
    </xdr:from>
    <xdr:ext cx="534377" cy="259045"/>
    <xdr:sp macro="" textlink="">
      <xdr:nvSpPr>
        <xdr:cNvPr id="132" name="テキスト ボックス 131"/>
        <xdr:cNvSpPr txBox="1"/>
      </xdr:nvSpPr>
      <xdr:spPr>
        <a:xfrm>
          <a:off x="863111" y="9606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49085</xdr:rowOff>
    </xdr:from>
    <xdr:to>
      <xdr:col>24</xdr:col>
      <xdr:colOff>114300</xdr:colOff>
      <xdr:row>58</xdr:row>
      <xdr:rowOff>150685</xdr:rowOff>
    </xdr:to>
    <xdr:sp macro="" textlink="">
      <xdr:nvSpPr>
        <xdr:cNvPr id="138" name="楕円 137"/>
        <xdr:cNvSpPr/>
      </xdr:nvSpPr>
      <xdr:spPr>
        <a:xfrm>
          <a:off x="4584700" y="999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135462</xdr:rowOff>
    </xdr:from>
    <xdr:ext cx="534377" cy="259045"/>
    <xdr:sp macro="" textlink="">
      <xdr:nvSpPr>
        <xdr:cNvPr id="139" name="物件費該当値テキスト"/>
        <xdr:cNvSpPr txBox="1"/>
      </xdr:nvSpPr>
      <xdr:spPr>
        <a:xfrm>
          <a:off x="4686300" y="9908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69939</xdr:rowOff>
    </xdr:from>
    <xdr:to>
      <xdr:col>20</xdr:col>
      <xdr:colOff>38100</xdr:colOff>
      <xdr:row>59</xdr:row>
      <xdr:rowOff>89</xdr:rowOff>
    </xdr:to>
    <xdr:sp macro="" textlink="">
      <xdr:nvSpPr>
        <xdr:cNvPr id="140" name="楕円 139"/>
        <xdr:cNvSpPr/>
      </xdr:nvSpPr>
      <xdr:spPr>
        <a:xfrm>
          <a:off x="3746500" y="1001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162666</xdr:rowOff>
    </xdr:from>
    <xdr:ext cx="534377" cy="259045"/>
    <xdr:sp macro="" textlink="">
      <xdr:nvSpPr>
        <xdr:cNvPr id="141" name="テキスト ボックス 140"/>
        <xdr:cNvSpPr txBox="1"/>
      </xdr:nvSpPr>
      <xdr:spPr>
        <a:xfrm>
          <a:off x="3530111" y="10106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102768</xdr:rowOff>
    </xdr:from>
    <xdr:to>
      <xdr:col>15</xdr:col>
      <xdr:colOff>101600</xdr:colOff>
      <xdr:row>59</xdr:row>
      <xdr:rowOff>32918</xdr:rowOff>
    </xdr:to>
    <xdr:sp macro="" textlink="">
      <xdr:nvSpPr>
        <xdr:cNvPr id="142" name="楕円 141"/>
        <xdr:cNvSpPr/>
      </xdr:nvSpPr>
      <xdr:spPr>
        <a:xfrm>
          <a:off x="2857500" y="1004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24045</xdr:rowOff>
    </xdr:from>
    <xdr:ext cx="534377" cy="259045"/>
    <xdr:sp macro="" textlink="">
      <xdr:nvSpPr>
        <xdr:cNvPr id="143" name="テキスト ボックス 142"/>
        <xdr:cNvSpPr txBox="1"/>
      </xdr:nvSpPr>
      <xdr:spPr>
        <a:xfrm>
          <a:off x="2641111" y="10139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108496</xdr:rowOff>
    </xdr:from>
    <xdr:to>
      <xdr:col>10</xdr:col>
      <xdr:colOff>165100</xdr:colOff>
      <xdr:row>59</xdr:row>
      <xdr:rowOff>38646</xdr:rowOff>
    </xdr:to>
    <xdr:sp macro="" textlink="">
      <xdr:nvSpPr>
        <xdr:cNvPr id="144" name="楕円 143"/>
        <xdr:cNvSpPr/>
      </xdr:nvSpPr>
      <xdr:spPr>
        <a:xfrm>
          <a:off x="1968500" y="10052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29773</xdr:rowOff>
    </xdr:from>
    <xdr:ext cx="534377" cy="259045"/>
    <xdr:sp macro="" textlink="">
      <xdr:nvSpPr>
        <xdr:cNvPr id="145" name="テキスト ボックス 144"/>
        <xdr:cNvSpPr txBox="1"/>
      </xdr:nvSpPr>
      <xdr:spPr>
        <a:xfrm>
          <a:off x="1752111" y="1014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135369</xdr:rowOff>
    </xdr:from>
    <xdr:to>
      <xdr:col>6</xdr:col>
      <xdr:colOff>38100</xdr:colOff>
      <xdr:row>59</xdr:row>
      <xdr:rowOff>65519</xdr:rowOff>
    </xdr:to>
    <xdr:sp macro="" textlink="">
      <xdr:nvSpPr>
        <xdr:cNvPr id="146" name="楕円 145"/>
        <xdr:cNvSpPr/>
      </xdr:nvSpPr>
      <xdr:spPr>
        <a:xfrm>
          <a:off x="1079500" y="1007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56646</xdr:rowOff>
    </xdr:from>
    <xdr:ext cx="534377" cy="259045"/>
    <xdr:sp macro="" textlink="">
      <xdr:nvSpPr>
        <xdr:cNvPr id="147" name="テキスト ボックス 146"/>
        <xdr:cNvSpPr txBox="1"/>
      </xdr:nvSpPr>
      <xdr:spPr>
        <a:xfrm>
          <a:off x="863111" y="10172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12881</xdr:rowOff>
    </xdr:from>
    <xdr:to>
      <xdr:col>24</xdr:col>
      <xdr:colOff>62865</xdr:colOff>
      <xdr:row>79</xdr:row>
      <xdr:rowOff>36612</xdr:rowOff>
    </xdr:to>
    <xdr:cxnSp macro="">
      <xdr:nvCxnSpPr>
        <xdr:cNvPr id="173" name="直線コネクタ 172"/>
        <xdr:cNvCxnSpPr/>
      </xdr:nvCxnSpPr>
      <xdr:spPr>
        <a:xfrm flipV="1">
          <a:off x="4633595" y="12185831"/>
          <a:ext cx="1270" cy="1395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40439</xdr:rowOff>
    </xdr:from>
    <xdr:ext cx="378565" cy="259045"/>
    <xdr:sp macro="" textlink="">
      <xdr:nvSpPr>
        <xdr:cNvPr id="174" name="維持補修費最小値テキスト"/>
        <xdr:cNvSpPr txBox="1"/>
      </xdr:nvSpPr>
      <xdr:spPr>
        <a:xfrm>
          <a:off x="4686300" y="13584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36612</xdr:rowOff>
    </xdr:from>
    <xdr:to>
      <xdr:col>24</xdr:col>
      <xdr:colOff>152400</xdr:colOff>
      <xdr:row>79</xdr:row>
      <xdr:rowOff>36612</xdr:rowOff>
    </xdr:to>
    <xdr:cxnSp macro="">
      <xdr:nvCxnSpPr>
        <xdr:cNvPr id="175" name="直線コネクタ 174"/>
        <xdr:cNvCxnSpPr/>
      </xdr:nvCxnSpPr>
      <xdr:spPr>
        <a:xfrm>
          <a:off x="4546600" y="13581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131008</xdr:rowOff>
    </xdr:from>
    <xdr:ext cx="534377" cy="259045"/>
    <xdr:sp macro="" textlink="">
      <xdr:nvSpPr>
        <xdr:cNvPr id="176" name="維持補修費最大値テキスト"/>
        <xdr:cNvSpPr txBox="1"/>
      </xdr:nvSpPr>
      <xdr:spPr>
        <a:xfrm>
          <a:off x="4686300" y="11961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12881</xdr:rowOff>
    </xdr:from>
    <xdr:to>
      <xdr:col>24</xdr:col>
      <xdr:colOff>152400</xdr:colOff>
      <xdr:row>71</xdr:row>
      <xdr:rowOff>12881</xdr:rowOff>
    </xdr:to>
    <xdr:cxnSp macro="">
      <xdr:nvCxnSpPr>
        <xdr:cNvPr id="177" name="直線コネクタ 176"/>
        <xdr:cNvCxnSpPr/>
      </xdr:nvCxnSpPr>
      <xdr:spPr>
        <a:xfrm>
          <a:off x="4546600" y="12185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38680</xdr:rowOff>
    </xdr:from>
    <xdr:to>
      <xdr:col>24</xdr:col>
      <xdr:colOff>63500</xdr:colOff>
      <xdr:row>78</xdr:row>
      <xdr:rowOff>42818</xdr:rowOff>
    </xdr:to>
    <xdr:cxnSp macro="">
      <xdr:nvCxnSpPr>
        <xdr:cNvPr id="178" name="直線コネクタ 177"/>
        <xdr:cNvCxnSpPr/>
      </xdr:nvCxnSpPr>
      <xdr:spPr>
        <a:xfrm>
          <a:off x="3797300" y="13411780"/>
          <a:ext cx="838200" cy="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73133</xdr:rowOff>
    </xdr:from>
    <xdr:ext cx="469744" cy="259045"/>
    <xdr:sp macro="" textlink="">
      <xdr:nvSpPr>
        <xdr:cNvPr id="179" name="維持補修費平均値テキスト"/>
        <xdr:cNvSpPr txBox="1"/>
      </xdr:nvSpPr>
      <xdr:spPr>
        <a:xfrm>
          <a:off x="4686300" y="13103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50256</xdr:rowOff>
    </xdr:from>
    <xdr:to>
      <xdr:col>24</xdr:col>
      <xdr:colOff>114300</xdr:colOff>
      <xdr:row>77</xdr:row>
      <xdr:rowOff>151856</xdr:rowOff>
    </xdr:to>
    <xdr:sp macro="" textlink="">
      <xdr:nvSpPr>
        <xdr:cNvPr id="180" name="フローチャート: 判断 179"/>
        <xdr:cNvSpPr/>
      </xdr:nvSpPr>
      <xdr:spPr>
        <a:xfrm>
          <a:off x="4584700" y="1325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38680</xdr:rowOff>
    </xdr:from>
    <xdr:to>
      <xdr:col>19</xdr:col>
      <xdr:colOff>177800</xdr:colOff>
      <xdr:row>78</xdr:row>
      <xdr:rowOff>53158</xdr:rowOff>
    </xdr:to>
    <xdr:cxnSp macro="">
      <xdr:nvCxnSpPr>
        <xdr:cNvPr id="181" name="直線コネクタ 180"/>
        <xdr:cNvCxnSpPr/>
      </xdr:nvCxnSpPr>
      <xdr:spPr>
        <a:xfrm flipV="1">
          <a:off x="2908300" y="1341178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35561</xdr:rowOff>
    </xdr:from>
    <xdr:to>
      <xdr:col>20</xdr:col>
      <xdr:colOff>38100</xdr:colOff>
      <xdr:row>77</xdr:row>
      <xdr:rowOff>137161</xdr:rowOff>
    </xdr:to>
    <xdr:sp macro="" textlink="">
      <xdr:nvSpPr>
        <xdr:cNvPr id="182" name="フローチャート: 判断 181"/>
        <xdr:cNvSpPr/>
      </xdr:nvSpPr>
      <xdr:spPr>
        <a:xfrm>
          <a:off x="3746500" y="1323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153688</xdr:rowOff>
    </xdr:from>
    <xdr:ext cx="469744" cy="259045"/>
    <xdr:sp macro="" textlink="">
      <xdr:nvSpPr>
        <xdr:cNvPr id="183" name="テキスト ボックス 182"/>
        <xdr:cNvSpPr txBox="1"/>
      </xdr:nvSpPr>
      <xdr:spPr>
        <a:xfrm>
          <a:off x="3562428" y="1301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43470</xdr:rowOff>
    </xdr:from>
    <xdr:to>
      <xdr:col>15</xdr:col>
      <xdr:colOff>50800</xdr:colOff>
      <xdr:row>78</xdr:row>
      <xdr:rowOff>53158</xdr:rowOff>
    </xdr:to>
    <xdr:cxnSp macro="">
      <xdr:nvCxnSpPr>
        <xdr:cNvPr id="184" name="直線コネクタ 183"/>
        <xdr:cNvCxnSpPr/>
      </xdr:nvCxnSpPr>
      <xdr:spPr>
        <a:xfrm>
          <a:off x="2019300" y="13416570"/>
          <a:ext cx="889000" cy="9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52760</xdr:rowOff>
    </xdr:from>
    <xdr:to>
      <xdr:col>15</xdr:col>
      <xdr:colOff>101600</xdr:colOff>
      <xdr:row>77</xdr:row>
      <xdr:rowOff>154360</xdr:rowOff>
    </xdr:to>
    <xdr:sp macro="" textlink="">
      <xdr:nvSpPr>
        <xdr:cNvPr id="185" name="フローチャート: 判断 184"/>
        <xdr:cNvSpPr/>
      </xdr:nvSpPr>
      <xdr:spPr>
        <a:xfrm>
          <a:off x="2857500" y="132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170887</xdr:rowOff>
    </xdr:from>
    <xdr:ext cx="469744" cy="259045"/>
    <xdr:sp macro="" textlink="">
      <xdr:nvSpPr>
        <xdr:cNvPr id="186" name="テキスト ボックス 185"/>
        <xdr:cNvSpPr txBox="1"/>
      </xdr:nvSpPr>
      <xdr:spPr>
        <a:xfrm>
          <a:off x="2673428" y="13029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4390</xdr:rowOff>
    </xdr:from>
    <xdr:to>
      <xdr:col>10</xdr:col>
      <xdr:colOff>114300</xdr:colOff>
      <xdr:row>78</xdr:row>
      <xdr:rowOff>43470</xdr:rowOff>
    </xdr:to>
    <xdr:cxnSp macro="">
      <xdr:nvCxnSpPr>
        <xdr:cNvPr id="187" name="直線コネクタ 186"/>
        <xdr:cNvCxnSpPr/>
      </xdr:nvCxnSpPr>
      <xdr:spPr>
        <a:xfrm>
          <a:off x="1130300" y="13377490"/>
          <a:ext cx="889000" cy="3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13788</xdr:rowOff>
    </xdr:from>
    <xdr:to>
      <xdr:col>10</xdr:col>
      <xdr:colOff>165100</xdr:colOff>
      <xdr:row>77</xdr:row>
      <xdr:rowOff>115388</xdr:rowOff>
    </xdr:to>
    <xdr:sp macro="" textlink="">
      <xdr:nvSpPr>
        <xdr:cNvPr id="188" name="フローチャート: 判断 187"/>
        <xdr:cNvSpPr/>
      </xdr:nvSpPr>
      <xdr:spPr>
        <a:xfrm>
          <a:off x="1968500" y="1321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131915</xdr:rowOff>
    </xdr:from>
    <xdr:ext cx="469744" cy="259045"/>
    <xdr:sp macro="" textlink="">
      <xdr:nvSpPr>
        <xdr:cNvPr id="189" name="テキスト ボックス 188"/>
        <xdr:cNvSpPr txBox="1"/>
      </xdr:nvSpPr>
      <xdr:spPr>
        <a:xfrm>
          <a:off x="1784428" y="1299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19558</xdr:rowOff>
    </xdr:from>
    <xdr:to>
      <xdr:col>6</xdr:col>
      <xdr:colOff>38100</xdr:colOff>
      <xdr:row>77</xdr:row>
      <xdr:rowOff>121158</xdr:rowOff>
    </xdr:to>
    <xdr:sp macro="" textlink="">
      <xdr:nvSpPr>
        <xdr:cNvPr id="190" name="フローチャート: 判断 189"/>
        <xdr:cNvSpPr/>
      </xdr:nvSpPr>
      <xdr:spPr>
        <a:xfrm>
          <a:off x="1079500" y="13221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137685</xdr:rowOff>
    </xdr:from>
    <xdr:ext cx="469744" cy="259045"/>
    <xdr:sp macro="" textlink="">
      <xdr:nvSpPr>
        <xdr:cNvPr id="191" name="テキスト ボックス 190"/>
        <xdr:cNvSpPr txBox="1"/>
      </xdr:nvSpPr>
      <xdr:spPr>
        <a:xfrm>
          <a:off x="895428" y="12996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163468</xdr:rowOff>
    </xdr:from>
    <xdr:to>
      <xdr:col>24</xdr:col>
      <xdr:colOff>114300</xdr:colOff>
      <xdr:row>78</xdr:row>
      <xdr:rowOff>93618</xdr:rowOff>
    </xdr:to>
    <xdr:sp macro="" textlink="">
      <xdr:nvSpPr>
        <xdr:cNvPr id="197" name="楕円 196"/>
        <xdr:cNvSpPr/>
      </xdr:nvSpPr>
      <xdr:spPr>
        <a:xfrm>
          <a:off x="4584700" y="1336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141895</xdr:rowOff>
    </xdr:from>
    <xdr:ext cx="469744" cy="259045"/>
    <xdr:sp macro="" textlink="">
      <xdr:nvSpPr>
        <xdr:cNvPr id="198" name="維持補修費該当値テキスト"/>
        <xdr:cNvSpPr txBox="1"/>
      </xdr:nvSpPr>
      <xdr:spPr>
        <a:xfrm>
          <a:off x="4686300" y="13343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159330</xdr:rowOff>
    </xdr:from>
    <xdr:to>
      <xdr:col>20</xdr:col>
      <xdr:colOff>38100</xdr:colOff>
      <xdr:row>78</xdr:row>
      <xdr:rowOff>89480</xdr:rowOff>
    </xdr:to>
    <xdr:sp macro="" textlink="">
      <xdr:nvSpPr>
        <xdr:cNvPr id="199" name="楕円 198"/>
        <xdr:cNvSpPr/>
      </xdr:nvSpPr>
      <xdr:spPr>
        <a:xfrm>
          <a:off x="3746500" y="1336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80607</xdr:rowOff>
    </xdr:from>
    <xdr:ext cx="469744" cy="259045"/>
    <xdr:sp macro="" textlink="">
      <xdr:nvSpPr>
        <xdr:cNvPr id="200" name="テキスト ボックス 199"/>
        <xdr:cNvSpPr txBox="1"/>
      </xdr:nvSpPr>
      <xdr:spPr>
        <a:xfrm>
          <a:off x="3562428" y="1345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2358</xdr:rowOff>
    </xdr:from>
    <xdr:to>
      <xdr:col>15</xdr:col>
      <xdr:colOff>101600</xdr:colOff>
      <xdr:row>78</xdr:row>
      <xdr:rowOff>103958</xdr:rowOff>
    </xdr:to>
    <xdr:sp macro="" textlink="">
      <xdr:nvSpPr>
        <xdr:cNvPr id="201" name="楕円 200"/>
        <xdr:cNvSpPr/>
      </xdr:nvSpPr>
      <xdr:spPr>
        <a:xfrm>
          <a:off x="2857500" y="1337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95085</xdr:rowOff>
    </xdr:from>
    <xdr:ext cx="469744" cy="259045"/>
    <xdr:sp macro="" textlink="">
      <xdr:nvSpPr>
        <xdr:cNvPr id="202" name="テキスト ボックス 201"/>
        <xdr:cNvSpPr txBox="1"/>
      </xdr:nvSpPr>
      <xdr:spPr>
        <a:xfrm>
          <a:off x="2673428" y="13468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164120</xdr:rowOff>
    </xdr:from>
    <xdr:to>
      <xdr:col>10</xdr:col>
      <xdr:colOff>165100</xdr:colOff>
      <xdr:row>78</xdr:row>
      <xdr:rowOff>94270</xdr:rowOff>
    </xdr:to>
    <xdr:sp macro="" textlink="">
      <xdr:nvSpPr>
        <xdr:cNvPr id="203" name="楕円 202"/>
        <xdr:cNvSpPr/>
      </xdr:nvSpPr>
      <xdr:spPr>
        <a:xfrm>
          <a:off x="1968500" y="1336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85397</xdr:rowOff>
    </xdr:from>
    <xdr:ext cx="469744" cy="259045"/>
    <xdr:sp macro="" textlink="">
      <xdr:nvSpPr>
        <xdr:cNvPr id="204" name="テキスト ボックス 203"/>
        <xdr:cNvSpPr txBox="1"/>
      </xdr:nvSpPr>
      <xdr:spPr>
        <a:xfrm>
          <a:off x="1784428" y="1345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125040</xdr:rowOff>
    </xdr:from>
    <xdr:to>
      <xdr:col>6</xdr:col>
      <xdr:colOff>38100</xdr:colOff>
      <xdr:row>78</xdr:row>
      <xdr:rowOff>55190</xdr:rowOff>
    </xdr:to>
    <xdr:sp macro="" textlink="">
      <xdr:nvSpPr>
        <xdr:cNvPr id="205" name="楕円 204"/>
        <xdr:cNvSpPr/>
      </xdr:nvSpPr>
      <xdr:spPr>
        <a:xfrm>
          <a:off x="1079500" y="1332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46317</xdr:rowOff>
    </xdr:from>
    <xdr:ext cx="469744" cy="259045"/>
    <xdr:sp macro="" textlink="">
      <xdr:nvSpPr>
        <xdr:cNvPr id="206" name="テキスト ボックス 205"/>
        <xdr:cNvSpPr txBox="1"/>
      </xdr:nvSpPr>
      <xdr:spPr>
        <a:xfrm>
          <a:off x="895428" y="13419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142362</xdr:rowOff>
    </xdr:from>
    <xdr:to>
      <xdr:col>24</xdr:col>
      <xdr:colOff>62865</xdr:colOff>
      <xdr:row>99</xdr:row>
      <xdr:rowOff>7423</xdr:rowOff>
    </xdr:to>
    <xdr:cxnSp macro="">
      <xdr:nvCxnSpPr>
        <xdr:cNvPr id="233" name="直線コネクタ 232"/>
        <xdr:cNvCxnSpPr/>
      </xdr:nvCxnSpPr>
      <xdr:spPr>
        <a:xfrm flipV="1">
          <a:off x="4633595" y="15401412"/>
          <a:ext cx="1270" cy="1579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11250</xdr:rowOff>
    </xdr:from>
    <xdr:ext cx="534377" cy="259045"/>
    <xdr:sp macro="" textlink="">
      <xdr:nvSpPr>
        <xdr:cNvPr id="234" name="扶助費最小値テキスト"/>
        <xdr:cNvSpPr txBox="1"/>
      </xdr:nvSpPr>
      <xdr:spPr>
        <a:xfrm>
          <a:off x="4686300" y="1698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7423</xdr:rowOff>
    </xdr:from>
    <xdr:to>
      <xdr:col>24</xdr:col>
      <xdr:colOff>152400</xdr:colOff>
      <xdr:row>99</xdr:row>
      <xdr:rowOff>7423</xdr:rowOff>
    </xdr:to>
    <xdr:cxnSp macro="">
      <xdr:nvCxnSpPr>
        <xdr:cNvPr id="235" name="直線コネクタ 234"/>
        <xdr:cNvCxnSpPr/>
      </xdr:nvCxnSpPr>
      <xdr:spPr>
        <a:xfrm>
          <a:off x="4546600" y="16980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89039</xdr:rowOff>
    </xdr:from>
    <xdr:ext cx="599010" cy="259045"/>
    <xdr:sp macro="" textlink="">
      <xdr:nvSpPr>
        <xdr:cNvPr id="236" name="扶助費最大値テキスト"/>
        <xdr:cNvSpPr txBox="1"/>
      </xdr:nvSpPr>
      <xdr:spPr>
        <a:xfrm>
          <a:off x="4686300" y="15176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142362</xdr:rowOff>
    </xdr:from>
    <xdr:to>
      <xdr:col>24</xdr:col>
      <xdr:colOff>152400</xdr:colOff>
      <xdr:row>89</xdr:row>
      <xdr:rowOff>142362</xdr:rowOff>
    </xdr:to>
    <xdr:cxnSp macro="">
      <xdr:nvCxnSpPr>
        <xdr:cNvPr id="237" name="直線コネクタ 236"/>
        <xdr:cNvCxnSpPr/>
      </xdr:nvCxnSpPr>
      <xdr:spPr>
        <a:xfrm>
          <a:off x="4546600" y="15401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56392</xdr:rowOff>
    </xdr:from>
    <xdr:to>
      <xdr:col>24</xdr:col>
      <xdr:colOff>63500</xdr:colOff>
      <xdr:row>97</xdr:row>
      <xdr:rowOff>66973</xdr:rowOff>
    </xdr:to>
    <xdr:cxnSp macro="">
      <xdr:nvCxnSpPr>
        <xdr:cNvPr id="238" name="直線コネクタ 237"/>
        <xdr:cNvCxnSpPr/>
      </xdr:nvCxnSpPr>
      <xdr:spPr>
        <a:xfrm flipV="1">
          <a:off x="3797300" y="16687042"/>
          <a:ext cx="838200" cy="10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4646</xdr:rowOff>
    </xdr:from>
    <xdr:ext cx="534377" cy="259045"/>
    <xdr:sp macro="" textlink="">
      <xdr:nvSpPr>
        <xdr:cNvPr id="239" name="扶助費平均値テキスト"/>
        <xdr:cNvSpPr txBox="1"/>
      </xdr:nvSpPr>
      <xdr:spPr>
        <a:xfrm>
          <a:off x="4686300" y="162923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153219</xdr:rowOff>
    </xdr:from>
    <xdr:to>
      <xdr:col>24</xdr:col>
      <xdr:colOff>114300</xdr:colOff>
      <xdr:row>96</xdr:row>
      <xdr:rowOff>83369</xdr:rowOff>
    </xdr:to>
    <xdr:sp macro="" textlink="">
      <xdr:nvSpPr>
        <xdr:cNvPr id="240" name="フローチャート: 判断 239"/>
        <xdr:cNvSpPr/>
      </xdr:nvSpPr>
      <xdr:spPr>
        <a:xfrm>
          <a:off x="4584700" y="16440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66973</xdr:rowOff>
    </xdr:from>
    <xdr:to>
      <xdr:col>19</xdr:col>
      <xdr:colOff>177800</xdr:colOff>
      <xdr:row>97</xdr:row>
      <xdr:rowOff>164111</xdr:rowOff>
    </xdr:to>
    <xdr:cxnSp macro="">
      <xdr:nvCxnSpPr>
        <xdr:cNvPr id="241" name="直線コネクタ 240"/>
        <xdr:cNvCxnSpPr/>
      </xdr:nvCxnSpPr>
      <xdr:spPr>
        <a:xfrm flipV="1">
          <a:off x="2908300" y="16697623"/>
          <a:ext cx="889000" cy="97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28288</xdr:rowOff>
    </xdr:from>
    <xdr:to>
      <xdr:col>20</xdr:col>
      <xdr:colOff>38100</xdr:colOff>
      <xdr:row>96</xdr:row>
      <xdr:rowOff>129888</xdr:rowOff>
    </xdr:to>
    <xdr:sp macro="" textlink="">
      <xdr:nvSpPr>
        <xdr:cNvPr id="242" name="フローチャート: 判断 241"/>
        <xdr:cNvSpPr/>
      </xdr:nvSpPr>
      <xdr:spPr>
        <a:xfrm>
          <a:off x="3746500" y="1648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146415</xdr:rowOff>
    </xdr:from>
    <xdr:ext cx="534377" cy="259045"/>
    <xdr:sp macro="" textlink="">
      <xdr:nvSpPr>
        <xdr:cNvPr id="243" name="テキスト ボックス 242"/>
        <xdr:cNvSpPr txBox="1"/>
      </xdr:nvSpPr>
      <xdr:spPr>
        <a:xfrm>
          <a:off x="3530111" y="16262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164111</xdr:rowOff>
    </xdr:from>
    <xdr:to>
      <xdr:col>15</xdr:col>
      <xdr:colOff>50800</xdr:colOff>
      <xdr:row>98</xdr:row>
      <xdr:rowOff>12517</xdr:rowOff>
    </xdr:to>
    <xdr:cxnSp macro="">
      <xdr:nvCxnSpPr>
        <xdr:cNvPr id="244" name="直線コネクタ 243"/>
        <xdr:cNvCxnSpPr/>
      </xdr:nvCxnSpPr>
      <xdr:spPr>
        <a:xfrm flipV="1">
          <a:off x="2019300" y="16794761"/>
          <a:ext cx="889000" cy="19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153479</xdr:rowOff>
    </xdr:from>
    <xdr:to>
      <xdr:col>15</xdr:col>
      <xdr:colOff>101600</xdr:colOff>
      <xdr:row>97</xdr:row>
      <xdr:rowOff>83629</xdr:rowOff>
    </xdr:to>
    <xdr:sp macro="" textlink="">
      <xdr:nvSpPr>
        <xdr:cNvPr id="245" name="フローチャート: 判断 244"/>
        <xdr:cNvSpPr/>
      </xdr:nvSpPr>
      <xdr:spPr>
        <a:xfrm>
          <a:off x="2857500" y="1661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100156</xdr:rowOff>
    </xdr:from>
    <xdr:ext cx="534377" cy="259045"/>
    <xdr:sp macro="" textlink="">
      <xdr:nvSpPr>
        <xdr:cNvPr id="246" name="テキスト ボックス 245"/>
        <xdr:cNvSpPr txBox="1"/>
      </xdr:nvSpPr>
      <xdr:spPr>
        <a:xfrm>
          <a:off x="2641111" y="1638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12517</xdr:rowOff>
    </xdr:from>
    <xdr:to>
      <xdr:col>10</xdr:col>
      <xdr:colOff>114300</xdr:colOff>
      <xdr:row>98</xdr:row>
      <xdr:rowOff>96185</xdr:rowOff>
    </xdr:to>
    <xdr:cxnSp macro="">
      <xdr:nvCxnSpPr>
        <xdr:cNvPr id="247" name="直線コネクタ 246"/>
        <xdr:cNvCxnSpPr/>
      </xdr:nvCxnSpPr>
      <xdr:spPr>
        <a:xfrm flipV="1">
          <a:off x="1130300" y="16814617"/>
          <a:ext cx="889000" cy="83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107531</xdr:rowOff>
    </xdr:from>
    <xdr:to>
      <xdr:col>10</xdr:col>
      <xdr:colOff>165100</xdr:colOff>
      <xdr:row>97</xdr:row>
      <xdr:rowOff>37681</xdr:rowOff>
    </xdr:to>
    <xdr:sp macro="" textlink="">
      <xdr:nvSpPr>
        <xdr:cNvPr id="248" name="フローチャート: 判断 247"/>
        <xdr:cNvSpPr/>
      </xdr:nvSpPr>
      <xdr:spPr>
        <a:xfrm>
          <a:off x="1968500" y="1656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54208</xdr:rowOff>
    </xdr:from>
    <xdr:ext cx="534377" cy="259045"/>
    <xdr:sp macro="" textlink="">
      <xdr:nvSpPr>
        <xdr:cNvPr id="249" name="テキスト ボックス 248"/>
        <xdr:cNvSpPr txBox="1"/>
      </xdr:nvSpPr>
      <xdr:spPr>
        <a:xfrm>
          <a:off x="1752111" y="16341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22051</xdr:rowOff>
    </xdr:from>
    <xdr:to>
      <xdr:col>6</xdr:col>
      <xdr:colOff>38100</xdr:colOff>
      <xdr:row>97</xdr:row>
      <xdr:rowOff>123651</xdr:rowOff>
    </xdr:to>
    <xdr:sp macro="" textlink="">
      <xdr:nvSpPr>
        <xdr:cNvPr id="250" name="フローチャート: 判断 249"/>
        <xdr:cNvSpPr/>
      </xdr:nvSpPr>
      <xdr:spPr>
        <a:xfrm>
          <a:off x="1079500" y="1665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140178</xdr:rowOff>
    </xdr:from>
    <xdr:ext cx="534377" cy="259045"/>
    <xdr:sp macro="" textlink="">
      <xdr:nvSpPr>
        <xdr:cNvPr id="251" name="テキスト ボックス 250"/>
        <xdr:cNvSpPr txBox="1"/>
      </xdr:nvSpPr>
      <xdr:spPr>
        <a:xfrm>
          <a:off x="863111" y="16427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5592</xdr:rowOff>
    </xdr:from>
    <xdr:to>
      <xdr:col>24</xdr:col>
      <xdr:colOff>114300</xdr:colOff>
      <xdr:row>97</xdr:row>
      <xdr:rowOff>107192</xdr:rowOff>
    </xdr:to>
    <xdr:sp macro="" textlink="">
      <xdr:nvSpPr>
        <xdr:cNvPr id="257" name="楕円 256"/>
        <xdr:cNvSpPr/>
      </xdr:nvSpPr>
      <xdr:spPr>
        <a:xfrm>
          <a:off x="4584700" y="1663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155469</xdr:rowOff>
    </xdr:from>
    <xdr:ext cx="534377" cy="259045"/>
    <xdr:sp macro="" textlink="">
      <xdr:nvSpPr>
        <xdr:cNvPr id="258" name="扶助費該当値テキスト"/>
        <xdr:cNvSpPr txBox="1"/>
      </xdr:nvSpPr>
      <xdr:spPr>
        <a:xfrm>
          <a:off x="4686300" y="16614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16173</xdr:rowOff>
    </xdr:from>
    <xdr:to>
      <xdr:col>20</xdr:col>
      <xdr:colOff>38100</xdr:colOff>
      <xdr:row>97</xdr:row>
      <xdr:rowOff>117773</xdr:rowOff>
    </xdr:to>
    <xdr:sp macro="" textlink="">
      <xdr:nvSpPr>
        <xdr:cNvPr id="259" name="楕円 258"/>
        <xdr:cNvSpPr/>
      </xdr:nvSpPr>
      <xdr:spPr>
        <a:xfrm>
          <a:off x="3746500" y="16646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108900</xdr:rowOff>
    </xdr:from>
    <xdr:ext cx="534377" cy="259045"/>
    <xdr:sp macro="" textlink="">
      <xdr:nvSpPr>
        <xdr:cNvPr id="260" name="テキスト ボックス 259"/>
        <xdr:cNvSpPr txBox="1"/>
      </xdr:nvSpPr>
      <xdr:spPr>
        <a:xfrm>
          <a:off x="3530111" y="16739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113311</xdr:rowOff>
    </xdr:from>
    <xdr:to>
      <xdr:col>15</xdr:col>
      <xdr:colOff>101600</xdr:colOff>
      <xdr:row>98</xdr:row>
      <xdr:rowOff>43461</xdr:rowOff>
    </xdr:to>
    <xdr:sp macro="" textlink="">
      <xdr:nvSpPr>
        <xdr:cNvPr id="261" name="楕円 260"/>
        <xdr:cNvSpPr/>
      </xdr:nvSpPr>
      <xdr:spPr>
        <a:xfrm>
          <a:off x="2857500" y="16743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34588</xdr:rowOff>
    </xdr:from>
    <xdr:ext cx="534377" cy="259045"/>
    <xdr:sp macro="" textlink="">
      <xdr:nvSpPr>
        <xdr:cNvPr id="262" name="テキスト ボックス 261"/>
        <xdr:cNvSpPr txBox="1"/>
      </xdr:nvSpPr>
      <xdr:spPr>
        <a:xfrm>
          <a:off x="2641111" y="16836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133167</xdr:rowOff>
    </xdr:from>
    <xdr:to>
      <xdr:col>10</xdr:col>
      <xdr:colOff>165100</xdr:colOff>
      <xdr:row>98</xdr:row>
      <xdr:rowOff>63317</xdr:rowOff>
    </xdr:to>
    <xdr:sp macro="" textlink="">
      <xdr:nvSpPr>
        <xdr:cNvPr id="263" name="楕円 262"/>
        <xdr:cNvSpPr/>
      </xdr:nvSpPr>
      <xdr:spPr>
        <a:xfrm>
          <a:off x="1968500" y="1676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54444</xdr:rowOff>
    </xdr:from>
    <xdr:ext cx="534377" cy="259045"/>
    <xdr:sp macro="" textlink="">
      <xdr:nvSpPr>
        <xdr:cNvPr id="264" name="テキスト ボックス 263"/>
        <xdr:cNvSpPr txBox="1"/>
      </xdr:nvSpPr>
      <xdr:spPr>
        <a:xfrm>
          <a:off x="1752111" y="16856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45385</xdr:rowOff>
    </xdr:from>
    <xdr:to>
      <xdr:col>6</xdr:col>
      <xdr:colOff>38100</xdr:colOff>
      <xdr:row>98</xdr:row>
      <xdr:rowOff>146985</xdr:rowOff>
    </xdr:to>
    <xdr:sp macro="" textlink="">
      <xdr:nvSpPr>
        <xdr:cNvPr id="265" name="楕円 264"/>
        <xdr:cNvSpPr/>
      </xdr:nvSpPr>
      <xdr:spPr>
        <a:xfrm>
          <a:off x="1079500" y="1684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138112</xdr:rowOff>
    </xdr:from>
    <xdr:ext cx="534377" cy="259045"/>
    <xdr:sp macro="" textlink="">
      <xdr:nvSpPr>
        <xdr:cNvPr id="266" name="テキスト ボックス 265"/>
        <xdr:cNvSpPr txBox="1"/>
      </xdr:nvSpPr>
      <xdr:spPr>
        <a:xfrm>
          <a:off x="863111" y="1694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9" name="テキスト ボックス 278"/>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1" name="テキスト ボックス 28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3" name="テキスト ボックス 28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5" name="テキスト ボックス 284"/>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7" name="テキスト ボックス 286"/>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171209</xdr:rowOff>
    </xdr:from>
    <xdr:to>
      <xdr:col>54</xdr:col>
      <xdr:colOff>189865</xdr:colOff>
      <xdr:row>39</xdr:row>
      <xdr:rowOff>70510</xdr:rowOff>
    </xdr:to>
    <xdr:cxnSp macro="">
      <xdr:nvCxnSpPr>
        <xdr:cNvPr id="291" name="直線コネクタ 290"/>
        <xdr:cNvCxnSpPr/>
      </xdr:nvCxnSpPr>
      <xdr:spPr>
        <a:xfrm flipV="1">
          <a:off x="10475595" y="5143259"/>
          <a:ext cx="1270" cy="1613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74337</xdr:rowOff>
    </xdr:from>
    <xdr:ext cx="469744" cy="259045"/>
    <xdr:sp macro="" textlink="">
      <xdr:nvSpPr>
        <xdr:cNvPr id="292" name="補助費等最小値テキスト"/>
        <xdr:cNvSpPr txBox="1"/>
      </xdr:nvSpPr>
      <xdr:spPr>
        <a:xfrm>
          <a:off x="10528300" y="67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70510</xdr:rowOff>
    </xdr:from>
    <xdr:to>
      <xdr:col>55</xdr:col>
      <xdr:colOff>88900</xdr:colOff>
      <xdr:row>39</xdr:row>
      <xdr:rowOff>70510</xdr:rowOff>
    </xdr:to>
    <xdr:cxnSp macro="">
      <xdr:nvCxnSpPr>
        <xdr:cNvPr id="293" name="直線コネクタ 292"/>
        <xdr:cNvCxnSpPr/>
      </xdr:nvCxnSpPr>
      <xdr:spPr>
        <a:xfrm>
          <a:off x="10388600" y="675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117886</xdr:rowOff>
    </xdr:from>
    <xdr:ext cx="534377" cy="259045"/>
    <xdr:sp macro="" textlink="">
      <xdr:nvSpPr>
        <xdr:cNvPr id="294" name="補助費等最大値テキスト"/>
        <xdr:cNvSpPr txBox="1"/>
      </xdr:nvSpPr>
      <xdr:spPr>
        <a:xfrm>
          <a:off x="10528300" y="4918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171209</xdr:rowOff>
    </xdr:from>
    <xdr:to>
      <xdr:col>55</xdr:col>
      <xdr:colOff>88900</xdr:colOff>
      <xdr:row>29</xdr:row>
      <xdr:rowOff>171209</xdr:rowOff>
    </xdr:to>
    <xdr:cxnSp macro="">
      <xdr:nvCxnSpPr>
        <xdr:cNvPr id="295" name="直線コネクタ 294"/>
        <xdr:cNvCxnSpPr/>
      </xdr:nvCxnSpPr>
      <xdr:spPr>
        <a:xfrm>
          <a:off x="10388600" y="5143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125908</xdr:rowOff>
    </xdr:from>
    <xdr:to>
      <xdr:col>55</xdr:col>
      <xdr:colOff>0</xdr:colOff>
      <xdr:row>34</xdr:row>
      <xdr:rowOff>160160</xdr:rowOff>
    </xdr:to>
    <xdr:cxnSp macro="">
      <xdr:nvCxnSpPr>
        <xdr:cNvPr id="296" name="直線コネクタ 295"/>
        <xdr:cNvCxnSpPr/>
      </xdr:nvCxnSpPr>
      <xdr:spPr>
        <a:xfrm flipV="1">
          <a:off x="9639300" y="5955208"/>
          <a:ext cx="838200" cy="3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13720</xdr:rowOff>
    </xdr:from>
    <xdr:ext cx="534377" cy="259045"/>
    <xdr:sp macro="" textlink="">
      <xdr:nvSpPr>
        <xdr:cNvPr id="297" name="補助費等平均値テキスト"/>
        <xdr:cNvSpPr txBox="1"/>
      </xdr:nvSpPr>
      <xdr:spPr>
        <a:xfrm>
          <a:off x="10528300" y="60144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35293</xdr:rowOff>
    </xdr:from>
    <xdr:to>
      <xdr:col>55</xdr:col>
      <xdr:colOff>50800</xdr:colOff>
      <xdr:row>35</xdr:row>
      <xdr:rowOff>136893</xdr:rowOff>
    </xdr:to>
    <xdr:sp macro="" textlink="">
      <xdr:nvSpPr>
        <xdr:cNvPr id="298" name="フローチャート: 判断 297"/>
        <xdr:cNvSpPr/>
      </xdr:nvSpPr>
      <xdr:spPr>
        <a:xfrm>
          <a:off x="10426700" y="603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160160</xdr:rowOff>
    </xdr:from>
    <xdr:to>
      <xdr:col>50</xdr:col>
      <xdr:colOff>114300</xdr:colOff>
      <xdr:row>38</xdr:row>
      <xdr:rowOff>12370</xdr:rowOff>
    </xdr:to>
    <xdr:cxnSp macro="">
      <xdr:nvCxnSpPr>
        <xdr:cNvPr id="299" name="直線コネクタ 298"/>
        <xdr:cNvCxnSpPr/>
      </xdr:nvCxnSpPr>
      <xdr:spPr>
        <a:xfrm flipV="1">
          <a:off x="8750300" y="5989460"/>
          <a:ext cx="889000" cy="538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56934</xdr:rowOff>
    </xdr:from>
    <xdr:to>
      <xdr:col>50</xdr:col>
      <xdr:colOff>165100</xdr:colOff>
      <xdr:row>35</xdr:row>
      <xdr:rowOff>158534</xdr:rowOff>
    </xdr:to>
    <xdr:sp macro="" textlink="">
      <xdr:nvSpPr>
        <xdr:cNvPr id="300" name="フローチャート: 判断 299"/>
        <xdr:cNvSpPr/>
      </xdr:nvSpPr>
      <xdr:spPr>
        <a:xfrm>
          <a:off x="9588500" y="6057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149661</xdr:rowOff>
    </xdr:from>
    <xdr:ext cx="534377" cy="259045"/>
    <xdr:sp macro="" textlink="">
      <xdr:nvSpPr>
        <xdr:cNvPr id="301" name="テキスト ボックス 300"/>
        <xdr:cNvSpPr txBox="1"/>
      </xdr:nvSpPr>
      <xdr:spPr>
        <a:xfrm>
          <a:off x="9372111" y="615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12370</xdr:rowOff>
    </xdr:from>
    <xdr:to>
      <xdr:col>45</xdr:col>
      <xdr:colOff>177800</xdr:colOff>
      <xdr:row>38</xdr:row>
      <xdr:rowOff>62738</xdr:rowOff>
    </xdr:to>
    <xdr:cxnSp macro="">
      <xdr:nvCxnSpPr>
        <xdr:cNvPr id="302" name="直線コネクタ 301"/>
        <xdr:cNvCxnSpPr/>
      </xdr:nvCxnSpPr>
      <xdr:spPr>
        <a:xfrm flipV="1">
          <a:off x="7861300" y="6527470"/>
          <a:ext cx="889000" cy="50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122009</xdr:rowOff>
    </xdr:from>
    <xdr:to>
      <xdr:col>46</xdr:col>
      <xdr:colOff>38100</xdr:colOff>
      <xdr:row>36</xdr:row>
      <xdr:rowOff>52159</xdr:rowOff>
    </xdr:to>
    <xdr:sp macro="" textlink="">
      <xdr:nvSpPr>
        <xdr:cNvPr id="303" name="フローチャート: 判断 302"/>
        <xdr:cNvSpPr/>
      </xdr:nvSpPr>
      <xdr:spPr>
        <a:xfrm>
          <a:off x="8699500" y="6122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68686</xdr:rowOff>
    </xdr:from>
    <xdr:ext cx="534377" cy="259045"/>
    <xdr:sp macro="" textlink="">
      <xdr:nvSpPr>
        <xdr:cNvPr id="304" name="テキスト ボックス 303"/>
        <xdr:cNvSpPr txBox="1"/>
      </xdr:nvSpPr>
      <xdr:spPr>
        <a:xfrm>
          <a:off x="8483111" y="589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62738</xdr:rowOff>
    </xdr:from>
    <xdr:to>
      <xdr:col>41</xdr:col>
      <xdr:colOff>50800</xdr:colOff>
      <xdr:row>38</xdr:row>
      <xdr:rowOff>97257</xdr:rowOff>
    </xdr:to>
    <xdr:cxnSp macro="">
      <xdr:nvCxnSpPr>
        <xdr:cNvPr id="305" name="直線コネクタ 304"/>
        <xdr:cNvCxnSpPr/>
      </xdr:nvCxnSpPr>
      <xdr:spPr>
        <a:xfrm flipV="1">
          <a:off x="6972300" y="6577838"/>
          <a:ext cx="889000" cy="34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26988</xdr:rowOff>
    </xdr:from>
    <xdr:to>
      <xdr:col>41</xdr:col>
      <xdr:colOff>101600</xdr:colOff>
      <xdr:row>35</xdr:row>
      <xdr:rowOff>128588</xdr:rowOff>
    </xdr:to>
    <xdr:sp macro="" textlink="">
      <xdr:nvSpPr>
        <xdr:cNvPr id="306" name="フローチャート: 判断 305"/>
        <xdr:cNvSpPr/>
      </xdr:nvSpPr>
      <xdr:spPr>
        <a:xfrm>
          <a:off x="7810500" y="602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145115</xdr:rowOff>
    </xdr:from>
    <xdr:ext cx="534377" cy="259045"/>
    <xdr:sp macro="" textlink="">
      <xdr:nvSpPr>
        <xdr:cNvPr id="307" name="テキスト ボックス 306"/>
        <xdr:cNvSpPr txBox="1"/>
      </xdr:nvSpPr>
      <xdr:spPr>
        <a:xfrm>
          <a:off x="7594111" y="5802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118694</xdr:rowOff>
    </xdr:from>
    <xdr:to>
      <xdr:col>36</xdr:col>
      <xdr:colOff>165100</xdr:colOff>
      <xdr:row>34</xdr:row>
      <xdr:rowOff>48844</xdr:rowOff>
    </xdr:to>
    <xdr:sp macro="" textlink="">
      <xdr:nvSpPr>
        <xdr:cNvPr id="308" name="フローチャート: 判断 307"/>
        <xdr:cNvSpPr/>
      </xdr:nvSpPr>
      <xdr:spPr>
        <a:xfrm>
          <a:off x="6921500" y="577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32</xdr:row>
      <xdr:rowOff>65371</xdr:rowOff>
    </xdr:from>
    <xdr:ext cx="534377" cy="259045"/>
    <xdr:sp macro="" textlink="">
      <xdr:nvSpPr>
        <xdr:cNvPr id="309" name="テキスト ボックス 308"/>
        <xdr:cNvSpPr txBox="1"/>
      </xdr:nvSpPr>
      <xdr:spPr>
        <a:xfrm>
          <a:off x="6705111" y="5551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75108</xdr:rowOff>
    </xdr:from>
    <xdr:to>
      <xdr:col>55</xdr:col>
      <xdr:colOff>50800</xdr:colOff>
      <xdr:row>35</xdr:row>
      <xdr:rowOff>5258</xdr:rowOff>
    </xdr:to>
    <xdr:sp macro="" textlink="">
      <xdr:nvSpPr>
        <xdr:cNvPr id="315" name="楕円 314"/>
        <xdr:cNvSpPr/>
      </xdr:nvSpPr>
      <xdr:spPr>
        <a:xfrm>
          <a:off x="10426700" y="590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97985</xdr:rowOff>
    </xdr:from>
    <xdr:ext cx="534377" cy="259045"/>
    <xdr:sp macro="" textlink="">
      <xdr:nvSpPr>
        <xdr:cNvPr id="316" name="補助費等該当値テキスト"/>
        <xdr:cNvSpPr txBox="1"/>
      </xdr:nvSpPr>
      <xdr:spPr>
        <a:xfrm>
          <a:off x="10528300" y="5755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109360</xdr:rowOff>
    </xdr:from>
    <xdr:to>
      <xdr:col>50</xdr:col>
      <xdr:colOff>165100</xdr:colOff>
      <xdr:row>35</xdr:row>
      <xdr:rowOff>39510</xdr:rowOff>
    </xdr:to>
    <xdr:sp macro="" textlink="">
      <xdr:nvSpPr>
        <xdr:cNvPr id="317" name="楕円 316"/>
        <xdr:cNvSpPr/>
      </xdr:nvSpPr>
      <xdr:spPr>
        <a:xfrm>
          <a:off x="9588500" y="593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56037</xdr:rowOff>
    </xdr:from>
    <xdr:ext cx="534377" cy="259045"/>
    <xdr:sp macro="" textlink="">
      <xdr:nvSpPr>
        <xdr:cNvPr id="318" name="テキスト ボックス 317"/>
        <xdr:cNvSpPr txBox="1"/>
      </xdr:nvSpPr>
      <xdr:spPr>
        <a:xfrm>
          <a:off x="9372111" y="5713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133020</xdr:rowOff>
    </xdr:from>
    <xdr:to>
      <xdr:col>46</xdr:col>
      <xdr:colOff>38100</xdr:colOff>
      <xdr:row>38</xdr:row>
      <xdr:rowOff>63170</xdr:rowOff>
    </xdr:to>
    <xdr:sp macro="" textlink="">
      <xdr:nvSpPr>
        <xdr:cNvPr id="319" name="楕円 318"/>
        <xdr:cNvSpPr/>
      </xdr:nvSpPr>
      <xdr:spPr>
        <a:xfrm>
          <a:off x="8699500" y="647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54297</xdr:rowOff>
    </xdr:from>
    <xdr:ext cx="534377" cy="259045"/>
    <xdr:sp macro="" textlink="">
      <xdr:nvSpPr>
        <xdr:cNvPr id="320" name="テキスト ボックス 319"/>
        <xdr:cNvSpPr txBox="1"/>
      </xdr:nvSpPr>
      <xdr:spPr>
        <a:xfrm>
          <a:off x="8483111" y="656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11938</xdr:rowOff>
    </xdr:from>
    <xdr:to>
      <xdr:col>41</xdr:col>
      <xdr:colOff>101600</xdr:colOff>
      <xdr:row>38</xdr:row>
      <xdr:rowOff>113538</xdr:rowOff>
    </xdr:to>
    <xdr:sp macro="" textlink="">
      <xdr:nvSpPr>
        <xdr:cNvPr id="321" name="楕円 320"/>
        <xdr:cNvSpPr/>
      </xdr:nvSpPr>
      <xdr:spPr>
        <a:xfrm>
          <a:off x="7810500" y="6527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104665</xdr:rowOff>
    </xdr:from>
    <xdr:ext cx="534377" cy="259045"/>
    <xdr:sp macro="" textlink="">
      <xdr:nvSpPr>
        <xdr:cNvPr id="322" name="テキスト ボックス 321"/>
        <xdr:cNvSpPr txBox="1"/>
      </xdr:nvSpPr>
      <xdr:spPr>
        <a:xfrm>
          <a:off x="7594111" y="6619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46457</xdr:rowOff>
    </xdr:from>
    <xdr:to>
      <xdr:col>36</xdr:col>
      <xdr:colOff>165100</xdr:colOff>
      <xdr:row>38</xdr:row>
      <xdr:rowOff>148057</xdr:rowOff>
    </xdr:to>
    <xdr:sp macro="" textlink="">
      <xdr:nvSpPr>
        <xdr:cNvPr id="323" name="楕円 322"/>
        <xdr:cNvSpPr/>
      </xdr:nvSpPr>
      <xdr:spPr>
        <a:xfrm>
          <a:off x="6921500" y="65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139184</xdr:rowOff>
    </xdr:from>
    <xdr:ext cx="534377" cy="259045"/>
    <xdr:sp macro="" textlink="">
      <xdr:nvSpPr>
        <xdr:cNvPr id="324" name="テキスト ボックス 323"/>
        <xdr:cNvSpPr txBox="1"/>
      </xdr:nvSpPr>
      <xdr:spPr>
        <a:xfrm>
          <a:off x="6705111" y="6654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0" name="テキスト ボックス 33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2" name="テキスト ボックス 34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4" name="テキスト ボックス 343"/>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125126</xdr:rowOff>
    </xdr:from>
    <xdr:to>
      <xdr:col>54</xdr:col>
      <xdr:colOff>189865</xdr:colOff>
      <xdr:row>57</xdr:row>
      <xdr:rowOff>128556</xdr:rowOff>
    </xdr:to>
    <xdr:cxnSp macro="">
      <xdr:nvCxnSpPr>
        <xdr:cNvPr id="348" name="直線コネクタ 347"/>
        <xdr:cNvCxnSpPr/>
      </xdr:nvCxnSpPr>
      <xdr:spPr>
        <a:xfrm flipV="1">
          <a:off x="10475595" y="8697626"/>
          <a:ext cx="1270" cy="1203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132383</xdr:rowOff>
    </xdr:from>
    <xdr:ext cx="534377" cy="259045"/>
    <xdr:sp macro="" textlink="">
      <xdr:nvSpPr>
        <xdr:cNvPr id="349" name="普通建設事業費最小値テキスト"/>
        <xdr:cNvSpPr txBox="1"/>
      </xdr:nvSpPr>
      <xdr:spPr>
        <a:xfrm>
          <a:off x="10528300" y="990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128556</xdr:rowOff>
    </xdr:from>
    <xdr:to>
      <xdr:col>55</xdr:col>
      <xdr:colOff>88900</xdr:colOff>
      <xdr:row>57</xdr:row>
      <xdr:rowOff>128556</xdr:rowOff>
    </xdr:to>
    <xdr:cxnSp macro="">
      <xdr:nvCxnSpPr>
        <xdr:cNvPr id="350" name="直線コネクタ 349"/>
        <xdr:cNvCxnSpPr/>
      </xdr:nvCxnSpPr>
      <xdr:spPr>
        <a:xfrm>
          <a:off x="10388600" y="9901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71803</xdr:rowOff>
    </xdr:from>
    <xdr:ext cx="534377" cy="259045"/>
    <xdr:sp macro="" textlink="">
      <xdr:nvSpPr>
        <xdr:cNvPr id="351" name="普通建設事業費最大値テキスト"/>
        <xdr:cNvSpPr txBox="1"/>
      </xdr:nvSpPr>
      <xdr:spPr>
        <a:xfrm>
          <a:off x="10528300" y="847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125126</xdr:rowOff>
    </xdr:from>
    <xdr:to>
      <xdr:col>55</xdr:col>
      <xdr:colOff>88900</xdr:colOff>
      <xdr:row>50</xdr:row>
      <xdr:rowOff>125126</xdr:rowOff>
    </xdr:to>
    <xdr:cxnSp macro="">
      <xdr:nvCxnSpPr>
        <xdr:cNvPr id="352" name="直線コネクタ 351"/>
        <xdr:cNvCxnSpPr/>
      </xdr:nvCxnSpPr>
      <xdr:spPr>
        <a:xfrm>
          <a:off x="10388600" y="8697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20123</xdr:rowOff>
    </xdr:from>
    <xdr:to>
      <xdr:col>55</xdr:col>
      <xdr:colOff>0</xdr:colOff>
      <xdr:row>56</xdr:row>
      <xdr:rowOff>1930</xdr:rowOff>
    </xdr:to>
    <xdr:cxnSp macro="">
      <xdr:nvCxnSpPr>
        <xdr:cNvPr id="353" name="直線コネクタ 352"/>
        <xdr:cNvCxnSpPr/>
      </xdr:nvCxnSpPr>
      <xdr:spPr>
        <a:xfrm flipV="1">
          <a:off x="9639300" y="9449873"/>
          <a:ext cx="838200" cy="15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91203</xdr:rowOff>
    </xdr:from>
    <xdr:ext cx="534377" cy="259045"/>
    <xdr:sp macro="" textlink="">
      <xdr:nvSpPr>
        <xdr:cNvPr id="354" name="普通建設事業費平均値テキスト"/>
        <xdr:cNvSpPr txBox="1"/>
      </xdr:nvSpPr>
      <xdr:spPr>
        <a:xfrm>
          <a:off x="10528300" y="9178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68326</xdr:rowOff>
    </xdr:from>
    <xdr:to>
      <xdr:col>55</xdr:col>
      <xdr:colOff>50800</xdr:colOff>
      <xdr:row>54</xdr:row>
      <xdr:rowOff>169926</xdr:rowOff>
    </xdr:to>
    <xdr:sp macro="" textlink="">
      <xdr:nvSpPr>
        <xdr:cNvPr id="355" name="フローチャート: 判断 354"/>
        <xdr:cNvSpPr/>
      </xdr:nvSpPr>
      <xdr:spPr>
        <a:xfrm>
          <a:off x="10426700" y="932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146120</xdr:rowOff>
    </xdr:from>
    <xdr:to>
      <xdr:col>50</xdr:col>
      <xdr:colOff>114300</xdr:colOff>
      <xdr:row>56</xdr:row>
      <xdr:rowOff>1930</xdr:rowOff>
    </xdr:to>
    <xdr:cxnSp macro="">
      <xdr:nvCxnSpPr>
        <xdr:cNvPr id="356" name="直線コネクタ 355"/>
        <xdr:cNvCxnSpPr/>
      </xdr:nvCxnSpPr>
      <xdr:spPr>
        <a:xfrm>
          <a:off x="8750300" y="9575870"/>
          <a:ext cx="889000" cy="27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90939</xdr:rowOff>
    </xdr:from>
    <xdr:to>
      <xdr:col>50</xdr:col>
      <xdr:colOff>165100</xdr:colOff>
      <xdr:row>55</xdr:row>
      <xdr:rowOff>21089</xdr:rowOff>
    </xdr:to>
    <xdr:sp macro="" textlink="">
      <xdr:nvSpPr>
        <xdr:cNvPr id="357" name="フローチャート: 判断 356"/>
        <xdr:cNvSpPr/>
      </xdr:nvSpPr>
      <xdr:spPr>
        <a:xfrm>
          <a:off x="9588500" y="9349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37616</xdr:rowOff>
    </xdr:from>
    <xdr:ext cx="534377" cy="259045"/>
    <xdr:sp macro="" textlink="">
      <xdr:nvSpPr>
        <xdr:cNvPr id="358" name="テキスト ボックス 357"/>
        <xdr:cNvSpPr txBox="1"/>
      </xdr:nvSpPr>
      <xdr:spPr>
        <a:xfrm>
          <a:off x="9372111" y="912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118593</xdr:rowOff>
    </xdr:from>
    <xdr:to>
      <xdr:col>45</xdr:col>
      <xdr:colOff>177800</xdr:colOff>
      <xdr:row>55</xdr:row>
      <xdr:rowOff>146120</xdr:rowOff>
    </xdr:to>
    <xdr:cxnSp macro="">
      <xdr:nvCxnSpPr>
        <xdr:cNvPr id="359" name="直線コネクタ 358"/>
        <xdr:cNvCxnSpPr/>
      </xdr:nvCxnSpPr>
      <xdr:spPr>
        <a:xfrm>
          <a:off x="7861300" y="9548343"/>
          <a:ext cx="889000" cy="27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89833</xdr:rowOff>
    </xdr:from>
    <xdr:to>
      <xdr:col>46</xdr:col>
      <xdr:colOff>38100</xdr:colOff>
      <xdr:row>55</xdr:row>
      <xdr:rowOff>19983</xdr:rowOff>
    </xdr:to>
    <xdr:sp macro="" textlink="">
      <xdr:nvSpPr>
        <xdr:cNvPr id="360" name="フローチャート: 判断 359"/>
        <xdr:cNvSpPr/>
      </xdr:nvSpPr>
      <xdr:spPr>
        <a:xfrm>
          <a:off x="8699500" y="9348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36510</xdr:rowOff>
    </xdr:from>
    <xdr:ext cx="534377" cy="259045"/>
    <xdr:sp macro="" textlink="">
      <xdr:nvSpPr>
        <xdr:cNvPr id="361" name="テキスト ボックス 360"/>
        <xdr:cNvSpPr txBox="1"/>
      </xdr:nvSpPr>
      <xdr:spPr>
        <a:xfrm>
          <a:off x="8483111" y="9123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118593</xdr:rowOff>
    </xdr:from>
    <xdr:to>
      <xdr:col>41</xdr:col>
      <xdr:colOff>50800</xdr:colOff>
      <xdr:row>56</xdr:row>
      <xdr:rowOff>61061</xdr:rowOff>
    </xdr:to>
    <xdr:cxnSp macro="">
      <xdr:nvCxnSpPr>
        <xdr:cNvPr id="362" name="直線コネクタ 361"/>
        <xdr:cNvCxnSpPr/>
      </xdr:nvCxnSpPr>
      <xdr:spPr>
        <a:xfrm flipV="1">
          <a:off x="6972300" y="9548343"/>
          <a:ext cx="889000" cy="11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162871</xdr:rowOff>
    </xdr:from>
    <xdr:to>
      <xdr:col>41</xdr:col>
      <xdr:colOff>101600</xdr:colOff>
      <xdr:row>54</xdr:row>
      <xdr:rowOff>93021</xdr:rowOff>
    </xdr:to>
    <xdr:sp macro="" textlink="">
      <xdr:nvSpPr>
        <xdr:cNvPr id="363" name="フローチャート: 判断 362"/>
        <xdr:cNvSpPr/>
      </xdr:nvSpPr>
      <xdr:spPr>
        <a:xfrm>
          <a:off x="7810500" y="924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109548</xdr:rowOff>
    </xdr:from>
    <xdr:ext cx="534377" cy="259045"/>
    <xdr:sp macro="" textlink="">
      <xdr:nvSpPr>
        <xdr:cNvPr id="364" name="テキスト ボックス 363"/>
        <xdr:cNvSpPr txBox="1"/>
      </xdr:nvSpPr>
      <xdr:spPr>
        <a:xfrm>
          <a:off x="7594111" y="902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29064</xdr:rowOff>
    </xdr:from>
    <xdr:to>
      <xdr:col>36</xdr:col>
      <xdr:colOff>165100</xdr:colOff>
      <xdr:row>54</xdr:row>
      <xdr:rowOff>130664</xdr:rowOff>
    </xdr:to>
    <xdr:sp macro="" textlink="">
      <xdr:nvSpPr>
        <xdr:cNvPr id="365" name="フローチャート: 判断 364"/>
        <xdr:cNvSpPr/>
      </xdr:nvSpPr>
      <xdr:spPr>
        <a:xfrm>
          <a:off x="6921500" y="92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147191</xdr:rowOff>
    </xdr:from>
    <xdr:ext cx="534377" cy="259045"/>
    <xdr:sp macro="" textlink="">
      <xdr:nvSpPr>
        <xdr:cNvPr id="366" name="テキスト ボックス 365"/>
        <xdr:cNvSpPr txBox="1"/>
      </xdr:nvSpPr>
      <xdr:spPr>
        <a:xfrm>
          <a:off x="6705111" y="906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140773</xdr:rowOff>
    </xdr:from>
    <xdr:to>
      <xdr:col>55</xdr:col>
      <xdr:colOff>50800</xdr:colOff>
      <xdr:row>55</xdr:row>
      <xdr:rowOff>70923</xdr:rowOff>
    </xdr:to>
    <xdr:sp macro="" textlink="">
      <xdr:nvSpPr>
        <xdr:cNvPr id="372" name="楕円 371"/>
        <xdr:cNvSpPr/>
      </xdr:nvSpPr>
      <xdr:spPr>
        <a:xfrm>
          <a:off x="10426700" y="9399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119200</xdr:rowOff>
    </xdr:from>
    <xdr:ext cx="534377" cy="259045"/>
    <xdr:sp macro="" textlink="">
      <xdr:nvSpPr>
        <xdr:cNvPr id="373" name="普通建設事業費該当値テキスト"/>
        <xdr:cNvSpPr txBox="1"/>
      </xdr:nvSpPr>
      <xdr:spPr>
        <a:xfrm>
          <a:off x="10528300" y="937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122580</xdr:rowOff>
    </xdr:from>
    <xdr:to>
      <xdr:col>50</xdr:col>
      <xdr:colOff>165100</xdr:colOff>
      <xdr:row>56</xdr:row>
      <xdr:rowOff>52730</xdr:rowOff>
    </xdr:to>
    <xdr:sp macro="" textlink="">
      <xdr:nvSpPr>
        <xdr:cNvPr id="374" name="楕円 373"/>
        <xdr:cNvSpPr/>
      </xdr:nvSpPr>
      <xdr:spPr>
        <a:xfrm>
          <a:off x="9588500" y="955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43857</xdr:rowOff>
    </xdr:from>
    <xdr:ext cx="534377" cy="259045"/>
    <xdr:sp macro="" textlink="">
      <xdr:nvSpPr>
        <xdr:cNvPr id="375" name="テキスト ボックス 374"/>
        <xdr:cNvSpPr txBox="1"/>
      </xdr:nvSpPr>
      <xdr:spPr>
        <a:xfrm>
          <a:off x="9372111" y="964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95320</xdr:rowOff>
    </xdr:from>
    <xdr:to>
      <xdr:col>46</xdr:col>
      <xdr:colOff>38100</xdr:colOff>
      <xdr:row>56</xdr:row>
      <xdr:rowOff>25470</xdr:rowOff>
    </xdr:to>
    <xdr:sp macro="" textlink="">
      <xdr:nvSpPr>
        <xdr:cNvPr id="376" name="楕円 375"/>
        <xdr:cNvSpPr/>
      </xdr:nvSpPr>
      <xdr:spPr>
        <a:xfrm>
          <a:off x="8699500" y="952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16597</xdr:rowOff>
    </xdr:from>
    <xdr:ext cx="534377" cy="259045"/>
    <xdr:sp macro="" textlink="">
      <xdr:nvSpPr>
        <xdr:cNvPr id="377" name="テキスト ボックス 376"/>
        <xdr:cNvSpPr txBox="1"/>
      </xdr:nvSpPr>
      <xdr:spPr>
        <a:xfrm>
          <a:off x="8483111" y="961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67793</xdr:rowOff>
    </xdr:from>
    <xdr:to>
      <xdr:col>41</xdr:col>
      <xdr:colOff>101600</xdr:colOff>
      <xdr:row>55</xdr:row>
      <xdr:rowOff>169393</xdr:rowOff>
    </xdr:to>
    <xdr:sp macro="" textlink="">
      <xdr:nvSpPr>
        <xdr:cNvPr id="378" name="楕円 377"/>
        <xdr:cNvSpPr/>
      </xdr:nvSpPr>
      <xdr:spPr>
        <a:xfrm>
          <a:off x="7810500" y="949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160520</xdr:rowOff>
    </xdr:from>
    <xdr:ext cx="534377" cy="259045"/>
    <xdr:sp macro="" textlink="">
      <xdr:nvSpPr>
        <xdr:cNvPr id="379" name="テキスト ボックス 378"/>
        <xdr:cNvSpPr txBox="1"/>
      </xdr:nvSpPr>
      <xdr:spPr>
        <a:xfrm>
          <a:off x="7594111" y="9590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10261</xdr:rowOff>
    </xdr:from>
    <xdr:to>
      <xdr:col>36</xdr:col>
      <xdr:colOff>165100</xdr:colOff>
      <xdr:row>56</xdr:row>
      <xdr:rowOff>111861</xdr:rowOff>
    </xdr:to>
    <xdr:sp macro="" textlink="">
      <xdr:nvSpPr>
        <xdr:cNvPr id="380" name="楕円 379"/>
        <xdr:cNvSpPr/>
      </xdr:nvSpPr>
      <xdr:spPr>
        <a:xfrm>
          <a:off x="6921500" y="961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102988</xdr:rowOff>
    </xdr:from>
    <xdr:ext cx="534377" cy="259045"/>
    <xdr:sp macro="" textlink="">
      <xdr:nvSpPr>
        <xdr:cNvPr id="381" name="テキスト ボックス 380"/>
        <xdr:cNvSpPr txBox="1"/>
      </xdr:nvSpPr>
      <xdr:spPr>
        <a:xfrm>
          <a:off x="6705111" y="970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1" name="テキスト ボックス 400"/>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116307</xdr:rowOff>
    </xdr:from>
    <xdr:to>
      <xdr:col>54</xdr:col>
      <xdr:colOff>189865</xdr:colOff>
      <xdr:row>79</xdr:row>
      <xdr:rowOff>31992</xdr:rowOff>
    </xdr:to>
    <xdr:cxnSp macro="">
      <xdr:nvCxnSpPr>
        <xdr:cNvPr id="405" name="直線コネクタ 404"/>
        <xdr:cNvCxnSpPr/>
      </xdr:nvCxnSpPr>
      <xdr:spPr>
        <a:xfrm flipV="1">
          <a:off x="10475595" y="12289257"/>
          <a:ext cx="1270" cy="1287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35819</xdr:rowOff>
    </xdr:from>
    <xdr:ext cx="378565" cy="259045"/>
    <xdr:sp macro="" textlink="">
      <xdr:nvSpPr>
        <xdr:cNvPr id="406" name="普通建設事業費 （ うち新規整備　）最小値テキスト"/>
        <xdr:cNvSpPr txBox="1"/>
      </xdr:nvSpPr>
      <xdr:spPr>
        <a:xfrm>
          <a:off x="10528300" y="13580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31992</xdr:rowOff>
    </xdr:from>
    <xdr:to>
      <xdr:col>55</xdr:col>
      <xdr:colOff>88900</xdr:colOff>
      <xdr:row>79</xdr:row>
      <xdr:rowOff>31992</xdr:rowOff>
    </xdr:to>
    <xdr:cxnSp macro="">
      <xdr:nvCxnSpPr>
        <xdr:cNvPr id="407" name="直線コネクタ 406"/>
        <xdr:cNvCxnSpPr/>
      </xdr:nvCxnSpPr>
      <xdr:spPr>
        <a:xfrm>
          <a:off x="10388600" y="13576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62984</xdr:rowOff>
    </xdr:from>
    <xdr:ext cx="534377" cy="259045"/>
    <xdr:sp macro="" textlink="">
      <xdr:nvSpPr>
        <xdr:cNvPr id="408" name="普通建設事業費 （ うち新規整備　）最大値テキスト"/>
        <xdr:cNvSpPr txBox="1"/>
      </xdr:nvSpPr>
      <xdr:spPr>
        <a:xfrm>
          <a:off x="10528300" y="1206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116307</xdr:rowOff>
    </xdr:from>
    <xdr:to>
      <xdr:col>55</xdr:col>
      <xdr:colOff>88900</xdr:colOff>
      <xdr:row>71</xdr:row>
      <xdr:rowOff>116307</xdr:rowOff>
    </xdr:to>
    <xdr:cxnSp macro="">
      <xdr:nvCxnSpPr>
        <xdr:cNvPr id="409" name="直線コネクタ 408"/>
        <xdr:cNvCxnSpPr/>
      </xdr:nvCxnSpPr>
      <xdr:spPr>
        <a:xfrm>
          <a:off x="10388600" y="12289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143663</xdr:rowOff>
    </xdr:from>
    <xdr:to>
      <xdr:col>55</xdr:col>
      <xdr:colOff>0</xdr:colOff>
      <xdr:row>77</xdr:row>
      <xdr:rowOff>82322</xdr:rowOff>
    </xdr:to>
    <xdr:cxnSp macro="">
      <xdr:nvCxnSpPr>
        <xdr:cNvPr id="410" name="直線コネクタ 409"/>
        <xdr:cNvCxnSpPr/>
      </xdr:nvCxnSpPr>
      <xdr:spPr>
        <a:xfrm flipV="1">
          <a:off x="9639300" y="13173863"/>
          <a:ext cx="838200" cy="11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87710</xdr:rowOff>
    </xdr:from>
    <xdr:ext cx="534377" cy="259045"/>
    <xdr:sp macro="" textlink="">
      <xdr:nvSpPr>
        <xdr:cNvPr id="411" name="普通建設事業費 （ うち新規整備　）平均値テキスト"/>
        <xdr:cNvSpPr txBox="1"/>
      </xdr:nvSpPr>
      <xdr:spPr>
        <a:xfrm>
          <a:off x="10528300" y="131179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109283</xdr:rowOff>
    </xdr:from>
    <xdr:to>
      <xdr:col>55</xdr:col>
      <xdr:colOff>50800</xdr:colOff>
      <xdr:row>77</xdr:row>
      <xdr:rowOff>39433</xdr:rowOff>
    </xdr:to>
    <xdr:sp macro="" textlink="">
      <xdr:nvSpPr>
        <xdr:cNvPr id="412" name="フローチャート: 判断 411"/>
        <xdr:cNvSpPr/>
      </xdr:nvSpPr>
      <xdr:spPr>
        <a:xfrm>
          <a:off x="10426700" y="1313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16790</xdr:rowOff>
    </xdr:from>
    <xdr:to>
      <xdr:col>50</xdr:col>
      <xdr:colOff>114300</xdr:colOff>
      <xdr:row>77</xdr:row>
      <xdr:rowOff>82322</xdr:rowOff>
    </xdr:to>
    <xdr:cxnSp macro="">
      <xdr:nvCxnSpPr>
        <xdr:cNvPr id="413" name="直線コネクタ 412"/>
        <xdr:cNvCxnSpPr/>
      </xdr:nvCxnSpPr>
      <xdr:spPr>
        <a:xfrm>
          <a:off x="8750300" y="13218440"/>
          <a:ext cx="889000" cy="6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143574</xdr:rowOff>
    </xdr:from>
    <xdr:to>
      <xdr:col>50</xdr:col>
      <xdr:colOff>165100</xdr:colOff>
      <xdr:row>77</xdr:row>
      <xdr:rowOff>73724</xdr:rowOff>
    </xdr:to>
    <xdr:sp macro="" textlink="">
      <xdr:nvSpPr>
        <xdr:cNvPr id="414" name="フローチャート: 判断 413"/>
        <xdr:cNvSpPr/>
      </xdr:nvSpPr>
      <xdr:spPr>
        <a:xfrm>
          <a:off x="9588500" y="13173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90250</xdr:rowOff>
    </xdr:from>
    <xdr:ext cx="469744" cy="259045"/>
    <xdr:sp macro="" textlink="">
      <xdr:nvSpPr>
        <xdr:cNvPr id="415" name="テキスト ボックス 414"/>
        <xdr:cNvSpPr txBox="1"/>
      </xdr:nvSpPr>
      <xdr:spPr>
        <a:xfrm>
          <a:off x="9404428" y="12949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16790</xdr:rowOff>
    </xdr:from>
    <xdr:to>
      <xdr:col>45</xdr:col>
      <xdr:colOff>177800</xdr:colOff>
      <xdr:row>77</xdr:row>
      <xdr:rowOff>146672</xdr:rowOff>
    </xdr:to>
    <xdr:cxnSp macro="">
      <xdr:nvCxnSpPr>
        <xdr:cNvPr id="416" name="直線コネクタ 415"/>
        <xdr:cNvCxnSpPr/>
      </xdr:nvCxnSpPr>
      <xdr:spPr>
        <a:xfrm flipV="1">
          <a:off x="7861300" y="13218440"/>
          <a:ext cx="889000" cy="129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120752</xdr:rowOff>
    </xdr:from>
    <xdr:to>
      <xdr:col>46</xdr:col>
      <xdr:colOff>38100</xdr:colOff>
      <xdr:row>76</xdr:row>
      <xdr:rowOff>50902</xdr:rowOff>
    </xdr:to>
    <xdr:sp macro="" textlink="">
      <xdr:nvSpPr>
        <xdr:cNvPr id="417" name="フローチャート: 判断 416"/>
        <xdr:cNvSpPr/>
      </xdr:nvSpPr>
      <xdr:spPr>
        <a:xfrm>
          <a:off x="8699500" y="1297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67429</xdr:rowOff>
    </xdr:from>
    <xdr:ext cx="534377" cy="259045"/>
    <xdr:sp macro="" textlink="">
      <xdr:nvSpPr>
        <xdr:cNvPr id="418" name="テキスト ボックス 417"/>
        <xdr:cNvSpPr txBox="1"/>
      </xdr:nvSpPr>
      <xdr:spPr>
        <a:xfrm>
          <a:off x="8483111" y="1275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75794</xdr:rowOff>
    </xdr:from>
    <xdr:to>
      <xdr:col>41</xdr:col>
      <xdr:colOff>101600</xdr:colOff>
      <xdr:row>76</xdr:row>
      <xdr:rowOff>5944</xdr:rowOff>
    </xdr:to>
    <xdr:sp macro="" textlink="">
      <xdr:nvSpPr>
        <xdr:cNvPr id="419" name="フローチャート: 判断 418"/>
        <xdr:cNvSpPr/>
      </xdr:nvSpPr>
      <xdr:spPr>
        <a:xfrm>
          <a:off x="7810500" y="12934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22471</xdr:rowOff>
    </xdr:from>
    <xdr:ext cx="534377" cy="259045"/>
    <xdr:sp macro="" textlink="">
      <xdr:nvSpPr>
        <xdr:cNvPr id="420" name="テキスト ボックス 419"/>
        <xdr:cNvSpPr txBox="1"/>
      </xdr:nvSpPr>
      <xdr:spPr>
        <a:xfrm>
          <a:off x="7594111" y="12709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92863</xdr:rowOff>
    </xdr:from>
    <xdr:to>
      <xdr:col>55</xdr:col>
      <xdr:colOff>50800</xdr:colOff>
      <xdr:row>77</xdr:row>
      <xdr:rowOff>23013</xdr:rowOff>
    </xdr:to>
    <xdr:sp macro="" textlink="">
      <xdr:nvSpPr>
        <xdr:cNvPr id="426" name="楕円 425"/>
        <xdr:cNvSpPr/>
      </xdr:nvSpPr>
      <xdr:spPr>
        <a:xfrm>
          <a:off x="10426700" y="1312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115740</xdr:rowOff>
    </xdr:from>
    <xdr:ext cx="534377" cy="259045"/>
    <xdr:sp macro="" textlink="">
      <xdr:nvSpPr>
        <xdr:cNvPr id="427" name="普通建設事業費 （ うち新規整備　）該当値テキスト"/>
        <xdr:cNvSpPr txBox="1"/>
      </xdr:nvSpPr>
      <xdr:spPr>
        <a:xfrm>
          <a:off x="10528300" y="1297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31522</xdr:rowOff>
    </xdr:from>
    <xdr:to>
      <xdr:col>50</xdr:col>
      <xdr:colOff>165100</xdr:colOff>
      <xdr:row>77</xdr:row>
      <xdr:rowOff>133122</xdr:rowOff>
    </xdr:to>
    <xdr:sp macro="" textlink="">
      <xdr:nvSpPr>
        <xdr:cNvPr id="428" name="楕円 427"/>
        <xdr:cNvSpPr/>
      </xdr:nvSpPr>
      <xdr:spPr>
        <a:xfrm>
          <a:off x="9588500" y="13233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124249</xdr:rowOff>
    </xdr:from>
    <xdr:ext cx="469744" cy="259045"/>
    <xdr:sp macro="" textlink="">
      <xdr:nvSpPr>
        <xdr:cNvPr id="429" name="テキスト ボックス 428"/>
        <xdr:cNvSpPr txBox="1"/>
      </xdr:nvSpPr>
      <xdr:spPr>
        <a:xfrm>
          <a:off x="9404428" y="13325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137440</xdr:rowOff>
    </xdr:from>
    <xdr:to>
      <xdr:col>46</xdr:col>
      <xdr:colOff>38100</xdr:colOff>
      <xdr:row>77</xdr:row>
      <xdr:rowOff>67590</xdr:rowOff>
    </xdr:to>
    <xdr:sp macro="" textlink="">
      <xdr:nvSpPr>
        <xdr:cNvPr id="430" name="楕円 429"/>
        <xdr:cNvSpPr/>
      </xdr:nvSpPr>
      <xdr:spPr>
        <a:xfrm>
          <a:off x="8699500" y="1316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58717</xdr:rowOff>
    </xdr:from>
    <xdr:ext cx="469744" cy="259045"/>
    <xdr:sp macro="" textlink="">
      <xdr:nvSpPr>
        <xdr:cNvPr id="431" name="テキスト ボックス 430"/>
        <xdr:cNvSpPr txBox="1"/>
      </xdr:nvSpPr>
      <xdr:spPr>
        <a:xfrm>
          <a:off x="8515428" y="1326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95872</xdr:rowOff>
    </xdr:from>
    <xdr:to>
      <xdr:col>41</xdr:col>
      <xdr:colOff>101600</xdr:colOff>
      <xdr:row>78</xdr:row>
      <xdr:rowOff>26022</xdr:rowOff>
    </xdr:to>
    <xdr:sp macro="" textlink="">
      <xdr:nvSpPr>
        <xdr:cNvPr id="432" name="楕円 431"/>
        <xdr:cNvSpPr/>
      </xdr:nvSpPr>
      <xdr:spPr>
        <a:xfrm>
          <a:off x="7810500" y="1329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17149</xdr:rowOff>
    </xdr:from>
    <xdr:ext cx="469744" cy="259045"/>
    <xdr:sp macro="" textlink="">
      <xdr:nvSpPr>
        <xdr:cNvPr id="433" name="テキスト ボックス 432"/>
        <xdr:cNvSpPr txBox="1"/>
      </xdr:nvSpPr>
      <xdr:spPr>
        <a:xfrm>
          <a:off x="7626428" y="1339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7" name="テキスト ボックス 44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9" name="テキスト ボックス 448"/>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1" name="テキスト ボックス 450"/>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3" name="テキスト ボックス 452"/>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91557</xdr:rowOff>
    </xdr:from>
    <xdr:to>
      <xdr:col>54</xdr:col>
      <xdr:colOff>189865</xdr:colOff>
      <xdr:row>98</xdr:row>
      <xdr:rowOff>61908</xdr:rowOff>
    </xdr:to>
    <xdr:cxnSp macro="">
      <xdr:nvCxnSpPr>
        <xdr:cNvPr id="455" name="直線コネクタ 454"/>
        <xdr:cNvCxnSpPr/>
      </xdr:nvCxnSpPr>
      <xdr:spPr>
        <a:xfrm flipV="1">
          <a:off x="10475595" y="15693507"/>
          <a:ext cx="1270" cy="117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65735</xdr:rowOff>
    </xdr:from>
    <xdr:ext cx="469744" cy="259045"/>
    <xdr:sp macro="" textlink="">
      <xdr:nvSpPr>
        <xdr:cNvPr id="456" name="普通建設事業費 （ うち更新整備　）最小値テキスト"/>
        <xdr:cNvSpPr txBox="1"/>
      </xdr:nvSpPr>
      <xdr:spPr>
        <a:xfrm>
          <a:off x="10528300" y="16867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61908</xdr:rowOff>
    </xdr:from>
    <xdr:to>
      <xdr:col>55</xdr:col>
      <xdr:colOff>88900</xdr:colOff>
      <xdr:row>98</xdr:row>
      <xdr:rowOff>61908</xdr:rowOff>
    </xdr:to>
    <xdr:cxnSp macro="">
      <xdr:nvCxnSpPr>
        <xdr:cNvPr id="457" name="直線コネクタ 456"/>
        <xdr:cNvCxnSpPr/>
      </xdr:nvCxnSpPr>
      <xdr:spPr>
        <a:xfrm>
          <a:off x="10388600" y="16864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38234</xdr:rowOff>
    </xdr:from>
    <xdr:ext cx="534377" cy="259045"/>
    <xdr:sp macro="" textlink="">
      <xdr:nvSpPr>
        <xdr:cNvPr id="458" name="普通建設事業費 （ うち更新整備　）最大値テキスト"/>
        <xdr:cNvSpPr txBox="1"/>
      </xdr:nvSpPr>
      <xdr:spPr>
        <a:xfrm>
          <a:off x="10528300" y="1546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91557</xdr:rowOff>
    </xdr:from>
    <xdr:to>
      <xdr:col>55</xdr:col>
      <xdr:colOff>88900</xdr:colOff>
      <xdr:row>91</xdr:row>
      <xdr:rowOff>91557</xdr:rowOff>
    </xdr:to>
    <xdr:cxnSp macro="">
      <xdr:nvCxnSpPr>
        <xdr:cNvPr id="459" name="直線コネクタ 458"/>
        <xdr:cNvCxnSpPr/>
      </xdr:nvCxnSpPr>
      <xdr:spPr>
        <a:xfrm>
          <a:off x="10388600" y="15693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104084</xdr:rowOff>
    </xdr:from>
    <xdr:to>
      <xdr:col>55</xdr:col>
      <xdr:colOff>0</xdr:colOff>
      <xdr:row>97</xdr:row>
      <xdr:rowOff>72149</xdr:rowOff>
    </xdr:to>
    <xdr:cxnSp macro="">
      <xdr:nvCxnSpPr>
        <xdr:cNvPr id="460" name="直線コネクタ 459"/>
        <xdr:cNvCxnSpPr/>
      </xdr:nvCxnSpPr>
      <xdr:spPr>
        <a:xfrm flipV="1">
          <a:off x="9639300" y="16563284"/>
          <a:ext cx="838200" cy="139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118932</xdr:rowOff>
    </xdr:from>
    <xdr:ext cx="534377" cy="259045"/>
    <xdr:sp macro="" textlink="">
      <xdr:nvSpPr>
        <xdr:cNvPr id="461" name="普通建設事業費 （ うち更新整備　）平均値テキスト"/>
        <xdr:cNvSpPr txBox="1"/>
      </xdr:nvSpPr>
      <xdr:spPr>
        <a:xfrm>
          <a:off x="10528300" y="162352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96055</xdr:rowOff>
    </xdr:from>
    <xdr:to>
      <xdr:col>55</xdr:col>
      <xdr:colOff>50800</xdr:colOff>
      <xdr:row>96</xdr:row>
      <xdr:rowOff>26205</xdr:rowOff>
    </xdr:to>
    <xdr:sp macro="" textlink="">
      <xdr:nvSpPr>
        <xdr:cNvPr id="462" name="フローチャート: 判断 461"/>
        <xdr:cNvSpPr/>
      </xdr:nvSpPr>
      <xdr:spPr>
        <a:xfrm>
          <a:off x="10426700" y="1638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21971</xdr:rowOff>
    </xdr:from>
    <xdr:to>
      <xdr:col>50</xdr:col>
      <xdr:colOff>114300</xdr:colOff>
      <xdr:row>97</xdr:row>
      <xdr:rowOff>72149</xdr:rowOff>
    </xdr:to>
    <xdr:cxnSp macro="">
      <xdr:nvCxnSpPr>
        <xdr:cNvPr id="463" name="直線コネクタ 462"/>
        <xdr:cNvCxnSpPr/>
      </xdr:nvCxnSpPr>
      <xdr:spPr>
        <a:xfrm>
          <a:off x="8750300" y="16652621"/>
          <a:ext cx="889000" cy="50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123281</xdr:rowOff>
    </xdr:from>
    <xdr:to>
      <xdr:col>50</xdr:col>
      <xdr:colOff>165100</xdr:colOff>
      <xdr:row>96</xdr:row>
      <xdr:rowOff>53431</xdr:rowOff>
    </xdr:to>
    <xdr:sp macro="" textlink="">
      <xdr:nvSpPr>
        <xdr:cNvPr id="464" name="フローチャート: 判断 463"/>
        <xdr:cNvSpPr/>
      </xdr:nvSpPr>
      <xdr:spPr>
        <a:xfrm>
          <a:off x="9588500" y="1641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69958</xdr:rowOff>
    </xdr:from>
    <xdr:ext cx="534377" cy="259045"/>
    <xdr:sp macro="" textlink="">
      <xdr:nvSpPr>
        <xdr:cNvPr id="465" name="テキスト ボックス 464"/>
        <xdr:cNvSpPr txBox="1"/>
      </xdr:nvSpPr>
      <xdr:spPr>
        <a:xfrm>
          <a:off x="9372111" y="16186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127629</xdr:rowOff>
    </xdr:from>
    <xdr:to>
      <xdr:col>45</xdr:col>
      <xdr:colOff>177800</xdr:colOff>
      <xdr:row>97</xdr:row>
      <xdr:rowOff>21971</xdr:rowOff>
    </xdr:to>
    <xdr:cxnSp macro="">
      <xdr:nvCxnSpPr>
        <xdr:cNvPr id="466" name="直線コネクタ 465"/>
        <xdr:cNvCxnSpPr/>
      </xdr:nvCxnSpPr>
      <xdr:spPr>
        <a:xfrm>
          <a:off x="7861300" y="16586829"/>
          <a:ext cx="889000" cy="6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15999</xdr:rowOff>
    </xdr:from>
    <xdr:to>
      <xdr:col>46</xdr:col>
      <xdr:colOff>38100</xdr:colOff>
      <xdr:row>96</xdr:row>
      <xdr:rowOff>117599</xdr:rowOff>
    </xdr:to>
    <xdr:sp macro="" textlink="">
      <xdr:nvSpPr>
        <xdr:cNvPr id="467" name="フローチャート: 判断 466"/>
        <xdr:cNvSpPr/>
      </xdr:nvSpPr>
      <xdr:spPr>
        <a:xfrm>
          <a:off x="8699500" y="1647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134126</xdr:rowOff>
    </xdr:from>
    <xdr:ext cx="534377" cy="259045"/>
    <xdr:sp macro="" textlink="">
      <xdr:nvSpPr>
        <xdr:cNvPr id="468" name="テキスト ボックス 467"/>
        <xdr:cNvSpPr txBox="1"/>
      </xdr:nvSpPr>
      <xdr:spPr>
        <a:xfrm>
          <a:off x="8483111" y="16250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161297</xdr:rowOff>
    </xdr:from>
    <xdr:to>
      <xdr:col>41</xdr:col>
      <xdr:colOff>101600</xdr:colOff>
      <xdr:row>96</xdr:row>
      <xdr:rowOff>91447</xdr:rowOff>
    </xdr:to>
    <xdr:sp macro="" textlink="">
      <xdr:nvSpPr>
        <xdr:cNvPr id="469" name="フローチャート: 判断 468"/>
        <xdr:cNvSpPr/>
      </xdr:nvSpPr>
      <xdr:spPr>
        <a:xfrm>
          <a:off x="7810500" y="1644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107974</xdr:rowOff>
    </xdr:from>
    <xdr:ext cx="534377" cy="259045"/>
    <xdr:sp macro="" textlink="">
      <xdr:nvSpPr>
        <xdr:cNvPr id="470" name="テキスト ボックス 469"/>
        <xdr:cNvSpPr txBox="1"/>
      </xdr:nvSpPr>
      <xdr:spPr>
        <a:xfrm>
          <a:off x="7594111" y="1622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53284</xdr:rowOff>
    </xdr:from>
    <xdr:to>
      <xdr:col>55</xdr:col>
      <xdr:colOff>50800</xdr:colOff>
      <xdr:row>96</xdr:row>
      <xdr:rowOff>154884</xdr:rowOff>
    </xdr:to>
    <xdr:sp macro="" textlink="">
      <xdr:nvSpPr>
        <xdr:cNvPr id="476" name="楕円 475"/>
        <xdr:cNvSpPr/>
      </xdr:nvSpPr>
      <xdr:spPr>
        <a:xfrm>
          <a:off x="10426700" y="16512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31711</xdr:rowOff>
    </xdr:from>
    <xdr:ext cx="534377" cy="259045"/>
    <xdr:sp macro="" textlink="">
      <xdr:nvSpPr>
        <xdr:cNvPr id="477" name="普通建設事業費 （ うち更新整備　）該当値テキスト"/>
        <xdr:cNvSpPr txBox="1"/>
      </xdr:nvSpPr>
      <xdr:spPr>
        <a:xfrm>
          <a:off x="10528300" y="1649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21349</xdr:rowOff>
    </xdr:from>
    <xdr:to>
      <xdr:col>50</xdr:col>
      <xdr:colOff>165100</xdr:colOff>
      <xdr:row>97</xdr:row>
      <xdr:rowOff>122949</xdr:rowOff>
    </xdr:to>
    <xdr:sp macro="" textlink="">
      <xdr:nvSpPr>
        <xdr:cNvPr id="478" name="楕円 477"/>
        <xdr:cNvSpPr/>
      </xdr:nvSpPr>
      <xdr:spPr>
        <a:xfrm>
          <a:off x="9588500" y="16651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114076</xdr:rowOff>
    </xdr:from>
    <xdr:ext cx="534377" cy="259045"/>
    <xdr:sp macro="" textlink="">
      <xdr:nvSpPr>
        <xdr:cNvPr id="479" name="テキスト ボックス 478"/>
        <xdr:cNvSpPr txBox="1"/>
      </xdr:nvSpPr>
      <xdr:spPr>
        <a:xfrm>
          <a:off x="9372111" y="16744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142621</xdr:rowOff>
    </xdr:from>
    <xdr:to>
      <xdr:col>46</xdr:col>
      <xdr:colOff>38100</xdr:colOff>
      <xdr:row>97</xdr:row>
      <xdr:rowOff>72771</xdr:rowOff>
    </xdr:to>
    <xdr:sp macro="" textlink="">
      <xdr:nvSpPr>
        <xdr:cNvPr id="480" name="楕円 479"/>
        <xdr:cNvSpPr/>
      </xdr:nvSpPr>
      <xdr:spPr>
        <a:xfrm>
          <a:off x="8699500" y="16601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63898</xdr:rowOff>
    </xdr:from>
    <xdr:ext cx="534377" cy="259045"/>
    <xdr:sp macro="" textlink="">
      <xdr:nvSpPr>
        <xdr:cNvPr id="481" name="テキスト ボックス 480"/>
        <xdr:cNvSpPr txBox="1"/>
      </xdr:nvSpPr>
      <xdr:spPr>
        <a:xfrm>
          <a:off x="8483111" y="1669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76829</xdr:rowOff>
    </xdr:from>
    <xdr:to>
      <xdr:col>41</xdr:col>
      <xdr:colOff>101600</xdr:colOff>
      <xdr:row>97</xdr:row>
      <xdr:rowOff>6979</xdr:rowOff>
    </xdr:to>
    <xdr:sp macro="" textlink="">
      <xdr:nvSpPr>
        <xdr:cNvPr id="482" name="楕円 481"/>
        <xdr:cNvSpPr/>
      </xdr:nvSpPr>
      <xdr:spPr>
        <a:xfrm>
          <a:off x="7810500" y="16536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169556</xdr:rowOff>
    </xdr:from>
    <xdr:ext cx="534377" cy="259045"/>
    <xdr:sp macro="" textlink="">
      <xdr:nvSpPr>
        <xdr:cNvPr id="483" name="テキスト ボックス 482"/>
        <xdr:cNvSpPr txBox="1"/>
      </xdr:nvSpPr>
      <xdr:spPr>
        <a:xfrm>
          <a:off x="7594111" y="16628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7" name="テキスト ボックス 496"/>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9" name="テキスト ボックス 498"/>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1" name="テキスト ボックス 500"/>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3" name="テキスト ボックス 50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21651</xdr:rowOff>
    </xdr:from>
    <xdr:to>
      <xdr:col>85</xdr:col>
      <xdr:colOff>126364</xdr:colOff>
      <xdr:row>38</xdr:row>
      <xdr:rowOff>139700</xdr:rowOff>
    </xdr:to>
    <xdr:cxnSp macro="">
      <xdr:nvCxnSpPr>
        <xdr:cNvPr id="505" name="直線コネクタ 504"/>
        <xdr:cNvCxnSpPr/>
      </xdr:nvCxnSpPr>
      <xdr:spPr>
        <a:xfrm flipV="1">
          <a:off x="16317595" y="5336601"/>
          <a:ext cx="1269" cy="1318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6"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139778</xdr:rowOff>
    </xdr:from>
    <xdr:ext cx="534377" cy="259045"/>
    <xdr:sp macro="" textlink="">
      <xdr:nvSpPr>
        <xdr:cNvPr id="508" name="災害復旧事業費最大値テキスト"/>
        <xdr:cNvSpPr txBox="1"/>
      </xdr:nvSpPr>
      <xdr:spPr>
        <a:xfrm>
          <a:off x="16370300" y="5111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21651</xdr:rowOff>
    </xdr:from>
    <xdr:to>
      <xdr:col>86</xdr:col>
      <xdr:colOff>25400</xdr:colOff>
      <xdr:row>31</xdr:row>
      <xdr:rowOff>21651</xdr:rowOff>
    </xdr:to>
    <xdr:cxnSp macro="">
      <xdr:nvCxnSpPr>
        <xdr:cNvPr id="509" name="直線コネクタ 508"/>
        <xdr:cNvCxnSpPr/>
      </xdr:nvCxnSpPr>
      <xdr:spPr>
        <a:xfrm>
          <a:off x="16230600" y="5336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0" name="直線コネクタ 509"/>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32819</xdr:rowOff>
    </xdr:from>
    <xdr:ext cx="469744" cy="259045"/>
    <xdr:sp macro="" textlink="">
      <xdr:nvSpPr>
        <xdr:cNvPr id="511" name="災害復旧事業費平均値テキスト"/>
        <xdr:cNvSpPr txBox="1"/>
      </xdr:nvSpPr>
      <xdr:spPr>
        <a:xfrm>
          <a:off x="16370300" y="6376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9941</xdr:rowOff>
    </xdr:from>
    <xdr:to>
      <xdr:col>85</xdr:col>
      <xdr:colOff>177800</xdr:colOff>
      <xdr:row>38</xdr:row>
      <xdr:rowOff>111541</xdr:rowOff>
    </xdr:to>
    <xdr:sp macro="" textlink="">
      <xdr:nvSpPr>
        <xdr:cNvPr id="512" name="フローチャート: 判断 511"/>
        <xdr:cNvSpPr/>
      </xdr:nvSpPr>
      <xdr:spPr>
        <a:xfrm>
          <a:off x="16268700" y="652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3" name="直線コネクタ 512"/>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128128</xdr:rowOff>
    </xdr:from>
    <xdr:to>
      <xdr:col>81</xdr:col>
      <xdr:colOff>101600</xdr:colOff>
      <xdr:row>38</xdr:row>
      <xdr:rowOff>58278</xdr:rowOff>
    </xdr:to>
    <xdr:sp macro="" textlink="">
      <xdr:nvSpPr>
        <xdr:cNvPr id="514" name="フローチャート: 判断 513"/>
        <xdr:cNvSpPr/>
      </xdr:nvSpPr>
      <xdr:spPr>
        <a:xfrm>
          <a:off x="15430500" y="647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74805</xdr:rowOff>
    </xdr:from>
    <xdr:ext cx="469744" cy="259045"/>
    <xdr:sp macro="" textlink="">
      <xdr:nvSpPr>
        <xdr:cNvPr id="515" name="テキスト ボックス 514"/>
        <xdr:cNvSpPr txBox="1"/>
      </xdr:nvSpPr>
      <xdr:spPr>
        <a:xfrm>
          <a:off x="15246428" y="624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6" name="直線コネクタ 515"/>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103668</xdr:rowOff>
    </xdr:from>
    <xdr:to>
      <xdr:col>76</xdr:col>
      <xdr:colOff>165100</xdr:colOff>
      <xdr:row>38</xdr:row>
      <xdr:rowOff>33818</xdr:rowOff>
    </xdr:to>
    <xdr:sp macro="" textlink="">
      <xdr:nvSpPr>
        <xdr:cNvPr id="517" name="フローチャート: 判断 516"/>
        <xdr:cNvSpPr/>
      </xdr:nvSpPr>
      <xdr:spPr>
        <a:xfrm>
          <a:off x="14541500" y="644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50345</xdr:rowOff>
    </xdr:from>
    <xdr:ext cx="469744" cy="259045"/>
    <xdr:sp macro="" textlink="">
      <xdr:nvSpPr>
        <xdr:cNvPr id="518" name="テキスト ボックス 517"/>
        <xdr:cNvSpPr txBox="1"/>
      </xdr:nvSpPr>
      <xdr:spPr>
        <a:xfrm>
          <a:off x="14357428" y="6222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19" name="直線コネクタ 518"/>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3495</xdr:rowOff>
    </xdr:from>
    <xdr:to>
      <xdr:col>72</xdr:col>
      <xdr:colOff>38100</xdr:colOff>
      <xdr:row>38</xdr:row>
      <xdr:rowOff>105095</xdr:rowOff>
    </xdr:to>
    <xdr:sp macro="" textlink="">
      <xdr:nvSpPr>
        <xdr:cNvPr id="520" name="フローチャート: 判断 519"/>
        <xdr:cNvSpPr/>
      </xdr:nvSpPr>
      <xdr:spPr>
        <a:xfrm>
          <a:off x="13652500" y="651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121622</xdr:rowOff>
    </xdr:from>
    <xdr:ext cx="469744" cy="259045"/>
    <xdr:sp macro="" textlink="">
      <xdr:nvSpPr>
        <xdr:cNvPr id="521" name="テキスト ボックス 520"/>
        <xdr:cNvSpPr txBox="1"/>
      </xdr:nvSpPr>
      <xdr:spPr>
        <a:xfrm>
          <a:off x="13468428" y="6293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114686</xdr:rowOff>
    </xdr:from>
    <xdr:to>
      <xdr:col>67</xdr:col>
      <xdr:colOff>101600</xdr:colOff>
      <xdr:row>38</xdr:row>
      <xdr:rowOff>44836</xdr:rowOff>
    </xdr:to>
    <xdr:sp macro="" textlink="">
      <xdr:nvSpPr>
        <xdr:cNvPr id="522" name="フローチャート: 判断 521"/>
        <xdr:cNvSpPr/>
      </xdr:nvSpPr>
      <xdr:spPr>
        <a:xfrm>
          <a:off x="12763500" y="645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61363</xdr:rowOff>
    </xdr:from>
    <xdr:ext cx="469744" cy="259045"/>
    <xdr:sp macro="" textlink="">
      <xdr:nvSpPr>
        <xdr:cNvPr id="523" name="テキスト ボックス 522"/>
        <xdr:cNvSpPr txBox="1"/>
      </xdr:nvSpPr>
      <xdr:spPr>
        <a:xfrm>
          <a:off x="12579428" y="6233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29" name="楕円 528"/>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30"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1" name="楕円 530"/>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2" name="テキスト ボックス 531"/>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3" name="楕円 532"/>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4" name="テキスト ボックス 533"/>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5" name="楕円 534"/>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6" name="テキスト ボックス 535"/>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7" name="楕円 536"/>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8" name="テキスト ボックス 537"/>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2" name="テキスト ボックス 55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4" name="直線コネクタ 55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9" name="直線コネクタ 55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1" name="フローチャート: 判断 56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2" name="直線コネクタ 56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3" name="フローチャート: 判断 56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4" name="テキスト ボックス 56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5" name="直線コネクタ 56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6" name="フローチャート: 判断 56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7" name="テキスト ボックス 56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8" name="直線コネクタ 56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9" name="フローチャート: 判断 56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0" name="テキスト ボックス 56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1" name="フローチャート: 判断 57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2" name="テキスト ボックス 57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楕円 57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0" name="楕円 57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1" name="テキスト ボックス 58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2" name="楕円 58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3" name="テキスト ボックス 58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4" name="楕円 58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5" name="テキスト ボックス 58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楕円 58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7" name="テキスト ボックス 58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98" name="テキスト ボックス 597"/>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599" name="直線コネクタ 59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00" name="テキスト ボックス 599"/>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1" name="直線コネクタ 60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2" name="テキスト ボックス 601"/>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3" name="直線コネクタ 60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04" name="テキスト ボックス 603"/>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5" name="直線コネクタ 60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06" name="テキスト ボックス 605"/>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8" name="テキスト ボックス 60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141574</xdr:rowOff>
    </xdr:from>
    <xdr:to>
      <xdr:col>85</xdr:col>
      <xdr:colOff>126364</xdr:colOff>
      <xdr:row>79</xdr:row>
      <xdr:rowOff>82184</xdr:rowOff>
    </xdr:to>
    <xdr:cxnSp macro="">
      <xdr:nvCxnSpPr>
        <xdr:cNvPr id="610" name="直線コネクタ 609"/>
        <xdr:cNvCxnSpPr/>
      </xdr:nvCxnSpPr>
      <xdr:spPr>
        <a:xfrm flipV="1">
          <a:off x="16317595" y="12314524"/>
          <a:ext cx="1269" cy="1312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86011</xdr:rowOff>
    </xdr:from>
    <xdr:ext cx="534377" cy="259045"/>
    <xdr:sp macro="" textlink="">
      <xdr:nvSpPr>
        <xdr:cNvPr id="611" name="公債費最小値テキスト"/>
        <xdr:cNvSpPr txBox="1"/>
      </xdr:nvSpPr>
      <xdr:spPr>
        <a:xfrm>
          <a:off x="16370300" y="1363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82184</xdr:rowOff>
    </xdr:from>
    <xdr:to>
      <xdr:col>86</xdr:col>
      <xdr:colOff>25400</xdr:colOff>
      <xdr:row>79</xdr:row>
      <xdr:rowOff>82184</xdr:rowOff>
    </xdr:to>
    <xdr:cxnSp macro="">
      <xdr:nvCxnSpPr>
        <xdr:cNvPr id="612" name="直線コネクタ 611"/>
        <xdr:cNvCxnSpPr/>
      </xdr:nvCxnSpPr>
      <xdr:spPr>
        <a:xfrm>
          <a:off x="16230600" y="13626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88251</xdr:rowOff>
    </xdr:from>
    <xdr:ext cx="534377" cy="259045"/>
    <xdr:sp macro="" textlink="">
      <xdr:nvSpPr>
        <xdr:cNvPr id="613" name="公債費最大値テキスト"/>
        <xdr:cNvSpPr txBox="1"/>
      </xdr:nvSpPr>
      <xdr:spPr>
        <a:xfrm>
          <a:off x="16370300" y="1208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141574</xdr:rowOff>
    </xdr:from>
    <xdr:to>
      <xdr:col>86</xdr:col>
      <xdr:colOff>25400</xdr:colOff>
      <xdr:row>71</xdr:row>
      <xdr:rowOff>141574</xdr:rowOff>
    </xdr:to>
    <xdr:cxnSp macro="">
      <xdr:nvCxnSpPr>
        <xdr:cNvPr id="614" name="直線コネクタ 613"/>
        <xdr:cNvCxnSpPr/>
      </xdr:nvCxnSpPr>
      <xdr:spPr>
        <a:xfrm>
          <a:off x="16230600" y="12314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110004</xdr:rowOff>
    </xdr:from>
    <xdr:to>
      <xdr:col>85</xdr:col>
      <xdr:colOff>127000</xdr:colOff>
      <xdr:row>78</xdr:row>
      <xdr:rowOff>119560</xdr:rowOff>
    </xdr:to>
    <xdr:cxnSp macro="">
      <xdr:nvCxnSpPr>
        <xdr:cNvPr id="615" name="直線コネクタ 614"/>
        <xdr:cNvCxnSpPr/>
      </xdr:nvCxnSpPr>
      <xdr:spPr>
        <a:xfrm>
          <a:off x="15481300" y="13483104"/>
          <a:ext cx="838200" cy="9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123503</xdr:rowOff>
    </xdr:from>
    <xdr:ext cx="534377" cy="259045"/>
    <xdr:sp macro="" textlink="">
      <xdr:nvSpPr>
        <xdr:cNvPr id="616" name="公債費平均値テキスト"/>
        <xdr:cNvSpPr txBox="1"/>
      </xdr:nvSpPr>
      <xdr:spPr>
        <a:xfrm>
          <a:off x="16370300" y="131537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100626</xdr:rowOff>
    </xdr:from>
    <xdr:to>
      <xdr:col>85</xdr:col>
      <xdr:colOff>177800</xdr:colOff>
      <xdr:row>78</xdr:row>
      <xdr:rowOff>30776</xdr:rowOff>
    </xdr:to>
    <xdr:sp macro="" textlink="">
      <xdr:nvSpPr>
        <xdr:cNvPr id="617" name="フローチャート: 判断 616"/>
        <xdr:cNvSpPr/>
      </xdr:nvSpPr>
      <xdr:spPr>
        <a:xfrm>
          <a:off x="16268700" y="1330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81682</xdr:rowOff>
    </xdr:from>
    <xdr:to>
      <xdr:col>81</xdr:col>
      <xdr:colOff>50800</xdr:colOff>
      <xdr:row>78</xdr:row>
      <xdr:rowOff>110004</xdr:rowOff>
    </xdr:to>
    <xdr:cxnSp macro="">
      <xdr:nvCxnSpPr>
        <xdr:cNvPr id="618" name="直線コネクタ 617"/>
        <xdr:cNvCxnSpPr/>
      </xdr:nvCxnSpPr>
      <xdr:spPr>
        <a:xfrm>
          <a:off x="14592300" y="13454782"/>
          <a:ext cx="889000" cy="28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101564</xdr:rowOff>
    </xdr:from>
    <xdr:to>
      <xdr:col>81</xdr:col>
      <xdr:colOff>101600</xdr:colOff>
      <xdr:row>78</xdr:row>
      <xdr:rowOff>31714</xdr:rowOff>
    </xdr:to>
    <xdr:sp macro="" textlink="">
      <xdr:nvSpPr>
        <xdr:cNvPr id="619" name="フローチャート: 判断 618"/>
        <xdr:cNvSpPr/>
      </xdr:nvSpPr>
      <xdr:spPr>
        <a:xfrm>
          <a:off x="15430500" y="1330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48241</xdr:rowOff>
    </xdr:from>
    <xdr:ext cx="534377" cy="259045"/>
    <xdr:sp macro="" textlink="">
      <xdr:nvSpPr>
        <xdr:cNvPr id="620" name="テキスト ボックス 619"/>
        <xdr:cNvSpPr txBox="1"/>
      </xdr:nvSpPr>
      <xdr:spPr>
        <a:xfrm>
          <a:off x="15214111" y="1307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49403</xdr:rowOff>
    </xdr:from>
    <xdr:to>
      <xdr:col>76</xdr:col>
      <xdr:colOff>114300</xdr:colOff>
      <xdr:row>78</xdr:row>
      <xdr:rowOff>81682</xdr:rowOff>
    </xdr:to>
    <xdr:cxnSp macro="">
      <xdr:nvCxnSpPr>
        <xdr:cNvPr id="621" name="直線コネクタ 620"/>
        <xdr:cNvCxnSpPr/>
      </xdr:nvCxnSpPr>
      <xdr:spPr>
        <a:xfrm>
          <a:off x="13703300" y="13422503"/>
          <a:ext cx="889000" cy="32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64852</xdr:rowOff>
    </xdr:from>
    <xdr:to>
      <xdr:col>76</xdr:col>
      <xdr:colOff>165100</xdr:colOff>
      <xdr:row>77</xdr:row>
      <xdr:rowOff>166452</xdr:rowOff>
    </xdr:to>
    <xdr:sp macro="" textlink="">
      <xdr:nvSpPr>
        <xdr:cNvPr id="622" name="フローチャート: 判断 621"/>
        <xdr:cNvSpPr/>
      </xdr:nvSpPr>
      <xdr:spPr>
        <a:xfrm>
          <a:off x="14541500" y="1326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11529</xdr:rowOff>
    </xdr:from>
    <xdr:ext cx="534377" cy="259045"/>
    <xdr:sp macro="" textlink="">
      <xdr:nvSpPr>
        <xdr:cNvPr id="623" name="テキスト ボックス 622"/>
        <xdr:cNvSpPr txBox="1"/>
      </xdr:nvSpPr>
      <xdr:spPr>
        <a:xfrm>
          <a:off x="14325111" y="1304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6769</xdr:rowOff>
    </xdr:from>
    <xdr:to>
      <xdr:col>71</xdr:col>
      <xdr:colOff>177800</xdr:colOff>
      <xdr:row>78</xdr:row>
      <xdr:rowOff>49403</xdr:rowOff>
    </xdr:to>
    <xdr:cxnSp macro="">
      <xdr:nvCxnSpPr>
        <xdr:cNvPr id="624" name="直線コネクタ 623"/>
        <xdr:cNvCxnSpPr/>
      </xdr:nvCxnSpPr>
      <xdr:spPr>
        <a:xfrm>
          <a:off x="12814300" y="13379869"/>
          <a:ext cx="889000" cy="42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151194</xdr:rowOff>
    </xdr:from>
    <xdr:to>
      <xdr:col>72</xdr:col>
      <xdr:colOff>38100</xdr:colOff>
      <xdr:row>77</xdr:row>
      <xdr:rowOff>81344</xdr:rowOff>
    </xdr:to>
    <xdr:sp macro="" textlink="">
      <xdr:nvSpPr>
        <xdr:cNvPr id="625" name="フローチャート: 判断 624"/>
        <xdr:cNvSpPr/>
      </xdr:nvSpPr>
      <xdr:spPr>
        <a:xfrm>
          <a:off x="13652500" y="1318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97871</xdr:rowOff>
    </xdr:from>
    <xdr:ext cx="534377" cy="259045"/>
    <xdr:sp macro="" textlink="">
      <xdr:nvSpPr>
        <xdr:cNvPr id="626" name="テキスト ボックス 625"/>
        <xdr:cNvSpPr txBox="1"/>
      </xdr:nvSpPr>
      <xdr:spPr>
        <a:xfrm>
          <a:off x="13436111" y="1295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130986</xdr:rowOff>
    </xdr:from>
    <xdr:to>
      <xdr:col>67</xdr:col>
      <xdr:colOff>101600</xdr:colOff>
      <xdr:row>77</xdr:row>
      <xdr:rowOff>61136</xdr:rowOff>
    </xdr:to>
    <xdr:sp macro="" textlink="">
      <xdr:nvSpPr>
        <xdr:cNvPr id="627" name="フローチャート: 判断 626"/>
        <xdr:cNvSpPr/>
      </xdr:nvSpPr>
      <xdr:spPr>
        <a:xfrm>
          <a:off x="12763500" y="1316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77662</xdr:rowOff>
    </xdr:from>
    <xdr:ext cx="534377" cy="259045"/>
    <xdr:sp macro="" textlink="">
      <xdr:nvSpPr>
        <xdr:cNvPr id="628" name="テキスト ボックス 627"/>
        <xdr:cNvSpPr txBox="1"/>
      </xdr:nvSpPr>
      <xdr:spPr>
        <a:xfrm>
          <a:off x="12547111" y="1293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68760</xdr:rowOff>
    </xdr:from>
    <xdr:to>
      <xdr:col>85</xdr:col>
      <xdr:colOff>177800</xdr:colOff>
      <xdr:row>78</xdr:row>
      <xdr:rowOff>170360</xdr:rowOff>
    </xdr:to>
    <xdr:sp macro="" textlink="">
      <xdr:nvSpPr>
        <xdr:cNvPr id="634" name="楕円 633"/>
        <xdr:cNvSpPr/>
      </xdr:nvSpPr>
      <xdr:spPr>
        <a:xfrm>
          <a:off x="16268700" y="1344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47187</xdr:rowOff>
    </xdr:from>
    <xdr:ext cx="534377" cy="259045"/>
    <xdr:sp macro="" textlink="">
      <xdr:nvSpPr>
        <xdr:cNvPr id="635" name="公債費該当値テキスト"/>
        <xdr:cNvSpPr txBox="1"/>
      </xdr:nvSpPr>
      <xdr:spPr>
        <a:xfrm>
          <a:off x="16370300" y="1342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59204</xdr:rowOff>
    </xdr:from>
    <xdr:to>
      <xdr:col>81</xdr:col>
      <xdr:colOff>101600</xdr:colOff>
      <xdr:row>78</xdr:row>
      <xdr:rowOff>160804</xdr:rowOff>
    </xdr:to>
    <xdr:sp macro="" textlink="">
      <xdr:nvSpPr>
        <xdr:cNvPr id="636" name="楕円 635"/>
        <xdr:cNvSpPr/>
      </xdr:nvSpPr>
      <xdr:spPr>
        <a:xfrm>
          <a:off x="15430500" y="1343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151931</xdr:rowOff>
    </xdr:from>
    <xdr:ext cx="534377" cy="259045"/>
    <xdr:sp macro="" textlink="">
      <xdr:nvSpPr>
        <xdr:cNvPr id="637" name="テキスト ボックス 636"/>
        <xdr:cNvSpPr txBox="1"/>
      </xdr:nvSpPr>
      <xdr:spPr>
        <a:xfrm>
          <a:off x="15214111" y="1352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30882</xdr:rowOff>
    </xdr:from>
    <xdr:to>
      <xdr:col>76</xdr:col>
      <xdr:colOff>165100</xdr:colOff>
      <xdr:row>78</xdr:row>
      <xdr:rowOff>132482</xdr:rowOff>
    </xdr:to>
    <xdr:sp macro="" textlink="">
      <xdr:nvSpPr>
        <xdr:cNvPr id="638" name="楕円 637"/>
        <xdr:cNvSpPr/>
      </xdr:nvSpPr>
      <xdr:spPr>
        <a:xfrm>
          <a:off x="14541500" y="13403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123609</xdr:rowOff>
    </xdr:from>
    <xdr:ext cx="534377" cy="259045"/>
    <xdr:sp macro="" textlink="">
      <xdr:nvSpPr>
        <xdr:cNvPr id="639" name="テキスト ボックス 638"/>
        <xdr:cNvSpPr txBox="1"/>
      </xdr:nvSpPr>
      <xdr:spPr>
        <a:xfrm>
          <a:off x="14325111" y="13496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170053</xdr:rowOff>
    </xdr:from>
    <xdr:to>
      <xdr:col>72</xdr:col>
      <xdr:colOff>38100</xdr:colOff>
      <xdr:row>78</xdr:row>
      <xdr:rowOff>100203</xdr:rowOff>
    </xdr:to>
    <xdr:sp macro="" textlink="">
      <xdr:nvSpPr>
        <xdr:cNvPr id="640" name="楕円 639"/>
        <xdr:cNvSpPr/>
      </xdr:nvSpPr>
      <xdr:spPr>
        <a:xfrm>
          <a:off x="13652500" y="1337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91330</xdr:rowOff>
    </xdr:from>
    <xdr:ext cx="534377" cy="259045"/>
    <xdr:sp macro="" textlink="">
      <xdr:nvSpPr>
        <xdr:cNvPr id="641" name="テキスト ボックス 640"/>
        <xdr:cNvSpPr txBox="1"/>
      </xdr:nvSpPr>
      <xdr:spPr>
        <a:xfrm>
          <a:off x="13436111" y="13464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127419</xdr:rowOff>
    </xdr:from>
    <xdr:to>
      <xdr:col>67</xdr:col>
      <xdr:colOff>101600</xdr:colOff>
      <xdr:row>78</xdr:row>
      <xdr:rowOff>57569</xdr:rowOff>
    </xdr:to>
    <xdr:sp macro="" textlink="">
      <xdr:nvSpPr>
        <xdr:cNvPr id="642" name="楕円 641"/>
        <xdr:cNvSpPr/>
      </xdr:nvSpPr>
      <xdr:spPr>
        <a:xfrm>
          <a:off x="12763500" y="13329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48696</xdr:rowOff>
    </xdr:from>
    <xdr:ext cx="534377" cy="259045"/>
    <xdr:sp macro="" textlink="">
      <xdr:nvSpPr>
        <xdr:cNvPr id="643" name="テキスト ボックス 642"/>
        <xdr:cNvSpPr txBox="1"/>
      </xdr:nvSpPr>
      <xdr:spPr>
        <a:xfrm>
          <a:off x="12547111" y="1342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5" name="正方形/長方形 64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6" name="正方形/長方形 64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7" name="正方形/長方形 64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8" name="正方形/長方形 64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9" name="正方形/長方形 64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0" name="正方形/長方形 64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1" name="正方形/長方形 65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2" name="テキスト ボックス 65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3" name="直線コネクタ 65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4" name="直線コネクタ 65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5" name="テキスト ボックス 65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6" name="直線コネクタ 65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7" name="テキスト ボックス 65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8" name="直線コネクタ 65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59" name="テキスト ボックス 65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0" name="直線コネクタ 65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1" name="テキスト ボックス 66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2" name="直線コネクタ 66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3" name="テキスト ボックス 662"/>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4" name="直線コネクタ 66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65" name="テキスト ボックス 664"/>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7" name="テキスト ボックス 66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36700</xdr:rowOff>
    </xdr:from>
    <xdr:to>
      <xdr:col>85</xdr:col>
      <xdr:colOff>126364</xdr:colOff>
      <xdr:row>99</xdr:row>
      <xdr:rowOff>97115</xdr:rowOff>
    </xdr:to>
    <xdr:cxnSp macro="">
      <xdr:nvCxnSpPr>
        <xdr:cNvPr id="669" name="直線コネクタ 668"/>
        <xdr:cNvCxnSpPr/>
      </xdr:nvCxnSpPr>
      <xdr:spPr>
        <a:xfrm flipV="1">
          <a:off x="16317595" y="15467200"/>
          <a:ext cx="1269" cy="1603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100942</xdr:rowOff>
    </xdr:from>
    <xdr:ext cx="313932" cy="259045"/>
    <xdr:sp macro="" textlink="">
      <xdr:nvSpPr>
        <xdr:cNvPr id="670" name="積立金最小値テキスト"/>
        <xdr:cNvSpPr txBox="1"/>
      </xdr:nvSpPr>
      <xdr:spPr>
        <a:xfrm>
          <a:off x="16370300" y="170744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97115</xdr:rowOff>
    </xdr:from>
    <xdr:to>
      <xdr:col>86</xdr:col>
      <xdr:colOff>25400</xdr:colOff>
      <xdr:row>99</xdr:row>
      <xdr:rowOff>97115</xdr:rowOff>
    </xdr:to>
    <xdr:cxnSp macro="">
      <xdr:nvCxnSpPr>
        <xdr:cNvPr id="671" name="直線コネクタ 670"/>
        <xdr:cNvCxnSpPr/>
      </xdr:nvCxnSpPr>
      <xdr:spPr>
        <a:xfrm>
          <a:off x="16230600" y="17070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154827</xdr:rowOff>
    </xdr:from>
    <xdr:ext cx="534377" cy="259045"/>
    <xdr:sp macro="" textlink="">
      <xdr:nvSpPr>
        <xdr:cNvPr id="672" name="積立金最大値テキスト"/>
        <xdr:cNvSpPr txBox="1"/>
      </xdr:nvSpPr>
      <xdr:spPr>
        <a:xfrm>
          <a:off x="16370300" y="1524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36700</xdr:rowOff>
    </xdr:from>
    <xdr:to>
      <xdr:col>86</xdr:col>
      <xdr:colOff>25400</xdr:colOff>
      <xdr:row>90</xdr:row>
      <xdr:rowOff>36700</xdr:rowOff>
    </xdr:to>
    <xdr:cxnSp macro="">
      <xdr:nvCxnSpPr>
        <xdr:cNvPr id="673" name="直線コネクタ 672"/>
        <xdr:cNvCxnSpPr/>
      </xdr:nvCxnSpPr>
      <xdr:spPr>
        <a:xfrm>
          <a:off x="16230600" y="1546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34316</xdr:rowOff>
    </xdr:from>
    <xdr:to>
      <xdr:col>85</xdr:col>
      <xdr:colOff>127000</xdr:colOff>
      <xdr:row>99</xdr:row>
      <xdr:rowOff>40357</xdr:rowOff>
    </xdr:to>
    <xdr:cxnSp macro="">
      <xdr:nvCxnSpPr>
        <xdr:cNvPr id="674" name="直線コネクタ 673"/>
        <xdr:cNvCxnSpPr/>
      </xdr:nvCxnSpPr>
      <xdr:spPr>
        <a:xfrm flipV="1">
          <a:off x="15481300" y="17007866"/>
          <a:ext cx="838200" cy="6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125069</xdr:rowOff>
    </xdr:from>
    <xdr:ext cx="469744" cy="259045"/>
    <xdr:sp macro="" textlink="">
      <xdr:nvSpPr>
        <xdr:cNvPr id="675" name="積立金平均値テキスト"/>
        <xdr:cNvSpPr txBox="1"/>
      </xdr:nvSpPr>
      <xdr:spPr>
        <a:xfrm>
          <a:off x="16370300" y="165842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102192</xdr:rowOff>
    </xdr:from>
    <xdr:to>
      <xdr:col>85</xdr:col>
      <xdr:colOff>177800</xdr:colOff>
      <xdr:row>98</xdr:row>
      <xdr:rowOff>32342</xdr:rowOff>
    </xdr:to>
    <xdr:sp macro="" textlink="">
      <xdr:nvSpPr>
        <xdr:cNvPr id="676" name="フローチャート: 判断 675"/>
        <xdr:cNvSpPr/>
      </xdr:nvSpPr>
      <xdr:spPr>
        <a:xfrm>
          <a:off x="16268700" y="1673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37973</xdr:rowOff>
    </xdr:from>
    <xdr:to>
      <xdr:col>81</xdr:col>
      <xdr:colOff>50800</xdr:colOff>
      <xdr:row>99</xdr:row>
      <xdr:rowOff>40357</xdr:rowOff>
    </xdr:to>
    <xdr:cxnSp macro="">
      <xdr:nvCxnSpPr>
        <xdr:cNvPr id="677" name="直線コネクタ 676"/>
        <xdr:cNvCxnSpPr/>
      </xdr:nvCxnSpPr>
      <xdr:spPr>
        <a:xfrm>
          <a:off x="14592300" y="17011523"/>
          <a:ext cx="889000" cy="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150981</xdr:rowOff>
    </xdr:from>
    <xdr:to>
      <xdr:col>81</xdr:col>
      <xdr:colOff>101600</xdr:colOff>
      <xdr:row>98</xdr:row>
      <xdr:rowOff>81131</xdr:rowOff>
    </xdr:to>
    <xdr:sp macro="" textlink="">
      <xdr:nvSpPr>
        <xdr:cNvPr id="678" name="フローチャート: 判断 677"/>
        <xdr:cNvSpPr/>
      </xdr:nvSpPr>
      <xdr:spPr>
        <a:xfrm>
          <a:off x="15430500" y="1678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97658</xdr:rowOff>
    </xdr:from>
    <xdr:ext cx="469744" cy="259045"/>
    <xdr:sp macro="" textlink="">
      <xdr:nvSpPr>
        <xdr:cNvPr id="679" name="テキスト ボックス 678"/>
        <xdr:cNvSpPr txBox="1"/>
      </xdr:nvSpPr>
      <xdr:spPr>
        <a:xfrm>
          <a:off x="15246428" y="16556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37973</xdr:rowOff>
    </xdr:from>
    <xdr:to>
      <xdr:col>76</xdr:col>
      <xdr:colOff>114300</xdr:colOff>
      <xdr:row>99</xdr:row>
      <xdr:rowOff>55640</xdr:rowOff>
    </xdr:to>
    <xdr:cxnSp macro="">
      <xdr:nvCxnSpPr>
        <xdr:cNvPr id="680" name="直線コネクタ 679"/>
        <xdr:cNvCxnSpPr/>
      </xdr:nvCxnSpPr>
      <xdr:spPr>
        <a:xfrm flipV="1">
          <a:off x="13703300" y="17011523"/>
          <a:ext cx="889000" cy="17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140171</xdr:rowOff>
    </xdr:from>
    <xdr:to>
      <xdr:col>76</xdr:col>
      <xdr:colOff>165100</xdr:colOff>
      <xdr:row>98</xdr:row>
      <xdr:rowOff>70321</xdr:rowOff>
    </xdr:to>
    <xdr:sp macro="" textlink="">
      <xdr:nvSpPr>
        <xdr:cNvPr id="681" name="フローチャート: 判断 680"/>
        <xdr:cNvSpPr/>
      </xdr:nvSpPr>
      <xdr:spPr>
        <a:xfrm>
          <a:off x="14541500" y="1677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86848</xdr:rowOff>
    </xdr:from>
    <xdr:ext cx="469744" cy="259045"/>
    <xdr:sp macro="" textlink="">
      <xdr:nvSpPr>
        <xdr:cNvPr id="682" name="テキスト ボックス 681"/>
        <xdr:cNvSpPr txBox="1"/>
      </xdr:nvSpPr>
      <xdr:spPr>
        <a:xfrm>
          <a:off x="14357428" y="16546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55640</xdr:rowOff>
    </xdr:from>
    <xdr:to>
      <xdr:col>71</xdr:col>
      <xdr:colOff>177800</xdr:colOff>
      <xdr:row>99</xdr:row>
      <xdr:rowOff>64263</xdr:rowOff>
    </xdr:to>
    <xdr:cxnSp macro="">
      <xdr:nvCxnSpPr>
        <xdr:cNvPr id="683" name="直線コネクタ 682"/>
        <xdr:cNvCxnSpPr/>
      </xdr:nvCxnSpPr>
      <xdr:spPr>
        <a:xfrm flipV="1">
          <a:off x="12814300" y="17029190"/>
          <a:ext cx="889000" cy="8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103825</xdr:rowOff>
    </xdr:from>
    <xdr:to>
      <xdr:col>72</xdr:col>
      <xdr:colOff>38100</xdr:colOff>
      <xdr:row>98</xdr:row>
      <xdr:rowOff>33975</xdr:rowOff>
    </xdr:to>
    <xdr:sp macro="" textlink="">
      <xdr:nvSpPr>
        <xdr:cNvPr id="684" name="フローチャート: 判断 683"/>
        <xdr:cNvSpPr/>
      </xdr:nvSpPr>
      <xdr:spPr>
        <a:xfrm>
          <a:off x="13652500" y="1673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50502</xdr:rowOff>
    </xdr:from>
    <xdr:ext cx="469744" cy="259045"/>
    <xdr:sp macro="" textlink="">
      <xdr:nvSpPr>
        <xdr:cNvPr id="685" name="テキスト ボックス 684"/>
        <xdr:cNvSpPr txBox="1"/>
      </xdr:nvSpPr>
      <xdr:spPr>
        <a:xfrm>
          <a:off x="13468428" y="16509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54806</xdr:rowOff>
    </xdr:from>
    <xdr:to>
      <xdr:col>67</xdr:col>
      <xdr:colOff>101600</xdr:colOff>
      <xdr:row>96</xdr:row>
      <xdr:rowOff>156406</xdr:rowOff>
    </xdr:to>
    <xdr:sp macro="" textlink="">
      <xdr:nvSpPr>
        <xdr:cNvPr id="686" name="フローチャート: 判断 685"/>
        <xdr:cNvSpPr/>
      </xdr:nvSpPr>
      <xdr:spPr>
        <a:xfrm>
          <a:off x="12763500" y="16514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1483</xdr:rowOff>
    </xdr:from>
    <xdr:ext cx="534377" cy="259045"/>
    <xdr:sp macro="" textlink="">
      <xdr:nvSpPr>
        <xdr:cNvPr id="687" name="テキスト ボックス 686"/>
        <xdr:cNvSpPr txBox="1"/>
      </xdr:nvSpPr>
      <xdr:spPr>
        <a:xfrm>
          <a:off x="12547111" y="1628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154966</xdr:rowOff>
    </xdr:from>
    <xdr:to>
      <xdr:col>85</xdr:col>
      <xdr:colOff>177800</xdr:colOff>
      <xdr:row>99</xdr:row>
      <xdr:rowOff>85116</xdr:rowOff>
    </xdr:to>
    <xdr:sp macro="" textlink="">
      <xdr:nvSpPr>
        <xdr:cNvPr id="693" name="楕円 692"/>
        <xdr:cNvSpPr/>
      </xdr:nvSpPr>
      <xdr:spPr>
        <a:xfrm>
          <a:off x="16268700" y="1695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69893</xdr:rowOff>
    </xdr:from>
    <xdr:ext cx="469744" cy="259045"/>
    <xdr:sp macro="" textlink="">
      <xdr:nvSpPr>
        <xdr:cNvPr id="694" name="積立金該当値テキスト"/>
        <xdr:cNvSpPr txBox="1"/>
      </xdr:nvSpPr>
      <xdr:spPr>
        <a:xfrm>
          <a:off x="16370300" y="16871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161007</xdr:rowOff>
    </xdr:from>
    <xdr:to>
      <xdr:col>81</xdr:col>
      <xdr:colOff>101600</xdr:colOff>
      <xdr:row>99</xdr:row>
      <xdr:rowOff>91157</xdr:rowOff>
    </xdr:to>
    <xdr:sp macro="" textlink="">
      <xdr:nvSpPr>
        <xdr:cNvPr id="695" name="楕円 694"/>
        <xdr:cNvSpPr/>
      </xdr:nvSpPr>
      <xdr:spPr>
        <a:xfrm>
          <a:off x="15430500" y="1696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82284</xdr:rowOff>
    </xdr:from>
    <xdr:ext cx="469744" cy="259045"/>
    <xdr:sp macro="" textlink="">
      <xdr:nvSpPr>
        <xdr:cNvPr id="696" name="テキスト ボックス 695"/>
        <xdr:cNvSpPr txBox="1"/>
      </xdr:nvSpPr>
      <xdr:spPr>
        <a:xfrm>
          <a:off x="15246428" y="17055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158623</xdr:rowOff>
    </xdr:from>
    <xdr:to>
      <xdr:col>76</xdr:col>
      <xdr:colOff>165100</xdr:colOff>
      <xdr:row>99</xdr:row>
      <xdr:rowOff>88773</xdr:rowOff>
    </xdr:to>
    <xdr:sp macro="" textlink="">
      <xdr:nvSpPr>
        <xdr:cNvPr id="697" name="楕円 696"/>
        <xdr:cNvSpPr/>
      </xdr:nvSpPr>
      <xdr:spPr>
        <a:xfrm>
          <a:off x="14541500" y="1696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79900</xdr:rowOff>
    </xdr:from>
    <xdr:ext cx="469744" cy="259045"/>
    <xdr:sp macro="" textlink="">
      <xdr:nvSpPr>
        <xdr:cNvPr id="698" name="テキスト ボックス 697"/>
        <xdr:cNvSpPr txBox="1"/>
      </xdr:nvSpPr>
      <xdr:spPr>
        <a:xfrm>
          <a:off x="14357428" y="1705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4840</xdr:rowOff>
    </xdr:from>
    <xdr:to>
      <xdr:col>72</xdr:col>
      <xdr:colOff>38100</xdr:colOff>
      <xdr:row>99</xdr:row>
      <xdr:rowOff>106440</xdr:rowOff>
    </xdr:to>
    <xdr:sp macro="" textlink="">
      <xdr:nvSpPr>
        <xdr:cNvPr id="699" name="楕円 698"/>
        <xdr:cNvSpPr/>
      </xdr:nvSpPr>
      <xdr:spPr>
        <a:xfrm>
          <a:off x="13652500" y="1697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97567</xdr:rowOff>
    </xdr:from>
    <xdr:ext cx="469744" cy="259045"/>
    <xdr:sp macro="" textlink="">
      <xdr:nvSpPr>
        <xdr:cNvPr id="700" name="テキスト ボックス 699"/>
        <xdr:cNvSpPr txBox="1"/>
      </xdr:nvSpPr>
      <xdr:spPr>
        <a:xfrm>
          <a:off x="13468428" y="17071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13463</xdr:rowOff>
    </xdr:from>
    <xdr:to>
      <xdr:col>67</xdr:col>
      <xdr:colOff>101600</xdr:colOff>
      <xdr:row>99</xdr:row>
      <xdr:rowOff>115063</xdr:rowOff>
    </xdr:to>
    <xdr:sp macro="" textlink="">
      <xdr:nvSpPr>
        <xdr:cNvPr id="701" name="楕円 700"/>
        <xdr:cNvSpPr/>
      </xdr:nvSpPr>
      <xdr:spPr>
        <a:xfrm>
          <a:off x="12763500" y="1698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106190</xdr:rowOff>
    </xdr:from>
    <xdr:ext cx="469744" cy="259045"/>
    <xdr:sp macro="" textlink="">
      <xdr:nvSpPr>
        <xdr:cNvPr id="702" name="テキスト ボックス 701"/>
        <xdr:cNvSpPr txBox="1"/>
      </xdr:nvSpPr>
      <xdr:spPr>
        <a:xfrm>
          <a:off x="12579428" y="17079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3" name="直線コネクタ 71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4" name="テキスト ボックス 71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5" name="直線コネクタ 71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6" name="テキスト ボックス 71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7" name="直線コネクタ 71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18" name="テキスト ボックス 71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9" name="直線コネクタ 71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0" name="テキスト ボックス 71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1" name="直線コネクタ 72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2" name="テキスト ボックス 721"/>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4" name="テキスト ボックス 72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125984</xdr:rowOff>
    </xdr:from>
    <xdr:to>
      <xdr:col>116</xdr:col>
      <xdr:colOff>62864</xdr:colOff>
      <xdr:row>39</xdr:row>
      <xdr:rowOff>44450</xdr:rowOff>
    </xdr:to>
    <xdr:cxnSp macro="">
      <xdr:nvCxnSpPr>
        <xdr:cNvPr id="726" name="直線コネクタ 725"/>
        <xdr:cNvCxnSpPr/>
      </xdr:nvCxnSpPr>
      <xdr:spPr>
        <a:xfrm flipV="1">
          <a:off x="22159595" y="5440934"/>
          <a:ext cx="1269" cy="1290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8" name="直線コネクタ 72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72661</xdr:rowOff>
    </xdr:from>
    <xdr:ext cx="469744" cy="259045"/>
    <xdr:sp macro="" textlink="">
      <xdr:nvSpPr>
        <xdr:cNvPr id="729" name="投資及び出資金最大値テキスト"/>
        <xdr:cNvSpPr txBox="1"/>
      </xdr:nvSpPr>
      <xdr:spPr>
        <a:xfrm>
          <a:off x="22212300" y="5216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125984</xdr:rowOff>
    </xdr:from>
    <xdr:to>
      <xdr:col>116</xdr:col>
      <xdr:colOff>152400</xdr:colOff>
      <xdr:row>31</xdr:row>
      <xdr:rowOff>125984</xdr:rowOff>
    </xdr:to>
    <xdr:cxnSp macro="">
      <xdr:nvCxnSpPr>
        <xdr:cNvPr id="730" name="直線コネクタ 729"/>
        <xdr:cNvCxnSpPr/>
      </xdr:nvCxnSpPr>
      <xdr:spPr>
        <a:xfrm>
          <a:off x="22072600" y="5440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1" name="直線コネクタ 73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155592</xdr:rowOff>
    </xdr:from>
    <xdr:ext cx="378565" cy="259045"/>
    <xdr:sp macro="" textlink="">
      <xdr:nvSpPr>
        <xdr:cNvPr id="732" name="投資及び出資金平均値テキスト"/>
        <xdr:cNvSpPr txBox="1"/>
      </xdr:nvSpPr>
      <xdr:spPr>
        <a:xfrm>
          <a:off x="22212300" y="63277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132715</xdr:rowOff>
    </xdr:from>
    <xdr:to>
      <xdr:col>116</xdr:col>
      <xdr:colOff>114300</xdr:colOff>
      <xdr:row>38</xdr:row>
      <xdr:rowOff>62865</xdr:rowOff>
    </xdr:to>
    <xdr:sp macro="" textlink="">
      <xdr:nvSpPr>
        <xdr:cNvPr id="733" name="フローチャート: 判断 732"/>
        <xdr:cNvSpPr/>
      </xdr:nvSpPr>
      <xdr:spPr>
        <a:xfrm>
          <a:off x="22110700" y="647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4" name="直線コネクタ 73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136906</xdr:rowOff>
    </xdr:from>
    <xdr:to>
      <xdr:col>112</xdr:col>
      <xdr:colOff>38100</xdr:colOff>
      <xdr:row>38</xdr:row>
      <xdr:rowOff>67056</xdr:rowOff>
    </xdr:to>
    <xdr:sp macro="" textlink="">
      <xdr:nvSpPr>
        <xdr:cNvPr id="735" name="フローチャート: 判断 734"/>
        <xdr:cNvSpPr/>
      </xdr:nvSpPr>
      <xdr:spPr>
        <a:xfrm>
          <a:off x="21272500" y="648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83583</xdr:rowOff>
    </xdr:from>
    <xdr:ext cx="378565" cy="259045"/>
    <xdr:sp macro="" textlink="">
      <xdr:nvSpPr>
        <xdr:cNvPr id="736" name="テキスト ボックス 735"/>
        <xdr:cNvSpPr txBox="1"/>
      </xdr:nvSpPr>
      <xdr:spPr>
        <a:xfrm>
          <a:off x="21134017" y="6255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7" name="直線コネクタ 73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92329</xdr:rowOff>
    </xdr:from>
    <xdr:to>
      <xdr:col>107</xdr:col>
      <xdr:colOff>101600</xdr:colOff>
      <xdr:row>38</xdr:row>
      <xdr:rowOff>22479</xdr:rowOff>
    </xdr:to>
    <xdr:sp macro="" textlink="">
      <xdr:nvSpPr>
        <xdr:cNvPr id="738" name="フローチャート: 判断 737"/>
        <xdr:cNvSpPr/>
      </xdr:nvSpPr>
      <xdr:spPr>
        <a:xfrm>
          <a:off x="20383500" y="643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39006</xdr:rowOff>
    </xdr:from>
    <xdr:ext cx="378565" cy="259045"/>
    <xdr:sp macro="" textlink="">
      <xdr:nvSpPr>
        <xdr:cNvPr id="739" name="テキスト ボックス 738"/>
        <xdr:cNvSpPr txBox="1"/>
      </xdr:nvSpPr>
      <xdr:spPr>
        <a:xfrm>
          <a:off x="20245017" y="6211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0" name="直線コネクタ 73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125095</xdr:rowOff>
    </xdr:from>
    <xdr:to>
      <xdr:col>102</xdr:col>
      <xdr:colOff>165100</xdr:colOff>
      <xdr:row>38</xdr:row>
      <xdr:rowOff>55245</xdr:rowOff>
    </xdr:to>
    <xdr:sp macro="" textlink="">
      <xdr:nvSpPr>
        <xdr:cNvPr id="741" name="フローチャート: 判断 740"/>
        <xdr:cNvSpPr/>
      </xdr:nvSpPr>
      <xdr:spPr>
        <a:xfrm>
          <a:off x="19494500" y="646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71772</xdr:rowOff>
    </xdr:from>
    <xdr:ext cx="378565" cy="259045"/>
    <xdr:sp macro="" textlink="">
      <xdr:nvSpPr>
        <xdr:cNvPr id="742" name="テキスト ボックス 741"/>
        <xdr:cNvSpPr txBox="1"/>
      </xdr:nvSpPr>
      <xdr:spPr>
        <a:xfrm>
          <a:off x="19356017" y="6243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127762</xdr:rowOff>
    </xdr:from>
    <xdr:to>
      <xdr:col>98</xdr:col>
      <xdr:colOff>38100</xdr:colOff>
      <xdr:row>38</xdr:row>
      <xdr:rowOff>57912</xdr:rowOff>
    </xdr:to>
    <xdr:sp macro="" textlink="">
      <xdr:nvSpPr>
        <xdr:cNvPr id="743" name="フローチャート: 判断 742"/>
        <xdr:cNvSpPr/>
      </xdr:nvSpPr>
      <xdr:spPr>
        <a:xfrm>
          <a:off x="18605500" y="647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74439</xdr:rowOff>
    </xdr:from>
    <xdr:ext cx="378565" cy="259045"/>
    <xdr:sp macro="" textlink="">
      <xdr:nvSpPr>
        <xdr:cNvPr id="744" name="テキスト ボックス 743"/>
        <xdr:cNvSpPr txBox="1"/>
      </xdr:nvSpPr>
      <xdr:spPr>
        <a:xfrm>
          <a:off x="18467017" y="6246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0" name="楕円 74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1"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2" name="楕円 75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3" name="テキスト ボックス 75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4" name="楕円 75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5" name="テキスト ボックス 754"/>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6" name="楕円 75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7" name="テキスト ボックス 756"/>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8" name="楕円 75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9" name="テキスト ボックス 758"/>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0" name="直線コネクタ 76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1" name="テキスト ボックス 77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2" name="直線コネクタ 77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3" name="テキスト ボックス 77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4" name="直線コネクタ 77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5" name="テキスト ボックス 77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6" name="直線コネクタ 77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7" name="テキスト ボックス 77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9" name="テキスト ボックス 77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64399</xdr:rowOff>
    </xdr:from>
    <xdr:to>
      <xdr:col>116</xdr:col>
      <xdr:colOff>62864</xdr:colOff>
      <xdr:row>58</xdr:row>
      <xdr:rowOff>139700</xdr:rowOff>
    </xdr:to>
    <xdr:cxnSp macro="">
      <xdr:nvCxnSpPr>
        <xdr:cNvPr id="781" name="直線コネクタ 780"/>
        <xdr:cNvCxnSpPr/>
      </xdr:nvCxnSpPr>
      <xdr:spPr>
        <a:xfrm flipV="1">
          <a:off x="22159595" y="8808349"/>
          <a:ext cx="1269" cy="1275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3" name="直線コネクタ 78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11076</xdr:rowOff>
    </xdr:from>
    <xdr:ext cx="534377" cy="259045"/>
    <xdr:sp macro="" textlink="">
      <xdr:nvSpPr>
        <xdr:cNvPr id="784" name="貸付金最大値テキスト"/>
        <xdr:cNvSpPr txBox="1"/>
      </xdr:nvSpPr>
      <xdr:spPr>
        <a:xfrm>
          <a:off x="22212300" y="858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64399</xdr:rowOff>
    </xdr:from>
    <xdr:to>
      <xdr:col>116</xdr:col>
      <xdr:colOff>152400</xdr:colOff>
      <xdr:row>51</xdr:row>
      <xdr:rowOff>64399</xdr:rowOff>
    </xdr:to>
    <xdr:cxnSp macro="">
      <xdr:nvCxnSpPr>
        <xdr:cNvPr id="785" name="直線コネクタ 784"/>
        <xdr:cNvCxnSpPr/>
      </xdr:nvCxnSpPr>
      <xdr:spPr>
        <a:xfrm>
          <a:off x="22072600" y="880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63073</xdr:rowOff>
    </xdr:from>
    <xdr:to>
      <xdr:col>116</xdr:col>
      <xdr:colOff>63500</xdr:colOff>
      <xdr:row>58</xdr:row>
      <xdr:rowOff>70891</xdr:rowOff>
    </xdr:to>
    <xdr:cxnSp macro="">
      <xdr:nvCxnSpPr>
        <xdr:cNvPr id="786" name="直線コネクタ 785"/>
        <xdr:cNvCxnSpPr/>
      </xdr:nvCxnSpPr>
      <xdr:spPr>
        <a:xfrm flipV="1">
          <a:off x="21323300" y="10007173"/>
          <a:ext cx="838200" cy="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142318</xdr:rowOff>
    </xdr:from>
    <xdr:ext cx="469744" cy="259045"/>
    <xdr:sp macro="" textlink="">
      <xdr:nvSpPr>
        <xdr:cNvPr id="787" name="貸付金平均値テキスト"/>
        <xdr:cNvSpPr txBox="1"/>
      </xdr:nvSpPr>
      <xdr:spPr>
        <a:xfrm>
          <a:off x="22212300" y="9743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119441</xdr:rowOff>
    </xdr:from>
    <xdr:to>
      <xdr:col>116</xdr:col>
      <xdr:colOff>114300</xdr:colOff>
      <xdr:row>58</xdr:row>
      <xdr:rowOff>49591</xdr:rowOff>
    </xdr:to>
    <xdr:sp macro="" textlink="">
      <xdr:nvSpPr>
        <xdr:cNvPr id="788" name="フローチャート: 判断 787"/>
        <xdr:cNvSpPr/>
      </xdr:nvSpPr>
      <xdr:spPr>
        <a:xfrm>
          <a:off x="22110700" y="989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26498</xdr:rowOff>
    </xdr:from>
    <xdr:to>
      <xdr:col>111</xdr:col>
      <xdr:colOff>177800</xdr:colOff>
      <xdr:row>58</xdr:row>
      <xdr:rowOff>70891</xdr:rowOff>
    </xdr:to>
    <xdr:cxnSp macro="">
      <xdr:nvCxnSpPr>
        <xdr:cNvPr id="789" name="直線コネクタ 788"/>
        <xdr:cNvCxnSpPr/>
      </xdr:nvCxnSpPr>
      <xdr:spPr>
        <a:xfrm>
          <a:off x="20434300" y="9970598"/>
          <a:ext cx="889000" cy="4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109062</xdr:rowOff>
    </xdr:from>
    <xdr:to>
      <xdr:col>112</xdr:col>
      <xdr:colOff>38100</xdr:colOff>
      <xdr:row>58</xdr:row>
      <xdr:rowOff>39212</xdr:rowOff>
    </xdr:to>
    <xdr:sp macro="" textlink="">
      <xdr:nvSpPr>
        <xdr:cNvPr id="790" name="フローチャート: 判断 789"/>
        <xdr:cNvSpPr/>
      </xdr:nvSpPr>
      <xdr:spPr>
        <a:xfrm>
          <a:off x="21272500" y="98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55739</xdr:rowOff>
    </xdr:from>
    <xdr:ext cx="469744" cy="259045"/>
    <xdr:sp macro="" textlink="">
      <xdr:nvSpPr>
        <xdr:cNvPr id="791" name="テキスト ボックス 790"/>
        <xdr:cNvSpPr txBox="1"/>
      </xdr:nvSpPr>
      <xdr:spPr>
        <a:xfrm>
          <a:off x="21088428" y="965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26498</xdr:rowOff>
    </xdr:from>
    <xdr:to>
      <xdr:col>107</xdr:col>
      <xdr:colOff>50800</xdr:colOff>
      <xdr:row>58</xdr:row>
      <xdr:rowOff>30795</xdr:rowOff>
    </xdr:to>
    <xdr:cxnSp macro="">
      <xdr:nvCxnSpPr>
        <xdr:cNvPr id="792" name="直線コネクタ 791"/>
        <xdr:cNvCxnSpPr/>
      </xdr:nvCxnSpPr>
      <xdr:spPr>
        <a:xfrm flipV="1">
          <a:off x="19545300" y="9970598"/>
          <a:ext cx="889000" cy="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64485</xdr:rowOff>
    </xdr:from>
    <xdr:to>
      <xdr:col>107</xdr:col>
      <xdr:colOff>101600</xdr:colOff>
      <xdr:row>57</xdr:row>
      <xdr:rowOff>166085</xdr:rowOff>
    </xdr:to>
    <xdr:sp macro="" textlink="">
      <xdr:nvSpPr>
        <xdr:cNvPr id="793" name="フローチャート: 判断 792"/>
        <xdr:cNvSpPr/>
      </xdr:nvSpPr>
      <xdr:spPr>
        <a:xfrm>
          <a:off x="20383500" y="983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11162</xdr:rowOff>
    </xdr:from>
    <xdr:ext cx="469744" cy="259045"/>
    <xdr:sp macro="" textlink="">
      <xdr:nvSpPr>
        <xdr:cNvPr id="794" name="テキスト ボックス 793"/>
        <xdr:cNvSpPr txBox="1"/>
      </xdr:nvSpPr>
      <xdr:spPr>
        <a:xfrm>
          <a:off x="20199428" y="961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30795</xdr:rowOff>
    </xdr:from>
    <xdr:to>
      <xdr:col>102</xdr:col>
      <xdr:colOff>114300</xdr:colOff>
      <xdr:row>58</xdr:row>
      <xdr:rowOff>61290</xdr:rowOff>
    </xdr:to>
    <xdr:cxnSp macro="">
      <xdr:nvCxnSpPr>
        <xdr:cNvPr id="795" name="直線コネクタ 794"/>
        <xdr:cNvCxnSpPr/>
      </xdr:nvCxnSpPr>
      <xdr:spPr>
        <a:xfrm flipV="1">
          <a:off x="18656300" y="9974895"/>
          <a:ext cx="889000" cy="3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136449</xdr:rowOff>
    </xdr:from>
    <xdr:to>
      <xdr:col>102</xdr:col>
      <xdr:colOff>165100</xdr:colOff>
      <xdr:row>57</xdr:row>
      <xdr:rowOff>66599</xdr:rowOff>
    </xdr:to>
    <xdr:sp macro="" textlink="">
      <xdr:nvSpPr>
        <xdr:cNvPr id="796" name="フローチャート: 判断 795"/>
        <xdr:cNvSpPr/>
      </xdr:nvSpPr>
      <xdr:spPr>
        <a:xfrm>
          <a:off x="19494500" y="973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83126</xdr:rowOff>
    </xdr:from>
    <xdr:ext cx="469744" cy="259045"/>
    <xdr:sp macro="" textlink="">
      <xdr:nvSpPr>
        <xdr:cNvPr id="797" name="テキスト ボックス 796"/>
        <xdr:cNvSpPr txBox="1"/>
      </xdr:nvSpPr>
      <xdr:spPr>
        <a:xfrm>
          <a:off x="19310428" y="9512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160224</xdr:rowOff>
    </xdr:from>
    <xdr:to>
      <xdr:col>98</xdr:col>
      <xdr:colOff>38100</xdr:colOff>
      <xdr:row>57</xdr:row>
      <xdr:rowOff>90374</xdr:rowOff>
    </xdr:to>
    <xdr:sp macro="" textlink="">
      <xdr:nvSpPr>
        <xdr:cNvPr id="798" name="フローチャート: 判断 797"/>
        <xdr:cNvSpPr/>
      </xdr:nvSpPr>
      <xdr:spPr>
        <a:xfrm>
          <a:off x="18605500" y="976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106901</xdr:rowOff>
    </xdr:from>
    <xdr:ext cx="469744" cy="259045"/>
    <xdr:sp macro="" textlink="">
      <xdr:nvSpPr>
        <xdr:cNvPr id="799" name="テキスト ボックス 798"/>
        <xdr:cNvSpPr txBox="1"/>
      </xdr:nvSpPr>
      <xdr:spPr>
        <a:xfrm>
          <a:off x="18421428" y="9536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12273</xdr:rowOff>
    </xdr:from>
    <xdr:to>
      <xdr:col>116</xdr:col>
      <xdr:colOff>114300</xdr:colOff>
      <xdr:row>58</xdr:row>
      <xdr:rowOff>113873</xdr:rowOff>
    </xdr:to>
    <xdr:sp macro="" textlink="">
      <xdr:nvSpPr>
        <xdr:cNvPr id="805" name="楕円 804"/>
        <xdr:cNvSpPr/>
      </xdr:nvSpPr>
      <xdr:spPr>
        <a:xfrm>
          <a:off x="22110700" y="995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98650</xdr:rowOff>
    </xdr:from>
    <xdr:ext cx="469744" cy="259045"/>
    <xdr:sp macro="" textlink="">
      <xdr:nvSpPr>
        <xdr:cNvPr id="806" name="貸付金該当値テキスト"/>
        <xdr:cNvSpPr txBox="1"/>
      </xdr:nvSpPr>
      <xdr:spPr>
        <a:xfrm>
          <a:off x="22212300" y="9871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20091</xdr:rowOff>
    </xdr:from>
    <xdr:to>
      <xdr:col>112</xdr:col>
      <xdr:colOff>38100</xdr:colOff>
      <xdr:row>58</xdr:row>
      <xdr:rowOff>121691</xdr:rowOff>
    </xdr:to>
    <xdr:sp macro="" textlink="">
      <xdr:nvSpPr>
        <xdr:cNvPr id="807" name="楕円 806"/>
        <xdr:cNvSpPr/>
      </xdr:nvSpPr>
      <xdr:spPr>
        <a:xfrm>
          <a:off x="21272500" y="996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112818</xdr:rowOff>
    </xdr:from>
    <xdr:ext cx="469744" cy="259045"/>
    <xdr:sp macro="" textlink="">
      <xdr:nvSpPr>
        <xdr:cNvPr id="808" name="テキスト ボックス 807"/>
        <xdr:cNvSpPr txBox="1"/>
      </xdr:nvSpPr>
      <xdr:spPr>
        <a:xfrm>
          <a:off x="21088428" y="10056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147148</xdr:rowOff>
    </xdr:from>
    <xdr:to>
      <xdr:col>107</xdr:col>
      <xdr:colOff>101600</xdr:colOff>
      <xdr:row>58</xdr:row>
      <xdr:rowOff>77298</xdr:rowOff>
    </xdr:to>
    <xdr:sp macro="" textlink="">
      <xdr:nvSpPr>
        <xdr:cNvPr id="809" name="楕円 808"/>
        <xdr:cNvSpPr/>
      </xdr:nvSpPr>
      <xdr:spPr>
        <a:xfrm>
          <a:off x="20383500" y="991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68425</xdr:rowOff>
    </xdr:from>
    <xdr:ext cx="469744" cy="259045"/>
    <xdr:sp macro="" textlink="">
      <xdr:nvSpPr>
        <xdr:cNvPr id="810" name="テキスト ボックス 809"/>
        <xdr:cNvSpPr txBox="1"/>
      </xdr:nvSpPr>
      <xdr:spPr>
        <a:xfrm>
          <a:off x="20199428" y="10012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151445</xdr:rowOff>
    </xdr:from>
    <xdr:to>
      <xdr:col>102</xdr:col>
      <xdr:colOff>165100</xdr:colOff>
      <xdr:row>58</xdr:row>
      <xdr:rowOff>81595</xdr:rowOff>
    </xdr:to>
    <xdr:sp macro="" textlink="">
      <xdr:nvSpPr>
        <xdr:cNvPr id="811" name="楕円 810"/>
        <xdr:cNvSpPr/>
      </xdr:nvSpPr>
      <xdr:spPr>
        <a:xfrm>
          <a:off x="19494500" y="992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72722</xdr:rowOff>
    </xdr:from>
    <xdr:ext cx="469744" cy="259045"/>
    <xdr:sp macro="" textlink="">
      <xdr:nvSpPr>
        <xdr:cNvPr id="812" name="テキスト ボックス 811"/>
        <xdr:cNvSpPr txBox="1"/>
      </xdr:nvSpPr>
      <xdr:spPr>
        <a:xfrm>
          <a:off x="19310428" y="1001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10490</xdr:rowOff>
    </xdr:from>
    <xdr:to>
      <xdr:col>98</xdr:col>
      <xdr:colOff>38100</xdr:colOff>
      <xdr:row>58</xdr:row>
      <xdr:rowOff>112090</xdr:rowOff>
    </xdr:to>
    <xdr:sp macro="" textlink="">
      <xdr:nvSpPr>
        <xdr:cNvPr id="813" name="楕円 812"/>
        <xdr:cNvSpPr/>
      </xdr:nvSpPr>
      <xdr:spPr>
        <a:xfrm>
          <a:off x="18605500" y="995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103217</xdr:rowOff>
    </xdr:from>
    <xdr:ext cx="469744" cy="259045"/>
    <xdr:sp macro="" textlink="">
      <xdr:nvSpPr>
        <xdr:cNvPr id="814" name="テキスト ボックス 813"/>
        <xdr:cNvSpPr txBox="1"/>
      </xdr:nvSpPr>
      <xdr:spPr>
        <a:xfrm>
          <a:off x="18421428" y="10047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5" name="テキスト ボックス 824"/>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6" name="直線コネクタ 825"/>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7" name="テキスト ボックス 826"/>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8" name="直線コネクタ 827"/>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9" name="テキスト ボックス 828"/>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0" name="直線コネクタ 829"/>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1" name="テキスト ボックス 830"/>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2" name="直線コネクタ 831"/>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3" name="テキスト ボックス 832"/>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4" name="直線コネクタ 83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5" name="テキスト ボックス 834"/>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11684</xdr:rowOff>
    </xdr:from>
    <xdr:to>
      <xdr:col>116</xdr:col>
      <xdr:colOff>62864</xdr:colOff>
      <xdr:row>78</xdr:row>
      <xdr:rowOff>4415</xdr:rowOff>
    </xdr:to>
    <xdr:cxnSp macro="">
      <xdr:nvCxnSpPr>
        <xdr:cNvPr id="837" name="直線コネクタ 836"/>
        <xdr:cNvCxnSpPr/>
      </xdr:nvCxnSpPr>
      <xdr:spPr>
        <a:xfrm flipV="1">
          <a:off x="22159595" y="12184634"/>
          <a:ext cx="1269" cy="1192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8242</xdr:rowOff>
    </xdr:from>
    <xdr:ext cx="534377" cy="259045"/>
    <xdr:sp macro="" textlink="">
      <xdr:nvSpPr>
        <xdr:cNvPr id="838" name="繰出金最小値テキスト"/>
        <xdr:cNvSpPr txBox="1"/>
      </xdr:nvSpPr>
      <xdr:spPr>
        <a:xfrm>
          <a:off x="22212300" y="1338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4415</xdr:rowOff>
    </xdr:from>
    <xdr:to>
      <xdr:col>116</xdr:col>
      <xdr:colOff>152400</xdr:colOff>
      <xdr:row>78</xdr:row>
      <xdr:rowOff>4415</xdr:rowOff>
    </xdr:to>
    <xdr:cxnSp macro="">
      <xdr:nvCxnSpPr>
        <xdr:cNvPr id="839" name="直線コネクタ 838"/>
        <xdr:cNvCxnSpPr/>
      </xdr:nvCxnSpPr>
      <xdr:spPr>
        <a:xfrm>
          <a:off x="22072600" y="13377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129811</xdr:rowOff>
    </xdr:from>
    <xdr:ext cx="534377" cy="259045"/>
    <xdr:sp macro="" textlink="">
      <xdr:nvSpPr>
        <xdr:cNvPr id="840" name="繰出金最大値テキスト"/>
        <xdr:cNvSpPr txBox="1"/>
      </xdr:nvSpPr>
      <xdr:spPr>
        <a:xfrm>
          <a:off x="22212300" y="11959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11684</xdr:rowOff>
    </xdr:from>
    <xdr:to>
      <xdr:col>116</xdr:col>
      <xdr:colOff>152400</xdr:colOff>
      <xdr:row>71</xdr:row>
      <xdr:rowOff>11684</xdr:rowOff>
    </xdr:to>
    <xdr:cxnSp macro="">
      <xdr:nvCxnSpPr>
        <xdr:cNvPr id="841" name="直線コネクタ 840"/>
        <xdr:cNvCxnSpPr/>
      </xdr:nvCxnSpPr>
      <xdr:spPr>
        <a:xfrm>
          <a:off x="22072600" y="12184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5558</xdr:rowOff>
    </xdr:from>
    <xdr:to>
      <xdr:col>116</xdr:col>
      <xdr:colOff>63500</xdr:colOff>
      <xdr:row>76</xdr:row>
      <xdr:rowOff>91145</xdr:rowOff>
    </xdr:to>
    <xdr:cxnSp macro="">
      <xdr:nvCxnSpPr>
        <xdr:cNvPr id="842" name="直線コネクタ 841"/>
        <xdr:cNvCxnSpPr/>
      </xdr:nvCxnSpPr>
      <xdr:spPr>
        <a:xfrm flipV="1">
          <a:off x="21323300" y="13035758"/>
          <a:ext cx="838200" cy="85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169567</xdr:rowOff>
    </xdr:from>
    <xdr:ext cx="534377" cy="259045"/>
    <xdr:sp macro="" textlink="">
      <xdr:nvSpPr>
        <xdr:cNvPr id="843" name="繰出金平均値テキスト"/>
        <xdr:cNvSpPr txBox="1"/>
      </xdr:nvSpPr>
      <xdr:spPr>
        <a:xfrm>
          <a:off x="22212300" y="12685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146690</xdr:rowOff>
    </xdr:from>
    <xdr:to>
      <xdr:col>116</xdr:col>
      <xdr:colOff>114300</xdr:colOff>
      <xdr:row>75</xdr:row>
      <xdr:rowOff>76840</xdr:rowOff>
    </xdr:to>
    <xdr:sp macro="" textlink="">
      <xdr:nvSpPr>
        <xdr:cNvPr id="844" name="フローチャート: 判断 843"/>
        <xdr:cNvSpPr/>
      </xdr:nvSpPr>
      <xdr:spPr>
        <a:xfrm>
          <a:off x="22110700" y="128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171293</xdr:rowOff>
    </xdr:from>
    <xdr:to>
      <xdr:col>111</xdr:col>
      <xdr:colOff>177800</xdr:colOff>
      <xdr:row>76</xdr:row>
      <xdr:rowOff>91145</xdr:rowOff>
    </xdr:to>
    <xdr:cxnSp macro="">
      <xdr:nvCxnSpPr>
        <xdr:cNvPr id="845" name="直線コネクタ 844"/>
        <xdr:cNvCxnSpPr/>
      </xdr:nvCxnSpPr>
      <xdr:spPr>
        <a:xfrm>
          <a:off x="20434300" y="12515693"/>
          <a:ext cx="889000" cy="605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138735</xdr:rowOff>
    </xdr:from>
    <xdr:to>
      <xdr:col>112</xdr:col>
      <xdr:colOff>38100</xdr:colOff>
      <xdr:row>75</xdr:row>
      <xdr:rowOff>68885</xdr:rowOff>
    </xdr:to>
    <xdr:sp macro="" textlink="">
      <xdr:nvSpPr>
        <xdr:cNvPr id="846" name="フローチャート: 判断 845"/>
        <xdr:cNvSpPr/>
      </xdr:nvSpPr>
      <xdr:spPr>
        <a:xfrm>
          <a:off x="21272500" y="1282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85412</xdr:rowOff>
    </xdr:from>
    <xdr:ext cx="534377" cy="259045"/>
    <xdr:sp macro="" textlink="">
      <xdr:nvSpPr>
        <xdr:cNvPr id="847" name="テキスト ボックス 846"/>
        <xdr:cNvSpPr txBox="1"/>
      </xdr:nvSpPr>
      <xdr:spPr>
        <a:xfrm>
          <a:off x="21056111" y="1260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171293</xdr:rowOff>
    </xdr:from>
    <xdr:to>
      <xdr:col>107</xdr:col>
      <xdr:colOff>50800</xdr:colOff>
      <xdr:row>73</xdr:row>
      <xdr:rowOff>45654</xdr:rowOff>
    </xdr:to>
    <xdr:cxnSp macro="">
      <xdr:nvCxnSpPr>
        <xdr:cNvPr id="848" name="直線コネクタ 847"/>
        <xdr:cNvCxnSpPr/>
      </xdr:nvCxnSpPr>
      <xdr:spPr>
        <a:xfrm flipV="1">
          <a:off x="19545300" y="12515693"/>
          <a:ext cx="889000" cy="4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136495</xdr:rowOff>
    </xdr:from>
    <xdr:to>
      <xdr:col>107</xdr:col>
      <xdr:colOff>101600</xdr:colOff>
      <xdr:row>75</xdr:row>
      <xdr:rowOff>66645</xdr:rowOff>
    </xdr:to>
    <xdr:sp macro="" textlink="">
      <xdr:nvSpPr>
        <xdr:cNvPr id="849" name="フローチャート: 判断 848"/>
        <xdr:cNvSpPr/>
      </xdr:nvSpPr>
      <xdr:spPr>
        <a:xfrm>
          <a:off x="20383500" y="1282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57772</xdr:rowOff>
    </xdr:from>
    <xdr:ext cx="534377" cy="259045"/>
    <xdr:sp macro="" textlink="">
      <xdr:nvSpPr>
        <xdr:cNvPr id="850" name="テキスト ボックス 849"/>
        <xdr:cNvSpPr txBox="1"/>
      </xdr:nvSpPr>
      <xdr:spPr>
        <a:xfrm>
          <a:off x="20167111" y="1291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45654</xdr:rowOff>
    </xdr:from>
    <xdr:to>
      <xdr:col>102</xdr:col>
      <xdr:colOff>114300</xdr:colOff>
      <xdr:row>74</xdr:row>
      <xdr:rowOff>48992</xdr:rowOff>
    </xdr:to>
    <xdr:cxnSp macro="">
      <xdr:nvCxnSpPr>
        <xdr:cNvPr id="851" name="直線コネクタ 850"/>
        <xdr:cNvCxnSpPr/>
      </xdr:nvCxnSpPr>
      <xdr:spPr>
        <a:xfrm flipV="1">
          <a:off x="18656300" y="12561504"/>
          <a:ext cx="889000" cy="174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56256</xdr:rowOff>
    </xdr:from>
    <xdr:to>
      <xdr:col>102</xdr:col>
      <xdr:colOff>165100</xdr:colOff>
      <xdr:row>74</xdr:row>
      <xdr:rowOff>157856</xdr:rowOff>
    </xdr:to>
    <xdr:sp macro="" textlink="">
      <xdr:nvSpPr>
        <xdr:cNvPr id="852" name="フローチャート: 判断 851"/>
        <xdr:cNvSpPr/>
      </xdr:nvSpPr>
      <xdr:spPr>
        <a:xfrm>
          <a:off x="19494500" y="1274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148983</xdr:rowOff>
    </xdr:from>
    <xdr:ext cx="534377" cy="259045"/>
    <xdr:sp macro="" textlink="">
      <xdr:nvSpPr>
        <xdr:cNvPr id="853" name="テキスト ボックス 852"/>
        <xdr:cNvSpPr txBox="1"/>
      </xdr:nvSpPr>
      <xdr:spPr>
        <a:xfrm>
          <a:off x="19278111" y="1283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99187</xdr:rowOff>
    </xdr:from>
    <xdr:to>
      <xdr:col>98</xdr:col>
      <xdr:colOff>38100</xdr:colOff>
      <xdr:row>75</xdr:row>
      <xdr:rowOff>29337</xdr:rowOff>
    </xdr:to>
    <xdr:sp macro="" textlink="">
      <xdr:nvSpPr>
        <xdr:cNvPr id="854" name="フローチャート: 判断 853"/>
        <xdr:cNvSpPr/>
      </xdr:nvSpPr>
      <xdr:spPr>
        <a:xfrm>
          <a:off x="18605500" y="12786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20464</xdr:rowOff>
    </xdr:from>
    <xdr:ext cx="534377" cy="259045"/>
    <xdr:sp macro="" textlink="">
      <xdr:nvSpPr>
        <xdr:cNvPr id="855" name="テキスト ボックス 854"/>
        <xdr:cNvSpPr txBox="1"/>
      </xdr:nvSpPr>
      <xdr:spPr>
        <a:xfrm>
          <a:off x="18389111" y="1287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6" name="テキスト ボックス 85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7" name="テキスト ボックス 85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8" name="テキスト ボックス 85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9" name="テキスト ボックス 85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0" name="テキスト ボックス 85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126208</xdr:rowOff>
    </xdr:from>
    <xdr:to>
      <xdr:col>116</xdr:col>
      <xdr:colOff>114300</xdr:colOff>
      <xdr:row>76</xdr:row>
      <xdr:rowOff>56358</xdr:rowOff>
    </xdr:to>
    <xdr:sp macro="" textlink="">
      <xdr:nvSpPr>
        <xdr:cNvPr id="861" name="楕円 860"/>
        <xdr:cNvSpPr/>
      </xdr:nvSpPr>
      <xdr:spPr>
        <a:xfrm>
          <a:off x="22110700" y="1298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104635</xdr:rowOff>
    </xdr:from>
    <xdr:ext cx="534377" cy="259045"/>
    <xdr:sp macro="" textlink="">
      <xdr:nvSpPr>
        <xdr:cNvPr id="862" name="繰出金該当値テキスト"/>
        <xdr:cNvSpPr txBox="1"/>
      </xdr:nvSpPr>
      <xdr:spPr>
        <a:xfrm>
          <a:off x="22212300" y="1296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40345</xdr:rowOff>
    </xdr:from>
    <xdr:to>
      <xdr:col>112</xdr:col>
      <xdr:colOff>38100</xdr:colOff>
      <xdr:row>76</xdr:row>
      <xdr:rowOff>141945</xdr:rowOff>
    </xdr:to>
    <xdr:sp macro="" textlink="">
      <xdr:nvSpPr>
        <xdr:cNvPr id="863" name="楕円 862"/>
        <xdr:cNvSpPr/>
      </xdr:nvSpPr>
      <xdr:spPr>
        <a:xfrm>
          <a:off x="21272500" y="1307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133072</xdr:rowOff>
    </xdr:from>
    <xdr:ext cx="534377" cy="259045"/>
    <xdr:sp macro="" textlink="">
      <xdr:nvSpPr>
        <xdr:cNvPr id="864" name="テキスト ボックス 863"/>
        <xdr:cNvSpPr txBox="1"/>
      </xdr:nvSpPr>
      <xdr:spPr>
        <a:xfrm>
          <a:off x="21056111" y="13163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120493</xdr:rowOff>
    </xdr:from>
    <xdr:to>
      <xdr:col>107</xdr:col>
      <xdr:colOff>101600</xdr:colOff>
      <xdr:row>73</xdr:row>
      <xdr:rowOff>50643</xdr:rowOff>
    </xdr:to>
    <xdr:sp macro="" textlink="">
      <xdr:nvSpPr>
        <xdr:cNvPr id="865" name="楕円 864"/>
        <xdr:cNvSpPr/>
      </xdr:nvSpPr>
      <xdr:spPr>
        <a:xfrm>
          <a:off x="20383500" y="12464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67170</xdr:rowOff>
    </xdr:from>
    <xdr:ext cx="534377" cy="259045"/>
    <xdr:sp macro="" textlink="">
      <xdr:nvSpPr>
        <xdr:cNvPr id="866" name="テキスト ボックス 865"/>
        <xdr:cNvSpPr txBox="1"/>
      </xdr:nvSpPr>
      <xdr:spPr>
        <a:xfrm>
          <a:off x="20167111" y="1224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166304</xdr:rowOff>
    </xdr:from>
    <xdr:to>
      <xdr:col>102</xdr:col>
      <xdr:colOff>165100</xdr:colOff>
      <xdr:row>73</xdr:row>
      <xdr:rowOff>96454</xdr:rowOff>
    </xdr:to>
    <xdr:sp macro="" textlink="">
      <xdr:nvSpPr>
        <xdr:cNvPr id="867" name="楕円 866"/>
        <xdr:cNvSpPr/>
      </xdr:nvSpPr>
      <xdr:spPr>
        <a:xfrm>
          <a:off x="19494500" y="1251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112981</xdr:rowOff>
    </xdr:from>
    <xdr:ext cx="534377" cy="259045"/>
    <xdr:sp macro="" textlink="">
      <xdr:nvSpPr>
        <xdr:cNvPr id="868" name="テキスト ボックス 867"/>
        <xdr:cNvSpPr txBox="1"/>
      </xdr:nvSpPr>
      <xdr:spPr>
        <a:xfrm>
          <a:off x="19278111" y="12285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169642</xdr:rowOff>
    </xdr:from>
    <xdr:to>
      <xdr:col>98</xdr:col>
      <xdr:colOff>38100</xdr:colOff>
      <xdr:row>74</xdr:row>
      <xdr:rowOff>99792</xdr:rowOff>
    </xdr:to>
    <xdr:sp macro="" textlink="">
      <xdr:nvSpPr>
        <xdr:cNvPr id="869" name="楕円 868"/>
        <xdr:cNvSpPr/>
      </xdr:nvSpPr>
      <xdr:spPr>
        <a:xfrm>
          <a:off x="18605500" y="1268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116319</xdr:rowOff>
    </xdr:from>
    <xdr:ext cx="534377" cy="259045"/>
    <xdr:sp macro="" textlink="">
      <xdr:nvSpPr>
        <xdr:cNvPr id="870" name="テキスト ボックス 869"/>
        <xdr:cNvSpPr txBox="1"/>
      </xdr:nvSpPr>
      <xdr:spPr>
        <a:xfrm>
          <a:off x="18389111" y="12460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1" name="正方形/長方形 87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2" name="正方形/長方形 87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3" name="正方形/長方形 87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4" name="正方形/長方形 87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5" name="正方形/長方形 87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6" name="正方形/長方形 87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7" name="正方形/長方形 87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8" name="正方形/長方形 87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9" name="テキスト ボックス 87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0" name="直線コネクタ 87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1" name="直線コネクタ 88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2" name="テキスト ボックス 88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3" name="直線コネクタ 88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4" name="テキスト ボックス 88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6" name="直線コネクタ 88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1" name="直線コネクタ 89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3" name="フローチャート: 判断 89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4" name="直線コネクタ 89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5" name="フローチャート: 判断 89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6" name="テキスト ボックス 89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7" name="直線コネクタ 89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8" name="フローチャート: 判断 89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9" name="テキスト ボックス 89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0" name="直線コネクタ 89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1" name="フローチャート: 判断 90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2" name="テキスト ボックス 90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3" name="フローチャート: 判断 90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4" name="テキスト ボックス 90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5" name="テキスト ボックス 90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6" name="テキスト ボックス 90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7" name="テキスト ボックス 90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8" name="テキスト ボックス 90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9" name="テキスト ボックス 90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楕円 90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2" name="楕円 91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3" name="テキスト ボックス 91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4" name="楕円 91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5" name="テキスト ボックス 91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6" name="楕円 91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7" name="テキスト ボックス 91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楕円 91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9" name="テキスト ボックス 91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0" name="正方形/長方形 9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1" name="正方形/長方形 9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2" name="テキスト ボックス 9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人件費：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管理者手当の改定増や人事院勧告に伴う給与改定があったものの、平均勤続年数（</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16.6</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年）による基本給の減や退職者の減に伴って退職金が△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152,286</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％）となったことが影響し、人件費全体では△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101,559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％）となった。住民一人当たりのコストとしても、△</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444</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56,981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円となり、平成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年度に引き続き類似団体平均を上回ったが、全国平均</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72,973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円と神奈川県平均</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83,821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円からは大きく下回っている。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扶助費：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臨時福祉給付金給付事業費が△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294,522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千円となったが、障害福祉サービス利用者の増により介護給付・訓練等給付費事業費が＋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137,198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千円、高齢者の生活保護受給者の増や医療扶助費の増により生活保護費が＋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127,928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千円となったことなどにより、扶助費全体で＋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62,543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住民一人当たりのコスト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648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83,602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円と、毎年伸び続けている。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普通建設事業費：鶴巻温泉駅南口周辺整備事業（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1,119,863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千円）やクリーンセンター周辺整備事業（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427,781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千円）などの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総合計画後期基本計画に掲げた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大規模事業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がピークを迎えたことにより、普通建設事業費全体で＋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1,290,667</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千円となり、ここ数年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30,000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円前後で推移していた住民一人当たりのコストが＋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8,045</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37,277</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円と大きく伸びた。</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神奈川県秦野市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162,296
159,061
103.76
52,208,735
49,405,247
2,403,023
29,276,149
33,820,114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36.0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133169</xdr:rowOff>
    </xdr:from>
    <xdr:to>
      <xdr:col>24</xdr:col>
      <xdr:colOff>62865</xdr:colOff>
      <xdr:row>39</xdr:row>
      <xdr:rowOff>106499</xdr:rowOff>
    </xdr:to>
    <xdr:cxnSp macro="">
      <xdr:nvCxnSpPr>
        <xdr:cNvPr id="58" name="直線コネクタ 57"/>
        <xdr:cNvCxnSpPr/>
      </xdr:nvCxnSpPr>
      <xdr:spPr>
        <a:xfrm flipV="1">
          <a:off x="4633595" y="5276669"/>
          <a:ext cx="127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110326</xdr:rowOff>
    </xdr:from>
    <xdr:ext cx="469744" cy="259045"/>
    <xdr:sp macro="" textlink="">
      <xdr:nvSpPr>
        <xdr:cNvPr id="59" name="議会費最小値テキスト"/>
        <xdr:cNvSpPr txBox="1"/>
      </xdr:nvSpPr>
      <xdr:spPr>
        <a:xfrm>
          <a:off x="4686300" y="6796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106499</xdr:rowOff>
    </xdr:from>
    <xdr:to>
      <xdr:col>24</xdr:col>
      <xdr:colOff>152400</xdr:colOff>
      <xdr:row>39</xdr:row>
      <xdr:rowOff>106499</xdr:rowOff>
    </xdr:to>
    <xdr:cxnSp macro="">
      <xdr:nvCxnSpPr>
        <xdr:cNvPr id="60" name="直線コネクタ 59"/>
        <xdr:cNvCxnSpPr/>
      </xdr:nvCxnSpPr>
      <xdr:spPr>
        <a:xfrm>
          <a:off x="4546600" y="6793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79846</xdr:rowOff>
    </xdr:from>
    <xdr:ext cx="469744" cy="259045"/>
    <xdr:sp macro="" textlink="">
      <xdr:nvSpPr>
        <xdr:cNvPr id="61" name="議会費最大値テキスト"/>
        <xdr:cNvSpPr txBox="1"/>
      </xdr:nvSpPr>
      <xdr:spPr>
        <a:xfrm>
          <a:off x="4686300" y="5051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133169</xdr:rowOff>
    </xdr:from>
    <xdr:to>
      <xdr:col>24</xdr:col>
      <xdr:colOff>152400</xdr:colOff>
      <xdr:row>30</xdr:row>
      <xdr:rowOff>133169</xdr:rowOff>
    </xdr:to>
    <xdr:cxnSp macro="">
      <xdr:nvCxnSpPr>
        <xdr:cNvPr id="62" name="直線コネクタ 61"/>
        <xdr:cNvCxnSpPr/>
      </xdr:nvCxnSpPr>
      <xdr:spPr>
        <a:xfrm>
          <a:off x="4546600" y="5276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131536</xdr:rowOff>
    </xdr:from>
    <xdr:to>
      <xdr:col>24</xdr:col>
      <xdr:colOff>63500</xdr:colOff>
      <xdr:row>35</xdr:row>
      <xdr:rowOff>140244</xdr:rowOff>
    </xdr:to>
    <xdr:cxnSp macro="">
      <xdr:nvCxnSpPr>
        <xdr:cNvPr id="63" name="直線コネクタ 62"/>
        <xdr:cNvCxnSpPr/>
      </xdr:nvCxnSpPr>
      <xdr:spPr>
        <a:xfrm>
          <a:off x="3797300" y="6132286"/>
          <a:ext cx="838200" cy="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85288</xdr:rowOff>
    </xdr:from>
    <xdr:ext cx="469744" cy="259045"/>
    <xdr:sp macro="" textlink="">
      <xdr:nvSpPr>
        <xdr:cNvPr id="64" name="議会費平均値テキスト"/>
        <xdr:cNvSpPr txBox="1"/>
      </xdr:nvSpPr>
      <xdr:spPr>
        <a:xfrm>
          <a:off x="4686300" y="60860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106861</xdr:rowOff>
    </xdr:from>
    <xdr:to>
      <xdr:col>24</xdr:col>
      <xdr:colOff>114300</xdr:colOff>
      <xdr:row>36</xdr:row>
      <xdr:rowOff>37011</xdr:rowOff>
    </xdr:to>
    <xdr:sp macro="" textlink="">
      <xdr:nvSpPr>
        <xdr:cNvPr id="65" name="フローチャート: 判断 64"/>
        <xdr:cNvSpPr/>
      </xdr:nvSpPr>
      <xdr:spPr>
        <a:xfrm>
          <a:off x="4584700" y="610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20501</xdr:rowOff>
    </xdr:from>
    <xdr:to>
      <xdr:col>19</xdr:col>
      <xdr:colOff>177800</xdr:colOff>
      <xdr:row>35</xdr:row>
      <xdr:rowOff>131536</xdr:rowOff>
    </xdr:to>
    <xdr:cxnSp macro="">
      <xdr:nvCxnSpPr>
        <xdr:cNvPr id="66" name="直線コネクタ 65"/>
        <xdr:cNvCxnSpPr/>
      </xdr:nvCxnSpPr>
      <xdr:spPr>
        <a:xfrm>
          <a:off x="2908300" y="6021251"/>
          <a:ext cx="88900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98153</xdr:rowOff>
    </xdr:from>
    <xdr:to>
      <xdr:col>20</xdr:col>
      <xdr:colOff>38100</xdr:colOff>
      <xdr:row>36</xdr:row>
      <xdr:rowOff>28303</xdr:rowOff>
    </xdr:to>
    <xdr:sp macro="" textlink="">
      <xdr:nvSpPr>
        <xdr:cNvPr id="67" name="フローチャート: 判断 66"/>
        <xdr:cNvSpPr/>
      </xdr:nvSpPr>
      <xdr:spPr>
        <a:xfrm>
          <a:off x="3746500" y="609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19430</xdr:rowOff>
    </xdr:from>
    <xdr:ext cx="469744" cy="259045"/>
    <xdr:sp macro="" textlink="">
      <xdr:nvSpPr>
        <xdr:cNvPr id="68" name="テキスト ボックス 67"/>
        <xdr:cNvSpPr txBox="1"/>
      </xdr:nvSpPr>
      <xdr:spPr>
        <a:xfrm>
          <a:off x="3562428" y="6191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20501</xdr:rowOff>
    </xdr:from>
    <xdr:to>
      <xdr:col>15</xdr:col>
      <xdr:colOff>50800</xdr:colOff>
      <xdr:row>35</xdr:row>
      <xdr:rowOff>79284</xdr:rowOff>
    </xdr:to>
    <xdr:cxnSp macro="">
      <xdr:nvCxnSpPr>
        <xdr:cNvPr id="69" name="直線コネクタ 68"/>
        <xdr:cNvCxnSpPr/>
      </xdr:nvCxnSpPr>
      <xdr:spPr>
        <a:xfrm flipV="1">
          <a:off x="2019300" y="6021251"/>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92166</xdr:rowOff>
    </xdr:from>
    <xdr:to>
      <xdr:col>15</xdr:col>
      <xdr:colOff>101600</xdr:colOff>
      <xdr:row>35</xdr:row>
      <xdr:rowOff>22316</xdr:rowOff>
    </xdr:to>
    <xdr:sp macro="" textlink="">
      <xdr:nvSpPr>
        <xdr:cNvPr id="70" name="フローチャート: 判断 69"/>
        <xdr:cNvSpPr/>
      </xdr:nvSpPr>
      <xdr:spPr>
        <a:xfrm>
          <a:off x="2857500" y="592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38843</xdr:rowOff>
    </xdr:from>
    <xdr:ext cx="469744" cy="259045"/>
    <xdr:sp macro="" textlink="">
      <xdr:nvSpPr>
        <xdr:cNvPr id="71" name="テキスト ボックス 70"/>
        <xdr:cNvSpPr txBox="1"/>
      </xdr:nvSpPr>
      <xdr:spPr>
        <a:xfrm>
          <a:off x="2673428" y="5696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165826</xdr:rowOff>
    </xdr:from>
    <xdr:to>
      <xdr:col>10</xdr:col>
      <xdr:colOff>114300</xdr:colOff>
      <xdr:row>35</xdr:row>
      <xdr:rowOff>79284</xdr:rowOff>
    </xdr:to>
    <xdr:cxnSp macro="">
      <xdr:nvCxnSpPr>
        <xdr:cNvPr id="72" name="直線コネクタ 71"/>
        <xdr:cNvCxnSpPr/>
      </xdr:nvCxnSpPr>
      <xdr:spPr>
        <a:xfrm>
          <a:off x="1130300" y="5995126"/>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113937</xdr:rowOff>
    </xdr:from>
    <xdr:to>
      <xdr:col>10</xdr:col>
      <xdr:colOff>165100</xdr:colOff>
      <xdr:row>35</xdr:row>
      <xdr:rowOff>44087</xdr:rowOff>
    </xdr:to>
    <xdr:sp macro="" textlink="">
      <xdr:nvSpPr>
        <xdr:cNvPr id="73" name="フローチャート: 判断 72"/>
        <xdr:cNvSpPr/>
      </xdr:nvSpPr>
      <xdr:spPr>
        <a:xfrm>
          <a:off x="1968500" y="594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60614</xdr:rowOff>
    </xdr:from>
    <xdr:ext cx="469744" cy="259045"/>
    <xdr:sp macro="" textlink="">
      <xdr:nvSpPr>
        <xdr:cNvPr id="74" name="テキスト ボックス 73"/>
        <xdr:cNvSpPr txBox="1"/>
      </xdr:nvSpPr>
      <xdr:spPr>
        <a:xfrm>
          <a:off x="1784428" y="5718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132443</xdr:rowOff>
    </xdr:from>
    <xdr:to>
      <xdr:col>6</xdr:col>
      <xdr:colOff>38100</xdr:colOff>
      <xdr:row>35</xdr:row>
      <xdr:rowOff>62593</xdr:rowOff>
    </xdr:to>
    <xdr:sp macro="" textlink="">
      <xdr:nvSpPr>
        <xdr:cNvPr id="75" name="フローチャート: 判断 74"/>
        <xdr:cNvSpPr/>
      </xdr:nvSpPr>
      <xdr:spPr>
        <a:xfrm>
          <a:off x="1079500" y="596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53720</xdr:rowOff>
    </xdr:from>
    <xdr:ext cx="469744" cy="259045"/>
    <xdr:sp macro="" textlink="">
      <xdr:nvSpPr>
        <xdr:cNvPr id="76" name="テキスト ボックス 75"/>
        <xdr:cNvSpPr txBox="1"/>
      </xdr:nvSpPr>
      <xdr:spPr>
        <a:xfrm>
          <a:off x="895428" y="605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89444</xdr:rowOff>
    </xdr:from>
    <xdr:to>
      <xdr:col>24</xdr:col>
      <xdr:colOff>114300</xdr:colOff>
      <xdr:row>36</xdr:row>
      <xdr:rowOff>19594</xdr:rowOff>
    </xdr:to>
    <xdr:sp macro="" textlink="">
      <xdr:nvSpPr>
        <xdr:cNvPr id="82" name="楕円 81"/>
        <xdr:cNvSpPr/>
      </xdr:nvSpPr>
      <xdr:spPr>
        <a:xfrm>
          <a:off x="4584700" y="609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112321</xdr:rowOff>
    </xdr:from>
    <xdr:ext cx="469744" cy="259045"/>
    <xdr:sp macro="" textlink="">
      <xdr:nvSpPr>
        <xdr:cNvPr id="83" name="議会費該当値テキスト"/>
        <xdr:cNvSpPr txBox="1"/>
      </xdr:nvSpPr>
      <xdr:spPr>
        <a:xfrm>
          <a:off x="4686300" y="5941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80736</xdr:rowOff>
    </xdr:from>
    <xdr:to>
      <xdr:col>20</xdr:col>
      <xdr:colOff>38100</xdr:colOff>
      <xdr:row>36</xdr:row>
      <xdr:rowOff>10886</xdr:rowOff>
    </xdr:to>
    <xdr:sp macro="" textlink="">
      <xdr:nvSpPr>
        <xdr:cNvPr id="84" name="楕円 83"/>
        <xdr:cNvSpPr/>
      </xdr:nvSpPr>
      <xdr:spPr>
        <a:xfrm>
          <a:off x="3746500" y="608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27413</xdr:rowOff>
    </xdr:from>
    <xdr:ext cx="469744" cy="259045"/>
    <xdr:sp macro="" textlink="">
      <xdr:nvSpPr>
        <xdr:cNvPr id="85" name="テキスト ボックス 84"/>
        <xdr:cNvSpPr txBox="1"/>
      </xdr:nvSpPr>
      <xdr:spPr>
        <a:xfrm>
          <a:off x="3562428" y="5856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141151</xdr:rowOff>
    </xdr:from>
    <xdr:to>
      <xdr:col>15</xdr:col>
      <xdr:colOff>101600</xdr:colOff>
      <xdr:row>35</xdr:row>
      <xdr:rowOff>71301</xdr:rowOff>
    </xdr:to>
    <xdr:sp macro="" textlink="">
      <xdr:nvSpPr>
        <xdr:cNvPr id="86" name="楕円 85"/>
        <xdr:cNvSpPr/>
      </xdr:nvSpPr>
      <xdr:spPr>
        <a:xfrm>
          <a:off x="2857500" y="597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62428</xdr:rowOff>
    </xdr:from>
    <xdr:ext cx="469744" cy="259045"/>
    <xdr:sp macro="" textlink="">
      <xdr:nvSpPr>
        <xdr:cNvPr id="87" name="テキスト ボックス 86"/>
        <xdr:cNvSpPr txBox="1"/>
      </xdr:nvSpPr>
      <xdr:spPr>
        <a:xfrm>
          <a:off x="2673428" y="6063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28484</xdr:rowOff>
    </xdr:from>
    <xdr:to>
      <xdr:col>10</xdr:col>
      <xdr:colOff>165100</xdr:colOff>
      <xdr:row>35</xdr:row>
      <xdr:rowOff>130084</xdr:rowOff>
    </xdr:to>
    <xdr:sp macro="" textlink="">
      <xdr:nvSpPr>
        <xdr:cNvPr id="88" name="楕円 87"/>
        <xdr:cNvSpPr/>
      </xdr:nvSpPr>
      <xdr:spPr>
        <a:xfrm>
          <a:off x="1968500" y="602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121211</xdr:rowOff>
    </xdr:from>
    <xdr:ext cx="469744" cy="259045"/>
    <xdr:sp macro="" textlink="">
      <xdr:nvSpPr>
        <xdr:cNvPr id="89" name="テキスト ボックス 88"/>
        <xdr:cNvSpPr txBox="1"/>
      </xdr:nvSpPr>
      <xdr:spPr>
        <a:xfrm>
          <a:off x="1784428" y="6121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115026</xdr:rowOff>
    </xdr:from>
    <xdr:to>
      <xdr:col>6</xdr:col>
      <xdr:colOff>38100</xdr:colOff>
      <xdr:row>35</xdr:row>
      <xdr:rowOff>45176</xdr:rowOff>
    </xdr:to>
    <xdr:sp macro="" textlink="">
      <xdr:nvSpPr>
        <xdr:cNvPr id="90" name="楕円 89"/>
        <xdr:cNvSpPr/>
      </xdr:nvSpPr>
      <xdr:spPr>
        <a:xfrm>
          <a:off x="1079500" y="5944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61703</xdr:rowOff>
    </xdr:from>
    <xdr:ext cx="469744" cy="259045"/>
    <xdr:sp macro="" textlink="">
      <xdr:nvSpPr>
        <xdr:cNvPr id="91" name="テキスト ボックス 90"/>
        <xdr:cNvSpPr txBox="1"/>
      </xdr:nvSpPr>
      <xdr:spPr>
        <a:xfrm>
          <a:off x="895428" y="5719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25971</xdr:rowOff>
    </xdr:from>
    <xdr:to>
      <xdr:col>24</xdr:col>
      <xdr:colOff>62865</xdr:colOff>
      <xdr:row>59</xdr:row>
      <xdr:rowOff>9913</xdr:rowOff>
    </xdr:to>
    <xdr:cxnSp macro="">
      <xdr:nvCxnSpPr>
        <xdr:cNvPr id="116" name="直線コネクタ 115"/>
        <xdr:cNvCxnSpPr/>
      </xdr:nvCxnSpPr>
      <xdr:spPr>
        <a:xfrm flipV="1">
          <a:off x="4633595" y="8598471"/>
          <a:ext cx="1270" cy="1526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13740</xdr:rowOff>
    </xdr:from>
    <xdr:ext cx="534377" cy="259045"/>
    <xdr:sp macro="" textlink="">
      <xdr:nvSpPr>
        <xdr:cNvPr id="117" name="総務費最小値テキスト"/>
        <xdr:cNvSpPr txBox="1"/>
      </xdr:nvSpPr>
      <xdr:spPr>
        <a:xfrm>
          <a:off x="4686300" y="1012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9913</xdr:rowOff>
    </xdr:from>
    <xdr:to>
      <xdr:col>24</xdr:col>
      <xdr:colOff>152400</xdr:colOff>
      <xdr:row>59</xdr:row>
      <xdr:rowOff>9913</xdr:rowOff>
    </xdr:to>
    <xdr:cxnSp macro="">
      <xdr:nvCxnSpPr>
        <xdr:cNvPr id="118" name="直線コネクタ 117"/>
        <xdr:cNvCxnSpPr/>
      </xdr:nvCxnSpPr>
      <xdr:spPr>
        <a:xfrm>
          <a:off x="4546600" y="10125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144098</xdr:rowOff>
    </xdr:from>
    <xdr:ext cx="599010" cy="259045"/>
    <xdr:sp macro="" textlink="">
      <xdr:nvSpPr>
        <xdr:cNvPr id="119" name="総務費最大値テキスト"/>
        <xdr:cNvSpPr txBox="1"/>
      </xdr:nvSpPr>
      <xdr:spPr>
        <a:xfrm>
          <a:off x="4686300" y="8373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101,970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25971</xdr:rowOff>
    </xdr:from>
    <xdr:to>
      <xdr:col>24</xdr:col>
      <xdr:colOff>152400</xdr:colOff>
      <xdr:row>50</xdr:row>
      <xdr:rowOff>25971</xdr:rowOff>
    </xdr:to>
    <xdr:cxnSp macro="">
      <xdr:nvCxnSpPr>
        <xdr:cNvPr id="120" name="直線コネクタ 119"/>
        <xdr:cNvCxnSpPr/>
      </xdr:nvCxnSpPr>
      <xdr:spPr>
        <a:xfrm>
          <a:off x="4546600" y="8598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133661</xdr:rowOff>
    </xdr:from>
    <xdr:to>
      <xdr:col>24</xdr:col>
      <xdr:colOff>63500</xdr:colOff>
      <xdr:row>57</xdr:row>
      <xdr:rowOff>143663</xdr:rowOff>
    </xdr:to>
    <xdr:cxnSp macro="">
      <xdr:nvCxnSpPr>
        <xdr:cNvPr id="121" name="直線コネクタ 120"/>
        <xdr:cNvCxnSpPr/>
      </xdr:nvCxnSpPr>
      <xdr:spPr>
        <a:xfrm flipV="1">
          <a:off x="3797300" y="9906311"/>
          <a:ext cx="838200" cy="1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122731</xdr:rowOff>
    </xdr:from>
    <xdr:ext cx="534377" cy="259045"/>
    <xdr:sp macro="" textlink="">
      <xdr:nvSpPr>
        <xdr:cNvPr id="122" name="総務費平均値テキスト"/>
        <xdr:cNvSpPr txBox="1"/>
      </xdr:nvSpPr>
      <xdr:spPr>
        <a:xfrm>
          <a:off x="4686300" y="95524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99854</xdr:rowOff>
    </xdr:from>
    <xdr:to>
      <xdr:col>24</xdr:col>
      <xdr:colOff>114300</xdr:colOff>
      <xdr:row>57</xdr:row>
      <xdr:rowOff>30004</xdr:rowOff>
    </xdr:to>
    <xdr:sp macro="" textlink="">
      <xdr:nvSpPr>
        <xdr:cNvPr id="123" name="フローチャート: 判断 122"/>
        <xdr:cNvSpPr/>
      </xdr:nvSpPr>
      <xdr:spPr>
        <a:xfrm>
          <a:off x="4584700" y="9701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143663</xdr:rowOff>
    </xdr:from>
    <xdr:to>
      <xdr:col>19</xdr:col>
      <xdr:colOff>177800</xdr:colOff>
      <xdr:row>58</xdr:row>
      <xdr:rowOff>89236</xdr:rowOff>
    </xdr:to>
    <xdr:cxnSp macro="">
      <xdr:nvCxnSpPr>
        <xdr:cNvPr id="124" name="直線コネクタ 123"/>
        <xdr:cNvCxnSpPr/>
      </xdr:nvCxnSpPr>
      <xdr:spPr>
        <a:xfrm flipV="1">
          <a:off x="2908300" y="9916313"/>
          <a:ext cx="889000" cy="117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151117</xdr:rowOff>
    </xdr:from>
    <xdr:to>
      <xdr:col>20</xdr:col>
      <xdr:colOff>38100</xdr:colOff>
      <xdr:row>57</xdr:row>
      <xdr:rowOff>81267</xdr:rowOff>
    </xdr:to>
    <xdr:sp macro="" textlink="">
      <xdr:nvSpPr>
        <xdr:cNvPr id="125" name="フローチャート: 判断 124"/>
        <xdr:cNvSpPr/>
      </xdr:nvSpPr>
      <xdr:spPr>
        <a:xfrm>
          <a:off x="3746500" y="975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97794</xdr:rowOff>
    </xdr:from>
    <xdr:ext cx="534377" cy="259045"/>
    <xdr:sp macro="" textlink="">
      <xdr:nvSpPr>
        <xdr:cNvPr id="126" name="テキスト ボックス 125"/>
        <xdr:cNvSpPr txBox="1"/>
      </xdr:nvSpPr>
      <xdr:spPr>
        <a:xfrm>
          <a:off x="3530111" y="9527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89236</xdr:rowOff>
    </xdr:from>
    <xdr:to>
      <xdr:col>15</xdr:col>
      <xdr:colOff>50800</xdr:colOff>
      <xdr:row>58</xdr:row>
      <xdr:rowOff>129794</xdr:rowOff>
    </xdr:to>
    <xdr:cxnSp macro="">
      <xdr:nvCxnSpPr>
        <xdr:cNvPr id="127" name="直線コネクタ 126"/>
        <xdr:cNvCxnSpPr/>
      </xdr:nvCxnSpPr>
      <xdr:spPr>
        <a:xfrm flipV="1">
          <a:off x="2019300" y="10033336"/>
          <a:ext cx="889000" cy="4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169291</xdr:rowOff>
    </xdr:from>
    <xdr:to>
      <xdr:col>15</xdr:col>
      <xdr:colOff>101600</xdr:colOff>
      <xdr:row>57</xdr:row>
      <xdr:rowOff>99441</xdr:rowOff>
    </xdr:to>
    <xdr:sp macro="" textlink="">
      <xdr:nvSpPr>
        <xdr:cNvPr id="128" name="フローチャート: 判断 127"/>
        <xdr:cNvSpPr/>
      </xdr:nvSpPr>
      <xdr:spPr>
        <a:xfrm>
          <a:off x="2857500" y="977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115968</xdr:rowOff>
    </xdr:from>
    <xdr:ext cx="534377" cy="259045"/>
    <xdr:sp macro="" textlink="">
      <xdr:nvSpPr>
        <xdr:cNvPr id="129" name="テキスト ボックス 128"/>
        <xdr:cNvSpPr txBox="1"/>
      </xdr:nvSpPr>
      <xdr:spPr>
        <a:xfrm>
          <a:off x="2641111" y="954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83845</xdr:rowOff>
    </xdr:from>
    <xdr:to>
      <xdr:col>10</xdr:col>
      <xdr:colOff>114300</xdr:colOff>
      <xdr:row>58</xdr:row>
      <xdr:rowOff>129794</xdr:rowOff>
    </xdr:to>
    <xdr:cxnSp macro="">
      <xdr:nvCxnSpPr>
        <xdr:cNvPr id="130" name="直線コネクタ 129"/>
        <xdr:cNvCxnSpPr/>
      </xdr:nvCxnSpPr>
      <xdr:spPr>
        <a:xfrm>
          <a:off x="1130300" y="10027945"/>
          <a:ext cx="889000" cy="45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146565</xdr:rowOff>
    </xdr:from>
    <xdr:to>
      <xdr:col>10</xdr:col>
      <xdr:colOff>165100</xdr:colOff>
      <xdr:row>57</xdr:row>
      <xdr:rowOff>76715</xdr:rowOff>
    </xdr:to>
    <xdr:sp macro="" textlink="">
      <xdr:nvSpPr>
        <xdr:cNvPr id="131" name="フローチャート: 判断 130"/>
        <xdr:cNvSpPr/>
      </xdr:nvSpPr>
      <xdr:spPr>
        <a:xfrm>
          <a:off x="1968500" y="97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93242</xdr:rowOff>
    </xdr:from>
    <xdr:ext cx="534377" cy="259045"/>
    <xdr:sp macro="" textlink="">
      <xdr:nvSpPr>
        <xdr:cNvPr id="132" name="テキスト ボックス 131"/>
        <xdr:cNvSpPr txBox="1"/>
      </xdr:nvSpPr>
      <xdr:spPr>
        <a:xfrm>
          <a:off x="1752111" y="952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140812</xdr:rowOff>
    </xdr:from>
    <xdr:to>
      <xdr:col>6</xdr:col>
      <xdr:colOff>38100</xdr:colOff>
      <xdr:row>56</xdr:row>
      <xdr:rowOff>70962</xdr:rowOff>
    </xdr:to>
    <xdr:sp macro="" textlink="">
      <xdr:nvSpPr>
        <xdr:cNvPr id="133" name="フローチャート: 判断 132"/>
        <xdr:cNvSpPr/>
      </xdr:nvSpPr>
      <xdr:spPr>
        <a:xfrm>
          <a:off x="1079500" y="957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87489</xdr:rowOff>
    </xdr:from>
    <xdr:ext cx="534377" cy="259045"/>
    <xdr:sp macro="" textlink="">
      <xdr:nvSpPr>
        <xdr:cNvPr id="134" name="テキスト ボックス 133"/>
        <xdr:cNvSpPr txBox="1"/>
      </xdr:nvSpPr>
      <xdr:spPr>
        <a:xfrm>
          <a:off x="863111" y="934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82861</xdr:rowOff>
    </xdr:from>
    <xdr:to>
      <xdr:col>24</xdr:col>
      <xdr:colOff>114300</xdr:colOff>
      <xdr:row>58</xdr:row>
      <xdr:rowOff>13011</xdr:rowOff>
    </xdr:to>
    <xdr:sp macro="" textlink="">
      <xdr:nvSpPr>
        <xdr:cNvPr id="140" name="楕円 139"/>
        <xdr:cNvSpPr/>
      </xdr:nvSpPr>
      <xdr:spPr>
        <a:xfrm>
          <a:off x="4584700" y="985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61288</xdr:rowOff>
    </xdr:from>
    <xdr:ext cx="534377" cy="259045"/>
    <xdr:sp macro="" textlink="">
      <xdr:nvSpPr>
        <xdr:cNvPr id="141" name="総務費該当値テキスト"/>
        <xdr:cNvSpPr txBox="1"/>
      </xdr:nvSpPr>
      <xdr:spPr>
        <a:xfrm>
          <a:off x="4686300" y="983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92863</xdr:rowOff>
    </xdr:from>
    <xdr:to>
      <xdr:col>20</xdr:col>
      <xdr:colOff>38100</xdr:colOff>
      <xdr:row>58</xdr:row>
      <xdr:rowOff>23013</xdr:rowOff>
    </xdr:to>
    <xdr:sp macro="" textlink="">
      <xdr:nvSpPr>
        <xdr:cNvPr id="142" name="楕円 141"/>
        <xdr:cNvSpPr/>
      </xdr:nvSpPr>
      <xdr:spPr>
        <a:xfrm>
          <a:off x="3746500" y="986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14140</xdr:rowOff>
    </xdr:from>
    <xdr:ext cx="534377" cy="259045"/>
    <xdr:sp macro="" textlink="">
      <xdr:nvSpPr>
        <xdr:cNvPr id="143" name="テキスト ボックス 142"/>
        <xdr:cNvSpPr txBox="1"/>
      </xdr:nvSpPr>
      <xdr:spPr>
        <a:xfrm>
          <a:off x="3530111" y="995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38436</xdr:rowOff>
    </xdr:from>
    <xdr:to>
      <xdr:col>15</xdr:col>
      <xdr:colOff>101600</xdr:colOff>
      <xdr:row>58</xdr:row>
      <xdr:rowOff>140036</xdr:rowOff>
    </xdr:to>
    <xdr:sp macro="" textlink="">
      <xdr:nvSpPr>
        <xdr:cNvPr id="144" name="楕円 143"/>
        <xdr:cNvSpPr/>
      </xdr:nvSpPr>
      <xdr:spPr>
        <a:xfrm>
          <a:off x="2857500" y="998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131163</xdr:rowOff>
    </xdr:from>
    <xdr:ext cx="534377" cy="259045"/>
    <xdr:sp macro="" textlink="">
      <xdr:nvSpPr>
        <xdr:cNvPr id="145" name="テキスト ボックス 144"/>
        <xdr:cNvSpPr txBox="1"/>
      </xdr:nvSpPr>
      <xdr:spPr>
        <a:xfrm>
          <a:off x="2641111" y="10075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78994</xdr:rowOff>
    </xdr:from>
    <xdr:to>
      <xdr:col>10</xdr:col>
      <xdr:colOff>165100</xdr:colOff>
      <xdr:row>59</xdr:row>
      <xdr:rowOff>9144</xdr:rowOff>
    </xdr:to>
    <xdr:sp macro="" textlink="">
      <xdr:nvSpPr>
        <xdr:cNvPr id="146" name="楕円 145"/>
        <xdr:cNvSpPr/>
      </xdr:nvSpPr>
      <xdr:spPr>
        <a:xfrm>
          <a:off x="1968500" y="1002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271</xdr:rowOff>
    </xdr:from>
    <xdr:ext cx="534377" cy="259045"/>
    <xdr:sp macro="" textlink="">
      <xdr:nvSpPr>
        <xdr:cNvPr id="147" name="テキスト ボックス 146"/>
        <xdr:cNvSpPr txBox="1"/>
      </xdr:nvSpPr>
      <xdr:spPr>
        <a:xfrm>
          <a:off x="1752111" y="10115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33045</xdr:rowOff>
    </xdr:from>
    <xdr:to>
      <xdr:col>6</xdr:col>
      <xdr:colOff>38100</xdr:colOff>
      <xdr:row>58</xdr:row>
      <xdr:rowOff>134645</xdr:rowOff>
    </xdr:to>
    <xdr:sp macro="" textlink="">
      <xdr:nvSpPr>
        <xdr:cNvPr id="148" name="楕円 147"/>
        <xdr:cNvSpPr/>
      </xdr:nvSpPr>
      <xdr:spPr>
        <a:xfrm>
          <a:off x="1079500" y="997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125772</xdr:rowOff>
    </xdr:from>
    <xdr:ext cx="534377" cy="259045"/>
    <xdr:sp macro="" textlink="">
      <xdr:nvSpPr>
        <xdr:cNvPr id="149" name="テキスト ボックス 148"/>
        <xdr:cNvSpPr txBox="1"/>
      </xdr:nvSpPr>
      <xdr:spPr>
        <a:xfrm>
          <a:off x="863111" y="10069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2" name="テキスト ボックス 161"/>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87503</xdr:rowOff>
    </xdr:from>
    <xdr:to>
      <xdr:col>24</xdr:col>
      <xdr:colOff>62865</xdr:colOff>
      <xdr:row>78</xdr:row>
      <xdr:rowOff>82550</xdr:rowOff>
    </xdr:to>
    <xdr:cxnSp macro="">
      <xdr:nvCxnSpPr>
        <xdr:cNvPr id="176" name="直線コネクタ 175"/>
        <xdr:cNvCxnSpPr/>
      </xdr:nvCxnSpPr>
      <xdr:spPr>
        <a:xfrm flipV="1">
          <a:off x="4633595" y="12089003"/>
          <a:ext cx="1270" cy="1366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86377</xdr:rowOff>
    </xdr:from>
    <xdr:ext cx="599010" cy="259045"/>
    <xdr:sp macro="" textlink="">
      <xdr:nvSpPr>
        <xdr:cNvPr id="177" name="民生費最小値テキスト"/>
        <xdr:cNvSpPr txBox="1"/>
      </xdr:nvSpPr>
      <xdr:spPr>
        <a:xfrm>
          <a:off x="4686300" y="13459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82550</xdr:rowOff>
    </xdr:from>
    <xdr:to>
      <xdr:col>24</xdr:col>
      <xdr:colOff>152400</xdr:colOff>
      <xdr:row>78</xdr:row>
      <xdr:rowOff>82550</xdr:rowOff>
    </xdr:to>
    <xdr:cxnSp macro="">
      <xdr:nvCxnSpPr>
        <xdr:cNvPr id="178" name="直線コネクタ 177"/>
        <xdr:cNvCxnSpPr/>
      </xdr:nvCxnSpPr>
      <xdr:spPr>
        <a:xfrm>
          <a:off x="4546600" y="1345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34180</xdr:rowOff>
    </xdr:from>
    <xdr:ext cx="599010" cy="259045"/>
    <xdr:sp macro="" textlink="">
      <xdr:nvSpPr>
        <xdr:cNvPr id="179" name="民生費最大値テキスト"/>
        <xdr:cNvSpPr txBox="1"/>
      </xdr:nvSpPr>
      <xdr:spPr>
        <a:xfrm>
          <a:off x="4686300" y="11864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232,795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87503</xdr:rowOff>
    </xdr:from>
    <xdr:to>
      <xdr:col>24</xdr:col>
      <xdr:colOff>152400</xdr:colOff>
      <xdr:row>70</xdr:row>
      <xdr:rowOff>87503</xdr:rowOff>
    </xdr:to>
    <xdr:cxnSp macro="">
      <xdr:nvCxnSpPr>
        <xdr:cNvPr id="180" name="直線コネクタ 179"/>
        <xdr:cNvCxnSpPr/>
      </xdr:nvCxnSpPr>
      <xdr:spPr>
        <a:xfrm>
          <a:off x="4546600" y="12089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157052</xdr:rowOff>
    </xdr:from>
    <xdr:to>
      <xdr:col>24</xdr:col>
      <xdr:colOff>63500</xdr:colOff>
      <xdr:row>77</xdr:row>
      <xdr:rowOff>25922</xdr:rowOff>
    </xdr:to>
    <xdr:cxnSp macro="">
      <xdr:nvCxnSpPr>
        <xdr:cNvPr id="181" name="直線コネクタ 180"/>
        <xdr:cNvCxnSpPr/>
      </xdr:nvCxnSpPr>
      <xdr:spPr>
        <a:xfrm flipV="1">
          <a:off x="3797300" y="13187252"/>
          <a:ext cx="838200" cy="4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51002</xdr:rowOff>
    </xdr:from>
    <xdr:ext cx="599010" cy="259045"/>
    <xdr:sp macro="" textlink="">
      <xdr:nvSpPr>
        <xdr:cNvPr id="182" name="民生費平均値テキスト"/>
        <xdr:cNvSpPr txBox="1"/>
      </xdr:nvSpPr>
      <xdr:spPr>
        <a:xfrm>
          <a:off x="4686300" y="127383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28125</xdr:rowOff>
    </xdr:from>
    <xdr:to>
      <xdr:col>24</xdr:col>
      <xdr:colOff>114300</xdr:colOff>
      <xdr:row>75</xdr:row>
      <xdr:rowOff>129725</xdr:rowOff>
    </xdr:to>
    <xdr:sp macro="" textlink="">
      <xdr:nvSpPr>
        <xdr:cNvPr id="183" name="フローチャート: 判断 182"/>
        <xdr:cNvSpPr/>
      </xdr:nvSpPr>
      <xdr:spPr>
        <a:xfrm>
          <a:off x="4584700" y="1288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25922</xdr:rowOff>
    </xdr:from>
    <xdr:to>
      <xdr:col>19</xdr:col>
      <xdr:colOff>177800</xdr:colOff>
      <xdr:row>77</xdr:row>
      <xdr:rowOff>61638</xdr:rowOff>
    </xdr:to>
    <xdr:cxnSp macro="">
      <xdr:nvCxnSpPr>
        <xdr:cNvPr id="184" name="直線コネクタ 183"/>
        <xdr:cNvCxnSpPr/>
      </xdr:nvCxnSpPr>
      <xdr:spPr>
        <a:xfrm flipV="1">
          <a:off x="2908300" y="13227572"/>
          <a:ext cx="889000" cy="3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148630</xdr:rowOff>
    </xdr:from>
    <xdr:to>
      <xdr:col>20</xdr:col>
      <xdr:colOff>38100</xdr:colOff>
      <xdr:row>75</xdr:row>
      <xdr:rowOff>78780</xdr:rowOff>
    </xdr:to>
    <xdr:sp macro="" textlink="">
      <xdr:nvSpPr>
        <xdr:cNvPr id="185" name="フローチャート: 判断 184"/>
        <xdr:cNvSpPr/>
      </xdr:nvSpPr>
      <xdr:spPr>
        <a:xfrm>
          <a:off x="3746500" y="1283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95307</xdr:rowOff>
    </xdr:from>
    <xdr:ext cx="599010" cy="259045"/>
    <xdr:sp macro="" textlink="">
      <xdr:nvSpPr>
        <xdr:cNvPr id="186" name="テキスト ボックス 185"/>
        <xdr:cNvSpPr txBox="1"/>
      </xdr:nvSpPr>
      <xdr:spPr>
        <a:xfrm>
          <a:off x="3497795" y="12611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61638</xdr:rowOff>
    </xdr:from>
    <xdr:to>
      <xdr:col>15</xdr:col>
      <xdr:colOff>50800</xdr:colOff>
      <xdr:row>77</xdr:row>
      <xdr:rowOff>111899</xdr:rowOff>
    </xdr:to>
    <xdr:cxnSp macro="">
      <xdr:nvCxnSpPr>
        <xdr:cNvPr id="187" name="直線コネクタ 186"/>
        <xdr:cNvCxnSpPr/>
      </xdr:nvCxnSpPr>
      <xdr:spPr>
        <a:xfrm flipV="1">
          <a:off x="2019300" y="13263288"/>
          <a:ext cx="889000" cy="50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75445</xdr:rowOff>
    </xdr:from>
    <xdr:to>
      <xdr:col>15</xdr:col>
      <xdr:colOff>101600</xdr:colOff>
      <xdr:row>76</xdr:row>
      <xdr:rowOff>5595</xdr:rowOff>
    </xdr:to>
    <xdr:sp macro="" textlink="">
      <xdr:nvSpPr>
        <xdr:cNvPr id="188" name="フローチャート: 判断 187"/>
        <xdr:cNvSpPr/>
      </xdr:nvSpPr>
      <xdr:spPr>
        <a:xfrm>
          <a:off x="2857500" y="1293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22122</xdr:rowOff>
    </xdr:from>
    <xdr:ext cx="599010" cy="259045"/>
    <xdr:sp macro="" textlink="">
      <xdr:nvSpPr>
        <xdr:cNvPr id="189" name="テキスト ボックス 188"/>
        <xdr:cNvSpPr txBox="1"/>
      </xdr:nvSpPr>
      <xdr:spPr>
        <a:xfrm>
          <a:off x="2608795" y="12709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111899</xdr:rowOff>
    </xdr:from>
    <xdr:to>
      <xdr:col>10</xdr:col>
      <xdr:colOff>114300</xdr:colOff>
      <xdr:row>78</xdr:row>
      <xdr:rowOff>46366</xdr:rowOff>
    </xdr:to>
    <xdr:cxnSp macro="">
      <xdr:nvCxnSpPr>
        <xdr:cNvPr id="190" name="直線コネクタ 189"/>
        <xdr:cNvCxnSpPr/>
      </xdr:nvCxnSpPr>
      <xdr:spPr>
        <a:xfrm flipV="1">
          <a:off x="1130300" y="13313549"/>
          <a:ext cx="889000" cy="105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90228</xdr:rowOff>
    </xdr:from>
    <xdr:to>
      <xdr:col>10</xdr:col>
      <xdr:colOff>165100</xdr:colOff>
      <xdr:row>76</xdr:row>
      <xdr:rowOff>20377</xdr:rowOff>
    </xdr:to>
    <xdr:sp macro="" textlink="">
      <xdr:nvSpPr>
        <xdr:cNvPr id="191" name="フローチャート: 判断 190"/>
        <xdr:cNvSpPr/>
      </xdr:nvSpPr>
      <xdr:spPr>
        <a:xfrm>
          <a:off x="1968500" y="1294897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36905</xdr:rowOff>
    </xdr:from>
    <xdr:ext cx="599010" cy="259045"/>
    <xdr:sp macro="" textlink="">
      <xdr:nvSpPr>
        <xdr:cNvPr id="192" name="テキスト ボックス 191"/>
        <xdr:cNvSpPr txBox="1"/>
      </xdr:nvSpPr>
      <xdr:spPr>
        <a:xfrm>
          <a:off x="1719795" y="12724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151754</xdr:rowOff>
    </xdr:from>
    <xdr:to>
      <xdr:col>6</xdr:col>
      <xdr:colOff>38100</xdr:colOff>
      <xdr:row>76</xdr:row>
      <xdr:rowOff>81904</xdr:rowOff>
    </xdr:to>
    <xdr:sp macro="" textlink="">
      <xdr:nvSpPr>
        <xdr:cNvPr id="193" name="フローチャート: 判断 192"/>
        <xdr:cNvSpPr/>
      </xdr:nvSpPr>
      <xdr:spPr>
        <a:xfrm>
          <a:off x="1079500" y="130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98431</xdr:rowOff>
    </xdr:from>
    <xdr:ext cx="599010" cy="259045"/>
    <xdr:sp macro="" textlink="">
      <xdr:nvSpPr>
        <xdr:cNvPr id="194" name="テキスト ボックス 193"/>
        <xdr:cNvSpPr txBox="1"/>
      </xdr:nvSpPr>
      <xdr:spPr>
        <a:xfrm>
          <a:off x="830795" y="12785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106252</xdr:rowOff>
    </xdr:from>
    <xdr:to>
      <xdr:col>24</xdr:col>
      <xdr:colOff>114300</xdr:colOff>
      <xdr:row>77</xdr:row>
      <xdr:rowOff>36402</xdr:rowOff>
    </xdr:to>
    <xdr:sp macro="" textlink="">
      <xdr:nvSpPr>
        <xdr:cNvPr id="200" name="楕円 199"/>
        <xdr:cNvSpPr/>
      </xdr:nvSpPr>
      <xdr:spPr>
        <a:xfrm>
          <a:off x="4584700" y="1313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84679</xdr:rowOff>
    </xdr:from>
    <xdr:ext cx="599010" cy="259045"/>
    <xdr:sp macro="" textlink="">
      <xdr:nvSpPr>
        <xdr:cNvPr id="201" name="民生費該当値テキスト"/>
        <xdr:cNvSpPr txBox="1"/>
      </xdr:nvSpPr>
      <xdr:spPr>
        <a:xfrm>
          <a:off x="4686300" y="13114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146572</xdr:rowOff>
    </xdr:from>
    <xdr:to>
      <xdr:col>20</xdr:col>
      <xdr:colOff>38100</xdr:colOff>
      <xdr:row>77</xdr:row>
      <xdr:rowOff>76722</xdr:rowOff>
    </xdr:to>
    <xdr:sp macro="" textlink="">
      <xdr:nvSpPr>
        <xdr:cNvPr id="202" name="楕円 201"/>
        <xdr:cNvSpPr/>
      </xdr:nvSpPr>
      <xdr:spPr>
        <a:xfrm>
          <a:off x="3746500" y="1317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67849</xdr:rowOff>
    </xdr:from>
    <xdr:ext cx="599010" cy="259045"/>
    <xdr:sp macro="" textlink="">
      <xdr:nvSpPr>
        <xdr:cNvPr id="203" name="テキスト ボックス 202"/>
        <xdr:cNvSpPr txBox="1"/>
      </xdr:nvSpPr>
      <xdr:spPr>
        <a:xfrm>
          <a:off x="3497795" y="13269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10838</xdr:rowOff>
    </xdr:from>
    <xdr:to>
      <xdr:col>15</xdr:col>
      <xdr:colOff>101600</xdr:colOff>
      <xdr:row>77</xdr:row>
      <xdr:rowOff>112438</xdr:rowOff>
    </xdr:to>
    <xdr:sp macro="" textlink="">
      <xdr:nvSpPr>
        <xdr:cNvPr id="204" name="楕円 203"/>
        <xdr:cNvSpPr/>
      </xdr:nvSpPr>
      <xdr:spPr>
        <a:xfrm>
          <a:off x="2857500" y="1321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103565</xdr:rowOff>
    </xdr:from>
    <xdr:ext cx="599010" cy="259045"/>
    <xdr:sp macro="" textlink="">
      <xdr:nvSpPr>
        <xdr:cNvPr id="205" name="テキスト ボックス 204"/>
        <xdr:cNvSpPr txBox="1"/>
      </xdr:nvSpPr>
      <xdr:spPr>
        <a:xfrm>
          <a:off x="2608795" y="13305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61099</xdr:rowOff>
    </xdr:from>
    <xdr:to>
      <xdr:col>10</xdr:col>
      <xdr:colOff>165100</xdr:colOff>
      <xdr:row>77</xdr:row>
      <xdr:rowOff>162699</xdr:rowOff>
    </xdr:to>
    <xdr:sp macro="" textlink="">
      <xdr:nvSpPr>
        <xdr:cNvPr id="206" name="楕円 205"/>
        <xdr:cNvSpPr/>
      </xdr:nvSpPr>
      <xdr:spPr>
        <a:xfrm>
          <a:off x="1968500" y="1326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153826</xdr:rowOff>
    </xdr:from>
    <xdr:ext cx="599010" cy="259045"/>
    <xdr:sp macro="" textlink="">
      <xdr:nvSpPr>
        <xdr:cNvPr id="207" name="テキスト ボックス 206"/>
        <xdr:cNvSpPr txBox="1"/>
      </xdr:nvSpPr>
      <xdr:spPr>
        <a:xfrm>
          <a:off x="1719795" y="13355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167016</xdr:rowOff>
    </xdr:from>
    <xdr:to>
      <xdr:col>6</xdr:col>
      <xdr:colOff>38100</xdr:colOff>
      <xdr:row>78</xdr:row>
      <xdr:rowOff>97166</xdr:rowOff>
    </xdr:to>
    <xdr:sp macro="" textlink="">
      <xdr:nvSpPr>
        <xdr:cNvPr id="208" name="楕円 207"/>
        <xdr:cNvSpPr/>
      </xdr:nvSpPr>
      <xdr:spPr>
        <a:xfrm>
          <a:off x="1079500" y="1336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88293</xdr:rowOff>
    </xdr:from>
    <xdr:ext cx="599010" cy="259045"/>
    <xdr:sp macro="" textlink="">
      <xdr:nvSpPr>
        <xdr:cNvPr id="209" name="テキスト ボックス 208"/>
        <xdr:cNvSpPr txBox="1"/>
      </xdr:nvSpPr>
      <xdr:spPr>
        <a:xfrm>
          <a:off x="830795" y="13461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30" name="テキスト ボックス 229"/>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2" name="テキスト ボックス 231"/>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4" name="テキスト ボックス 233"/>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12108</xdr:rowOff>
    </xdr:from>
    <xdr:to>
      <xdr:col>24</xdr:col>
      <xdr:colOff>62865</xdr:colOff>
      <xdr:row>98</xdr:row>
      <xdr:rowOff>41370</xdr:rowOff>
    </xdr:to>
    <xdr:cxnSp macro="">
      <xdr:nvCxnSpPr>
        <xdr:cNvPr id="236" name="直線コネクタ 235"/>
        <xdr:cNvCxnSpPr/>
      </xdr:nvCxnSpPr>
      <xdr:spPr>
        <a:xfrm flipV="1">
          <a:off x="4633595" y="15614058"/>
          <a:ext cx="1270" cy="1229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45197</xdr:rowOff>
    </xdr:from>
    <xdr:ext cx="534377" cy="259045"/>
    <xdr:sp macro="" textlink="">
      <xdr:nvSpPr>
        <xdr:cNvPr id="237" name="衛生費最小値テキスト"/>
        <xdr:cNvSpPr txBox="1"/>
      </xdr:nvSpPr>
      <xdr:spPr>
        <a:xfrm>
          <a:off x="4686300" y="1684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41370</xdr:rowOff>
    </xdr:from>
    <xdr:to>
      <xdr:col>24</xdr:col>
      <xdr:colOff>152400</xdr:colOff>
      <xdr:row>98</xdr:row>
      <xdr:rowOff>41370</xdr:rowOff>
    </xdr:to>
    <xdr:cxnSp macro="">
      <xdr:nvCxnSpPr>
        <xdr:cNvPr id="238" name="直線コネクタ 237"/>
        <xdr:cNvCxnSpPr/>
      </xdr:nvCxnSpPr>
      <xdr:spPr>
        <a:xfrm>
          <a:off x="4546600" y="1684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130235</xdr:rowOff>
    </xdr:from>
    <xdr:ext cx="534377" cy="259045"/>
    <xdr:sp macro="" textlink="">
      <xdr:nvSpPr>
        <xdr:cNvPr id="239" name="衛生費最大値テキスト"/>
        <xdr:cNvSpPr txBox="1"/>
      </xdr:nvSpPr>
      <xdr:spPr>
        <a:xfrm>
          <a:off x="4686300" y="1538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54,657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12108</xdr:rowOff>
    </xdr:from>
    <xdr:to>
      <xdr:col>24</xdr:col>
      <xdr:colOff>152400</xdr:colOff>
      <xdr:row>91</xdr:row>
      <xdr:rowOff>12108</xdr:rowOff>
    </xdr:to>
    <xdr:cxnSp macro="">
      <xdr:nvCxnSpPr>
        <xdr:cNvPr id="240" name="直線コネクタ 239"/>
        <xdr:cNvCxnSpPr/>
      </xdr:nvCxnSpPr>
      <xdr:spPr>
        <a:xfrm>
          <a:off x="4546600" y="15614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109493</xdr:rowOff>
    </xdr:from>
    <xdr:to>
      <xdr:col>24</xdr:col>
      <xdr:colOff>63500</xdr:colOff>
      <xdr:row>97</xdr:row>
      <xdr:rowOff>86437</xdr:rowOff>
    </xdr:to>
    <xdr:cxnSp macro="">
      <xdr:nvCxnSpPr>
        <xdr:cNvPr id="241" name="直線コネクタ 240"/>
        <xdr:cNvCxnSpPr/>
      </xdr:nvCxnSpPr>
      <xdr:spPr>
        <a:xfrm flipV="1">
          <a:off x="3797300" y="16568693"/>
          <a:ext cx="838200" cy="148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109458</xdr:rowOff>
    </xdr:from>
    <xdr:ext cx="534377" cy="259045"/>
    <xdr:sp macro="" textlink="">
      <xdr:nvSpPr>
        <xdr:cNvPr id="242" name="衛生費平均値テキスト"/>
        <xdr:cNvSpPr txBox="1"/>
      </xdr:nvSpPr>
      <xdr:spPr>
        <a:xfrm>
          <a:off x="4686300" y="162257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86581</xdr:rowOff>
    </xdr:from>
    <xdr:to>
      <xdr:col>24</xdr:col>
      <xdr:colOff>114300</xdr:colOff>
      <xdr:row>96</xdr:row>
      <xdr:rowOff>16731</xdr:rowOff>
    </xdr:to>
    <xdr:sp macro="" textlink="">
      <xdr:nvSpPr>
        <xdr:cNvPr id="243" name="フローチャート: 判断 242"/>
        <xdr:cNvSpPr/>
      </xdr:nvSpPr>
      <xdr:spPr>
        <a:xfrm>
          <a:off x="4584700" y="1637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86437</xdr:rowOff>
    </xdr:from>
    <xdr:to>
      <xdr:col>19</xdr:col>
      <xdr:colOff>177800</xdr:colOff>
      <xdr:row>97</xdr:row>
      <xdr:rowOff>91368</xdr:rowOff>
    </xdr:to>
    <xdr:cxnSp macro="">
      <xdr:nvCxnSpPr>
        <xdr:cNvPr id="244" name="直線コネクタ 243"/>
        <xdr:cNvCxnSpPr/>
      </xdr:nvCxnSpPr>
      <xdr:spPr>
        <a:xfrm flipV="1">
          <a:off x="2908300" y="16717087"/>
          <a:ext cx="889000" cy="4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96541</xdr:rowOff>
    </xdr:from>
    <xdr:to>
      <xdr:col>20</xdr:col>
      <xdr:colOff>38100</xdr:colOff>
      <xdr:row>96</xdr:row>
      <xdr:rowOff>26691</xdr:rowOff>
    </xdr:to>
    <xdr:sp macro="" textlink="">
      <xdr:nvSpPr>
        <xdr:cNvPr id="245" name="フローチャート: 判断 244"/>
        <xdr:cNvSpPr/>
      </xdr:nvSpPr>
      <xdr:spPr>
        <a:xfrm>
          <a:off x="3746500" y="16384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43218</xdr:rowOff>
    </xdr:from>
    <xdr:ext cx="534377" cy="259045"/>
    <xdr:sp macro="" textlink="">
      <xdr:nvSpPr>
        <xdr:cNvPr id="246" name="テキスト ボックス 245"/>
        <xdr:cNvSpPr txBox="1"/>
      </xdr:nvSpPr>
      <xdr:spPr>
        <a:xfrm>
          <a:off x="3530111" y="16159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91368</xdr:rowOff>
    </xdr:from>
    <xdr:to>
      <xdr:col>15</xdr:col>
      <xdr:colOff>50800</xdr:colOff>
      <xdr:row>97</xdr:row>
      <xdr:rowOff>115926</xdr:rowOff>
    </xdr:to>
    <xdr:cxnSp macro="">
      <xdr:nvCxnSpPr>
        <xdr:cNvPr id="247" name="直線コネクタ 246"/>
        <xdr:cNvCxnSpPr/>
      </xdr:nvCxnSpPr>
      <xdr:spPr>
        <a:xfrm flipV="1">
          <a:off x="2019300" y="16722018"/>
          <a:ext cx="889000" cy="24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75315</xdr:rowOff>
    </xdr:from>
    <xdr:to>
      <xdr:col>15</xdr:col>
      <xdr:colOff>101600</xdr:colOff>
      <xdr:row>96</xdr:row>
      <xdr:rowOff>5465</xdr:rowOff>
    </xdr:to>
    <xdr:sp macro="" textlink="">
      <xdr:nvSpPr>
        <xdr:cNvPr id="248" name="フローチャート: 判断 247"/>
        <xdr:cNvSpPr/>
      </xdr:nvSpPr>
      <xdr:spPr>
        <a:xfrm>
          <a:off x="2857500" y="1636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21992</xdr:rowOff>
    </xdr:from>
    <xdr:ext cx="534377" cy="259045"/>
    <xdr:sp macro="" textlink="">
      <xdr:nvSpPr>
        <xdr:cNvPr id="249" name="テキスト ボックス 248"/>
        <xdr:cNvSpPr txBox="1"/>
      </xdr:nvSpPr>
      <xdr:spPr>
        <a:xfrm>
          <a:off x="2641111" y="16138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115926</xdr:rowOff>
    </xdr:from>
    <xdr:to>
      <xdr:col>10</xdr:col>
      <xdr:colOff>114300</xdr:colOff>
      <xdr:row>97</xdr:row>
      <xdr:rowOff>131111</xdr:rowOff>
    </xdr:to>
    <xdr:cxnSp macro="">
      <xdr:nvCxnSpPr>
        <xdr:cNvPr id="250" name="直線コネクタ 249"/>
        <xdr:cNvCxnSpPr/>
      </xdr:nvCxnSpPr>
      <xdr:spPr>
        <a:xfrm flipV="1">
          <a:off x="1130300" y="16746576"/>
          <a:ext cx="889000" cy="15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65191</xdr:rowOff>
    </xdr:from>
    <xdr:to>
      <xdr:col>10</xdr:col>
      <xdr:colOff>165100</xdr:colOff>
      <xdr:row>95</xdr:row>
      <xdr:rowOff>166791</xdr:rowOff>
    </xdr:to>
    <xdr:sp macro="" textlink="">
      <xdr:nvSpPr>
        <xdr:cNvPr id="251" name="フローチャート: 判断 250"/>
        <xdr:cNvSpPr/>
      </xdr:nvSpPr>
      <xdr:spPr>
        <a:xfrm>
          <a:off x="1968500" y="1635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11868</xdr:rowOff>
    </xdr:from>
    <xdr:ext cx="534377" cy="259045"/>
    <xdr:sp macro="" textlink="">
      <xdr:nvSpPr>
        <xdr:cNvPr id="252" name="テキスト ボックス 251"/>
        <xdr:cNvSpPr txBox="1"/>
      </xdr:nvSpPr>
      <xdr:spPr>
        <a:xfrm>
          <a:off x="1752111" y="1612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105392</xdr:rowOff>
    </xdr:from>
    <xdr:to>
      <xdr:col>6</xdr:col>
      <xdr:colOff>38100</xdr:colOff>
      <xdr:row>96</xdr:row>
      <xdr:rowOff>35542</xdr:rowOff>
    </xdr:to>
    <xdr:sp macro="" textlink="">
      <xdr:nvSpPr>
        <xdr:cNvPr id="253" name="フローチャート: 判断 252"/>
        <xdr:cNvSpPr/>
      </xdr:nvSpPr>
      <xdr:spPr>
        <a:xfrm>
          <a:off x="1079500" y="1639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52069</xdr:rowOff>
    </xdr:from>
    <xdr:ext cx="534377" cy="259045"/>
    <xdr:sp macro="" textlink="">
      <xdr:nvSpPr>
        <xdr:cNvPr id="254" name="テキスト ボックス 253"/>
        <xdr:cNvSpPr txBox="1"/>
      </xdr:nvSpPr>
      <xdr:spPr>
        <a:xfrm>
          <a:off x="863111" y="1616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58693</xdr:rowOff>
    </xdr:from>
    <xdr:to>
      <xdr:col>24</xdr:col>
      <xdr:colOff>114300</xdr:colOff>
      <xdr:row>96</xdr:row>
      <xdr:rowOff>160293</xdr:rowOff>
    </xdr:to>
    <xdr:sp macro="" textlink="">
      <xdr:nvSpPr>
        <xdr:cNvPr id="260" name="楕円 259"/>
        <xdr:cNvSpPr/>
      </xdr:nvSpPr>
      <xdr:spPr>
        <a:xfrm>
          <a:off x="4584700" y="1651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37120</xdr:rowOff>
    </xdr:from>
    <xdr:ext cx="534377" cy="259045"/>
    <xdr:sp macro="" textlink="">
      <xdr:nvSpPr>
        <xdr:cNvPr id="261" name="衛生費該当値テキスト"/>
        <xdr:cNvSpPr txBox="1"/>
      </xdr:nvSpPr>
      <xdr:spPr>
        <a:xfrm>
          <a:off x="4686300" y="16496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35637</xdr:rowOff>
    </xdr:from>
    <xdr:to>
      <xdr:col>20</xdr:col>
      <xdr:colOff>38100</xdr:colOff>
      <xdr:row>97</xdr:row>
      <xdr:rowOff>137237</xdr:rowOff>
    </xdr:to>
    <xdr:sp macro="" textlink="">
      <xdr:nvSpPr>
        <xdr:cNvPr id="262" name="楕円 261"/>
        <xdr:cNvSpPr/>
      </xdr:nvSpPr>
      <xdr:spPr>
        <a:xfrm>
          <a:off x="3746500" y="1666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128364</xdr:rowOff>
    </xdr:from>
    <xdr:ext cx="534377" cy="259045"/>
    <xdr:sp macro="" textlink="">
      <xdr:nvSpPr>
        <xdr:cNvPr id="263" name="テキスト ボックス 262"/>
        <xdr:cNvSpPr txBox="1"/>
      </xdr:nvSpPr>
      <xdr:spPr>
        <a:xfrm>
          <a:off x="3530111" y="16759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40568</xdr:rowOff>
    </xdr:from>
    <xdr:to>
      <xdr:col>15</xdr:col>
      <xdr:colOff>101600</xdr:colOff>
      <xdr:row>97</xdr:row>
      <xdr:rowOff>142168</xdr:rowOff>
    </xdr:to>
    <xdr:sp macro="" textlink="">
      <xdr:nvSpPr>
        <xdr:cNvPr id="264" name="楕円 263"/>
        <xdr:cNvSpPr/>
      </xdr:nvSpPr>
      <xdr:spPr>
        <a:xfrm>
          <a:off x="2857500" y="1667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133295</xdr:rowOff>
    </xdr:from>
    <xdr:ext cx="534377" cy="259045"/>
    <xdr:sp macro="" textlink="">
      <xdr:nvSpPr>
        <xdr:cNvPr id="265" name="テキスト ボックス 264"/>
        <xdr:cNvSpPr txBox="1"/>
      </xdr:nvSpPr>
      <xdr:spPr>
        <a:xfrm>
          <a:off x="2641111" y="1676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65126</xdr:rowOff>
    </xdr:from>
    <xdr:to>
      <xdr:col>10</xdr:col>
      <xdr:colOff>165100</xdr:colOff>
      <xdr:row>97</xdr:row>
      <xdr:rowOff>166726</xdr:rowOff>
    </xdr:to>
    <xdr:sp macro="" textlink="">
      <xdr:nvSpPr>
        <xdr:cNvPr id="266" name="楕円 265"/>
        <xdr:cNvSpPr/>
      </xdr:nvSpPr>
      <xdr:spPr>
        <a:xfrm>
          <a:off x="1968500" y="1669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157853</xdr:rowOff>
    </xdr:from>
    <xdr:ext cx="534377" cy="259045"/>
    <xdr:sp macro="" textlink="">
      <xdr:nvSpPr>
        <xdr:cNvPr id="267" name="テキスト ボックス 266"/>
        <xdr:cNvSpPr txBox="1"/>
      </xdr:nvSpPr>
      <xdr:spPr>
        <a:xfrm>
          <a:off x="1752111" y="16788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80311</xdr:rowOff>
    </xdr:from>
    <xdr:to>
      <xdr:col>6</xdr:col>
      <xdr:colOff>38100</xdr:colOff>
      <xdr:row>98</xdr:row>
      <xdr:rowOff>10461</xdr:rowOff>
    </xdr:to>
    <xdr:sp macro="" textlink="">
      <xdr:nvSpPr>
        <xdr:cNvPr id="268" name="楕円 267"/>
        <xdr:cNvSpPr/>
      </xdr:nvSpPr>
      <xdr:spPr>
        <a:xfrm>
          <a:off x="1079500" y="1671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1588</xdr:rowOff>
    </xdr:from>
    <xdr:ext cx="534377" cy="259045"/>
    <xdr:sp macro="" textlink="">
      <xdr:nvSpPr>
        <xdr:cNvPr id="269" name="テキスト ボックス 268"/>
        <xdr:cNvSpPr txBox="1"/>
      </xdr:nvSpPr>
      <xdr:spPr>
        <a:xfrm>
          <a:off x="863111" y="16803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80" name="直線コネクタ 27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1" name="テキスト ボックス 28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2" name="直線コネクタ 28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3" name="テキスト ボックス 28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4" name="直線コネクタ 28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5" name="テキスト ボックス 28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6" name="直線コネクタ 28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7" name="テキスト ボックス 28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8" name="直線コネクタ 28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9" name="テキスト ボックス 28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84455</xdr:rowOff>
    </xdr:from>
    <xdr:to>
      <xdr:col>54</xdr:col>
      <xdr:colOff>189865</xdr:colOff>
      <xdr:row>39</xdr:row>
      <xdr:rowOff>43307</xdr:rowOff>
    </xdr:to>
    <xdr:cxnSp macro="">
      <xdr:nvCxnSpPr>
        <xdr:cNvPr id="293" name="直線コネクタ 292"/>
        <xdr:cNvCxnSpPr/>
      </xdr:nvCxnSpPr>
      <xdr:spPr>
        <a:xfrm flipV="1">
          <a:off x="10475595" y="5399405"/>
          <a:ext cx="127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47134</xdr:rowOff>
    </xdr:from>
    <xdr:ext cx="249299" cy="259045"/>
    <xdr:sp macro="" textlink="">
      <xdr:nvSpPr>
        <xdr:cNvPr id="294" name="労働費最小値テキスト"/>
        <xdr:cNvSpPr txBox="1"/>
      </xdr:nvSpPr>
      <xdr:spPr>
        <a:xfrm>
          <a:off x="10528300" y="67336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43307</xdr:rowOff>
    </xdr:from>
    <xdr:to>
      <xdr:col>55</xdr:col>
      <xdr:colOff>88900</xdr:colOff>
      <xdr:row>39</xdr:row>
      <xdr:rowOff>43307</xdr:rowOff>
    </xdr:to>
    <xdr:cxnSp macro="">
      <xdr:nvCxnSpPr>
        <xdr:cNvPr id="295" name="直線コネクタ 294"/>
        <xdr:cNvCxnSpPr/>
      </xdr:nvCxnSpPr>
      <xdr:spPr>
        <a:xfrm>
          <a:off x="10388600" y="672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31132</xdr:rowOff>
    </xdr:from>
    <xdr:ext cx="469744" cy="259045"/>
    <xdr:sp macro="" textlink="">
      <xdr:nvSpPr>
        <xdr:cNvPr id="296" name="労働費最大値テキスト"/>
        <xdr:cNvSpPr txBox="1"/>
      </xdr:nvSpPr>
      <xdr:spPr>
        <a:xfrm>
          <a:off x="10528300" y="517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84455</xdr:rowOff>
    </xdr:from>
    <xdr:to>
      <xdr:col>55</xdr:col>
      <xdr:colOff>88900</xdr:colOff>
      <xdr:row>31</xdr:row>
      <xdr:rowOff>84455</xdr:rowOff>
    </xdr:to>
    <xdr:cxnSp macro="">
      <xdr:nvCxnSpPr>
        <xdr:cNvPr id="297" name="直線コネクタ 296"/>
        <xdr:cNvCxnSpPr/>
      </xdr:nvCxnSpPr>
      <xdr:spPr>
        <a:xfrm>
          <a:off x="10388600" y="5399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57785</xdr:rowOff>
    </xdr:from>
    <xdr:to>
      <xdr:col>55</xdr:col>
      <xdr:colOff>0</xdr:colOff>
      <xdr:row>37</xdr:row>
      <xdr:rowOff>101600</xdr:rowOff>
    </xdr:to>
    <xdr:cxnSp macro="">
      <xdr:nvCxnSpPr>
        <xdr:cNvPr id="298" name="直線コネクタ 297"/>
        <xdr:cNvCxnSpPr/>
      </xdr:nvCxnSpPr>
      <xdr:spPr>
        <a:xfrm flipV="1">
          <a:off x="9639300" y="640143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23766</xdr:rowOff>
    </xdr:from>
    <xdr:ext cx="378565" cy="259045"/>
    <xdr:sp macro="" textlink="">
      <xdr:nvSpPr>
        <xdr:cNvPr id="299" name="労働費平均値テキスト"/>
        <xdr:cNvSpPr txBox="1"/>
      </xdr:nvSpPr>
      <xdr:spPr>
        <a:xfrm>
          <a:off x="10528300" y="61959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889</xdr:rowOff>
    </xdr:from>
    <xdr:to>
      <xdr:col>55</xdr:col>
      <xdr:colOff>50800</xdr:colOff>
      <xdr:row>37</xdr:row>
      <xdr:rowOff>102489</xdr:rowOff>
    </xdr:to>
    <xdr:sp macro="" textlink="">
      <xdr:nvSpPr>
        <xdr:cNvPr id="300" name="フローチャート: 判断 299"/>
        <xdr:cNvSpPr/>
      </xdr:nvSpPr>
      <xdr:spPr>
        <a:xfrm>
          <a:off x="10426700" y="634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101600</xdr:rowOff>
    </xdr:from>
    <xdr:to>
      <xdr:col>50</xdr:col>
      <xdr:colOff>114300</xdr:colOff>
      <xdr:row>37</xdr:row>
      <xdr:rowOff>101600</xdr:rowOff>
    </xdr:to>
    <xdr:cxnSp macro="">
      <xdr:nvCxnSpPr>
        <xdr:cNvPr id="301" name="直線コネクタ 300"/>
        <xdr:cNvCxnSpPr/>
      </xdr:nvCxnSpPr>
      <xdr:spPr>
        <a:xfrm>
          <a:off x="8750300" y="6445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39370</xdr:rowOff>
    </xdr:from>
    <xdr:to>
      <xdr:col>50</xdr:col>
      <xdr:colOff>165100</xdr:colOff>
      <xdr:row>37</xdr:row>
      <xdr:rowOff>140970</xdr:rowOff>
    </xdr:to>
    <xdr:sp macro="" textlink="">
      <xdr:nvSpPr>
        <xdr:cNvPr id="302" name="フローチャート: 判断 301"/>
        <xdr:cNvSpPr/>
      </xdr:nvSpPr>
      <xdr:spPr>
        <a:xfrm>
          <a:off x="9588500" y="638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157497</xdr:rowOff>
    </xdr:from>
    <xdr:ext cx="378565" cy="259045"/>
    <xdr:sp macro="" textlink="">
      <xdr:nvSpPr>
        <xdr:cNvPr id="303" name="テキスト ボックス 302"/>
        <xdr:cNvSpPr txBox="1"/>
      </xdr:nvSpPr>
      <xdr:spPr>
        <a:xfrm>
          <a:off x="9450017" y="6158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50546</xdr:rowOff>
    </xdr:from>
    <xdr:to>
      <xdr:col>45</xdr:col>
      <xdr:colOff>177800</xdr:colOff>
      <xdr:row>37</xdr:row>
      <xdr:rowOff>101600</xdr:rowOff>
    </xdr:to>
    <xdr:cxnSp macro="">
      <xdr:nvCxnSpPr>
        <xdr:cNvPr id="304" name="直線コネクタ 303"/>
        <xdr:cNvCxnSpPr/>
      </xdr:nvCxnSpPr>
      <xdr:spPr>
        <a:xfrm>
          <a:off x="7861300" y="6394196"/>
          <a:ext cx="889000" cy="5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88519</xdr:rowOff>
    </xdr:from>
    <xdr:to>
      <xdr:col>46</xdr:col>
      <xdr:colOff>38100</xdr:colOff>
      <xdr:row>38</xdr:row>
      <xdr:rowOff>18669</xdr:rowOff>
    </xdr:to>
    <xdr:sp macro="" textlink="">
      <xdr:nvSpPr>
        <xdr:cNvPr id="305" name="フローチャート: 判断 304"/>
        <xdr:cNvSpPr/>
      </xdr:nvSpPr>
      <xdr:spPr>
        <a:xfrm>
          <a:off x="8699500" y="6432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9796</xdr:rowOff>
    </xdr:from>
    <xdr:ext cx="378565" cy="259045"/>
    <xdr:sp macro="" textlink="">
      <xdr:nvSpPr>
        <xdr:cNvPr id="306" name="テキスト ボックス 305"/>
        <xdr:cNvSpPr txBox="1"/>
      </xdr:nvSpPr>
      <xdr:spPr>
        <a:xfrm>
          <a:off x="8561017" y="6524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50546</xdr:rowOff>
    </xdr:from>
    <xdr:to>
      <xdr:col>41</xdr:col>
      <xdr:colOff>50800</xdr:colOff>
      <xdr:row>37</xdr:row>
      <xdr:rowOff>88265</xdr:rowOff>
    </xdr:to>
    <xdr:cxnSp macro="">
      <xdr:nvCxnSpPr>
        <xdr:cNvPr id="307" name="直線コネクタ 306"/>
        <xdr:cNvCxnSpPr/>
      </xdr:nvCxnSpPr>
      <xdr:spPr>
        <a:xfrm flipV="1">
          <a:off x="6972300" y="6394196"/>
          <a:ext cx="889000" cy="3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131572</xdr:rowOff>
    </xdr:from>
    <xdr:to>
      <xdr:col>41</xdr:col>
      <xdr:colOff>101600</xdr:colOff>
      <xdr:row>37</xdr:row>
      <xdr:rowOff>61722</xdr:rowOff>
    </xdr:to>
    <xdr:sp macro="" textlink="">
      <xdr:nvSpPr>
        <xdr:cNvPr id="308" name="フローチャート: 判断 307"/>
        <xdr:cNvSpPr/>
      </xdr:nvSpPr>
      <xdr:spPr>
        <a:xfrm>
          <a:off x="7810500" y="630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78249</xdr:rowOff>
    </xdr:from>
    <xdr:ext cx="378565" cy="259045"/>
    <xdr:sp macro="" textlink="">
      <xdr:nvSpPr>
        <xdr:cNvPr id="309" name="テキスト ボックス 308"/>
        <xdr:cNvSpPr txBox="1"/>
      </xdr:nvSpPr>
      <xdr:spPr>
        <a:xfrm>
          <a:off x="7672017" y="6078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165481</xdr:rowOff>
    </xdr:from>
    <xdr:to>
      <xdr:col>36</xdr:col>
      <xdr:colOff>165100</xdr:colOff>
      <xdr:row>36</xdr:row>
      <xdr:rowOff>95631</xdr:rowOff>
    </xdr:to>
    <xdr:sp macro="" textlink="">
      <xdr:nvSpPr>
        <xdr:cNvPr id="310" name="フローチャート: 判断 309"/>
        <xdr:cNvSpPr/>
      </xdr:nvSpPr>
      <xdr:spPr>
        <a:xfrm>
          <a:off x="6921500" y="616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112158</xdr:rowOff>
    </xdr:from>
    <xdr:ext cx="469744" cy="259045"/>
    <xdr:sp macro="" textlink="">
      <xdr:nvSpPr>
        <xdr:cNvPr id="311" name="テキスト ボックス 310"/>
        <xdr:cNvSpPr txBox="1"/>
      </xdr:nvSpPr>
      <xdr:spPr>
        <a:xfrm>
          <a:off x="6737428" y="5941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6985</xdr:rowOff>
    </xdr:from>
    <xdr:to>
      <xdr:col>55</xdr:col>
      <xdr:colOff>50800</xdr:colOff>
      <xdr:row>37</xdr:row>
      <xdr:rowOff>108585</xdr:rowOff>
    </xdr:to>
    <xdr:sp macro="" textlink="">
      <xdr:nvSpPr>
        <xdr:cNvPr id="317" name="楕円 316"/>
        <xdr:cNvSpPr/>
      </xdr:nvSpPr>
      <xdr:spPr>
        <a:xfrm>
          <a:off x="10426700" y="635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156862</xdr:rowOff>
    </xdr:from>
    <xdr:ext cx="378565" cy="259045"/>
    <xdr:sp macro="" textlink="">
      <xdr:nvSpPr>
        <xdr:cNvPr id="318" name="労働費該当値テキスト"/>
        <xdr:cNvSpPr txBox="1"/>
      </xdr:nvSpPr>
      <xdr:spPr>
        <a:xfrm>
          <a:off x="10528300" y="6329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50800</xdr:rowOff>
    </xdr:from>
    <xdr:to>
      <xdr:col>50</xdr:col>
      <xdr:colOff>165100</xdr:colOff>
      <xdr:row>37</xdr:row>
      <xdr:rowOff>152400</xdr:rowOff>
    </xdr:to>
    <xdr:sp macro="" textlink="">
      <xdr:nvSpPr>
        <xdr:cNvPr id="319" name="楕円 318"/>
        <xdr:cNvSpPr/>
      </xdr:nvSpPr>
      <xdr:spPr>
        <a:xfrm>
          <a:off x="9588500" y="639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143527</xdr:rowOff>
    </xdr:from>
    <xdr:ext cx="378565" cy="259045"/>
    <xdr:sp macro="" textlink="">
      <xdr:nvSpPr>
        <xdr:cNvPr id="320" name="テキスト ボックス 319"/>
        <xdr:cNvSpPr txBox="1"/>
      </xdr:nvSpPr>
      <xdr:spPr>
        <a:xfrm>
          <a:off x="9450017" y="64871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50800</xdr:rowOff>
    </xdr:from>
    <xdr:to>
      <xdr:col>46</xdr:col>
      <xdr:colOff>38100</xdr:colOff>
      <xdr:row>37</xdr:row>
      <xdr:rowOff>152400</xdr:rowOff>
    </xdr:to>
    <xdr:sp macro="" textlink="">
      <xdr:nvSpPr>
        <xdr:cNvPr id="321" name="楕円 320"/>
        <xdr:cNvSpPr/>
      </xdr:nvSpPr>
      <xdr:spPr>
        <a:xfrm>
          <a:off x="8699500" y="639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168927</xdr:rowOff>
    </xdr:from>
    <xdr:ext cx="378565" cy="259045"/>
    <xdr:sp macro="" textlink="">
      <xdr:nvSpPr>
        <xdr:cNvPr id="322" name="テキスト ボックス 321"/>
        <xdr:cNvSpPr txBox="1"/>
      </xdr:nvSpPr>
      <xdr:spPr>
        <a:xfrm>
          <a:off x="8561017" y="6169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171196</xdr:rowOff>
    </xdr:from>
    <xdr:to>
      <xdr:col>41</xdr:col>
      <xdr:colOff>101600</xdr:colOff>
      <xdr:row>37</xdr:row>
      <xdr:rowOff>101346</xdr:rowOff>
    </xdr:to>
    <xdr:sp macro="" textlink="">
      <xdr:nvSpPr>
        <xdr:cNvPr id="323" name="楕円 322"/>
        <xdr:cNvSpPr/>
      </xdr:nvSpPr>
      <xdr:spPr>
        <a:xfrm>
          <a:off x="7810500" y="634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92473</xdr:rowOff>
    </xdr:from>
    <xdr:ext cx="378565" cy="259045"/>
    <xdr:sp macro="" textlink="">
      <xdr:nvSpPr>
        <xdr:cNvPr id="324" name="テキスト ボックス 323"/>
        <xdr:cNvSpPr txBox="1"/>
      </xdr:nvSpPr>
      <xdr:spPr>
        <a:xfrm>
          <a:off x="7672017" y="64361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37465</xdr:rowOff>
    </xdr:from>
    <xdr:to>
      <xdr:col>36</xdr:col>
      <xdr:colOff>165100</xdr:colOff>
      <xdr:row>37</xdr:row>
      <xdr:rowOff>139065</xdr:rowOff>
    </xdr:to>
    <xdr:sp macro="" textlink="">
      <xdr:nvSpPr>
        <xdr:cNvPr id="325" name="楕円 324"/>
        <xdr:cNvSpPr/>
      </xdr:nvSpPr>
      <xdr:spPr>
        <a:xfrm>
          <a:off x="6921500" y="638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130192</xdr:rowOff>
    </xdr:from>
    <xdr:ext cx="378565" cy="259045"/>
    <xdr:sp macro="" textlink="">
      <xdr:nvSpPr>
        <xdr:cNvPr id="326" name="テキスト ボックス 325"/>
        <xdr:cNvSpPr txBox="1"/>
      </xdr:nvSpPr>
      <xdr:spPr>
        <a:xfrm>
          <a:off x="6783017" y="64738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7" name="直線コネクタ 33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8" name="テキスト ボックス 33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9" name="直線コネクタ 33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54627</xdr:rowOff>
    </xdr:from>
    <xdr:ext cx="467179" cy="259045"/>
    <xdr:sp macro="" textlink="">
      <xdr:nvSpPr>
        <xdr:cNvPr id="340" name="テキスト ボックス 339"/>
        <xdr:cNvSpPr txBox="1"/>
      </xdr:nvSpPr>
      <xdr:spPr>
        <a:xfrm>
          <a:off x="6136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1" name="直線コネクタ 34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2" name="テキスト ボックス 341"/>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3" name="直線コネクタ 34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4" name="テキスト ボックス 343"/>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6" name="テキスト ボックス 345"/>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58410</xdr:rowOff>
    </xdr:from>
    <xdr:to>
      <xdr:col>54</xdr:col>
      <xdr:colOff>189865</xdr:colOff>
      <xdr:row>58</xdr:row>
      <xdr:rowOff>111902</xdr:rowOff>
    </xdr:to>
    <xdr:cxnSp macro="">
      <xdr:nvCxnSpPr>
        <xdr:cNvPr id="348" name="直線コネクタ 347"/>
        <xdr:cNvCxnSpPr/>
      </xdr:nvCxnSpPr>
      <xdr:spPr>
        <a:xfrm flipV="1">
          <a:off x="10475595" y="8630910"/>
          <a:ext cx="1270" cy="1425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115729</xdr:rowOff>
    </xdr:from>
    <xdr:ext cx="378565" cy="259045"/>
    <xdr:sp macro="" textlink="">
      <xdr:nvSpPr>
        <xdr:cNvPr id="349" name="農林水産業費最小値テキスト"/>
        <xdr:cNvSpPr txBox="1"/>
      </xdr:nvSpPr>
      <xdr:spPr>
        <a:xfrm>
          <a:off x="10528300" y="10059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111902</xdr:rowOff>
    </xdr:from>
    <xdr:to>
      <xdr:col>55</xdr:col>
      <xdr:colOff>88900</xdr:colOff>
      <xdr:row>58</xdr:row>
      <xdr:rowOff>111902</xdr:rowOff>
    </xdr:to>
    <xdr:cxnSp macro="">
      <xdr:nvCxnSpPr>
        <xdr:cNvPr id="350" name="直線コネクタ 349"/>
        <xdr:cNvCxnSpPr/>
      </xdr:nvCxnSpPr>
      <xdr:spPr>
        <a:xfrm>
          <a:off x="10388600" y="10056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5087</xdr:rowOff>
    </xdr:from>
    <xdr:ext cx="534377" cy="259045"/>
    <xdr:sp macro="" textlink="">
      <xdr:nvSpPr>
        <xdr:cNvPr id="351" name="農林水産業費最大値テキスト"/>
        <xdr:cNvSpPr txBox="1"/>
      </xdr:nvSpPr>
      <xdr:spPr>
        <a:xfrm>
          <a:off x="10528300" y="8406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58410</xdr:rowOff>
    </xdr:from>
    <xdr:to>
      <xdr:col>55</xdr:col>
      <xdr:colOff>88900</xdr:colOff>
      <xdr:row>50</xdr:row>
      <xdr:rowOff>58410</xdr:rowOff>
    </xdr:to>
    <xdr:cxnSp macro="">
      <xdr:nvCxnSpPr>
        <xdr:cNvPr id="352" name="直線コネクタ 351"/>
        <xdr:cNvCxnSpPr/>
      </xdr:nvCxnSpPr>
      <xdr:spPr>
        <a:xfrm>
          <a:off x="10388600" y="863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68376</xdr:rowOff>
    </xdr:from>
    <xdr:to>
      <xdr:col>55</xdr:col>
      <xdr:colOff>0</xdr:colOff>
      <xdr:row>57</xdr:row>
      <xdr:rowOff>84927</xdr:rowOff>
    </xdr:to>
    <xdr:cxnSp macro="">
      <xdr:nvCxnSpPr>
        <xdr:cNvPr id="353" name="直線コネクタ 352"/>
        <xdr:cNvCxnSpPr/>
      </xdr:nvCxnSpPr>
      <xdr:spPr>
        <a:xfrm>
          <a:off x="9639300" y="9841026"/>
          <a:ext cx="838200" cy="1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4426</xdr:rowOff>
    </xdr:from>
    <xdr:ext cx="469744" cy="259045"/>
    <xdr:sp macro="" textlink="">
      <xdr:nvSpPr>
        <xdr:cNvPr id="354" name="農林水産業費平均値テキスト"/>
        <xdr:cNvSpPr txBox="1"/>
      </xdr:nvSpPr>
      <xdr:spPr>
        <a:xfrm>
          <a:off x="10528300" y="96056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152999</xdr:rowOff>
    </xdr:from>
    <xdr:to>
      <xdr:col>55</xdr:col>
      <xdr:colOff>50800</xdr:colOff>
      <xdr:row>57</xdr:row>
      <xdr:rowOff>83149</xdr:rowOff>
    </xdr:to>
    <xdr:sp macro="" textlink="">
      <xdr:nvSpPr>
        <xdr:cNvPr id="355" name="フローチャート: 判断 354"/>
        <xdr:cNvSpPr/>
      </xdr:nvSpPr>
      <xdr:spPr>
        <a:xfrm>
          <a:off x="10426700" y="975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52923</xdr:rowOff>
    </xdr:from>
    <xdr:to>
      <xdr:col>50</xdr:col>
      <xdr:colOff>114300</xdr:colOff>
      <xdr:row>57</xdr:row>
      <xdr:rowOff>68376</xdr:rowOff>
    </xdr:to>
    <xdr:cxnSp macro="">
      <xdr:nvCxnSpPr>
        <xdr:cNvPr id="356" name="直線コネクタ 355"/>
        <xdr:cNvCxnSpPr/>
      </xdr:nvCxnSpPr>
      <xdr:spPr>
        <a:xfrm>
          <a:off x="8750300" y="9825573"/>
          <a:ext cx="889000" cy="1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1667</xdr:rowOff>
    </xdr:from>
    <xdr:to>
      <xdr:col>50</xdr:col>
      <xdr:colOff>165100</xdr:colOff>
      <xdr:row>57</xdr:row>
      <xdr:rowOff>103267</xdr:rowOff>
    </xdr:to>
    <xdr:sp macro="" textlink="">
      <xdr:nvSpPr>
        <xdr:cNvPr id="357" name="フローチャート: 判断 356"/>
        <xdr:cNvSpPr/>
      </xdr:nvSpPr>
      <xdr:spPr>
        <a:xfrm>
          <a:off x="9588500" y="977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119794</xdr:rowOff>
    </xdr:from>
    <xdr:ext cx="469744" cy="259045"/>
    <xdr:sp macro="" textlink="">
      <xdr:nvSpPr>
        <xdr:cNvPr id="358" name="テキスト ボックス 357"/>
        <xdr:cNvSpPr txBox="1"/>
      </xdr:nvSpPr>
      <xdr:spPr>
        <a:xfrm>
          <a:off x="9404428" y="9549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6106</xdr:rowOff>
    </xdr:from>
    <xdr:to>
      <xdr:col>45</xdr:col>
      <xdr:colOff>177800</xdr:colOff>
      <xdr:row>57</xdr:row>
      <xdr:rowOff>52923</xdr:rowOff>
    </xdr:to>
    <xdr:cxnSp macro="">
      <xdr:nvCxnSpPr>
        <xdr:cNvPr id="359" name="直線コネクタ 358"/>
        <xdr:cNvCxnSpPr/>
      </xdr:nvCxnSpPr>
      <xdr:spPr>
        <a:xfrm>
          <a:off x="7861300" y="9778756"/>
          <a:ext cx="889000" cy="46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134437</xdr:rowOff>
    </xdr:from>
    <xdr:to>
      <xdr:col>46</xdr:col>
      <xdr:colOff>38100</xdr:colOff>
      <xdr:row>57</xdr:row>
      <xdr:rowOff>64587</xdr:rowOff>
    </xdr:to>
    <xdr:sp macro="" textlink="">
      <xdr:nvSpPr>
        <xdr:cNvPr id="360" name="フローチャート: 判断 359"/>
        <xdr:cNvSpPr/>
      </xdr:nvSpPr>
      <xdr:spPr>
        <a:xfrm>
          <a:off x="8699500" y="973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81114</xdr:rowOff>
    </xdr:from>
    <xdr:ext cx="469744" cy="259045"/>
    <xdr:sp macro="" textlink="">
      <xdr:nvSpPr>
        <xdr:cNvPr id="361" name="テキスト ボックス 360"/>
        <xdr:cNvSpPr txBox="1"/>
      </xdr:nvSpPr>
      <xdr:spPr>
        <a:xfrm>
          <a:off x="8515428" y="951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6106</xdr:rowOff>
    </xdr:from>
    <xdr:to>
      <xdr:col>41</xdr:col>
      <xdr:colOff>50800</xdr:colOff>
      <xdr:row>57</xdr:row>
      <xdr:rowOff>66639</xdr:rowOff>
    </xdr:to>
    <xdr:cxnSp macro="">
      <xdr:nvCxnSpPr>
        <xdr:cNvPr id="362" name="直線コネクタ 361"/>
        <xdr:cNvCxnSpPr/>
      </xdr:nvCxnSpPr>
      <xdr:spPr>
        <a:xfrm flipV="1">
          <a:off x="6972300" y="9778756"/>
          <a:ext cx="889000" cy="60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133431</xdr:rowOff>
    </xdr:from>
    <xdr:to>
      <xdr:col>41</xdr:col>
      <xdr:colOff>101600</xdr:colOff>
      <xdr:row>56</xdr:row>
      <xdr:rowOff>63581</xdr:rowOff>
    </xdr:to>
    <xdr:sp macro="" textlink="">
      <xdr:nvSpPr>
        <xdr:cNvPr id="363" name="フローチャート: 判断 362"/>
        <xdr:cNvSpPr/>
      </xdr:nvSpPr>
      <xdr:spPr>
        <a:xfrm>
          <a:off x="7810500" y="956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80108</xdr:rowOff>
    </xdr:from>
    <xdr:ext cx="469744" cy="259045"/>
    <xdr:sp macro="" textlink="">
      <xdr:nvSpPr>
        <xdr:cNvPr id="364" name="テキスト ボックス 363"/>
        <xdr:cNvSpPr txBox="1"/>
      </xdr:nvSpPr>
      <xdr:spPr>
        <a:xfrm>
          <a:off x="7626428" y="9338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81493</xdr:rowOff>
    </xdr:from>
    <xdr:to>
      <xdr:col>36</xdr:col>
      <xdr:colOff>165100</xdr:colOff>
      <xdr:row>56</xdr:row>
      <xdr:rowOff>11643</xdr:rowOff>
    </xdr:to>
    <xdr:sp macro="" textlink="">
      <xdr:nvSpPr>
        <xdr:cNvPr id="365" name="フローチャート: 判断 364"/>
        <xdr:cNvSpPr/>
      </xdr:nvSpPr>
      <xdr:spPr>
        <a:xfrm>
          <a:off x="6921500" y="951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28170</xdr:rowOff>
    </xdr:from>
    <xdr:ext cx="469744" cy="259045"/>
    <xdr:sp macro="" textlink="">
      <xdr:nvSpPr>
        <xdr:cNvPr id="366" name="テキスト ボックス 365"/>
        <xdr:cNvSpPr txBox="1"/>
      </xdr:nvSpPr>
      <xdr:spPr>
        <a:xfrm>
          <a:off x="6737428" y="9286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34127</xdr:rowOff>
    </xdr:from>
    <xdr:to>
      <xdr:col>55</xdr:col>
      <xdr:colOff>50800</xdr:colOff>
      <xdr:row>57</xdr:row>
      <xdr:rowOff>135727</xdr:rowOff>
    </xdr:to>
    <xdr:sp macro="" textlink="">
      <xdr:nvSpPr>
        <xdr:cNvPr id="372" name="楕円 371"/>
        <xdr:cNvSpPr/>
      </xdr:nvSpPr>
      <xdr:spPr>
        <a:xfrm>
          <a:off x="10426700" y="980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12554</xdr:rowOff>
    </xdr:from>
    <xdr:ext cx="469744" cy="259045"/>
    <xdr:sp macro="" textlink="">
      <xdr:nvSpPr>
        <xdr:cNvPr id="373" name="農林水産業費該当値テキスト"/>
        <xdr:cNvSpPr txBox="1"/>
      </xdr:nvSpPr>
      <xdr:spPr>
        <a:xfrm>
          <a:off x="10528300" y="9785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17576</xdr:rowOff>
    </xdr:from>
    <xdr:to>
      <xdr:col>50</xdr:col>
      <xdr:colOff>165100</xdr:colOff>
      <xdr:row>57</xdr:row>
      <xdr:rowOff>119176</xdr:rowOff>
    </xdr:to>
    <xdr:sp macro="" textlink="">
      <xdr:nvSpPr>
        <xdr:cNvPr id="374" name="楕円 373"/>
        <xdr:cNvSpPr/>
      </xdr:nvSpPr>
      <xdr:spPr>
        <a:xfrm>
          <a:off x="9588500" y="979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110303</xdr:rowOff>
    </xdr:from>
    <xdr:ext cx="469744" cy="259045"/>
    <xdr:sp macro="" textlink="">
      <xdr:nvSpPr>
        <xdr:cNvPr id="375" name="テキスト ボックス 374"/>
        <xdr:cNvSpPr txBox="1"/>
      </xdr:nvSpPr>
      <xdr:spPr>
        <a:xfrm>
          <a:off x="9404428" y="9882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2123</xdr:rowOff>
    </xdr:from>
    <xdr:to>
      <xdr:col>46</xdr:col>
      <xdr:colOff>38100</xdr:colOff>
      <xdr:row>57</xdr:row>
      <xdr:rowOff>103723</xdr:rowOff>
    </xdr:to>
    <xdr:sp macro="" textlink="">
      <xdr:nvSpPr>
        <xdr:cNvPr id="376" name="楕円 375"/>
        <xdr:cNvSpPr/>
      </xdr:nvSpPr>
      <xdr:spPr>
        <a:xfrm>
          <a:off x="8699500" y="9774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94850</xdr:rowOff>
    </xdr:from>
    <xdr:ext cx="469744" cy="259045"/>
    <xdr:sp macro="" textlink="">
      <xdr:nvSpPr>
        <xdr:cNvPr id="377" name="テキスト ボックス 376"/>
        <xdr:cNvSpPr txBox="1"/>
      </xdr:nvSpPr>
      <xdr:spPr>
        <a:xfrm>
          <a:off x="8515428" y="9867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126756</xdr:rowOff>
    </xdr:from>
    <xdr:to>
      <xdr:col>41</xdr:col>
      <xdr:colOff>101600</xdr:colOff>
      <xdr:row>57</xdr:row>
      <xdr:rowOff>56906</xdr:rowOff>
    </xdr:to>
    <xdr:sp macro="" textlink="">
      <xdr:nvSpPr>
        <xdr:cNvPr id="378" name="楕円 377"/>
        <xdr:cNvSpPr/>
      </xdr:nvSpPr>
      <xdr:spPr>
        <a:xfrm>
          <a:off x="7810500" y="972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48033</xdr:rowOff>
    </xdr:from>
    <xdr:ext cx="469744" cy="259045"/>
    <xdr:sp macro="" textlink="">
      <xdr:nvSpPr>
        <xdr:cNvPr id="379" name="テキスト ボックス 378"/>
        <xdr:cNvSpPr txBox="1"/>
      </xdr:nvSpPr>
      <xdr:spPr>
        <a:xfrm>
          <a:off x="7626428" y="9820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15839</xdr:rowOff>
    </xdr:from>
    <xdr:to>
      <xdr:col>36</xdr:col>
      <xdr:colOff>165100</xdr:colOff>
      <xdr:row>57</xdr:row>
      <xdr:rowOff>117439</xdr:rowOff>
    </xdr:to>
    <xdr:sp macro="" textlink="">
      <xdr:nvSpPr>
        <xdr:cNvPr id="380" name="楕円 379"/>
        <xdr:cNvSpPr/>
      </xdr:nvSpPr>
      <xdr:spPr>
        <a:xfrm>
          <a:off x="6921500" y="978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108566</xdr:rowOff>
    </xdr:from>
    <xdr:ext cx="469744" cy="259045"/>
    <xdr:sp macro="" textlink="">
      <xdr:nvSpPr>
        <xdr:cNvPr id="381" name="テキスト ボックス 380"/>
        <xdr:cNvSpPr txBox="1"/>
      </xdr:nvSpPr>
      <xdr:spPr>
        <a:xfrm>
          <a:off x="6737428" y="9881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5" name="テキスト ボックス 39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7" name="テキスト ボックス 39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9" name="テキスト ボックス 39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15799</xdr:rowOff>
    </xdr:from>
    <xdr:to>
      <xdr:col>54</xdr:col>
      <xdr:colOff>189865</xdr:colOff>
      <xdr:row>78</xdr:row>
      <xdr:rowOff>99375</xdr:rowOff>
    </xdr:to>
    <xdr:cxnSp macro="">
      <xdr:nvCxnSpPr>
        <xdr:cNvPr id="403" name="直線コネクタ 402"/>
        <xdr:cNvCxnSpPr/>
      </xdr:nvCxnSpPr>
      <xdr:spPr>
        <a:xfrm flipV="1">
          <a:off x="10475595" y="12017299"/>
          <a:ext cx="1270" cy="1455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103202</xdr:rowOff>
    </xdr:from>
    <xdr:ext cx="378565" cy="259045"/>
    <xdr:sp macro="" textlink="">
      <xdr:nvSpPr>
        <xdr:cNvPr id="404" name="商工費最小値テキスト"/>
        <xdr:cNvSpPr txBox="1"/>
      </xdr:nvSpPr>
      <xdr:spPr>
        <a:xfrm>
          <a:off x="10528300" y="13476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99375</xdr:rowOff>
    </xdr:from>
    <xdr:to>
      <xdr:col>55</xdr:col>
      <xdr:colOff>88900</xdr:colOff>
      <xdr:row>78</xdr:row>
      <xdr:rowOff>99375</xdr:rowOff>
    </xdr:to>
    <xdr:cxnSp macro="">
      <xdr:nvCxnSpPr>
        <xdr:cNvPr id="405" name="直線コネクタ 404"/>
        <xdr:cNvCxnSpPr/>
      </xdr:nvCxnSpPr>
      <xdr:spPr>
        <a:xfrm>
          <a:off x="10388600" y="13472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133926</xdr:rowOff>
    </xdr:from>
    <xdr:ext cx="534377" cy="259045"/>
    <xdr:sp macro="" textlink="">
      <xdr:nvSpPr>
        <xdr:cNvPr id="406" name="商工費最大値テキスト"/>
        <xdr:cNvSpPr txBox="1"/>
      </xdr:nvSpPr>
      <xdr:spPr>
        <a:xfrm>
          <a:off x="10528300" y="1179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15799</xdr:rowOff>
    </xdr:from>
    <xdr:to>
      <xdr:col>55</xdr:col>
      <xdr:colOff>88900</xdr:colOff>
      <xdr:row>70</xdr:row>
      <xdr:rowOff>15799</xdr:rowOff>
    </xdr:to>
    <xdr:cxnSp macro="">
      <xdr:nvCxnSpPr>
        <xdr:cNvPr id="407" name="直線コネクタ 406"/>
        <xdr:cNvCxnSpPr/>
      </xdr:nvCxnSpPr>
      <xdr:spPr>
        <a:xfrm>
          <a:off x="10388600" y="12017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102301</xdr:rowOff>
    </xdr:from>
    <xdr:to>
      <xdr:col>55</xdr:col>
      <xdr:colOff>0</xdr:colOff>
      <xdr:row>77</xdr:row>
      <xdr:rowOff>127127</xdr:rowOff>
    </xdr:to>
    <xdr:cxnSp macro="">
      <xdr:nvCxnSpPr>
        <xdr:cNvPr id="408" name="直線コネクタ 407"/>
        <xdr:cNvCxnSpPr/>
      </xdr:nvCxnSpPr>
      <xdr:spPr>
        <a:xfrm flipV="1">
          <a:off x="9639300" y="13303951"/>
          <a:ext cx="838200" cy="2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49734</xdr:rowOff>
    </xdr:from>
    <xdr:ext cx="469744" cy="259045"/>
    <xdr:sp macro="" textlink="">
      <xdr:nvSpPr>
        <xdr:cNvPr id="409" name="商工費平均値テキスト"/>
        <xdr:cNvSpPr txBox="1"/>
      </xdr:nvSpPr>
      <xdr:spPr>
        <a:xfrm>
          <a:off x="10528300" y="13079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26857</xdr:rowOff>
    </xdr:from>
    <xdr:to>
      <xdr:col>55</xdr:col>
      <xdr:colOff>50800</xdr:colOff>
      <xdr:row>77</xdr:row>
      <xdr:rowOff>128457</xdr:rowOff>
    </xdr:to>
    <xdr:sp macro="" textlink="">
      <xdr:nvSpPr>
        <xdr:cNvPr id="410" name="フローチャート: 判断 409"/>
        <xdr:cNvSpPr/>
      </xdr:nvSpPr>
      <xdr:spPr>
        <a:xfrm>
          <a:off x="10426700" y="1322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94529</xdr:rowOff>
    </xdr:from>
    <xdr:to>
      <xdr:col>50</xdr:col>
      <xdr:colOff>114300</xdr:colOff>
      <xdr:row>77</xdr:row>
      <xdr:rowOff>127127</xdr:rowOff>
    </xdr:to>
    <xdr:cxnSp macro="">
      <xdr:nvCxnSpPr>
        <xdr:cNvPr id="411" name="直線コネクタ 410"/>
        <xdr:cNvCxnSpPr/>
      </xdr:nvCxnSpPr>
      <xdr:spPr>
        <a:xfrm>
          <a:off x="8750300" y="13296179"/>
          <a:ext cx="889000" cy="3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22881</xdr:rowOff>
    </xdr:from>
    <xdr:to>
      <xdr:col>50</xdr:col>
      <xdr:colOff>165100</xdr:colOff>
      <xdr:row>77</xdr:row>
      <xdr:rowOff>124481</xdr:rowOff>
    </xdr:to>
    <xdr:sp macro="" textlink="">
      <xdr:nvSpPr>
        <xdr:cNvPr id="412" name="フローチャート: 判断 411"/>
        <xdr:cNvSpPr/>
      </xdr:nvSpPr>
      <xdr:spPr>
        <a:xfrm>
          <a:off x="9588500" y="1322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141008</xdr:rowOff>
    </xdr:from>
    <xdr:ext cx="469744" cy="259045"/>
    <xdr:sp macro="" textlink="">
      <xdr:nvSpPr>
        <xdr:cNvPr id="413" name="テキスト ボックス 412"/>
        <xdr:cNvSpPr txBox="1"/>
      </xdr:nvSpPr>
      <xdr:spPr>
        <a:xfrm>
          <a:off x="9404428" y="1299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94529</xdr:rowOff>
    </xdr:from>
    <xdr:to>
      <xdr:col>45</xdr:col>
      <xdr:colOff>177800</xdr:colOff>
      <xdr:row>77</xdr:row>
      <xdr:rowOff>129231</xdr:rowOff>
    </xdr:to>
    <xdr:cxnSp macro="">
      <xdr:nvCxnSpPr>
        <xdr:cNvPr id="414" name="直線コネクタ 413"/>
        <xdr:cNvCxnSpPr/>
      </xdr:nvCxnSpPr>
      <xdr:spPr>
        <a:xfrm flipV="1">
          <a:off x="7861300" y="13296179"/>
          <a:ext cx="889000" cy="34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106274</xdr:rowOff>
    </xdr:from>
    <xdr:to>
      <xdr:col>46</xdr:col>
      <xdr:colOff>38100</xdr:colOff>
      <xdr:row>77</xdr:row>
      <xdr:rowOff>36424</xdr:rowOff>
    </xdr:to>
    <xdr:sp macro="" textlink="">
      <xdr:nvSpPr>
        <xdr:cNvPr id="415" name="フローチャート: 判断 414"/>
        <xdr:cNvSpPr/>
      </xdr:nvSpPr>
      <xdr:spPr>
        <a:xfrm>
          <a:off x="8699500" y="1313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52950</xdr:rowOff>
    </xdr:from>
    <xdr:ext cx="469744" cy="259045"/>
    <xdr:sp macro="" textlink="">
      <xdr:nvSpPr>
        <xdr:cNvPr id="416" name="テキスト ボックス 415"/>
        <xdr:cNvSpPr txBox="1"/>
      </xdr:nvSpPr>
      <xdr:spPr>
        <a:xfrm>
          <a:off x="8515428" y="12911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129231</xdr:rowOff>
    </xdr:from>
    <xdr:to>
      <xdr:col>41</xdr:col>
      <xdr:colOff>50800</xdr:colOff>
      <xdr:row>77</xdr:row>
      <xdr:rowOff>140385</xdr:rowOff>
    </xdr:to>
    <xdr:cxnSp macro="">
      <xdr:nvCxnSpPr>
        <xdr:cNvPr id="417" name="直線コネクタ 416"/>
        <xdr:cNvCxnSpPr/>
      </xdr:nvCxnSpPr>
      <xdr:spPr>
        <a:xfrm flipV="1">
          <a:off x="6972300" y="13330881"/>
          <a:ext cx="889000" cy="11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50952</xdr:rowOff>
    </xdr:from>
    <xdr:to>
      <xdr:col>41</xdr:col>
      <xdr:colOff>101600</xdr:colOff>
      <xdr:row>76</xdr:row>
      <xdr:rowOff>152552</xdr:rowOff>
    </xdr:to>
    <xdr:sp macro="" textlink="">
      <xdr:nvSpPr>
        <xdr:cNvPr id="418" name="フローチャート: 判断 417"/>
        <xdr:cNvSpPr/>
      </xdr:nvSpPr>
      <xdr:spPr>
        <a:xfrm>
          <a:off x="7810500" y="1308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74</xdr:row>
      <xdr:rowOff>169080</xdr:rowOff>
    </xdr:from>
    <xdr:ext cx="469744" cy="259045"/>
    <xdr:sp macro="" textlink="">
      <xdr:nvSpPr>
        <xdr:cNvPr id="419" name="テキスト ボックス 418"/>
        <xdr:cNvSpPr txBox="1"/>
      </xdr:nvSpPr>
      <xdr:spPr>
        <a:xfrm>
          <a:off x="7626428" y="1285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65401</xdr:rowOff>
    </xdr:from>
    <xdr:to>
      <xdr:col>36</xdr:col>
      <xdr:colOff>165100</xdr:colOff>
      <xdr:row>76</xdr:row>
      <xdr:rowOff>167001</xdr:rowOff>
    </xdr:to>
    <xdr:sp macro="" textlink="">
      <xdr:nvSpPr>
        <xdr:cNvPr id="420" name="フローチャート: 判断 419"/>
        <xdr:cNvSpPr/>
      </xdr:nvSpPr>
      <xdr:spPr>
        <a:xfrm>
          <a:off x="6921500" y="1309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12077</xdr:rowOff>
    </xdr:from>
    <xdr:ext cx="469744" cy="259045"/>
    <xdr:sp macro="" textlink="">
      <xdr:nvSpPr>
        <xdr:cNvPr id="421" name="テキスト ボックス 420"/>
        <xdr:cNvSpPr txBox="1"/>
      </xdr:nvSpPr>
      <xdr:spPr>
        <a:xfrm>
          <a:off x="6737428" y="1287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51501</xdr:rowOff>
    </xdr:from>
    <xdr:to>
      <xdr:col>55</xdr:col>
      <xdr:colOff>50800</xdr:colOff>
      <xdr:row>77</xdr:row>
      <xdr:rowOff>153101</xdr:rowOff>
    </xdr:to>
    <xdr:sp macro="" textlink="">
      <xdr:nvSpPr>
        <xdr:cNvPr id="427" name="楕円 426"/>
        <xdr:cNvSpPr/>
      </xdr:nvSpPr>
      <xdr:spPr>
        <a:xfrm>
          <a:off x="10426700" y="13253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29928</xdr:rowOff>
    </xdr:from>
    <xdr:ext cx="469744" cy="259045"/>
    <xdr:sp macro="" textlink="">
      <xdr:nvSpPr>
        <xdr:cNvPr id="428" name="商工費該当値テキスト"/>
        <xdr:cNvSpPr txBox="1"/>
      </xdr:nvSpPr>
      <xdr:spPr>
        <a:xfrm>
          <a:off x="10528300" y="1323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76327</xdr:rowOff>
    </xdr:from>
    <xdr:to>
      <xdr:col>50</xdr:col>
      <xdr:colOff>165100</xdr:colOff>
      <xdr:row>78</xdr:row>
      <xdr:rowOff>6477</xdr:rowOff>
    </xdr:to>
    <xdr:sp macro="" textlink="">
      <xdr:nvSpPr>
        <xdr:cNvPr id="429" name="楕円 428"/>
        <xdr:cNvSpPr/>
      </xdr:nvSpPr>
      <xdr:spPr>
        <a:xfrm>
          <a:off x="9588500" y="1327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169054</xdr:rowOff>
    </xdr:from>
    <xdr:ext cx="469744" cy="259045"/>
    <xdr:sp macro="" textlink="">
      <xdr:nvSpPr>
        <xdr:cNvPr id="430" name="テキスト ボックス 429"/>
        <xdr:cNvSpPr txBox="1"/>
      </xdr:nvSpPr>
      <xdr:spPr>
        <a:xfrm>
          <a:off x="9404428" y="13370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43729</xdr:rowOff>
    </xdr:from>
    <xdr:to>
      <xdr:col>46</xdr:col>
      <xdr:colOff>38100</xdr:colOff>
      <xdr:row>77</xdr:row>
      <xdr:rowOff>145329</xdr:rowOff>
    </xdr:to>
    <xdr:sp macro="" textlink="">
      <xdr:nvSpPr>
        <xdr:cNvPr id="431" name="楕円 430"/>
        <xdr:cNvSpPr/>
      </xdr:nvSpPr>
      <xdr:spPr>
        <a:xfrm>
          <a:off x="8699500" y="1324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136456</xdr:rowOff>
    </xdr:from>
    <xdr:ext cx="469744" cy="259045"/>
    <xdr:sp macro="" textlink="">
      <xdr:nvSpPr>
        <xdr:cNvPr id="432" name="テキスト ボックス 431"/>
        <xdr:cNvSpPr txBox="1"/>
      </xdr:nvSpPr>
      <xdr:spPr>
        <a:xfrm>
          <a:off x="8515428" y="13338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78431</xdr:rowOff>
    </xdr:from>
    <xdr:to>
      <xdr:col>41</xdr:col>
      <xdr:colOff>101600</xdr:colOff>
      <xdr:row>78</xdr:row>
      <xdr:rowOff>8581</xdr:rowOff>
    </xdr:to>
    <xdr:sp macro="" textlink="">
      <xdr:nvSpPr>
        <xdr:cNvPr id="433" name="楕円 432"/>
        <xdr:cNvSpPr/>
      </xdr:nvSpPr>
      <xdr:spPr>
        <a:xfrm>
          <a:off x="7810500" y="13280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171158</xdr:rowOff>
    </xdr:from>
    <xdr:ext cx="469744" cy="259045"/>
    <xdr:sp macro="" textlink="">
      <xdr:nvSpPr>
        <xdr:cNvPr id="434" name="テキスト ボックス 433"/>
        <xdr:cNvSpPr txBox="1"/>
      </xdr:nvSpPr>
      <xdr:spPr>
        <a:xfrm>
          <a:off x="7626428" y="13372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89585</xdr:rowOff>
    </xdr:from>
    <xdr:to>
      <xdr:col>36</xdr:col>
      <xdr:colOff>165100</xdr:colOff>
      <xdr:row>78</xdr:row>
      <xdr:rowOff>19735</xdr:rowOff>
    </xdr:to>
    <xdr:sp macro="" textlink="">
      <xdr:nvSpPr>
        <xdr:cNvPr id="435" name="楕円 434"/>
        <xdr:cNvSpPr/>
      </xdr:nvSpPr>
      <xdr:spPr>
        <a:xfrm>
          <a:off x="6921500" y="1329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10862</xdr:rowOff>
    </xdr:from>
    <xdr:ext cx="469744" cy="259045"/>
    <xdr:sp macro="" textlink="">
      <xdr:nvSpPr>
        <xdr:cNvPr id="436" name="テキスト ボックス 435"/>
        <xdr:cNvSpPr txBox="1"/>
      </xdr:nvSpPr>
      <xdr:spPr>
        <a:xfrm>
          <a:off x="6737428" y="13383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7" name="テキスト ボックス 446"/>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9" name="テキスト ボックス 448"/>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7" name="テキスト ボックス 456"/>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9" name="テキスト ボックス 458"/>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1" name="テキスト ボックス 460"/>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121281</xdr:rowOff>
    </xdr:from>
    <xdr:to>
      <xdr:col>54</xdr:col>
      <xdr:colOff>189865</xdr:colOff>
      <xdr:row>99</xdr:row>
      <xdr:rowOff>159556</xdr:rowOff>
    </xdr:to>
    <xdr:cxnSp macro="">
      <xdr:nvCxnSpPr>
        <xdr:cNvPr id="463" name="直線コネクタ 462"/>
        <xdr:cNvCxnSpPr/>
      </xdr:nvCxnSpPr>
      <xdr:spPr>
        <a:xfrm flipV="1">
          <a:off x="10475595" y="15551781"/>
          <a:ext cx="1270" cy="1581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163383</xdr:rowOff>
    </xdr:from>
    <xdr:ext cx="534377" cy="259045"/>
    <xdr:sp macro="" textlink="">
      <xdr:nvSpPr>
        <xdr:cNvPr id="464" name="土木費最小値テキスト"/>
        <xdr:cNvSpPr txBox="1"/>
      </xdr:nvSpPr>
      <xdr:spPr>
        <a:xfrm>
          <a:off x="10528300" y="17136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159556</xdr:rowOff>
    </xdr:from>
    <xdr:to>
      <xdr:col>55</xdr:col>
      <xdr:colOff>88900</xdr:colOff>
      <xdr:row>99</xdr:row>
      <xdr:rowOff>159556</xdr:rowOff>
    </xdr:to>
    <xdr:cxnSp macro="">
      <xdr:nvCxnSpPr>
        <xdr:cNvPr id="465" name="直線コネクタ 464"/>
        <xdr:cNvCxnSpPr/>
      </xdr:nvCxnSpPr>
      <xdr:spPr>
        <a:xfrm>
          <a:off x="10388600" y="17133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67958</xdr:rowOff>
    </xdr:from>
    <xdr:ext cx="534377" cy="259045"/>
    <xdr:sp macro="" textlink="">
      <xdr:nvSpPr>
        <xdr:cNvPr id="466" name="土木費最大値テキスト"/>
        <xdr:cNvSpPr txBox="1"/>
      </xdr:nvSpPr>
      <xdr:spPr>
        <a:xfrm>
          <a:off x="10528300" y="15327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66,564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121281</xdr:rowOff>
    </xdr:from>
    <xdr:to>
      <xdr:col>55</xdr:col>
      <xdr:colOff>88900</xdr:colOff>
      <xdr:row>90</xdr:row>
      <xdr:rowOff>121281</xdr:rowOff>
    </xdr:to>
    <xdr:cxnSp macro="">
      <xdr:nvCxnSpPr>
        <xdr:cNvPr id="467" name="直線コネクタ 466"/>
        <xdr:cNvCxnSpPr/>
      </xdr:nvCxnSpPr>
      <xdr:spPr>
        <a:xfrm>
          <a:off x="10388600" y="15551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82190</xdr:rowOff>
    </xdr:from>
    <xdr:to>
      <xdr:col>55</xdr:col>
      <xdr:colOff>0</xdr:colOff>
      <xdr:row>95</xdr:row>
      <xdr:rowOff>94535</xdr:rowOff>
    </xdr:to>
    <xdr:cxnSp macro="">
      <xdr:nvCxnSpPr>
        <xdr:cNvPr id="468" name="直線コネクタ 467"/>
        <xdr:cNvCxnSpPr/>
      </xdr:nvCxnSpPr>
      <xdr:spPr>
        <a:xfrm>
          <a:off x="9639300" y="16369940"/>
          <a:ext cx="838200" cy="1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27224</xdr:rowOff>
    </xdr:from>
    <xdr:ext cx="534377" cy="259045"/>
    <xdr:sp macro="" textlink="">
      <xdr:nvSpPr>
        <xdr:cNvPr id="469" name="土木費平均値テキスト"/>
        <xdr:cNvSpPr txBox="1"/>
      </xdr:nvSpPr>
      <xdr:spPr>
        <a:xfrm>
          <a:off x="10528300" y="16486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48797</xdr:rowOff>
    </xdr:from>
    <xdr:to>
      <xdr:col>55</xdr:col>
      <xdr:colOff>50800</xdr:colOff>
      <xdr:row>96</xdr:row>
      <xdr:rowOff>150397</xdr:rowOff>
    </xdr:to>
    <xdr:sp macro="" textlink="">
      <xdr:nvSpPr>
        <xdr:cNvPr id="470" name="フローチャート: 判断 469"/>
        <xdr:cNvSpPr/>
      </xdr:nvSpPr>
      <xdr:spPr>
        <a:xfrm>
          <a:off x="10426700" y="1650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82190</xdr:rowOff>
    </xdr:from>
    <xdr:to>
      <xdr:col>50</xdr:col>
      <xdr:colOff>114300</xdr:colOff>
      <xdr:row>95</xdr:row>
      <xdr:rowOff>91301</xdr:rowOff>
    </xdr:to>
    <xdr:cxnSp macro="">
      <xdr:nvCxnSpPr>
        <xdr:cNvPr id="471" name="直線コネクタ 470"/>
        <xdr:cNvCxnSpPr/>
      </xdr:nvCxnSpPr>
      <xdr:spPr>
        <a:xfrm flipV="1">
          <a:off x="8750300" y="16369940"/>
          <a:ext cx="889000" cy="9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32632</xdr:rowOff>
    </xdr:from>
    <xdr:to>
      <xdr:col>50</xdr:col>
      <xdr:colOff>165100</xdr:colOff>
      <xdr:row>96</xdr:row>
      <xdr:rowOff>134232</xdr:rowOff>
    </xdr:to>
    <xdr:sp macro="" textlink="">
      <xdr:nvSpPr>
        <xdr:cNvPr id="472" name="フローチャート: 判断 471"/>
        <xdr:cNvSpPr/>
      </xdr:nvSpPr>
      <xdr:spPr>
        <a:xfrm>
          <a:off x="9588500" y="1649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125359</xdr:rowOff>
    </xdr:from>
    <xdr:ext cx="534377" cy="259045"/>
    <xdr:sp macro="" textlink="">
      <xdr:nvSpPr>
        <xdr:cNvPr id="473" name="テキスト ボックス 472"/>
        <xdr:cNvSpPr txBox="1"/>
      </xdr:nvSpPr>
      <xdr:spPr>
        <a:xfrm>
          <a:off x="9372111" y="1658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91301</xdr:rowOff>
    </xdr:from>
    <xdr:to>
      <xdr:col>45</xdr:col>
      <xdr:colOff>177800</xdr:colOff>
      <xdr:row>95</xdr:row>
      <xdr:rowOff>170267</xdr:rowOff>
    </xdr:to>
    <xdr:cxnSp macro="">
      <xdr:nvCxnSpPr>
        <xdr:cNvPr id="474" name="直線コネクタ 473"/>
        <xdr:cNvCxnSpPr/>
      </xdr:nvCxnSpPr>
      <xdr:spPr>
        <a:xfrm flipV="1">
          <a:off x="7861300" y="16379051"/>
          <a:ext cx="889000" cy="78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158460</xdr:rowOff>
    </xdr:from>
    <xdr:to>
      <xdr:col>46</xdr:col>
      <xdr:colOff>38100</xdr:colOff>
      <xdr:row>96</xdr:row>
      <xdr:rowOff>88610</xdr:rowOff>
    </xdr:to>
    <xdr:sp macro="" textlink="">
      <xdr:nvSpPr>
        <xdr:cNvPr id="475" name="フローチャート: 判断 474"/>
        <xdr:cNvSpPr/>
      </xdr:nvSpPr>
      <xdr:spPr>
        <a:xfrm>
          <a:off x="8699500" y="1644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79737</xdr:rowOff>
    </xdr:from>
    <xdr:ext cx="534377" cy="259045"/>
    <xdr:sp macro="" textlink="">
      <xdr:nvSpPr>
        <xdr:cNvPr id="476" name="テキスト ボックス 475"/>
        <xdr:cNvSpPr txBox="1"/>
      </xdr:nvSpPr>
      <xdr:spPr>
        <a:xfrm>
          <a:off x="8483111" y="16538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170267</xdr:rowOff>
    </xdr:from>
    <xdr:to>
      <xdr:col>41</xdr:col>
      <xdr:colOff>50800</xdr:colOff>
      <xdr:row>96</xdr:row>
      <xdr:rowOff>157857</xdr:rowOff>
    </xdr:to>
    <xdr:cxnSp macro="">
      <xdr:nvCxnSpPr>
        <xdr:cNvPr id="477" name="直線コネクタ 476"/>
        <xdr:cNvCxnSpPr/>
      </xdr:nvCxnSpPr>
      <xdr:spPr>
        <a:xfrm flipV="1">
          <a:off x="6972300" y="16458017"/>
          <a:ext cx="889000" cy="159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139779</xdr:rowOff>
    </xdr:from>
    <xdr:to>
      <xdr:col>41</xdr:col>
      <xdr:colOff>101600</xdr:colOff>
      <xdr:row>96</xdr:row>
      <xdr:rowOff>69929</xdr:rowOff>
    </xdr:to>
    <xdr:sp macro="" textlink="">
      <xdr:nvSpPr>
        <xdr:cNvPr id="478" name="フローチャート: 判断 477"/>
        <xdr:cNvSpPr/>
      </xdr:nvSpPr>
      <xdr:spPr>
        <a:xfrm>
          <a:off x="7810500" y="1642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61056</xdr:rowOff>
    </xdr:from>
    <xdr:ext cx="534377" cy="259045"/>
    <xdr:sp macro="" textlink="">
      <xdr:nvSpPr>
        <xdr:cNvPr id="479" name="テキスト ボックス 478"/>
        <xdr:cNvSpPr txBox="1"/>
      </xdr:nvSpPr>
      <xdr:spPr>
        <a:xfrm>
          <a:off x="7594111" y="16520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93439</xdr:rowOff>
    </xdr:from>
    <xdr:to>
      <xdr:col>36</xdr:col>
      <xdr:colOff>165100</xdr:colOff>
      <xdr:row>96</xdr:row>
      <xdr:rowOff>23589</xdr:rowOff>
    </xdr:to>
    <xdr:sp macro="" textlink="">
      <xdr:nvSpPr>
        <xdr:cNvPr id="480" name="フローチャート: 判断 479"/>
        <xdr:cNvSpPr/>
      </xdr:nvSpPr>
      <xdr:spPr>
        <a:xfrm>
          <a:off x="6921500" y="1638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40116</xdr:rowOff>
    </xdr:from>
    <xdr:ext cx="534377" cy="259045"/>
    <xdr:sp macro="" textlink="">
      <xdr:nvSpPr>
        <xdr:cNvPr id="481" name="テキスト ボックス 480"/>
        <xdr:cNvSpPr txBox="1"/>
      </xdr:nvSpPr>
      <xdr:spPr>
        <a:xfrm>
          <a:off x="6705111" y="1615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43735</xdr:rowOff>
    </xdr:from>
    <xdr:to>
      <xdr:col>55</xdr:col>
      <xdr:colOff>50800</xdr:colOff>
      <xdr:row>95</xdr:row>
      <xdr:rowOff>145335</xdr:rowOff>
    </xdr:to>
    <xdr:sp macro="" textlink="">
      <xdr:nvSpPr>
        <xdr:cNvPr id="487" name="楕円 486"/>
        <xdr:cNvSpPr/>
      </xdr:nvSpPr>
      <xdr:spPr>
        <a:xfrm>
          <a:off x="10426700" y="1633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66612</xdr:rowOff>
    </xdr:from>
    <xdr:ext cx="534377" cy="259045"/>
    <xdr:sp macro="" textlink="">
      <xdr:nvSpPr>
        <xdr:cNvPr id="488" name="土木費該当値テキスト"/>
        <xdr:cNvSpPr txBox="1"/>
      </xdr:nvSpPr>
      <xdr:spPr>
        <a:xfrm>
          <a:off x="10528300" y="1618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31390</xdr:rowOff>
    </xdr:from>
    <xdr:to>
      <xdr:col>50</xdr:col>
      <xdr:colOff>165100</xdr:colOff>
      <xdr:row>95</xdr:row>
      <xdr:rowOff>132990</xdr:rowOff>
    </xdr:to>
    <xdr:sp macro="" textlink="">
      <xdr:nvSpPr>
        <xdr:cNvPr id="489" name="楕円 488"/>
        <xdr:cNvSpPr/>
      </xdr:nvSpPr>
      <xdr:spPr>
        <a:xfrm>
          <a:off x="9588500" y="1631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149517</xdr:rowOff>
    </xdr:from>
    <xdr:ext cx="534377" cy="259045"/>
    <xdr:sp macro="" textlink="">
      <xdr:nvSpPr>
        <xdr:cNvPr id="490" name="テキスト ボックス 489"/>
        <xdr:cNvSpPr txBox="1"/>
      </xdr:nvSpPr>
      <xdr:spPr>
        <a:xfrm>
          <a:off x="9372111" y="16094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40501</xdr:rowOff>
    </xdr:from>
    <xdr:to>
      <xdr:col>46</xdr:col>
      <xdr:colOff>38100</xdr:colOff>
      <xdr:row>95</xdr:row>
      <xdr:rowOff>142101</xdr:rowOff>
    </xdr:to>
    <xdr:sp macro="" textlink="">
      <xdr:nvSpPr>
        <xdr:cNvPr id="491" name="楕円 490"/>
        <xdr:cNvSpPr/>
      </xdr:nvSpPr>
      <xdr:spPr>
        <a:xfrm>
          <a:off x="8699500" y="1632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158628</xdr:rowOff>
    </xdr:from>
    <xdr:ext cx="534377" cy="259045"/>
    <xdr:sp macro="" textlink="">
      <xdr:nvSpPr>
        <xdr:cNvPr id="492" name="テキスト ボックス 491"/>
        <xdr:cNvSpPr txBox="1"/>
      </xdr:nvSpPr>
      <xdr:spPr>
        <a:xfrm>
          <a:off x="8483111" y="1610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119467</xdr:rowOff>
    </xdr:from>
    <xdr:to>
      <xdr:col>41</xdr:col>
      <xdr:colOff>101600</xdr:colOff>
      <xdr:row>96</xdr:row>
      <xdr:rowOff>49617</xdr:rowOff>
    </xdr:to>
    <xdr:sp macro="" textlink="">
      <xdr:nvSpPr>
        <xdr:cNvPr id="493" name="楕円 492"/>
        <xdr:cNvSpPr/>
      </xdr:nvSpPr>
      <xdr:spPr>
        <a:xfrm>
          <a:off x="7810500" y="1640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66144</xdr:rowOff>
    </xdr:from>
    <xdr:ext cx="534377" cy="259045"/>
    <xdr:sp macro="" textlink="">
      <xdr:nvSpPr>
        <xdr:cNvPr id="494" name="テキスト ボックス 493"/>
        <xdr:cNvSpPr txBox="1"/>
      </xdr:nvSpPr>
      <xdr:spPr>
        <a:xfrm>
          <a:off x="7594111" y="1618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107057</xdr:rowOff>
    </xdr:from>
    <xdr:to>
      <xdr:col>36</xdr:col>
      <xdr:colOff>165100</xdr:colOff>
      <xdr:row>97</xdr:row>
      <xdr:rowOff>37207</xdr:rowOff>
    </xdr:to>
    <xdr:sp macro="" textlink="">
      <xdr:nvSpPr>
        <xdr:cNvPr id="495" name="楕円 494"/>
        <xdr:cNvSpPr/>
      </xdr:nvSpPr>
      <xdr:spPr>
        <a:xfrm>
          <a:off x="6921500" y="1656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28334</xdr:rowOff>
    </xdr:from>
    <xdr:ext cx="534377" cy="259045"/>
    <xdr:sp macro="" textlink="">
      <xdr:nvSpPr>
        <xdr:cNvPr id="496" name="テキスト ボックス 495"/>
        <xdr:cNvSpPr txBox="1"/>
      </xdr:nvSpPr>
      <xdr:spPr>
        <a:xfrm>
          <a:off x="6705111" y="16658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7" name="テキスト ボックス 506"/>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8" name="直線コネクタ 50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9" name="テキスト ボックス 508"/>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0" name="直線コネクタ 50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1" name="テキスト ボックス 51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2" name="直線コネクタ 51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3" name="テキスト ボックス 51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4" name="直線コネクタ 51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5" name="テキスト ボックス 51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6" name="直線コネクタ 51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7" name="テキスト ボックス 516"/>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8" name="直線コネクタ 51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9" name="テキスト ボックス 518"/>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15929</xdr:rowOff>
    </xdr:from>
    <xdr:to>
      <xdr:col>85</xdr:col>
      <xdr:colOff>126364</xdr:colOff>
      <xdr:row>39</xdr:row>
      <xdr:rowOff>53322</xdr:rowOff>
    </xdr:to>
    <xdr:cxnSp macro="">
      <xdr:nvCxnSpPr>
        <xdr:cNvPr id="523" name="直線コネクタ 522"/>
        <xdr:cNvCxnSpPr/>
      </xdr:nvCxnSpPr>
      <xdr:spPr>
        <a:xfrm flipV="1">
          <a:off x="16317595" y="5159429"/>
          <a:ext cx="1269" cy="1580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57149</xdr:rowOff>
    </xdr:from>
    <xdr:ext cx="469744" cy="259045"/>
    <xdr:sp macro="" textlink="">
      <xdr:nvSpPr>
        <xdr:cNvPr id="524" name="消防費最小値テキスト"/>
        <xdr:cNvSpPr txBox="1"/>
      </xdr:nvSpPr>
      <xdr:spPr>
        <a:xfrm>
          <a:off x="16370300" y="674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53322</xdr:rowOff>
    </xdr:from>
    <xdr:to>
      <xdr:col>86</xdr:col>
      <xdr:colOff>25400</xdr:colOff>
      <xdr:row>39</xdr:row>
      <xdr:rowOff>53322</xdr:rowOff>
    </xdr:to>
    <xdr:cxnSp macro="">
      <xdr:nvCxnSpPr>
        <xdr:cNvPr id="525" name="直線コネクタ 524"/>
        <xdr:cNvCxnSpPr/>
      </xdr:nvCxnSpPr>
      <xdr:spPr>
        <a:xfrm>
          <a:off x="16230600" y="673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134056</xdr:rowOff>
    </xdr:from>
    <xdr:ext cx="534377" cy="259045"/>
    <xdr:sp macro="" textlink="">
      <xdr:nvSpPr>
        <xdr:cNvPr id="526" name="消防費最大値テキスト"/>
        <xdr:cNvSpPr txBox="1"/>
      </xdr:nvSpPr>
      <xdr:spPr>
        <a:xfrm>
          <a:off x="16370300" y="493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15929</xdr:rowOff>
    </xdr:from>
    <xdr:to>
      <xdr:col>86</xdr:col>
      <xdr:colOff>25400</xdr:colOff>
      <xdr:row>30</xdr:row>
      <xdr:rowOff>15929</xdr:rowOff>
    </xdr:to>
    <xdr:cxnSp macro="">
      <xdr:nvCxnSpPr>
        <xdr:cNvPr id="527" name="直線コネクタ 526"/>
        <xdr:cNvCxnSpPr/>
      </xdr:nvCxnSpPr>
      <xdr:spPr>
        <a:xfrm>
          <a:off x="16230600" y="515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66548</xdr:rowOff>
    </xdr:from>
    <xdr:to>
      <xdr:col>85</xdr:col>
      <xdr:colOff>127000</xdr:colOff>
      <xdr:row>34</xdr:row>
      <xdr:rowOff>164519</xdr:rowOff>
    </xdr:to>
    <xdr:cxnSp macro="">
      <xdr:nvCxnSpPr>
        <xdr:cNvPr id="528" name="直線コネクタ 527"/>
        <xdr:cNvCxnSpPr/>
      </xdr:nvCxnSpPr>
      <xdr:spPr>
        <a:xfrm flipV="1">
          <a:off x="15481300" y="5895848"/>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163502</xdr:rowOff>
    </xdr:from>
    <xdr:ext cx="534377" cy="259045"/>
    <xdr:sp macro="" textlink="">
      <xdr:nvSpPr>
        <xdr:cNvPr id="529" name="消防費平均値テキスト"/>
        <xdr:cNvSpPr txBox="1"/>
      </xdr:nvSpPr>
      <xdr:spPr>
        <a:xfrm>
          <a:off x="16370300" y="5992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13625</xdr:rowOff>
    </xdr:from>
    <xdr:to>
      <xdr:col>85</xdr:col>
      <xdr:colOff>177800</xdr:colOff>
      <xdr:row>35</xdr:row>
      <xdr:rowOff>115225</xdr:rowOff>
    </xdr:to>
    <xdr:sp macro="" textlink="">
      <xdr:nvSpPr>
        <xdr:cNvPr id="530" name="フローチャート: 判断 529"/>
        <xdr:cNvSpPr/>
      </xdr:nvSpPr>
      <xdr:spPr>
        <a:xfrm>
          <a:off x="16268700" y="601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153089</xdr:rowOff>
    </xdr:from>
    <xdr:to>
      <xdr:col>81</xdr:col>
      <xdr:colOff>50800</xdr:colOff>
      <xdr:row>34</xdr:row>
      <xdr:rowOff>164519</xdr:rowOff>
    </xdr:to>
    <xdr:cxnSp macro="">
      <xdr:nvCxnSpPr>
        <xdr:cNvPr id="531" name="直線コネクタ 530"/>
        <xdr:cNvCxnSpPr/>
      </xdr:nvCxnSpPr>
      <xdr:spPr>
        <a:xfrm>
          <a:off x="14592300" y="5982389"/>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166787</xdr:rowOff>
    </xdr:from>
    <xdr:to>
      <xdr:col>81</xdr:col>
      <xdr:colOff>101600</xdr:colOff>
      <xdr:row>35</xdr:row>
      <xdr:rowOff>96937</xdr:rowOff>
    </xdr:to>
    <xdr:sp macro="" textlink="">
      <xdr:nvSpPr>
        <xdr:cNvPr id="532" name="フローチャート: 判断 531"/>
        <xdr:cNvSpPr/>
      </xdr:nvSpPr>
      <xdr:spPr>
        <a:xfrm>
          <a:off x="15430500" y="5996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88064</xdr:rowOff>
    </xdr:from>
    <xdr:ext cx="534377" cy="259045"/>
    <xdr:sp macro="" textlink="">
      <xdr:nvSpPr>
        <xdr:cNvPr id="533" name="テキスト ボックス 532"/>
        <xdr:cNvSpPr txBox="1"/>
      </xdr:nvSpPr>
      <xdr:spPr>
        <a:xfrm>
          <a:off x="15214111" y="6088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153089</xdr:rowOff>
    </xdr:from>
    <xdr:to>
      <xdr:col>76</xdr:col>
      <xdr:colOff>114300</xdr:colOff>
      <xdr:row>35</xdr:row>
      <xdr:rowOff>69487</xdr:rowOff>
    </xdr:to>
    <xdr:cxnSp macro="">
      <xdr:nvCxnSpPr>
        <xdr:cNvPr id="534" name="直線コネクタ 533"/>
        <xdr:cNvCxnSpPr/>
      </xdr:nvCxnSpPr>
      <xdr:spPr>
        <a:xfrm flipV="1">
          <a:off x="13703300" y="5982389"/>
          <a:ext cx="889000" cy="87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164665</xdr:rowOff>
    </xdr:from>
    <xdr:to>
      <xdr:col>76</xdr:col>
      <xdr:colOff>165100</xdr:colOff>
      <xdr:row>35</xdr:row>
      <xdr:rowOff>94815</xdr:rowOff>
    </xdr:to>
    <xdr:sp macro="" textlink="">
      <xdr:nvSpPr>
        <xdr:cNvPr id="535" name="フローチャート: 判断 534"/>
        <xdr:cNvSpPr/>
      </xdr:nvSpPr>
      <xdr:spPr>
        <a:xfrm>
          <a:off x="14541500" y="5993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85942</xdr:rowOff>
    </xdr:from>
    <xdr:ext cx="534377" cy="259045"/>
    <xdr:sp macro="" textlink="">
      <xdr:nvSpPr>
        <xdr:cNvPr id="536" name="テキスト ボックス 535"/>
        <xdr:cNvSpPr txBox="1"/>
      </xdr:nvSpPr>
      <xdr:spPr>
        <a:xfrm>
          <a:off x="14325111" y="608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16583</xdr:rowOff>
    </xdr:from>
    <xdr:to>
      <xdr:col>71</xdr:col>
      <xdr:colOff>177800</xdr:colOff>
      <xdr:row>35</xdr:row>
      <xdr:rowOff>69487</xdr:rowOff>
    </xdr:to>
    <xdr:cxnSp macro="">
      <xdr:nvCxnSpPr>
        <xdr:cNvPr id="537" name="直線コネクタ 536"/>
        <xdr:cNvCxnSpPr/>
      </xdr:nvCxnSpPr>
      <xdr:spPr>
        <a:xfrm>
          <a:off x="12814300" y="6017333"/>
          <a:ext cx="889000" cy="52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15748</xdr:rowOff>
    </xdr:from>
    <xdr:to>
      <xdr:col>72</xdr:col>
      <xdr:colOff>38100</xdr:colOff>
      <xdr:row>34</xdr:row>
      <xdr:rowOff>117348</xdr:rowOff>
    </xdr:to>
    <xdr:sp macro="" textlink="">
      <xdr:nvSpPr>
        <xdr:cNvPr id="538" name="フローチャート: 判断 537"/>
        <xdr:cNvSpPr/>
      </xdr:nvSpPr>
      <xdr:spPr>
        <a:xfrm>
          <a:off x="13652500" y="5845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133875</xdr:rowOff>
    </xdr:from>
    <xdr:ext cx="534377" cy="259045"/>
    <xdr:sp macro="" textlink="">
      <xdr:nvSpPr>
        <xdr:cNvPr id="539" name="テキスト ボックス 538"/>
        <xdr:cNvSpPr txBox="1"/>
      </xdr:nvSpPr>
      <xdr:spPr>
        <a:xfrm>
          <a:off x="13436111" y="5620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62448</xdr:rowOff>
    </xdr:from>
    <xdr:to>
      <xdr:col>67</xdr:col>
      <xdr:colOff>101600</xdr:colOff>
      <xdr:row>34</xdr:row>
      <xdr:rowOff>164048</xdr:rowOff>
    </xdr:to>
    <xdr:sp macro="" textlink="">
      <xdr:nvSpPr>
        <xdr:cNvPr id="540" name="フローチャート: 判断 539"/>
        <xdr:cNvSpPr/>
      </xdr:nvSpPr>
      <xdr:spPr>
        <a:xfrm>
          <a:off x="12763500" y="589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9125</xdr:rowOff>
    </xdr:from>
    <xdr:ext cx="534377" cy="259045"/>
    <xdr:sp macro="" textlink="">
      <xdr:nvSpPr>
        <xdr:cNvPr id="541" name="テキスト ボックス 540"/>
        <xdr:cNvSpPr txBox="1"/>
      </xdr:nvSpPr>
      <xdr:spPr>
        <a:xfrm>
          <a:off x="12547111" y="5666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15748</xdr:rowOff>
    </xdr:from>
    <xdr:to>
      <xdr:col>85</xdr:col>
      <xdr:colOff>177800</xdr:colOff>
      <xdr:row>34</xdr:row>
      <xdr:rowOff>117348</xdr:rowOff>
    </xdr:to>
    <xdr:sp macro="" textlink="">
      <xdr:nvSpPr>
        <xdr:cNvPr id="547" name="楕円 546"/>
        <xdr:cNvSpPr/>
      </xdr:nvSpPr>
      <xdr:spPr>
        <a:xfrm>
          <a:off x="16268700" y="5845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38625</xdr:rowOff>
    </xdr:from>
    <xdr:ext cx="534377" cy="259045"/>
    <xdr:sp macro="" textlink="">
      <xdr:nvSpPr>
        <xdr:cNvPr id="548" name="消防費該当値テキスト"/>
        <xdr:cNvSpPr txBox="1"/>
      </xdr:nvSpPr>
      <xdr:spPr>
        <a:xfrm>
          <a:off x="16370300" y="5696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113719</xdr:rowOff>
    </xdr:from>
    <xdr:to>
      <xdr:col>81</xdr:col>
      <xdr:colOff>101600</xdr:colOff>
      <xdr:row>35</xdr:row>
      <xdr:rowOff>43869</xdr:rowOff>
    </xdr:to>
    <xdr:sp macro="" textlink="">
      <xdr:nvSpPr>
        <xdr:cNvPr id="549" name="楕円 548"/>
        <xdr:cNvSpPr/>
      </xdr:nvSpPr>
      <xdr:spPr>
        <a:xfrm>
          <a:off x="15430500" y="594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60396</xdr:rowOff>
    </xdr:from>
    <xdr:ext cx="534377" cy="259045"/>
    <xdr:sp macro="" textlink="">
      <xdr:nvSpPr>
        <xdr:cNvPr id="550" name="テキスト ボックス 549"/>
        <xdr:cNvSpPr txBox="1"/>
      </xdr:nvSpPr>
      <xdr:spPr>
        <a:xfrm>
          <a:off x="15214111" y="5718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102289</xdr:rowOff>
    </xdr:from>
    <xdr:to>
      <xdr:col>76</xdr:col>
      <xdr:colOff>165100</xdr:colOff>
      <xdr:row>35</xdr:row>
      <xdr:rowOff>32439</xdr:rowOff>
    </xdr:to>
    <xdr:sp macro="" textlink="">
      <xdr:nvSpPr>
        <xdr:cNvPr id="551" name="楕円 550"/>
        <xdr:cNvSpPr/>
      </xdr:nvSpPr>
      <xdr:spPr>
        <a:xfrm>
          <a:off x="14541500" y="593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48966</xdr:rowOff>
    </xdr:from>
    <xdr:ext cx="534377" cy="259045"/>
    <xdr:sp macro="" textlink="">
      <xdr:nvSpPr>
        <xdr:cNvPr id="552" name="テキスト ボックス 551"/>
        <xdr:cNvSpPr txBox="1"/>
      </xdr:nvSpPr>
      <xdr:spPr>
        <a:xfrm>
          <a:off x="14325111" y="570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18687</xdr:rowOff>
    </xdr:from>
    <xdr:to>
      <xdr:col>72</xdr:col>
      <xdr:colOff>38100</xdr:colOff>
      <xdr:row>35</xdr:row>
      <xdr:rowOff>120287</xdr:rowOff>
    </xdr:to>
    <xdr:sp macro="" textlink="">
      <xdr:nvSpPr>
        <xdr:cNvPr id="553" name="楕円 552"/>
        <xdr:cNvSpPr/>
      </xdr:nvSpPr>
      <xdr:spPr>
        <a:xfrm>
          <a:off x="13652500" y="601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111414</xdr:rowOff>
    </xdr:from>
    <xdr:ext cx="534377" cy="259045"/>
    <xdr:sp macro="" textlink="">
      <xdr:nvSpPr>
        <xdr:cNvPr id="554" name="テキスト ボックス 553"/>
        <xdr:cNvSpPr txBox="1"/>
      </xdr:nvSpPr>
      <xdr:spPr>
        <a:xfrm>
          <a:off x="13436111" y="6112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137233</xdr:rowOff>
    </xdr:from>
    <xdr:to>
      <xdr:col>67</xdr:col>
      <xdr:colOff>101600</xdr:colOff>
      <xdr:row>35</xdr:row>
      <xdr:rowOff>67383</xdr:rowOff>
    </xdr:to>
    <xdr:sp macro="" textlink="">
      <xdr:nvSpPr>
        <xdr:cNvPr id="555" name="楕円 554"/>
        <xdr:cNvSpPr/>
      </xdr:nvSpPr>
      <xdr:spPr>
        <a:xfrm>
          <a:off x="12763500" y="5966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58510</xdr:rowOff>
    </xdr:from>
    <xdr:ext cx="534377" cy="259045"/>
    <xdr:sp macro="" textlink="">
      <xdr:nvSpPr>
        <xdr:cNvPr id="556" name="テキスト ボックス 555"/>
        <xdr:cNvSpPr txBox="1"/>
      </xdr:nvSpPr>
      <xdr:spPr>
        <a:xfrm>
          <a:off x="12547111" y="605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7" name="テキスト ボックス 56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8" name="直線コネクタ 567"/>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9" name="テキスト ボックス 568"/>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70" name="直線コネクタ 569"/>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71" name="テキスト ボックス 570"/>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2" name="直線コネクタ 571"/>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3" name="テキスト ボックス 572"/>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4" name="直線コネクタ 573"/>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75" name="テキスト ボックス 574"/>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164023</xdr:rowOff>
    </xdr:from>
    <xdr:to>
      <xdr:col>85</xdr:col>
      <xdr:colOff>126364</xdr:colOff>
      <xdr:row>58</xdr:row>
      <xdr:rowOff>124384</xdr:rowOff>
    </xdr:to>
    <xdr:cxnSp macro="">
      <xdr:nvCxnSpPr>
        <xdr:cNvPr id="579" name="直線コネクタ 578"/>
        <xdr:cNvCxnSpPr/>
      </xdr:nvCxnSpPr>
      <xdr:spPr>
        <a:xfrm flipV="1">
          <a:off x="16317595" y="8907973"/>
          <a:ext cx="1269" cy="1160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128211</xdr:rowOff>
    </xdr:from>
    <xdr:ext cx="534377" cy="259045"/>
    <xdr:sp macro="" textlink="">
      <xdr:nvSpPr>
        <xdr:cNvPr id="580" name="教育費最小値テキスト"/>
        <xdr:cNvSpPr txBox="1"/>
      </xdr:nvSpPr>
      <xdr:spPr>
        <a:xfrm>
          <a:off x="16370300" y="1007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124384</xdr:rowOff>
    </xdr:from>
    <xdr:to>
      <xdr:col>86</xdr:col>
      <xdr:colOff>25400</xdr:colOff>
      <xdr:row>58</xdr:row>
      <xdr:rowOff>124384</xdr:rowOff>
    </xdr:to>
    <xdr:cxnSp macro="">
      <xdr:nvCxnSpPr>
        <xdr:cNvPr id="581" name="直線コネクタ 580"/>
        <xdr:cNvCxnSpPr/>
      </xdr:nvCxnSpPr>
      <xdr:spPr>
        <a:xfrm>
          <a:off x="16230600" y="10068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110700</xdr:rowOff>
    </xdr:from>
    <xdr:ext cx="534377" cy="259045"/>
    <xdr:sp macro="" textlink="">
      <xdr:nvSpPr>
        <xdr:cNvPr id="582" name="教育費最大値テキスト"/>
        <xdr:cNvSpPr txBox="1"/>
      </xdr:nvSpPr>
      <xdr:spPr>
        <a:xfrm>
          <a:off x="16370300" y="868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71,436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164023</xdr:rowOff>
    </xdr:from>
    <xdr:to>
      <xdr:col>86</xdr:col>
      <xdr:colOff>25400</xdr:colOff>
      <xdr:row>51</xdr:row>
      <xdr:rowOff>164023</xdr:rowOff>
    </xdr:to>
    <xdr:cxnSp macro="">
      <xdr:nvCxnSpPr>
        <xdr:cNvPr id="583" name="直線コネクタ 582"/>
        <xdr:cNvCxnSpPr/>
      </xdr:nvCxnSpPr>
      <xdr:spPr>
        <a:xfrm>
          <a:off x="16230600" y="8907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121298</xdr:rowOff>
    </xdr:from>
    <xdr:to>
      <xdr:col>85</xdr:col>
      <xdr:colOff>127000</xdr:colOff>
      <xdr:row>58</xdr:row>
      <xdr:rowOff>30200</xdr:rowOff>
    </xdr:to>
    <xdr:cxnSp macro="">
      <xdr:nvCxnSpPr>
        <xdr:cNvPr id="584" name="直線コネクタ 583"/>
        <xdr:cNvCxnSpPr/>
      </xdr:nvCxnSpPr>
      <xdr:spPr>
        <a:xfrm flipV="1">
          <a:off x="15481300" y="9893948"/>
          <a:ext cx="838200" cy="80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23263</xdr:rowOff>
    </xdr:from>
    <xdr:ext cx="534377" cy="259045"/>
    <xdr:sp macro="" textlink="">
      <xdr:nvSpPr>
        <xdr:cNvPr id="585" name="教育費平均値テキスト"/>
        <xdr:cNvSpPr txBox="1"/>
      </xdr:nvSpPr>
      <xdr:spPr>
        <a:xfrm>
          <a:off x="16370300" y="94530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386</xdr:rowOff>
    </xdr:from>
    <xdr:to>
      <xdr:col>85</xdr:col>
      <xdr:colOff>177800</xdr:colOff>
      <xdr:row>56</xdr:row>
      <xdr:rowOff>101986</xdr:rowOff>
    </xdr:to>
    <xdr:sp macro="" textlink="">
      <xdr:nvSpPr>
        <xdr:cNvPr id="586" name="フローチャート: 判断 585"/>
        <xdr:cNvSpPr/>
      </xdr:nvSpPr>
      <xdr:spPr>
        <a:xfrm>
          <a:off x="16268700" y="960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30200</xdr:rowOff>
    </xdr:from>
    <xdr:to>
      <xdr:col>81</xdr:col>
      <xdr:colOff>50800</xdr:colOff>
      <xdr:row>58</xdr:row>
      <xdr:rowOff>30704</xdr:rowOff>
    </xdr:to>
    <xdr:cxnSp macro="">
      <xdr:nvCxnSpPr>
        <xdr:cNvPr id="587" name="直線コネクタ 586"/>
        <xdr:cNvCxnSpPr/>
      </xdr:nvCxnSpPr>
      <xdr:spPr>
        <a:xfrm flipV="1">
          <a:off x="14592300" y="9974300"/>
          <a:ext cx="889000" cy="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14536</xdr:rowOff>
    </xdr:from>
    <xdr:to>
      <xdr:col>81</xdr:col>
      <xdr:colOff>101600</xdr:colOff>
      <xdr:row>56</xdr:row>
      <xdr:rowOff>116136</xdr:rowOff>
    </xdr:to>
    <xdr:sp macro="" textlink="">
      <xdr:nvSpPr>
        <xdr:cNvPr id="588" name="フローチャート: 判断 587"/>
        <xdr:cNvSpPr/>
      </xdr:nvSpPr>
      <xdr:spPr>
        <a:xfrm>
          <a:off x="15430500" y="961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132663</xdr:rowOff>
    </xdr:from>
    <xdr:ext cx="534377" cy="259045"/>
    <xdr:sp macro="" textlink="">
      <xdr:nvSpPr>
        <xdr:cNvPr id="589" name="テキスト ボックス 588"/>
        <xdr:cNvSpPr txBox="1"/>
      </xdr:nvSpPr>
      <xdr:spPr>
        <a:xfrm>
          <a:off x="15214111" y="939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66365</xdr:rowOff>
    </xdr:from>
    <xdr:to>
      <xdr:col>76</xdr:col>
      <xdr:colOff>114300</xdr:colOff>
      <xdr:row>58</xdr:row>
      <xdr:rowOff>30704</xdr:rowOff>
    </xdr:to>
    <xdr:cxnSp macro="">
      <xdr:nvCxnSpPr>
        <xdr:cNvPr id="590" name="直線コネクタ 589"/>
        <xdr:cNvCxnSpPr/>
      </xdr:nvCxnSpPr>
      <xdr:spPr>
        <a:xfrm>
          <a:off x="13703300" y="9839015"/>
          <a:ext cx="889000" cy="135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14216</xdr:rowOff>
    </xdr:from>
    <xdr:to>
      <xdr:col>76</xdr:col>
      <xdr:colOff>165100</xdr:colOff>
      <xdr:row>56</xdr:row>
      <xdr:rowOff>115816</xdr:rowOff>
    </xdr:to>
    <xdr:sp macro="" textlink="">
      <xdr:nvSpPr>
        <xdr:cNvPr id="591" name="フローチャート: 判断 590"/>
        <xdr:cNvSpPr/>
      </xdr:nvSpPr>
      <xdr:spPr>
        <a:xfrm>
          <a:off x="14541500" y="961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132343</xdr:rowOff>
    </xdr:from>
    <xdr:ext cx="534377" cy="259045"/>
    <xdr:sp macro="" textlink="">
      <xdr:nvSpPr>
        <xdr:cNvPr id="592" name="テキスト ボックス 591"/>
        <xdr:cNvSpPr txBox="1"/>
      </xdr:nvSpPr>
      <xdr:spPr>
        <a:xfrm>
          <a:off x="14325111" y="9390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66365</xdr:rowOff>
    </xdr:from>
    <xdr:to>
      <xdr:col>71</xdr:col>
      <xdr:colOff>177800</xdr:colOff>
      <xdr:row>58</xdr:row>
      <xdr:rowOff>12256</xdr:rowOff>
    </xdr:to>
    <xdr:cxnSp macro="">
      <xdr:nvCxnSpPr>
        <xdr:cNvPr id="593" name="直線コネクタ 592"/>
        <xdr:cNvCxnSpPr/>
      </xdr:nvCxnSpPr>
      <xdr:spPr>
        <a:xfrm flipV="1">
          <a:off x="12814300" y="9839015"/>
          <a:ext cx="889000" cy="117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143764</xdr:rowOff>
    </xdr:from>
    <xdr:to>
      <xdr:col>72</xdr:col>
      <xdr:colOff>38100</xdr:colOff>
      <xdr:row>56</xdr:row>
      <xdr:rowOff>73914</xdr:rowOff>
    </xdr:to>
    <xdr:sp macro="" textlink="">
      <xdr:nvSpPr>
        <xdr:cNvPr id="594" name="フローチャート: 判断 593"/>
        <xdr:cNvSpPr/>
      </xdr:nvSpPr>
      <xdr:spPr>
        <a:xfrm>
          <a:off x="13652500" y="9573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90441</xdr:rowOff>
    </xdr:from>
    <xdr:ext cx="534377" cy="259045"/>
    <xdr:sp macro="" textlink="">
      <xdr:nvSpPr>
        <xdr:cNvPr id="595" name="テキスト ボックス 594"/>
        <xdr:cNvSpPr txBox="1"/>
      </xdr:nvSpPr>
      <xdr:spPr>
        <a:xfrm>
          <a:off x="13436111" y="9348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30242</xdr:rowOff>
    </xdr:from>
    <xdr:to>
      <xdr:col>67</xdr:col>
      <xdr:colOff>101600</xdr:colOff>
      <xdr:row>56</xdr:row>
      <xdr:rowOff>131842</xdr:rowOff>
    </xdr:to>
    <xdr:sp macro="" textlink="">
      <xdr:nvSpPr>
        <xdr:cNvPr id="596" name="フローチャート: 判断 595"/>
        <xdr:cNvSpPr/>
      </xdr:nvSpPr>
      <xdr:spPr>
        <a:xfrm>
          <a:off x="12763500" y="963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148369</xdr:rowOff>
    </xdr:from>
    <xdr:ext cx="534377" cy="259045"/>
    <xdr:sp macro="" textlink="">
      <xdr:nvSpPr>
        <xdr:cNvPr id="597" name="テキスト ボックス 596"/>
        <xdr:cNvSpPr txBox="1"/>
      </xdr:nvSpPr>
      <xdr:spPr>
        <a:xfrm>
          <a:off x="12547111" y="940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70498</xdr:rowOff>
    </xdr:from>
    <xdr:to>
      <xdr:col>85</xdr:col>
      <xdr:colOff>177800</xdr:colOff>
      <xdr:row>58</xdr:row>
      <xdr:rowOff>648</xdr:rowOff>
    </xdr:to>
    <xdr:sp macro="" textlink="">
      <xdr:nvSpPr>
        <xdr:cNvPr id="603" name="楕円 602"/>
        <xdr:cNvSpPr/>
      </xdr:nvSpPr>
      <xdr:spPr>
        <a:xfrm>
          <a:off x="16268700" y="984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48925</xdr:rowOff>
    </xdr:from>
    <xdr:ext cx="534377" cy="259045"/>
    <xdr:sp macro="" textlink="">
      <xdr:nvSpPr>
        <xdr:cNvPr id="604" name="教育費該当値テキスト"/>
        <xdr:cNvSpPr txBox="1"/>
      </xdr:nvSpPr>
      <xdr:spPr>
        <a:xfrm>
          <a:off x="16370300" y="982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150850</xdr:rowOff>
    </xdr:from>
    <xdr:to>
      <xdr:col>81</xdr:col>
      <xdr:colOff>101600</xdr:colOff>
      <xdr:row>58</xdr:row>
      <xdr:rowOff>81000</xdr:rowOff>
    </xdr:to>
    <xdr:sp macro="" textlink="">
      <xdr:nvSpPr>
        <xdr:cNvPr id="605" name="楕円 604"/>
        <xdr:cNvSpPr/>
      </xdr:nvSpPr>
      <xdr:spPr>
        <a:xfrm>
          <a:off x="15430500" y="992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72127</xdr:rowOff>
    </xdr:from>
    <xdr:ext cx="534377" cy="259045"/>
    <xdr:sp macro="" textlink="">
      <xdr:nvSpPr>
        <xdr:cNvPr id="606" name="テキスト ボックス 605"/>
        <xdr:cNvSpPr txBox="1"/>
      </xdr:nvSpPr>
      <xdr:spPr>
        <a:xfrm>
          <a:off x="15214111" y="10016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151354</xdr:rowOff>
    </xdr:from>
    <xdr:to>
      <xdr:col>76</xdr:col>
      <xdr:colOff>165100</xdr:colOff>
      <xdr:row>58</xdr:row>
      <xdr:rowOff>81504</xdr:rowOff>
    </xdr:to>
    <xdr:sp macro="" textlink="">
      <xdr:nvSpPr>
        <xdr:cNvPr id="607" name="楕円 606"/>
        <xdr:cNvSpPr/>
      </xdr:nvSpPr>
      <xdr:spPr>
        <a:xfrm>
          <a:off x="14541500" y="992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72631</xdr:rowOff>
    </xdr:from>
    <xdr:ext cx="534377" cy="259045"/>
    <xdr:sp macro="" textlink="">
      <xdr:nvSpPr>
        <xdr:cNvPr id="608" name="テキスト ボックス 607"/>
        <xdr:cNvSpPr txBox="1"/>
      </xdr:nvSpPr>
      <xdr:spPr>
        <a:xfrm>
          <a:off x="14325111" y="1001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15565</xdr:rowOff>
    </xdr:from>
    <xdr:to>
      <xdr:col>72</xdr:col>
      <xdr:colOff>38100</xdr:colOff>
      <xdr:row>57</xdr:row>
      <xdr:rowOff>117165</xdr:rowOff>
    </xdr:to>
    <xdr:sp macro="" textlink="">
      <xdr:nvSpPr>
        <xdr:cNvPr id="609" name="楕円 608"/>
        <xdr:cNvSpPr/>
      </xdr:nvSpPr>
      <xdr:spPr>
        <a:xfrm>
          <a:off x="13652500" y="978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108292</xdr:rowOff>
    </xdr:from>
    <xdr:ext cx="534377" cy="259045"/>
    <xdr:sp macro="" textlink="">
      <xdr:nvSpPr>
        <xdr:cNvPr id="610" name="テキスト ボックス 609"/>
        <xdr:cNvSpPr txBox="1"/>
      </xdr:nvSpPr>
      <xdr:spPr>
        <a:xfrm>
          <a:off x="13436111" y="9880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132906</xdr:rowOff>
    </xdr:from>
    <xdr:to>
      <xdr:col>67</xdr:col>
      <xdr:colOff>101600</xdr:colOff>
      <xdr:row>58</xdr:row>
      <xdr:rowOff>63056</xdr:rowOff>
    </xdr:to>
    <xdr:sp macro="" textlink="">
      <xdr:nvSpPr>
        <xdr:cNvPr id="611" name="楕円 610"/>
        <xdr:cNvSpPr/>
      </xdr:nvSpPr>
      <xdr:spPr>
        <a:xfrm>
          <a:off x="12763500" y="990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54183</xdr:rowOff>
    </xdr:from>
    <xdr:ext cx="534377" cy="259045"/>
    <xdr:sp macro="" textlink="">
      <xdr:nvSpPr>
        <xdr:cNvPr id="612" name="テキスト ボックス 611"/>
        <xdr:cNvSpPr txBox="1"/>
      </xdr:nvSpPr>
      <xdr:spPr>
        <a:xfrm>
          <a:off x="12547111" y="9998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3" name="直線コネクタ 62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4" name="テキスト ボックス 62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5" name="直線コネクタ 62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6" name="テキスト ボックス 625"/>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7" name="直線コネクタ 62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8" name="テキスト ボックス 627"/>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9" name="直線コネクタ 62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0" name="テキスト ボックス 629"/>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21651</xdr:rowOff>
    </xdr:from>
    <xdr:to>
      <xdr:col>85</xdr:col>
      <xdr:colOff>126364</xdr:colOff>
      <xdr:row>78</xdr:row>
      <xdr:rowOff>139700</xdr:rowOff>
    </xdr:to>
    <xdr:cxnSp macro="">
      <xdr:nvCxnSpPr>
        <xdr:cNvPr id="634" name="直線コネクタ 633"/>
        <xdr:cNvCxnSpPr/>
      </xdr:nvCxnSpPr>
      <xdr:spPr>
        <a:xfrm flipV="1">
          <a:off x="16317595" y="12194601"/>
          <a:ext cx="1269" cy="1318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5"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6" name="直線コネクタ 63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139778</xdr:rowOff>
    </xdr:from>
    <xdr:ext cx="534377" cy="259045"/>
    <xdr:sp macro="" textlink="">
      <xdr:nvSpPr>
        <xdr:cNvPr id="637" name="災害復旧費最大値テキスト"/>
        <xdr:cNvSpPr txBox="1"/>
      </xdr:nvSpPr>
      <xdr:spPr>
        <a:xfrm>
          <a:off x="16370300" y="119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28,832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21651</xdr:rowOff>
    </xdr:from>
    <xdr:to>
      <xdr:col>86</xdr:col>
      <xdr:colOff>25400</xdr:colOff>
      <xdr:row>71</xdr:row>
      <xdr:rowOff>21651</xdr:rowOff>
    </xdr:to>
    <xdr:cxnSp macro="">
      <xdr:nvCxnSpPr>
        <xdr:cNvPr id="638" name="直線コネクタ 637"/>
        <xdr:cNvCxnSpPr/>
      </xdr:nvCxnSpPr>
      <xdr:spPr>
        <a:xfrm>
          <a:off x="16230600" y="12194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9" name="直線コネクタ 638"/>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32819</xdr:rowOff>
    </xdr:from>
    <xdr:ext cx="469744" cy="259045"/>
    <xdr:sp macro="" textlink="">
      <xdr:nvSpPr>
        <xdr:cNvPr id="640" name="災害復旧費平均値テキスト"/>
        <xdr:cNvSpPr txBox="1"/>
      </xdr:nvSpPr>
      <xdr:spPr>
        <a:xfrm>
          <a:off x="16370300" y="13234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9942</xdr:rowOff>
    </xdr:from>
    <xdr:to>
      <xdr:col>85</xdr:col>
      <xdr:colOff>177800</xdr:colOff>
      <xdr:row>78</xdr:row>
      <xdr:rowOff>111542</xdr:rowOff>
    </xdr:to>
    <xdr:sp macro="" textlink="">
      <xdr:nvSpPr>
        <xdr:cNvPr id="641" name="フローチャート: 判断 640"/>
        <xdr:cNvSpPr/>
      </xdr:nvSpPr>
      <xdr:spPr>
        <a:xfrm>
          <a:off x="16268700" y="1338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42" name="直線コネクタ 641"/>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128127</xdr:rowOff>
    </xdr:from>
    <xdr:to>
      <xdr:col>81</xdr:col>
      <xdr:colOff>101600</xdr:colOff>
      <xdr:row>78</xdr:row>
      <xdr:rowOff>58277</xdr:rowOff>
    </xdr:to>
    <xdr:sp macro="" textlink="">
      <xdr:nvSpPr>
        <xdr:cNvPr id="643" name="フローチャート: 判断 642"/>
        <xdr:cNvSpPr/>
      </xdr:nvSpPr>
      <xdr:spPr>
        <a:xfrm>
          <a:off x="15430500" y="13329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74804</xdr:rowOff>
    </xdr:from>
    <xdr:ext cx="469744" cy="259045"/>
    <xdr:sp macro="" textlink="">
      <xdr:nvSpPr>
        <xdr:cNvPr id="644" name="テキスト ボックス 643"/>
        <xdr:cNvSpPr txBox="1"/>
      </xdr:nvSpPr>
      <xdr:spPr>
        <a:xfrm>
          <a:off x="15246428" y="1310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5" name="直線コネクタ 644"/>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103668</xdr:rowOff>
    </xdr:from>
    <xdr:to>
      <xdr:col>76</xdr:col>
      <xdr:colOff>165100</xdr:colOff>
      <xdr:row>78</xdr:row>
      <xdr:rowOff>33818</xdr:rowOff>
    </xdr:to>
    <xdr:sp macro="" textlink="">
      <xdr:nvSpPr>
        <xdr:cNvPr id="646" name="フローチャート: 判断 645"/>
        <xdr:cNvSpPr/>
      </xdr:nvSpPr>
      <xdr:spPr>
        <a:xfrm>
          <a:off x="14541500" y="1330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50345</xdr:rowOff>
    </xdr:from>
    <xdr:ext cx="469744" cy="259045"/>
    <xdr:sp macro="" textlink="">
      <xdr:nvSpPr>
        <xdr:cNvPr id="647" name="テキスト ボックス 646"/>
        <xdr:cNvSpPr txBox="1"/>
      </xdr:nvSpPr>
      <xdr:spPr>
        <a:xfrm>
          <a:off x="14357428" y="13080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8" name="直線コネクタ 647"/>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3494</xdr:rowOff>
    </xdr:from>
    <xdr:to>
      <xdr:col>72</xdr:col>
      <xdr:colOff>38100</xdr:colOff>
      <xdr:row>78</xdr:row>
      <xdr:rowOff>105094</xdr:rowOff>
    </xdr:to>
    <xdr:sp macro="" textlink="">
      <xdr:nvSpPr>
        <xdr:cNvPr id="649" name="フローチャート: 判断 648"/>
        <xdr:cNvSpPr/>
      </xdr:nvSpPr>
      <xdr:spPr>
        <a:xfrm>
          <a:off x="13652500" y="13376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121621</xdr:rowOff>
    </xdr:from>
    <xdr:ext cx="469744" cy="259045"/>
    <xdr:sp macro="" textlink="">
      <xdr:nvSpPr>
        <xdr:cNvPr id="650" name="テキスト ボックス 649"/>
        <xdr:cNvSpPr txBox="1"/>
      </xdr:nvSpPr>
      <xdr:spPr>
        <a:xfrm>
          <a:off x="13468428" y="13151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114641</xdr:rowOff>
    </xdr:from>
    <xdr:to>
      <xdr:col>67</xdr:col>
      <xdr:colOff>101600</xdr:colOff>
      <xdr:row>78</xdr:row>
      <xdr:rowOff>44791</xdr:rowOff>
    </xdr:to>
    <xdr:sp macro="" textlink="">
      <xdr:nvSpPr>
        <xdr:cNvPr id="651" name="フローチャート: 判断 650"/>
        <xdr:cNvSpPr/>
      </xdr:nvSpPr>
      <xdr:spPr>
        <a:xfrm>
          <a:off x="12763500" y="1331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61318</xdr:rowOff>
    </xdr:from>
    <xdr:ext cx="469744" cy="259045"/>
    <xdr:sp macro="" textlink="">
      <xdr:nvSpPr>
        <xdr:cNvPr id="652" name="テキスト ボックス 651"/>
        <xdr:cNvSpPr txBox="1"/>
      </xdr:nvSpPr>
      <xdr:spPr>
        <a:xfrm>
          <a:off x="12579428" y="13091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8" name="楕円 657"/>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9"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60" name="楕円 659"/>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61" name="テキスト ボックス 660"/>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62" name="楕円 661"/>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3" name="テキスト ボックス 662"/>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4" name="楕円 663"/>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5" name="テキスト ボックス 664"/>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6" name="楕円 665"/>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7" name="テキスト ボックス 666"/>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8" name="テキスト ボックス 677"/>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9" name="直線コネクタ 67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80" name="テキスト ボックス 679"/>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1" name="直線コネクタ 68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2" name="テキスト ボックス 681"/>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3" name="直線コネクタ 68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4" name="テキスト ボックス 683"/>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5" name="直線コネクタ 68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6" name="テキスト ボックス 685"/>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141574</xdr:rowOff>
    </xdr:from>
    <xdr:to>
      <xdr:col>85</xdr:col>
      <xdr:colOff>126364</xdr:colOff>
      <xdr:row>99</xdr:row>
      <xdr:rowOff>82184</xdr:rowOff>
    </xdr:to>
    <xdr:cxnSp macro="">
      <xdr:nvCxnSpPr>
        <xdr:cNvPr id="690" name="直線コネクタ 689"/>
        <xdr:cNvCxnSpPr/>
      </xdr:nvCxnSpPr>
      <xdr:spPr>
        <a:xfrm flipV="1">
          <a:off x="16317595" y="15743524"/>
          <a:ext cx="1269" cy="1312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86011</xdr:rowOff>
    </xdr:from>
    <xdr:ext cx="534377" cy="259045"/>
    <xdr:sp macro="" textlink="">
      <xdr:nvSpPr>
        <xdr:cNvPr id="691" name="公債費最小値テキスト"/>
        <xdr:cNvSpPr txBox="1"/>
      </xdr:nvSpPr>
      <xdr:spPr>
        <a:xfrm>
          <a:off x="16370300" y="17059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82184</xdr:rowOff>
    </xdr:from>
    <xdr:to>
      <xdr:col>86</xdr:col>
      <xdr:colOff>25400</xdr:colOff>
      <xdr:row>99</xdr:row>
      <xdr:rowOff>82184</xdr:rowOff>
    </xdr:to>
    <xdr:cxnSp macro="">
      <xdr:nvCxnSpPr>
        <xdr:cNvPr id="692" name="直線コネクタ 691"/>
        <xdr:cNvCxnSpPr/>
      </xdr:nvCxnSpPr>
      <xdr:spPr>
        <a:xfrm>
          <a:off x="16230600" y="17055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88251</xdr:rowOff>
    </xdr:from>
    <xdr:ext cx="534377" cy="259045"/>
    <xdr:sp macro="" textlink="">
      <xdr:nvSpPr>
        <xdr:cNvPr id="693" name="公債費最大値テキスト"/>
        <xdr:cNvSpPr txBox="1"/>
      </xdr:nvSpPr>
      <xdr:spPr>
        <a:xfrm>
          <a:off x="16370300" y="1551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72,418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141574</xdr:rowOff>
    </xdr:from>
    <xdr:to>
      <xdr:col>86</xdr:col>
      <xdr:colOff>25400</xdr:colOff>
      <xdr:row>91</xdr:row>
      <xdr:rowOff>141574</xdr:rowOff>
    </xdr:to>
    <xdr:cxnSp macro="">
      <xdr:nvCxnSpPr>
        <xdr:cNvPr id="694" name="直線コネクタ 693"/>
        <xdr:cNvCxnSpPr/>
      </xdr:nvCxnSpPr>
      <xdr:spPr>
        <a:xfrm>
          <a:off x="16230600" y="15743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110004</xdr:rowOff>
    </xdr:from>
    <xdr:to>
      <xdr:col>85</xdr:col>
      <xdr:colOff>127000</xdr:colOff>
      <xdr:row>98</xdr:row>
      <xdr:rowOff>119560</xdr:rowOff>
    </xdr:to>
    <xdr:cxnSp macro="">
      <xdr:nvCxnSpPr>
        <xdr:cNvPr id="695" name="直線コネクタ 694"/>
        <xdr:cNvCxnSpPr/>
      </xdr:nvCxnSpPr>
      <xdr:spPr>
        <a:xfrm>
          <a:off x="15481300" y="16912104"/>
          <a:ext cx="838200" cy="9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123482</xdr:rowOff>
    </xdr:from>
    <xdr:ext cx="534377" cy="259045"/>
    <xdr:sp macro="" textlink="">
      <xdr:nvSpPr>
        <xdr:cNvPr id="696" name="公債費平均値テキスト"/>
        <xdr:cNvSpPr txBox="1"/>
      </xdr:nvSpPr>
      <xdr:spPr>
        <a:xfrm>
          <a:off x="16370300" y="165826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100605</xdr:rowOff>
    </xdr:from>
    <xdr:to>
      <xdr:col>85</xdr:col>
      <xdr:colOff>177800</xdr:colOff>
      <xdr:row>98</xdr:row>
      <xdr:rowOff>30755</xdr:rowOff>
    </xdr:to>
    <xdr:sp macro="" textlink="">
      <xdr:nvSpPr>
        <xdr:cNvPr id="697" name="フローチャート: 判断 696"/>
        <xdr:cNvSpPr/>
      </xdr:nvSpPr>
      <xdr:spPr>
        <a:xfrm>
          <a:off x="16268700" y="1673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81682</xdr:rowOff>
    </xdr:from>
    <xdr:to>
      <xdr:col>81</xdr:col>
      <xdr:colOff>50800</xdr:colOff>
      <xdr:row>98</xdr:row>
      <xdr:rowOff>110004</xdr:rowOff>
    </xdr:to>
    <xdr:cxnSp macro="">
      <xdr:nvCxnSpPr>
        <xdr:cNvPr id="698" name="直線コネクタ 697"/>
        <xdr:cNvCxnSpPr/>
      </xdr:nvCxnSpPr>
      <xdr:spPr>
        <a:xfrm>
          <a:off x="14592300" y="16883782"/>
          <a:ext cx="889000" cy="28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101541</xdr:rowOff>
    </xdr:from>
    <xdr:to>
      <xdr:col>81</xdr:col>
      <xdr:colOff>101600</xdr:colOff>
      <xdr:row>98</xdr:row>
      <xdr:rowOff>31691</xdr:rowOff>
    </xdr:to>
    <xdr:sp macro="" textlink="">
      <xdr:nvSpPr>
        <xdr:cNvPr id="699" name="フローチャート: 判断 698"/>
        <xdr:cNvSpPr/>
      </xdr:nvSpPr>
      <xdr:spPr>
        <a:xfrm>
          <a:off x="15430500" y="1673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48218</xdr:rowOff>
    </xdr:from>
    <xdr:ext cx="534377" cy="259045"/>
    <xdr:sp macro="" textlink="">
      <xdr:nvSpPr>
        <xdr:cNvPr id="700" name="テキスト ボックス 699"/>
        <xdr:cNvSpPr txBox="1"/>
      </xdr:nvSpPr>
      <xdr:spPr>
        <a:xfrm>
          <a:off x="15214111" y="1650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49403</xdr:rowOff>
    </xdr:from>
    <xdr:to>
      <xdr:col>76</xdr:col>
      <xdr:colOff>114300</xdr:colOff>
      <xdr:row>98</xdr:row>
      <xdr:rowOff>81682</xdr:rowOff>
    </xdr:to>
    <xdr:cxnSp macro="">
      <xdr:nvCxnSpPr>
        <xdr:cNvPr id="701" name="直線コネクタ 700"/>
        <xdr:cNvCxnSpPr/>
      </xdr:nvCxnSpPr>
      <xdr:spPr>
        <a:xfrm>
          <a:off x="13703300" y="16851503"/>
          <a:ext cx="889000" cy="32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64829</xdr:rowOff>
    </xdr:from>
    <xdr:to>
      <xdr:col>76</xdr:col>
      <xdr:colOff>165100</xdr:colOff>
      <xdr:row>97</xdr:row>
      <xdr:rowOff>166429</xdr:rowOff>
    </xdr:to>
    <xdr:sp macro="" textlink="">
      <xdr:nvSpPr>
        <xdr:cNvPr id="702" name="フローチャート: 判断 701"/>
        <xdr:cNvSpPr/>
      </xdr:nvSpPr>
      <xdr:spPr>
        <a:xfrm>
          <a:off x="14541500" y="1669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11506</xdr:rowOff>
    </xdr:from>
    <xdr:ext cx="534377" cy="259045"/>
    <xdr:sp macro="" textlink="">
      <xdr:nvSpPr>
        <xdr:cNvPr id="703" name="テキスト ボックス 702"/>
        <xdr:cNvSpPr txBox="1"/>
      </xdr:nvSpPr>
      <xdr:spPr>
        <a:xfrm>
          <a:off x="14325111" y="1647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6769</xdr:rowOff>
    </xdr:from>
    <xdr:to>
      <xdr:col>71</xdr:col>
      <xdr:colOff>177800</xdr:colOff>
      <xdr:row>98</xdr:row>
      <xdr:rowOff>49403</xdr:rowOff>
    </xdr:to>
    <xdr:cxnSp macro="">
      <xdr:nvCxnSpPr>
        <xdr:cNvPr id="704" name="直線コネクタ 703"/>
        <xdr:cNvCxnSpPr/>
      </xdr:nvCxnSpPr>
      <xdr:spPr>
        <a:xfrm>
          <a:off x="12814300" y="16808869"/>
          <a:ext cx="889000" cy="42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151102</xdr:rowOff>
    </xdr:from>
    <xdr:to>
      <xdr:col>72</xdr:col>
      <xdr:colOff>38100</xdr:colOff>
      <xdr:row>97</xdr:row>
      <xdr:rowOff>81252</xdr:rowOff>
    </xdr:to>
    <xdr:sp macro="" textlink="">
      <xdr:nvSpPr>
        <xdr:cNvPr id="705" name="フローチャート: 判断 704"/>
        <xdr:cNvSpPr/>
      </xdr:nvSpPr>
      <xdr:spPr>
        <a:xfrm>
          <a:off x="13652500" y="166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97779</xdr:rowOff>
    </xdr:from>
    <xdr:ext cx="534377" cy="259045"/>
    <xdr:sp macro="" textlink="">
      <xdr:nvSpPr>
        <xdr:cNvPr id="706" name="テキスト ボックス 705"/>
        <xdr:cNvSpPr txBox="1"/>
      </xdr:nvSpPr>
      <xdr:spPr>
        <a:xfrm>
          <a:off x="13436111" y="1638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130871</xdr:rowOff>
    </xdr:from>
    <xdr:to>
      <xdr:col>67</xdr:col>
      <xdr:colOff>101600</xdr:colOff>
      <xdr:row>97</xdr:row>
      <xdr:rowOff>61021</xdr:rowOff>
    </xdr:to>
    <xdr:sp macro="" textlink="">
      <xdr:nvSpPr>
        <xdr:cNvPr id="707" name="フローチャート: 判断 706"/>
        <xdr:cNvSpPr/>
      </xdr:nvSpPr>
      <xdr:spPr>
        <a:xfrm>
          <a:off x="12763500" y="165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77548</xdr:rowOff>
    </xdr:from>
    <xdr:ext cx="534377" cy="259045"/>
    <xdr:sp macro="" textlink="">
      <xdr:nvSpPr>
        <xdr:cNvPr id="708" name="テキスト ボックス 707"/>
        <xdr:cNvSpPr txBox="1"/>
      </xdr:nvSpPr>
      <xdr:spPr>
        <a:xfrm>
          <a:off x="12547111" y="16365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68760</xdr:rowOff>
    </xdr:from>
    <xdr:to>
      <xdr:col>85</xdr:col>
      <xdr:colOff>177800</xdr:colOff>
      <xdr:row>98</xdr:row>
      <xdr:rowOff>170360</xdr:rowOff>
    </xdr:to>
    <xdr:sp macro="" textlink="">
      <xdr:nvSpPr>
        <xdr:cNvPr id="714" name="楕円 713"/>
        <xdr:cNvSpPr/>
      </xdr:nvSpPr>
      <xdr:spPr>
        <a:xfrm>
          <a:off x="16268700" y="168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47187</xdr:rowOff>
    </xdr:from>
    <xdr:ext cx="534377" cy="259045"/>
    <xdr:sp macro="" textlink="">
      <xdr:nvSpPr>
        <xdr:cNvPr id="715" name="公債費該当値テキスト"/>
        <xdr:cNvSpPr txBox="1"/>
      </xdr:nvSpPr>
      <xdr:spPr>
        <a:xfrm>
          <a:off x="16370300" y="16849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59204</xdr:rowOff>
    </xdr:from>
    <xdr:to>
      <xdr:col>81</xdr:col>
      <xdr:colOff>101600</xdr:colOff>
      <xdr:row>98</xdr:row>
      <xdr:rowOff>160804</xdr:rowOff>
    </xdr:to>
    <xdr:sp macro="" textlink="">
      <xdr:nvSpPr>
        <xdr:cNvPr id="716" name="楕円 715"/>
        <xdr:cNvSpPr/>
      </xdr:nvSpPr>
      <xdr:spPr>
        <a:xfrm>
          <a:off x="15430500" y="1686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151931</xdr:rowOff>
    </xdr:from>
    <xdr:ext cx="534377" cy="259045"/>
    <xdr:sp macro="" textlink="">
      <xdr:nvSpPr>
        <xdr:cNvPr id="717" name="テキスト ボックス 716"/>
        <xdr:cNvSpPr txBox="1"/>
      </xdr:nvSpPr>
      <xdr:spPr>
        <a:xfrm>
          <a:off x="15214111" y="16954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30882</xdr:rowOff>
    </xdr:from>
    <xdr:to>
      <xdr:col>76</xdr:col>
      <xdr:colOff>165100</xdr:colOff>
      <xdr:row>98</xdr:row>
      <xdr:rowOff>132482</xdr:rowOff>
    </xdr:to>
    <xdr:sp macro="" textlink="">
      <xdr:nvSpPr>
        <xdr:cNvPr id="718" name="楕円 717"/>
        <xdr:cNvSpPr/>
      </xdr:nvSpPr>
      <xdr:spPr>
        <a:xfrm>
          <a:off x="14541500" y="1683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123609</xdr:rowOff>
    </xdr:from>
    <xdr:ext cx="534377" cy="259045"/>
    <xdr:sp macro="" textlink="">
      <xdr:nvSpPr>
        <xdr:cNvPr id="719" name="テキスト ボックス 718"/>
        <xdr:cNvSpPr txBox="1"/>
      </xdr:nvSpPr>
      <xdr:spPr>
        <a:xfrm>
          <a:off x="14325111" y="16925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170053</xdr:rowOff>
    </xdr:from>
    <xdr:to>
      <xdr:col>72</xdr:col>
      <xdr:colOff>38100</xdr:colOff>
      <xdr:row>98</xdr:row>
      <xdr:rowOff>100203</xdr:rowOff>
    </xdr:to>
    <xdr:sp macro="" textlink="">
      <xdr:nvSpPr>
        <xdr:cNvPr id="720" name="楕円 719"/>
        <xdr:cNvSpPr/>
      </xdr:nvSpPr>
      <xdr:spPr>
        <a:xfrm>
          <a:off x="13652500" y="1680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91330</xdr:rowOff>
    </xdr:from>
    <xdr:ext cx="534377" cy="259045"/>
    <xdr:sp macro="" textlink="">
      <xdr:nvSpPr>
        <xdr:cNvPr id="721" name="テキスト ボックス 720"/>
        <xdr:cNvSpPr txBox="1"/>
      </xdr:nvSpPr>
      <xdr:spPr>
        <a:xfrm>
          <a:off x="13436111" y="1689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127419</xdr:rowOff>
    </xdr:from>
    <xdr:to>
      <xdr:col>67</xdr:col>
      <xdr:colOff>101600</xdr:colOff>
      <xdr:row>98</xdr:row>
      <xdr:rowOff>57569</xdr:rowOff>
    </xdr:to>
    <xdr:sp macro="" textlink="">
      <xdr:nvSpPr>
        <xdr:cNvPr id="722" name="楕円 721"/>
        <xdr:cNvSpPr/>
      </xdr:nvSpPr>
      <xdr:spPr>
        <a:xfrm>
          <a:off x="12763500" y="1675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48696</xdr:rowOff>
    </xdr:from>
    <xdr:ext cx="534377" cy="259045"/>
    <xdr:sp macro="" textlink="">
      <xdr:nvSpPr>
        <xdr:cNvPr id="723" name="テキスト ボックス 722"/>
        <xdr:cNvSpPr txBox="1"/>
      </xdr:nvSpPr>
      <xdr:spPr>
        <a:xfrm>
          <a:off x="12547111" y="1685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4" name="直線コネクタ 73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5" name="テキスト ボックス 73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6" name="直線コネクタ 73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7" name="テキスト ボックス 736"/>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9" name="テキスト ボックス 73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0" name="直線コネクタ 73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1" name="テキスト ボックス 74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2" name="直線コネクタ 74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3" name="テキスト ボックス 742"/>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88646</xdr:rowOff>
    </xdr:from>
    <xdr:to>
      <xdr:col>116</xdr:col>
      <xdr:colOff>62864</xdr:colOff>
      <xdr:row>39</xdr:row>
      <xdr:rowOff>44450</xdr:rowOff>
    </xdr:to>
    <xdr:cxnSp macro="">
      <xdr:nvCxnSpPr>
        <xdr:cNvPr id="747" name="直線コネクタ 746"/>
        <xdr:cNvCxnSpPr/>
      </xdr:nvCxnSpPr>
      <xdr:spPr>
        <a:xfrm flipV="1">
          <a:off x="22159595" y="5232146"/>
          <a:ext cx="1269" cy="1498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8"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9" name="直線コネクタ 74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35323</xdr:rowOff>
    </xdr:from>
    <xdr:ext cx="469744" cy="259045"/>
    <xdr:sp macro="" textlink="">
      <xdr:nvSpPr>
        <xdr:cNvPr id="750" name="諸支出金最大値テキスト"/>
        <xdr:cNvSpPr txBox="1"/>
      </xdr:nvSpPr>
      <xdr:spPr>
        <a:xfrm>
          <a:off x="22212300" y="5007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1,967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88646</xdr:rowOff>
    </xdr:from>
    <xdr:to>
      <xdr:col>116</xdr:col>
      <xdr:colOff>152400</xdr:colOff>
      <xdr:row>30</xdr:row>
      <xdr:rowOff>88646</xdr:rowOff>
    </xdr:to>
    <xdr:cxnSp macro="">
      <xdr:nvCxnSpPr>
        <xdr:cNvPr id="751" name="直線コネクタ 750"/>
        <xdr:cNvCxnSpPr/>
      </xdr:nvCxnSpPr>
      <xdr:spPr>
        <a:xfrm>
          <a:off x="22072600" y="5232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2" name="直線コネクタ 75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83583</xdr:rowOff>
    </xdr:from>
    <xdr:ext cx="378565" cy="259045"/>
    <xdr:sp macro="" textlink="">
      <xdr:nvSpPr>
        <xdr:cNvPr id="753" name="諸支出金平均値テキスト"/>
        <xdr:cNvSpPr txBox="1"/>
      </xdr:nvSpPr>
      <xdr:spPr>
        <a:xfrm>
          <a:off x="22212300" y="64272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60706</xdr:rowOff>
    </xdr:from>
    <xdr:to>
      <xdr:col>116</xdr:col>
      <xdr:colOff>114300</xdr:colOff>
      <xdr:row>38</xdr:row>
      <xdr:rowOff>162306</xdr:rowOff>
    </xdr:to>
    <xdr:sp macro="" textlink="">
      <xdr:nvSpPr>
        <xdr:cNvPr id="754" name="フローチャート: 判断 753"/>
        <xdr:cNvSpPr/>
      </xdr:nvSpPr>
      <xdr:spPr>
        <a:xfrm>
          <a:off x="221107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5" name="直線コネクタ 75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43180</xdr:rowOff>
    </xdr:from>
    <xdr:to>
      <xdr:col>112</xdr:col>
      <xdr:colOff>38100</xdr:colOff>
      <xdr:row>38</xdr:row>
      <xdr:rowOff>144780</xdr:rowOff>
    </xdr:to>
    <xdr:sp macro="" textlink="">
      <xdr:nvSpPr>
        <xdr:cNvPr id="756" name="フローチャート: 判断 755"/>
        <xdr:cNvSpPr/>
      </xdr:nvSpPr>
      <xdr:spPr>
        <a:xfrm>
          <a:off x="21272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161307</xdr:rowOff>
    </xdr:from>
    <xdr:ext cx="378565" cy="259045"/>
    <xdr:sp macro="" textlink="">
      <xdr:nvSpPr>
        <xdr:cNvPr id="757" name="テキスト ボックス 756"/>
        <xdr:cNvSpPr txBox="1"/>
      </xdr:nvSpPr>
      <xdr:spPr>
        <a:xfrm>
          <a:off x="21134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8" name="直線コネクタ 75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33274</xdr:rowOff>
    </xdr:from>
    <xdr:to>
      <xdr:col>107</xdr:col>
      <xdr:colOff>101600</xdr:colOff>
      <xdr:row>38</xdr:row>
      <xdr:rowOff>134874</xdr:rowOff>
    </xdr:to>
    <xdr:sp macro="" textlink="">
      <xdr:nvSpPr>
        <xdr:cNvPr id="759" name="フローチャート: 判断 758"/>
        <xdr:cNvSpPr/>
      </xdr:nvSpPr>
      <xdr:spPr>
        <a:xfrm>
          <a:off x="20383500" y="654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151401</xdr:rowOff>
    </xdr:from>
    <xdr:ext cx="378565" cy="259045"/>
    <xdr:sp macro="" textlink="">
      <xdr:nvSpPr>
        <xdr:cNvPr id="760" name="テキスト ボックス 759"/>
        <xdr:cNvSpPr txBox="1"/>
      </xdr:nvSpPr>
      <xdr:spPr>
        <a:xfrm>
          <a:off x="20245017" y="6323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1" name="直線コネクタ 76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139192</xdr:rowOff>
    </xdr:from>
    <xdr:to>
      <xdr:col>102</xdr:col>
      <xdr:colOff>165100</xdr:colOff>
      <xdr:row>38</xdr:row>
      <xdr:rowOff>69342</xdr:rowOff>
    </xdr:to>
    <xdr:sp macro="" textlink="">
      <xdr:nvSpPr>
        <xdr:cNvPr id="762" name="フローチャート: 判断 761"/>
        <xdr:cNvSpPr/>
      </xdr:nvSpPr>
      <xdr:spPr>
        <a:xfrm>
          <a:off x="19494500" y="648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85869</xdr:rowOff>
    </xdr:from>
    <xdr:ext cx="378565" cy="259045"/>
    <xdr:sp macro="" textlink="">
      <xdr:nvSpPr>
        <xdr:cNvPr id="763" name="テキスト ボックス 762"/>
        <xdr:cNvSpPr txBox="1"/>
      </xdr:nvSpPr>
      <xdr:spPr>
        <a:xfrm>
          <a:off x="19356017" y="6258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17272</xdr:rowOff>
    </xdr:from>
    <xdr:to>
      <xdr:col>98</xdr:col>
      <xdr:colOff>38100</xdr:colOff>
      <xdr:row>38</xdr:row>
      <xdr:rowOff>118872</xdr:rowOff>
    </xdr:to>
    <xdr:sp macro="" textlink="">
      <xdr:nvSpPr>
        <xdr:cNvPr id="764" name="フローチャート: 判断 763"/>
        <xdr:cNvSpPr/>
      </xdr:nvSpPr>
      <xdr:spPr>
        <a:xfrm>
          <a:off x="18605500" y="653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135399</xdr:rowOff>
    </xdr:from>
    <xdr:ext cx="378565" cy="259045"/>
    <xdr:sp macro="" textlink="">
      <xdr:nvSpPr>
        <xdr:cNvPr id="765" name="テキスト ボックス 764"/>
        <xdr:cNvSpPr txBox="1"/>
      </xdr:nvSpPr>
      <xdr:spPr>
        <a:xfrm>
          <a:off x="18467017" y="6307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1" name="楕円 77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2"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3" name="楕円 77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4" name="テキスト ボックス 773"/>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5" name="楕円 77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6" name="テキスト ボックス 77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7" name="楕円 77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8" name="テキスト ボックス 777"/>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9" name="楕円 77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0" name="テキスト ボックス 779"/>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民生費：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臨時福祉給付金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給付事業費が△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325,064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千円となったが、</a:t>
          </a:r>
          <a:r>
            <a:rPr kumimoji="1" lang="ja-JP" altLang="ja-JP" sz="1100">
              <a:solidFill>
                <a:schemeClr val="dk1"/>
              </a:solidFill>
              <a:effectLst/>
              <a:latin typeface="+mn-lt"/>
              <a:ea typeface="+mn-ea"/>
              <a:cs typeface="+mn-cs"/>
            </a:rPr>
            <a:t>広域化に伴う標準システムの導入経費や保険給付費の増などにより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国民健康保険事業特別会計繰出金が＋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150,656</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ja-JP" altLang="ja-JP" sz="1100">
              <a:solidFill>
                <a:schemeClr val="dk1"/>
              </a:solidFill>
              <a:effectLst/>
              <a:latin typeface="+mn-lt"/>
              <a:ea typeface="+mn-ea"/>
              <a:cs typeface="+mn-cs"/>
            </a:rPr>
            <a:t>障害福祉サービス利用者の増により介護給付・訓練等給付費事業費</a:t>
          </a:r>
          <a:r>
            <a:rPr kumimoji="1" lang="ja-JP" altLang="en-US" sz="1100">
              <a:solidFill>
                <a:schemeClr val="dk1"/>
              </a:solidFill>
              <a:effectLst/>
              <a:latin typeface="+mn-lt"/>
              <a:ea typeface="+mn-ea"/>
              <a:cs typeface="+mn-cs"/>
            </a:rPr>
            <a:t>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136,489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千円、高齢者の生活保護受給者の増や医療扶助費の増により</a:t>
          </a:r>
          <a:r>
            <a:rPr kumimoji="1" lang="ja-JP" altLang="ja-JP" sz="1100">
              <a:solidFill>
                <a:schemeClr val="dk1"/>
              </a:solidFill>
              <a:effectLst/>
              <a:latin typeface="+mn-lt"/>
              <a:ea typeface="+mn-ea"/>
              <a:cs typeface="+mn-cs"/>
            </a:rPr>
            <a:t>生活保護費が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127,928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千円となったこと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民生費全体で＋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535,252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住民一人当たりのコスト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3,704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今後も高齢化の進行などにより、伸び続けていくことが見込まれる。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衛生費：一部事務組合である秦野市伊勢原市環境衛生組合の斎場整備などにより、分担金が＋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196,386</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千円となったほか、クリーンセンター周辺整備事業費が＋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426,438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千円（皆増）となるなど、衛生費全体で＋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726,838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千円となった。住民一人当たりのコストについても、平成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年度まで毎年微増であったが、平成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4,544</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千円の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25,425</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千円となった。</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教育</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スポーツ施設改修事業費がおおね公園多目的広場の改修工事により＋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199,775</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千円、小学校ＩＣＴ環境整備事業費が全小学校へのタブレット配置により＋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60,907</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千円となったことなどにより、教育費全体で＋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557,806</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千円となった。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住民一人当たりのコストについても、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3,515</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28,305</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円となった。</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神奈川県秦野市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実質収支比率については、平成</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年度は、分母である標準財政規模が</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182,717</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％）、分子である実質収支は、</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歳入の伸びが歳出の伸びを上回ったことにより、＋</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801,231</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50.0</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なり、</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昨年度を</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2.70</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ポイント上回った</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0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本市の財政運営上の目標値としている</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確保</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できており</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、翌年度の当初予算や補正予算編成など、短期的な財政運営には支障がないものと考えている。</a:t>
          </a:r>
          <a:endParaRPr lang="ja-JP" altLang="ja-JP" sz="10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財政調整基金については、</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鶴巻温泉駅南口周辺整備や秦野駅南部（今泉）土地区画整理事業等の大型事業</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不足する一般財源を補填するため</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2,051,686</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千円を取り崩した</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結果</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年度末</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現在高</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1,325,669</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千円減</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1,814,942</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千円となっている</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　標準財政規模に対する財政調整基金残高は、</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6.20</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％と今後の不測の事態に対応するには心もとない状況であることから、プライマリーバランスを注視しながら、適正規模の確保に努める。</a:t>
          </a:r>
          <a:endPar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神奈川県秦野市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en-US"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lang="en-US" altLang="ja-JP"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lang="ja-JP" altLang="ja-JP"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年度の一般会計及び特別会計等の連結決算額は、</a:t>
          </a:r>
          <a:r>
            <a:rPr lang="en-US" altLang="ja-JP"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5,430,752</a:t>
          </a:r>
          <a:r>
            <a:rPr lang="ja-JP" altLang="ja-JP"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千円の黒字となっている。また、連結実質赤字比率は</a:t>
          </a:r>
          <a:r>
            <a:rPr lang="en-US" altLang="ja-JP"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18.55</a:t>
          </a:r>
          <a:r>
            <a:rPr lang="ja-JP" altLang="ja-JP"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％の黒字となっており、いずれの会計においても赤字は生じていない。</a:t>
          </a:r>
          <a:endPar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ja-JP"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前年度との比較では、連結決算額は</a:t>
          </a:r>
          <a:r>
            <a:rPr lang="ja-JP" altLang="en-US"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en-US" altLang="ja-JP"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1,104,337</a:t>
          </a:r>
          <a:r>
            <a:rPr lang="ja-JP" altLang="ja-JP"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千円（前年度</a:t>
          </a:r>
          <a:r>
            <a:rPr lang="en-US" altLang="ja-JP"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4,326,415</a:t>
          </a:r>
          <a:r>
            <a:rPr lang="ja-JP" altLang="ja-JP"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千円）、連結赤字比率は</a:t>
          </a:r>
          <a:r>
            <a:rPr lang="ja-JP" altLang="en-US"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en-US" altLang="ja-JP"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3.68</a:t>
          </a:r>
          <a:r>
            <a:rPr lang="ja-JP" altLang="ja-JP"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ポイントとなっているが、これは</a:t>
          </a:r>
          <a:r>
            <a:rPr lang="ja-JP" altLang="en-US"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介護保険事業特別会計で△</a:t>
          </a:r>
          <a:r>
            <a:rPr lang="en-US" altLang="ja-JP"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0.26</a:t>
          </a:r>
          <a:r>
            <a:rPr lang="ja-JP" altLang="en-US"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ポイント、後期高齢者医療事業特別会計で△</a:t>
          </a:r>
          <a:r>
            <a:rPr lang="en-US" altLang="ja-JP"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0.06</a:t>
          </a:r>
          <a:r>
            <a:rPr lang="ja-JP" altLang="en-US"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ポイントとなった一方、</a:t>
          </a:r>
          <a:r>
            <a:rPr lang="ja-JP" altLang="ja-JP"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一般会計で</a:t>
          </a:r>
          <a:r>
            <a:rPr lang="ja-JP" altLang="en-US"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en-US" altLang="ja-JP"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2.70</a:t>
          </a:r>
          <a:r>
            <a:rPr lang="ja-JP" altLang="ja-JP"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lang="ja-JP" altLang="en-US"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水道事業会計で＋</a:t>
          </a:r>
          <a:r>
            <a:rPr lang="en-US" altLang="ja-JP"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0.55</a:t>
          </a:r>
          <a:r>
            <a:rPr lang="ja-JP" altLang="en-US"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ポイント、下水道事業会計で＋</a:t>
          </a:r>
          <a:r>
            <a:rPr lang="en-US" altLang="ja-JP"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0.41</a:t>
          </a:r>
          <a:r>
            <a:rPr lang="ja-JP" altLang="en-US"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lang="ja-JP" altLang="ja-JP"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国民健康保健事業特別会計で</a:t>
          </a:r>
          <a:r>
            <a:rPr lang="ja-JP" altLang="en-US"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en-US" altLang="ja-JP"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0.33</a:t>
          </a:r>
          <a:r>
            <a:rPr lang="ja-JP" altLang="ja-JP"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lang="ja-JP" altLang="en-US"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となり</a:t>
          </a:r>
          <a:r>
            <a:rPr lang="ja-JP" altLang="ja-JP"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en-US"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lang="ja-JP" altLang="ja-JP"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ポイントを上回ったためである。</a:t>
          </a:r>
          <a:endPar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ja-JP"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一般会計の</a:t>
          </a:r>
          <a:r>
            <a:rPr lang="ja-JP" altLang="en-US"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増額</a:t>
          </a:r>
          <a:r>
            <a:rPr lang="ja-JP" altLang="ja-JP"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要因は、</a:t>
          </a:r>
          <a:r>
            <a:rPr lang="ja-JP" altLang="en-US"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歳入の伸びが歳出の伸びを上回り、形式収支が対前年度比で＋</a:t>
          </a:r>
          <a:r>
            <a:rPr lang="en-US" altLang="ja-JP"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45.0</a:t>
          </a:r>
          <a:r>
            <a:rPr lang="ja-JP" altLang="en-US"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％となったことが大きい。</a:t>
          </a:r>
          <a:endParaRPr lang="en-US" altLang="ja-JP"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歳入は、</a:t>
          </a:r>
          <a:r>
            <a:rPr lang="ja-JP" altLang="ja-JP"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財政調整基金の取り崩しによる繰入金の増や国庫支出金の増により</a:t>
          </a:r>
          <a:r>
            <a:rPr lang="ja-JP" altLang="en-US"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en-US" altLang="ja-JP"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2,761,039</a:t>
          </a:r>
          <a:r>
            <a:rPr lang="ja-JP" altLang="en-US"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千円（＋</a:t>
          </a:r>
          <a:r>
            <a:rPr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5.6</a:t>
          </a:r>
          <a:r>
            <a:rPr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、歳出は、鶴巻温泉駅周辺整備等による普通建設事業費や医療費等の増による繰出金の増等により、＋</a:t>
          </a:r>
          <a:r>
            <a:rPr lang="en-US" altLang="ja-JP"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1,891,222</a:t>
          </a:r>
          <a:r>
            <a:rPr lang="ja-JP" altLang="en-US"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千円（＋</a:t>
          </a:r>
          <a:r>
            <a:rPr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4.0</a:t>
          </a:r>
          <a:r>
            <a:rPr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a:t>
          </a:r>
          <a:endParaRPr lang="en-US" altLang="ja-JP"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ja-JP"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また、翌年度に繰り越すべき財源は、</a:t>
          </a:r>
          <a:r>
            <a:rPr lang="ja-JP" altLang="en-US"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本庁舎耐震対策事業や秦野駅北口地区公共床取得費等により</a:t>
          </a:r>
          <a:r>
            <a:rPr lang="ja-JP" altLang="ja-JP"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、前年度に比べ</a:t>
          </a:r>
          <a:r>
            <a:rPr lang="ja-JP" altLang="en-US"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en-US" altLang="ja-JP"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68,586</a:t>
          </a:r>
          <a:r>
            <a:rPr lang="ja-JP" altLang="ja-JP"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千円となっ</a:t>
          </a:r>
          <a:r>
            <a:rPr lang="ja-JP" altLang="en-US"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たため</a:t>
          </a:r>
          <a:r>
            <a:rPr lang="ja-JP" altLang="ja-JP"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、実質収支は</a:t>
          </a:r>
          <a:r>
            <a:rPr lang="ja-JP" altLang="en-US"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801,231</a:t>
          </a:r>
          <a:r>
            <a:rPr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千円</a:t>
          </a:r>
          <a:r>
            <a:rPr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50.0</a:t>
          </a:r>
          <a:r>
            <a:rPr lang="ja-JP" altLang="en-US"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ja-JP"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a:t>
          </a:r>
          <a:endPar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ja-JP"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他の会計では、国民健康保険事業特別会計は</a:t>
          </a:r>
          <a:r>
            <a:rPr lang="en-US" altLang="ja-JP"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324,849</a:t>
          </a:r>
          <a:r>
            <a:rPr lang="ja-JP" altLang="ja-JP"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千円、介護保険事業特別会計は</a:t>
          </a:r>
          <a:r>
            <a:rPr lang="en-US" altLang="ja-JP"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183,637</a:t>
          </a:r>
          <a:r>
            <a:rPr lang="ja-JP" altLang="ja-JP"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千円</a:t>
          </a:r>
          <a:r>
            <a:rPr lang="ja-JP" altLang="en-US"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ja-JP"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後期高齢者医療事業特別会計では</a:t>
          </a:r>
          <a:r>
            <a:rPr lang="en-US" altLang="ja-JP"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95,459</a:t>
          </a:r>
          <a:r>
            <a:rPr lang="ja-JP" altLang="ja-JP"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千円と、それぞれ実質収支額は黒字となっている。</a:t>
          </a:r>
          <a:endPar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ja-JP"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資金不足・剰余額では、水道事業会計は</a:t>
          </a:r>
          <a:r>
            <a:rPr lang="en-US" altLang="ja-JP"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1,859,357</a:t>
          </a:r>
          <a:r>
            <a:rPr lang="ja-JP" altLang="ja-JP"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千円、公共下水道事業会計は</a:t>
          </a:r>
          <a:r>
            <a:rPr lang="en-US" altLang="ja-JP"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564,427</a:t>
          </a:r>
          <a:r>
            <a:rPr lang="ja-JP" altLang="ja-JP"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千円と、それぞれ剰余額が生じている。</a:t>
          </a:r>
          <a:endPar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ja-JP"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生産年齢人口の減少等により、歳入の根幹をなす市税の増加が見込めない中で、少子高齢化の進行に伴い、扶助費などの社会保障関係経費が増え続けるなど、厳しい財政運営を強いられているが、引き続き自主財源の確保には最大限の努力を払いつつ、常に先を見据えた健全で計画的な財政運営に</a:t>
          </a:r>
          <a:r>
            <a:rPr lang="ja-JP" altLang="en-US"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努める</a:t>
          </a:r>
          <a:r>
            <a:rPr lang="ja-JP" altLang="ja-JP"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神奈川県秦野市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実質公債費比率の分子の値は、前年度に比べて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436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百万円の減となっ</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これは、元利償還金等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350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百万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算入公債費等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(B)</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86</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百万円の減となったこと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が要因である。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元利償還金等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となった要因は、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既借入債の償還の進捗による元利償還金の減や下水道事業の分流式経費の繰出基準の明確化による公営企業債の元利償還金に対する繰入金の減等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によるものである。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算入公債費等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(B)</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要因は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、臨時財政対策債の発行増により臨時財政対策債償還費の基準財政需要額が増となったこと等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によるものである。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神奈川県秦野市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年度以降、</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将来負担額</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(A)</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から充当一般財源等</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(B)</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を控除した将来負担比率の分子は減少傾向にあ</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ったが、平成</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年度は増加に転じた</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この要因は、将来負担額</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(A)</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、充当一般財源等</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(B)</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ともに減となったものの、</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充当一般財源等</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(B)</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の減少幅（</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1,578</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百万円）が</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将来負担額</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(A)</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の減少幅（</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439</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百万円）を上回ったことによるものである。</a:t>
          </a:r>
          <a:endPar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　将来負担額</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(A)</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、一般会計等に係る地方債の現在高</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が、大型建設事業や臨時財政対策債の新規借入により、＋</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852</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百万円と増に転じたものの、その他項目で小計</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1,291</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百万円の減となったため、合計では△</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439</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百万円となった。</a:t>
          </a:r>
          <a:endPar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　充当可能財源等</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(B)</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については、充当可能特定歳入が＋</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319</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百万円となったものの、基準財政需要額算入見込額が△</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635</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百万円、財政調整基金の取り崩しにより充当可能基金が△</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1,262</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百万円となったことにより、合計で△</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1,578</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百万円となった。</a:t>
          </a:r>
          <a:endPar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全体で</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将来負担比率の分子の増加要因を見ると、</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一般会計等に係る地方債の現在高</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の増と財政調整基金の取り崩しによる充当可能基金の減が大きな要因といえる。</a:t>
          </a:r>
          <a:endPar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　これは、</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鶴巻温泉駅南口周辺整備や秦野駅南部土地区画整理事業等</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の必要な投資を行うにあたり、地方債や基金等の財源を最大限活用したことによるものである。</a:t>
          </a:r>
          <a:endParaRPr kumimoji="0" lang="en-US" altLang="ja-JP" sz="10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0"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　今後も、年度により将来負担の増減があるものの、プライマリーバランスを意識した借入、適正規模の財政調整基金残高の確保により、将来世代へ過度な負担をかけない財政運営に努める。</a:t>
          </a:r>
          <a:endPar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神奈川県秦野市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鶴巻温泉駅南口周辺整備や秦野駅南部（今泉）土地区画整理事業等の大型事業により、不足する一般財源を補填するため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、財政調整基金を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2,052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円取崩した結果</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現在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高は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1,326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1,815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また、退職手当の支払いに補填するため、</a:t>
          </a:r>
          <a:r>
            <a:rPr lang="ja-JP" altLang="en-US" sz="1400">
              <a:effectLst/>
              <a:latin typeface="ＭＳ Ｐゴシック" panose="020B0600070205080204" pitchFamily="50" charset="-128"/>
              <a:ea typeface="ＭＳ Ｐゴシック" panose="020B0600070205080204" pitchFamily="50" charset="-128"/>
            </a:rPr>
            <a:t>職員退職給与準備基金を</a:t>
          </a:r>
          <a:r>
            <a:rPr lang="en-US" altLang="ja-JP" sz="1400">
              <a:effectLst/>
              <a:latin typeface="ＭＳ Ｐゴシック" panose="020B0600070205080204" pitchFamily="50" charset="-128"/>
              <a:ea typeface="ＭＳ Ｐゴシック" panose="020B0600070205080204" pitchFamily="50" charset="-128"/>
            </a:rPr>
            <a:t>244</a:t>
          </a:r>
          <a:r>
            <a:rPr lang="ja-JP" altLang="en-US" sz="1400">
              <a:effectLst/>
              <a:latin typeface="ＭＳ Ｐゴシック" panose="020B0600070205080204" pitchFamily="50" charset="-128"/>
              <a:ea typeface="ＭＳ Ｐゴシック" panose="020B0600070205080204" pitchFamily="50" charset="-128"/>
            </a:rPr>
            <a:t>百万円、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公衆トイレの整備や消防車両の更新に補填するため、公共施設整備基金を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百万取崩したことなどにより、その他特定目的基金全体の平成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年度末現在高は△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1,084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財政調整基金は、災害等への備えとして標準財政規模の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％となる約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億円は常に確保することとしているが、新東名高速道路開通などに伴う、近い将来の財政需要に備え、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億円程度を確保する。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また、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その他特定目的基金は、今後も基金本来の目的のための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適正な管理に努める。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・公共施設整備基金：教育施設、公園その他の公用又は公共用に供する施設（以下「公共施設」という。）の整備を目的とする寄附金等を積み立て、公共施設の整備を図る。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・ふるさと基金：</a:t>
          </a:r>
          <a:r>
            <a:rPr lang="ja-JP" altLang="en-US" sz="1300" u="none" strike="noStrike">
              <a:solidFill>
                <a:schemeClr val="dk1"/>
              </a:solidFill>
              <a:effectLst/>
              <a:latin typeface="ＭＳ Ｐゴシック" panose="020B0600070205080204" pitchFamily="50" charset="-128"/>
              <a:ea typeface="ＭＳ Ｐゴシック" panose="020B0600070205080204" pitchFamily="50" charset="-128"/>
              <a:cs typeface="+mn-cs"/>
            </a:rPr>
            <a:t>市の発展のために全国の寄附者から寄せられた寄附金を活用し、その特性を生かしたまちづくりに役立てる。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職員退職給与準備基金</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：前年度に引き続き、大量の退職者に対する退職手当の支払いに補填するため、</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244</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百万円取崩したことにより減少。</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・ふるさと基金：子育て支援や地下水の保全など、寄附者が示した使途に沿った事業の財源とするため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百万円を取崩したが、ふるさと納税が全国的に活発化したことにより多くの寄附が集まり、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百万円を積立てたことにより増加。</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職員退職給与準備基金</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今後も多くの退職者に対する退職手当の支払いに補填するため、平成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年度それぞれ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百万円程度を取崩す予定。</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公共施設整備基金：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公共施設の整備のため、平成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百万円程度を取崩す予定。</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鶴巻温泉駅南口周辺整備や秦野駅南部（今泉）土地区画整理事業等の大型事業により、不足する一般財源を補填するため、財政調整基金を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2,052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百万円取崩した結果、平成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年度末現在高は△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1,326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1,815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百万円となった。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災害等への備えとして、標準財政規模の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％となる約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億円は常に確保することとしているが、新東名高速道路開通など</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に伴う、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近い将来の財政需要に備え、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億円程度を確保</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する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0756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4516100" y="190500"/>
          <a:ext cx="33591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4512925" y="215900"/>
          <a:ext cx="334327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4538325" y="241300"/>
          <a:ext cx="328612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神奈川県秦野市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122150"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147550"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172950" y="241300"/>
          <a:ext cx="2178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2545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5245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68592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162,296
159,061
103.76
52,208,735
49,405,247
2,403,023
29,276,149
33,820,114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81940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11480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583247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36.0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696595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11480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5895975" y="1714500"/>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445625"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9658350"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9658350" y="1219200"/>
          <a:ext cx="1133475"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9658350" y="1562100"/>
          <a:ext cx="125095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955357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955357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959802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9518650" y="15621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959802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9518650" y="19431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098550" y="4254500"/>
          <a:ext cx="36131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719439" y="4624642"/>
          <a:ext cx="1466496"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3440562" y="4607971"/>
          <a:ext cx="39915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46609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46609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59563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59563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73787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73787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098550" y="4953000"/>
          <a:ext cx="361315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4949825" y="4953000"/>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4949825" y="5016500"/>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4997450" y="5245100"/>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年度は固定資産台帳の見直しを行っているため、有形固定資産減価償却率は算出されていない。</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今後も将来に過度な負担を残すことのないよう計画的に老朽化対策を行う。</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0795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098550" y="71120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75185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098550" y="66802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75185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098550" y="62484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75185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098550" y="58166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75185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098550" y="53848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75185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098550" y="49530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xdr:cNvSpPr txBox="1"/>
      </xdr:nvSpPr>
      <xdr:spPr>
        <a:xfrm>
          <a:off x="75185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098550" y="4953000"/>
          <a:ext cx="361315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151257</xdr:rowOff>
    </xdr:from>
    <xdr:to>
      <xdr:col>23</xdr:col>
      <xdr:colOff>85090</xdr:colOff>
      <xdr:row>33</xdr:row>
      <xdr:rowOff>13335</xdr:rowOff>
    </xdr:to>
    <xdr:cxnSp macro="">
      <xdr:nvCxnSpPr>
        <xdr:cNvPr id="62" name="直線コネクタ 61"/>
        <xdr:cNvCxnSpPr/>
      </xdr:nvCxnSpPr>
      <xdr:spPr>
        <a:xfrm flipV="1">
          <a:off x="4074795" y="5380482"/>
          <a:ext cx="1270" cy="106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17162</xdr:rowOff>
    </xdr:from>
    <xdr:ext cx="405111" cy="259045"/>
    <xdr:sp macro="" textlink="">
      <xdr:nvSpPr>
        <xdr:cNvPr id="63" name="有形固定資産減価償却率最小値テキスト"/>
        <xdr:cNvSpPr txBox="1"/>
      </xdr:nvSpPr>
      <xdr:spPr>
        <a:xfrm>
          <a:off x="4127500"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13335</xdr:rowOff>
    </xdr:from>
    <xdr:to>
      <xdr:col>23</xdr:col>
      <xdr:colOff>174625</xdr:colOff>
      <xdr:row>33</xdr:row>
      <xdr:rowOff>13335</xdr:rowOff>
    </xdr:to>
    <xdr:cxnSp macro="">
      <xdr:nvCxnSpPr>
        <xdr:cNvPr id="64" name="直線コネクタ 63"/>
        <xdr:cNvCxnSpPr/>
      </xdr:nvCxnSpPr>
      <xdr:spPr>
        <a:xfrm>
          <a:off x="3987800" y="644271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97934</xdr:rowOff>
    </xdr:from>
    <xdr:ext cx="405111" cy="259045"/>
    <xdr:sp macro="" textlink="">
      <xdr:nvSpPr>
        <xdr:cNvPr id="65" name="有形固定資産減価償却率最大値テキスト"/>
        <xdr:cNvSpPr txBox="1"/>
      </xdr:nvSpPr>
      <xdr:spPr>
        <a:xfrm>
          <a:off x="4127500" y="5155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151257</xdr:rowOff>
    </xdr:from>
    <xdr:to>
      <xdr:col>23</xdr:col>
      <xdr:colOff>174625</xdr:colOff>
      <xdr:row>26</xdr:row>
      <xdr:rowOff>151257</xdr:rowOff>
    </xdr:to>
    <xdr:cxnSp macro="">
      <xdr:nvCxnSpPr>
        <xdr:cNvPr id="66" name="直線コネクタ 65"/>
        <xdr:cNvCxnSpPr/>
      </xdr:nvCxnSpPr>
      <xdr:spPr>
        <a:xfrm>
          <a:off x="3987800" y="5380482"/>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91330</xdr:rowOff>
    </xdr:from>
    <xdr:ext cx="405111" cy="259045"/>
    <xdr:sp macro="" textlink="">
      <xdr:nvSpPr>
        <xdr:cNvPr id="67" name="有形固定資産減価償却率平均値テキスト"/>
        <xdr:cNvSpPr txBox="1"/>
      </xdr:nvSpPr>
      <xdr:spPr>
        <a:xfrm>
          <a:off x="4127500" y="58349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112903</xdr:rowOff>
    </xdr:from>
    <xdr:to>
      <xdr:col>23</xdr:col>
      <xdr:colOff>136525</xdr:colOff>
      <xdr:row>30</xdr:row>
      <xdr:rowOff>43053</xdr:rowOff>
    </xdr:to>
    <xdr:sp macro="" textlink="">
      <xdr:nvSpPr>
        <xdr:cNvPr id="68" name="フローチャート: 判断 67"/>
        <xdr:cNvSpPr/>
      </xdr:nvSpPr>
      <xdr:spPr>
        <a:xfrm>
          <a:off x="4025900" y="585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82677</xdr:rowOff>
    </xdr:from>
    <xdr:to>
      <xdr:col>19</xdr:col>
      <xdr:colOff>187325</xdr:colOff>
      <xdr:row>30</xdr:row>
      <xdr:rowOff>12827</xdr:rowOff>
    </xdr:to>
    <xdr:sp macro="" textlink="">
      <xdr:nvSpPr>
        <xdr:cNvPr id="69" name="フローチャート: 判断 68"/>
        <xdr:cNvSpPr/>
      </xdr:nvSpPr>
      <xdr:spPr>
        <a:xfrm>
          <a:off x="3429000" y="582625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170307</xdr:rowOff>
    </xdr:from>
    <xdr:to>
      <xdr:col>15</xdr:col>
      <xdr:colOff>187325</xdr:colOff>
      <xdr:row>31</xdr:row>
      <xdr:rowOff>100457</xdr:rowOff>
    </xdr:to>
    <xdr:sp macro="" textlink="">
      <xdr:nvSpPr>
        <xdr:cNvPr id="70" name="フローチャート: 判断 69"/>
        <xdr:cNvSpPr/>
      </xdr:nvSpPr>
      <xdr:spPr>
        <a:xfrm>
          <a:off x="2781300" y="608533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1" name="テキスト ボックス 70"/>
        <xdr:cNvSpPr txBox="1"/>
      </xdr:nvSpPr>
      <xdr:spPr>
        <a:xfrm>
          <a:off x="39274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2" name="テキスト ボックス 71"/>
        <xdr:cNvSpPr txBox="1"/>
      </xdr:nvSpPr>
      <xdr:spPr>
        <a:xfrm>
          <a:off x="33305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3" name="テキスト ボックス 72"/>
        <xdr:cNvSpPr txBox="1"/>
      </xdr:nvSpPr>
      <xdr:spPr>
        <a:xfrm>
          <a:off x="26828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4" name="テキスト ボックス 73"/>
        <xdr:cNvSpPr txBox="1"/>
      </xdr:nvSpPr>
      <xdr:spPr>
        <a:xfrm>
          <a:off x="20351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5" name="テキスト ボックス 74"/>
        <xdr:cNvSpPr txBox="1"/>
      </xdr:nvSpPr>
      <xdr:spPr>
        <a:xfrm>
          <a:off x="13874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85725</xdr:colOff>
      <xdr:row>28</xdr:row>
      <xdr:rowOff>59817</xdr:rowOff>
    </xdr:from>
    <xdr:to>
      <xdr:col>15</xdr:col>
      <xdr:colOff>187325</xdr:colOff>
      <xdr:row>28</xdr:row>
      <xdr:rowOff>161417</xdr:rowOff>
    </xdr:to>
    <xdr:sp macro="" textlink="">
      <xdr:nvSpPr>
        <xdr:cNvPr id="76" name="楕円 75"/>
        <xdr:cNvSpPr/>
      </xdr:nvSpPr>
      <xdr:spPr>
        <a:xfrm>
          <a:off x="2781300" y="563194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28</xdr:row>
      <xdr:rowOff>29354</xdr:rowOff>
    </xdr:from>
    <xdr:ext cx="405111" cy="259045"/>
    <xdr:sp macro="" textlink="">
      <xdr:nvSpPr>
        <xdr:cNvPr id="77" name="n_1aveValue有形固定資産減価償却率"/>
        <xdr:cNvSpPr txBox="1"/>
      </xdr:nvSpPr>
      <xdr:spPr>
        <a:xfrm>
          <a:off x="3293119" y="5601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91584</xdr:rowOff>
    </xdr:from>
    <xdr:ext cx="405111" cy="259045"/>
    <xdr:sp macro="" textlink="">
      <xdr:nvSpPr>
        <xdr:cNvPr id="78" name="n_2aveValue有形固定資産減価償却率"/>
        <xdr:cNvSpPr txBox="1"/>
      </xdr:nvSpPr>
      <xdr:spPr>
        <a:xfrm>
          <a:off x="2658119" y="6178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6494</xdr:rowOff>
    </xdr:from>
    <xdr:ext cx="405111" cy="259045"/>
    <xdr:sp macro="" textlink="">
      <xdr:nvSpPr>
        <xdr:cNvPr id="79" name="n_2mainValue有形固定資産減価償却率"/>
        <xdr:cNvSpPr txBox="1"/>
      </xdr:nvSpPr>
      <xdr:spPr>
        <a:xfrm>
          <a:off x="2658119" y="5407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0" name="正方形/長方形 79"/>
        <xdr:cNvSpPr/>
      </xdr:nvSpPr>
      <xdr:spPr>
        <a:xfrm>
          <a:off x="9645650" y="4254500"/>
          <a:ext cx="358457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1" name="正方形/長方形 80"/>
        <xdr:cNvSpPr/>
      </xdr:nvSpPr>
      <xdr:spPr>
        <a:xfrm>
          <a:off x="10431376" y="4624642"/>
          <a:ext cx="1117772"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2" name="正方形/長方形 81"/>
        <xdr:cNvSpPr/>
      </xdr:nvSpPr>
      <xdr:spPr>
        <a:xfrm>
          <a:off x="11844738" y="4607971"/>
          <a:ext cx="6564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3" name="正方形/長方形 82"/>
        <xdr:cNvSpPr/>
      </xdr:nvSpPr>
      <xdr:spPr>
        <a:xfrm>
          <a:off x="132080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4" name="正方形/長方形 83"/>
        <xdr:cNvSpPr/>
      </xdr:nvSpPr>
      <xdr:spPr>
        <a:xfrm>
          <a:off x="132080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85" name="正方形/長方形 84"/>
        <xdr:cNvSpPr/>
      </xdr:nvSpPr>
      <xdr:spPr>
        <a:xfrm>
          <a:off x="145034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86" name="正方形/長方形 85"/>
        <xdr:cNvSpPr/>
      </xdr:nvSpPr>
      <xdr:spPr>
        <a:xfrm>
          <a:off x="145034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87" name="正方形/長方形 86"/>
        <xdr:cNvSpPr/>
      </xdr:nvSpPr>
      <xdr:spPr>
        <a:xfrm>
          <a:off x="15897225"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88" name="正方形/長方形 87"/>
        <xdr:cNvSpPr/>
      </xdr:nvSpPr>
      <xdr:spPr>
        <a:xfrm>
          <a:off x="15897225"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89" name="正方形/長方形 88"/>
        <xdr:cNvSpPr/>
      </xdr:nvSpPr>
      <xdr:spPr>
        <a:xfrm>
          <a:off x="9645650" y="4953000"/>
          <a:ext cx="3584575"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0" name="正方形/長方形 89"/>
        <xdr:cNvSpPr/>
      </xdr:nvSpPr>
      <xdr:spPr>
        <a:xfrm>
          <a:off x="13468350" y="4953000"/>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1" name="正方形/長方形 90"/>
        <xdr:cNvSpPr/>
      </xdr:nvSpPr>
      <xdr:spPr>
        <a:xfrm>
          <a:off x="13468350" y="5016500"/>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2" name="テキスト ボックス 91"/>
        <xdr:cNvSpPr txBox="1"/>
      </xdr:nvSpPr>
      <xdr:spPr>
        <a:xfrm>
          <a:off x="13544550" y="5245100"/>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債務償還可能年数は神奈川県平均を下回っているものの、類似団体及び全国平均と比較すると高い水準となっている。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未来のまちづくりのために必要な投資を行う場合には、将来負担額が増加することもあるが、中長期的な財政見通しを立てたうえで、将来に過度な負担を残すことのないよう計画的に進めていく。</a:t>
          </a:r>
        </a:p>
      </xdr:txBody>
    </xdr:sp>
    <xdr:clientData/>
  </xdr:twoCellAnchor>
  <xdr:oneCellAnchor>
    <xdr:from>
      <xdr:col>57</xdr:col>
      <xdr:colOff>111125</xdr:colOff>
      <xdr:row>23</xdr:row>
      <xdr:rowOff>47625</xdr:rowOff>
    </xdr:from>
    <xdr:ext cx="349839" cy="225703"/>
    <xdr:sp macro="" textlink="">
      <xdr:nvSpPr>
        <xdr:cNvPr id="93" name="テキスト ボックス 92"/>
        <xdr:cNvSpPr txBox="1"/>
      </xdr:nvSpPr>
      <xdr:spPr>
        <a:xfrm>
          <a:off x="960755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4" name="直線コネクタ 93"/>
        <xdr:cNvCxnSpPr/>
      </xdr:nvCxnSpPr>
      <xdr:spPr>
        <a:xfrm>
          <a:off x="9645650" y="7112000"/>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95" name="直線コネクタ 94"/>
        <xdr:cNvCxnSpPr/>
      </xdr:nvCxnSpPr>
      <xdr:spPr>
        <a:xfrm>
          <a:off x="9645650" y="6803572"/>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96" name="テキスト ボックス 95"/>
        <xdr:cNvSpPr txBox="1"/>
      </xdr:nvSpPr>
      <xdr:spPr>
        <a:xfrm>
          <a:off x="93312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97" name="直線コネクタ 96"/>
        <xdr:cNvCxnSpPr/>
      </xdr:nvCxnSpPr>
      <xdr:spPr>
        <a:xfrm>
          <a:off x="9645650" y="6495143"/>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98" name="テキスト ボックス 97"/>
        <xdr:cNvSpPr txBox="1"/>
      </xdr:nvSpPr>
      <xdr:spPr>
        <a:xfrm>
          <a:off x="93312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99" name="直線コネクタ 98"/>
        <xdr:cNvCxnSpPr/>
      </xdr:nvCxnSpPr>
      <xdr:spPr>
        <a:xfrm>
          <a:off x="9645650" y="6186714"/>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0" name="テキスト ボックス 99"/>
        <xdr:cNvSpPr txBox="1"/>
      </xdr:nvSpPr>
      <xdr:spPr>
        <a:xfrm>
          <a:off x="93312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1" name="直線コネクタ 100"/>
        <xdr:cNvCxnSpPr/>
      </xdr:nvCxnSpPr>
      <xdr:spPr>
        <a:xfrm>
          <a:off x="9645650" y="5878286"/>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02" name="テキスト ボックス 101"/>
        <xdr:cNvSpPr txBox="1"/>
      </xdr:nvSpPr>
      <xdr:spPr>
        <a:xfrm>
          <a:off x="93312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03" name="直線コネクタ 102"/>
        <xdr:cNvCxnSpPr/>
      </xdr:nvCxnSpPr>
      <xdr:spPr>
        <a:xfrm>
          <a:off x="9645650" y="5569857"/>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27</xdr:row>
      <xdr:rowOff>75381</xdr:rowOff>
    </xdr:from>
    <xdr:ext cx="308097" cy="225703"/>
    <xdr:sp macro="" textlink="">
      <xdr:nvSpPr>
        <xdr:cNvPr id="104" name="テキスト ボックス 103"/>
        <xdr:cNvSpPr txBox="1"/>
      </xdr:nvSpPr>
      <xdr:spPr>
        <a:xfrm>
          <a:off x="9331203" y="547605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05" name="直線コネクタ 104"/>
        <xdr:cNvCxnSpPr/>
      </xdr:nvCxnSpPr>
      <xdr:spPr>
        <a:xfrm>
          <a:off x="9645650" y="5261428"/>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06" name="テキスト ボックス 105"/>
        <xdr:cNvSpPr txBox="1"/>
      </xdr:nvSpPr>
      <xdr:spPr>
        <a:xfrm>
          <a:off x="92799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07" name="直線コネクタ 106"/>
        <xdr:cNvCxnSpPr/>
      </xdr:nvCxnSpPr>
      <xdr:spPr>
        <a:xfrm>
          <a:off x="9645650" y="4953000"/>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08" name="テキスト ボックス 107"/>
        <xdr:cNvSpPr txBox="1"/>
      </xdr:nvSpPr>
      <xdr:spPr>
        <a:xfrm>
          <a:off x="92799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09" name="債務償還可能年数グラフ枠"/>
        <xdr:cNvSpPr/>
      </xdr:nvSpPr>
      <xdr:spPr>
        <a:xfrm>
          <a:off x="9645650" y="4953000"/>
          <a:ext cx="3584575"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109311</xdr:rowOff>
    </xdr:from>
    <xdr:to>
      <xdr:col>76</xdr:col>
      <xdr:colOff>21589</xdr:colOff>
      <xdr:row>35</xdr:row>
      <xdr:rowOff>31297</xdr:rowOff>
    </xdr:to>
    <xdr:cxnSp macro="">
      <xdr:nvCxnSpPr>
        <xdr:cNvPr id="110" name="直線コネクタ 109"/>
        <xdr:cNvCxnSpPr/>
      </xdr:nvCxnSpPr>
      <xdr:spPr>
        <a:xfrm flipV="1">
          <a:off x="12593320" y="5338536"/>
          <a:ext cx="1269" cy="1465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11" name="債務償還可能年数最小値テキスト"/>
        <xdr:cNvSpPr txBox="1"/>
      </xdr:nvSpPr>
      <xdr:spPr>
        <a:xfrm>
          <a:off x="12646025"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12" name="直線コネクタ 111"/>
        <xdr:cNvCxnSpPr/>
      </xdr:nvCxnSpPr>
      <xdr:spPr>
        <a:xfrm>
          <a:off x="12534900" y="680357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55988</xdr:rowOff>
    </xdr:from>
    <xdr:ext cx="340478" cy="259045"/>
    <xdr:sp macro="" textlink="">
      <xdr:nvSpPr>
        <xdr:cNvPr id="113" name="債務償還可能年数最大値テキスト"/>
        <xdr:cNvSpPr txBox="1"/>
      </xdr:nvSpPr>
      <xdr:spPr>
        <a:xfrm>
          <a:off x="12646025" y="51137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109311</xdr:rowOff>
    </xdr:from>
    <xdr:to>
      <xdr:col>76</xdr:col>
      <xdr:colOff>111125</xdr:colOff>
      <xdr:row>26</xdr:row>
      <xdr:rowOff>109311</xdr:rowOff>
    </xdr:to>
    <xdr:cxnSp macro="">
      <xdr:nvCxnSpPr>
        <xdr:cNvPr id="114" name="直線コネクタ 113"/>
        <xdr:cNvCxnSpPr/>
      </xdr:nvCxnSpPr>
      <xdr:spPr>
        <a:xfrm>
          <a:off x="12534900" y="533853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124024</xdr:rowOff>
    </xdr:from>
    <xdr:ext cx="340478" cy="259045"/>
    <xdr:sp macro="" textlink="">
      <xdr:nvSpPr>
        <xdr:cNvPr id="115" name="債務償還可能年数平均値テキスト"/>
        <xdr:cNvSpPr txBox="1"/>
      </xdr:nvSpPr>
      <xdr:spPr>
        <a:xfrm>
          <a:off x="12646025" y="5867599"/>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145597</xdr:rowOff>
    </xdr:from>
    <xdr:to>
      <xdr:col>76</xdr:col>
      <xdr:colOff>73025</xdr:colOff>
      <xdr:row>30</xdr:row>
      <xdr:rowOff>75747</xdr:rowOff>
    </xdr:to>
    <xdr:sp macro="" textlink="">
      <xdr:nvSpPr>
        <xdr:cNvPr id="116" name="フローチャート: 判断 115"/>
        <xdr:cNvSpPr/>
      </xdr:nvSpPr>
      <xdr:spPr>
        <a:xfrm>
          <a:off x="12573000" y="588917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17" name="テキスト ボックス 116"/>
        <xdr:cNvSpPr txBox="1"/>
      </xdr:nvSpPr>
      <xdr:spPr>
        <a:xfrm>
          <a:off x="124460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18" name="テキスト ボックス 117"/>
        <xdr:cNvSpPr txBox="1"/>
      </xdr:nvSpPr>
      <xdr:spPr>
        <a:xfrm>
          <a:off x="118491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19" name="テキスト ボックス 118"/>
        <xdr:cNvSpPr txBox="1"/>
      </xdr:nvSpPr>
      <xdr:spPr>
        <a:xfrm>
          <a:off x="112014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0" name="テキスト ボックス 119"/>
        <xdr:cNvSpPr txBox="1"/>
      </xdr:nvSpPr>
      <xdr:spPr>
        <a:xfrm>
          <a:off x="10553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1" name="テキスト ボックス 120"/>
        <xdr:cNvSpPr txBox="1"/>
      </xdr:nvSpPr>
      <xdr:spPr>
        <a:xfrm>
          <a:off x="99060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133803</xdr:rowOff>
    </xdr:from>
    <xdr:to>
      <xdr:col>76</xdr:col>
      <xdr:colOff>73025</xdr:colOff>
      <xdr:row>28</xdr:row>
      <xdr:rowOff>63953</xdr:rowOff>
    </xdr:to>
    <xdr:sp macro="" textlink="">
      <xdr:nvSpPr>
        <xdr:cNvPr id="122" name="楕円 121"/>
        <xdr:cNvSpPr/>
      </xdr:nvSpPr>
      <xdr:spPr>
        <a:xfrm>
          <a:off x="12573000" y="553447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156680</xdr:rowOff>
    </xdr:from>
    <xdr:ext cx="340478" cy="259045"/>
    <xdr:sp macro="" textlink="">
      <xdr:nvSpPr>
        <xdr:cNvPr id="123" name="債務償還可能年数該当値テキスト"/>
        <xdr:cNvSpPr txBox="1"/>
      </xdr:nvSpPr>
      <xdr:spPr>
        <a:xfrm>
          <a:off x="12646025" y="53859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4" name="正方形/長方形 123"/>
        <xdr:cNvSpPr/>
      </xdr:nvSpPr>
      <xdr:spPr>
        <a:xfrm>
          <a:off x="1098550" y="8001000"/>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5" name="正方形/長方形 124"/>
        <xdr:cNvSpPr/>
      </xdr:nvSpPr>
      <xdr:spPr>
        <a:xfrm>
          <a:off x="1098550" y="11811000"/>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6" name="テキスト ボックス 125"/>
        <xdr:cNvSpPr txBox="1"/>
      </xdr:nvSpPr>
      <xdr:spPr>
        <a:xfrm>
          <a:off x="8001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27" name="テキスト ボックス 126"/>
        <xdr:cNvSpPr txBox="1"/>
      </xdr:nvSpPr>
      <xdr:spPr>
        <a:xfrm>
          <a:off x="59563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28" name="テキスト ボックス 127"/>
        <xdr:cNvSpPr txBox="1"/>
      </xdr:nvSpPr>
      <xdr:spPr>
        <a:xfrm>
          <a:off x="8001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29" name="テキスト ボックス 128"/>
        <xdr:cNvSpPr txBox="1"/>
      </xdr:nvSpPr>
      <xdr:spPr>
        <a:xfrm>
          <a:off x="59563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神奈川県秦野市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162,296
159,061
103.76
52,208,735
49,405,247
2,403,023
29,276,149
33,820,114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36.0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118225" y="1714500"/>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12775"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1277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477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381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477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36591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647700" y="723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208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647700" y="685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208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647700" y="647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208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647700" y="609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208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647700" y="571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66246"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6477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662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6477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160020</xdr:rowOff>
    </xdr:from>
    <xdr:to>
      <xdr:col>24</xdr:col>
      <xdr:colOff>62865</xdr:colOff>
      <xdr:row>41</xdr:row>
      <xdr:rowOff>74295</xdr:rowOff>
    </xdr:to>
    <xdr:cxnSp macro="">
      <xdr:nvCxnSpPr>
        <xdr:cNvPr id="56" name="直線コネクタ 55"/>
        <xdr:cNvCxnSpPr/>
      </xdr:nvCxnSpPr>
      <xdr:spPr>
        <a:xfrm flipV="1">
          <a:off x="3949065" y="5817870"/>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78122</xdr:rowOff>
    </xdr:from>
    <xdr:ext cx="405111" cy="259045"/>
    <xdr:sp macro="" textlink="">
      <xdr:nvSpPr>
        <xdr:cNvPr id="57" name="【道路】&#10;有形固定資産減価償却率最小値テキスト"/>
        <xdr:cNvSpPr txBox="1"/>
      </xdr:nvSpPr>
      <xdr:spPr>
        <a:xfrm>
          <a:off x="3987800" y="710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74295</xdr:rowOff>
    </xdr:from>
    <xdr:to>
      <xdr:col>24</xdr:col>
      <xdr:colOff>152400</xdr:colOff>
      <xdr:row>41</xdr:row>
      <xdr:rowOff>74295</xdr:rowOff>
    </xdr:to>
    <xdr:cxnSp macro="">
      <xdr:nvCxnSpPr>
        <xdr:cNvPr id="58" name="直線コネクタ 57"/>
        <xdr:cNvCxnSpPr/>
      </xdr:nvCxnSpPr>
      <xdr:spPr>
        <a:xfrm>
          <a:off x="3889375" y="710374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106697</xdr:rowOff>
    </xdr:from>
    <xdr:ext cx="405111" cy="259045"/>
    <xdr:sp macro="" textlink="">
      <xdr:nvSpPr>
        <xdr:cNvPr id="59" name="【道路】&#10;有形固定資産減価償却率最大値テキスト"/>
        <xdr:cNvSpPr txBox="1"/>
      </xdr:nvSpPr>
      <xdr:spPr>
        <a:xfrm>
          <a:off x="3987800" y="559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160020</xdr:rowOff>
    </xdr:from>
    <xdr:to>
      <xdr:col>24</xdr:col>
      <xdr:colOff>152400</xdr:colOff>
      <xdr:row>33</xdr:row>
      <xdr:rowOff>160020</xdr:rowOff>
    </xdr:to>
    <xdr:cxnSp macro="">
      <xdr:nvCxnSpPr>
        <xdr:cNvPr id="60" name="直線コネクタ 59"/>
        <xdr:cNvCxnSpPr/>
      </xdr:nvCxnSpPr>
      <xdr:spPr>
        <a:xfrm>
          <a:off x="3889375" y="581787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110507</xdr:rowOff>
    </xdr:from>
    <xdr:ext cx="405111" cy="259045"/>
    <xdr:sp macro="" textlink="">
      <xdr:nvSpPr>
        <xdr:cNvPr id="61" name="【道路】&#10;有形固定資産減価償却率平均値テキスト"/>
        <xdr:cNvSpPr txBox="1"/>
      </xdr:nvSpPr>
      <xdr:spPr>
        <a:xfrm>
          <a:off x="3987800" y="645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132080</xdr:rowOff>
    </xdr:from>
    <xdr:to>
      <xdr:col>24</xdr:col>
      <xdr:colOff>114300</xdr:colOff>
      <xdr:row>38</xdr:row>
      <xdr:rowOff>62230</xdr:rowOff>
    </xdr:to>
    <xdr:sp macro="" textlink="">
      <xdr:nvSpPr>
        <xdr:cNvPr id="62" name="フローチャート: 判断 61"/>
        <xdr:cNvSpPr/>
      </xdr:nvSpPr>
      <xdr:spPr>
        <a:xfrm>
          <a:off x="38989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158750</xdr:rowOff>
    </xdr:from>
    <xdr:to>
      <xdr:col>20</xdr:col>
      <xdr:colOff>38100</xdr:colOff>
      <xdr:row>38</xdr:row>
      <xdr:rowOff>88900</xdr:rowOff>
    </xdr:to>
    <xdr:sp macro="" textlink="">
      <xdr:nvSpPr>
        <xdr:cNvPr id="63" name="フローチャート: 判断 62"/>
        <xdr:cNvSpPr/>
      </xdr:nvSpPr>
      <xdr:spPr>
        <a:xfrm>
          <a:off x="3203575" y="65024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120650</xdr:rowOff>
    </xdr:from>
    <xdr:to>
      <xdr:col>15</xdr:col>
      <xdr:colOff>101600</xdr:colOff>
      <xdr:row>38</xdr:row>
      <xdr:rowOff>50800</xdr:rowOff>
    </xdr:to>
    <xdr:sp macro="" textlink="">
      <xdr:nvSpPr>
        <xdr:cNvPr id="64" name="フローチャート: 判断 63"/>
        <xdr:cNvSpPr/>
      </xdr:nvSpPr>
      <xdr:spPr>
        <a:xfrm>
          <a:off x="2428875"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3787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073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317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571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806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12065</xdr:rowOff>
    </xdr:from>
    <xdr:to>
      <xdr:col>15</xdr:col>
      <xdr:colOff>101600</xdr:colOff>
      <xdr:row>34</xdr:row>
      <xdr:rowOff>113665</xdr:rowOff>
    </xdr:to>
    <xdr:sp macro="" textlink="">
      <xdr:nvSpPr>
        <xdr:cNvPr id="70" name="楕円 69"/>
        <xdr:cNvSpPr/>
      </xdr:nvSpPr>
      <xdr:spPr>
        <a:xfrm>
          <a:off x="2428875" y="584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105427</xdr:rowOff>
    </xdr:from>
    <xdr:ext cx="405111" cy="259045"/>
    <xdr:sp macro="" textlink="">
      <xdr:nvSpPr>
        <xdr:cNvPr id="71" name="n_1aveValue【道路】&#10;有形固定資産減価償却率"/>
        <xdr:cNvSpPr txBox="1"/>
      </xdr:nvSpPr>
      <xdr:spPr>
        <a:xfrm>
          <a:off x="3067694"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41927</xdr:rowOff>
    </xdr:from>
    <xdr:ext cx="405111" cy="259045"/>
    <xdr:sp macro="" textlink="">
      <xdr:nvSpPr>
        <xdr:cNvPr id="72" name="n_2aveValue【道路】&#10;有形固定資産減価償却率"/>
        <xdr:cNvSpPr txBox="1"/>
      </xdr:nvSpPr>
      <xdr:spPr>
        <a:xfrm>
          <a:off x="2305694" y="655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130192</xdr:rowOff>
    </xdr:from>
    <xdr:ext cx="405111" cy="259045"/>
    <xdr:sp macro="" textlink="">
      <xdr:nvSpPr>
        <xdr:cNvPr id="73" name="n_2mainValue【道路】&#10;有形固定資産減価償却率"/>
        <xdr:cNvSpPr txBox="1"/>
      </xdr:nvSpPr>
      <xdr:spPr>
        <a:xfrm>
          <a:off x="2305694" y="561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4" name="正方形/長方形 73"/>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5" name="正方形/長方形 74"/>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6" name="正方形/長方形 75"/>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7" name="正方形/長方形 76"/>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8" name="正方形/長方形 77"/>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9" name="正方形/長方形 78"/>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0" name="正方形/長方形 79"/>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1" name="正方形/長方形 80"/>
        <xdr:cNvSpPr/>
      </xdr:nvSpPr>
      <xdr:spPr>
        <a:xfrm>
          <a:off x="5632450"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2" name="テキスト ボックス 81"/>
        <xdr:cNvSpPr txBox="1"/>
      </xdr:nvSpPr>
      <xdr:spPr>
        <a:xfrm>
          <a:off x="559435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3" name="直線コネクタ 82"/>
        <xdr:cNvCxnSpPr/>
      </xdr:nvCxnSpPr>
      <xdr:spPr>
        <a:xfrm>
          <a:off x="5632450" y="762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4" name="直線コネクタ 83"/>
        <xdr:cNvCxnSpPr/>
      </xdr:nvCxnSpPr>
      <xdr:spPr>
        <a:xfrm>
          <a:off x="5632450" y="71628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5" name="テキスト ボックス 84"/>
        <xdr:cNvSpPr txBox="1"/>
      </xdr:nvSpPr>
      <xdr:spPr>
        <a:xfrm>
          <a:off x="52224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6" name="直線コネクタ 85"/>
        <xdr:cNvCxnSpPr/>
      </xdr:nvCxnSpPr>
      <xdr:spPr>
        <a:xfrm>
          <a:off x="5632450" y="67056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87" name="テキスト ボックス 86"/>
        <xdr:cNvSpPr txBox="1"/>
      </xdr:nvSpPr>
      <xdr:spPr>
        <a:xfrm>
          <a:off x="517735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88" name="直線コネクタ 87"/>
        <xdr:cNvCxnSpPr/>
      </xdr:nvCxnSpPr>
      <xdr:spPr>
        <a:xfrm>
          <a:off x="5632450" y="62484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89" name="テキスト ボックス 88"/>
        <xdr:cNvSpPr txBox="1"/>
      </xdr:nvSpPr>
      <xdr:spPr>
        <a:xfrm>
          <a:off x="517735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0" name="直線コネクタ 89"/>
        <xdr:cNvCxnSpPr/>
      </xdr:nvCxnSpPr>
      <xdr:spPr>
        <a:xfrm>
          <a:off x="5632450" y="57912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1" name="テキスト ボックス 90"/>
        <xdr:cNvSpPr txBox="1"/>
      </xdr:nvSpPr>
      <xdr:spPr>
        <a:xfrm>
          <a:off x="517735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2" name="直線コネクタ 91"/>
        <xdr:cNvCxnSpPr/>
      </xdr:nvCxnSpPr>
      <xdr:spPr>
        <a:xfrm>
          <a:off x="5632450" y="533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3" name="テキスト ボックス 92"/>
        <xdr:cNvSpPr txBox="1"/>
      </xdr:nvSpPr>
      <xdr:spPr>
        <a:xfrm>
          <a:off x="517735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4" name="【道路】&#10;一人当たり延長グラフ枠"/>
        <xdr:cNvSpPr/>
      </xdr:nvSpPr>
      <xdr:spPr>
        <a:xfrm>
          <a:off x="5632450"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150678</xdr:rowOff>
    </xdr:from>
    <xdr:to>
      <xdr:col>54</xdr:col>
      <xdr:colOff>189865</xdr:colOff>
      <xdr:row>41</xdr:row>
      <xdr:rowOff>128595</xdr:rowOff>
    </xdr:to>
    <xdr:cxnSp macro="">
      <xdr:nvCxnSpPr>
        <xdr:cNvPr id="95" name="直線コネクタ 94"/>
        <xdr:cNvCxnSpPr/>
      </xdr:nvCxnSpPr>
      <xdr:spPr>
        <a:xfrm flipV="1">
          <a:off x="8905240" y="5979978"/>
          <a:ext cx="0" cy="1178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132422</xdr:rowOff>
    </xdr:from>
    <xdr:ext cx="469744" cy="259045"/>
    <xdr:sp macro="" textlink="">
      <xdr:nvSpPr>
        <xdr:cNvPr id="96" name="【道路】&#10;一人当たり延長最小値テキスト"/>
        <xdr:cNvSpPr txBox="1"/>
      </xdr:nvSpPr>
      <xdr:spPr>
        <a:xfrm>
          <a:off x="8943975" y="716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128595</xdr:rowOff>
    </xdr:from>
    <xdr:to>
      <xdr:col>55</xdr:col>
      <xdr:colOff>88900</xdr:colOff>
      <xdr:row>41</xdr:row>
      <xdr:rowOff>128595</xdr:rowOff>
    </xdr:to>
    <xdr:cxnSp macro="">
      <xdr:nvCxnSpPr>
        <xdr:cNvPr id="97" name="直線コネクタ 96"/>
        <xdr:cNvCxnSpPr/>
      </xdr:nvCxnSpPr>
      <xdr:spPr>
        <a:xfrm>
          <a:off x="8845550" y="715804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97355</xdr:rowOff>
    </xdr:from>
    <xdr:ext cx="534377" cy="259045"/>
    <xdr:sp macro="" textlink="">
      <xdr:nvSpPr>
        <xdr:cNvPr id="98" name="【道路】&#10;一人当たり延長最大値テキスト"/>
        <xdr:cNvSpPr txBox="1"/>
      </xdr:nvSpPr>
      <xdr:spPr>
        <a:xfrm>
          <a:off x="8943975" y="575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150678</xdr:rowOff>
    </xdr:from>
    <xdr:to>
      <xdr:col>55</xdr:col>
      <xdr:colOff>88900</xdr:colOff>
      <xdr:row>34</xdr:row>
      <xdr:rowOff>150678</xdr:rowOff>
    </xdr:to>
    <xdr:cxnSp macro="">
      <xdr:nvCxnSpPr>
        <xdr:cNvPr id="99" name="直線コネクタ 98"/>
        <xdr:cNvCxnSpPr/>
      </xdr:nvCxnSpPr>
      <xdr:spPr>
        <a:xfrm>
          <a:off x="8845550" y="597997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37111</xdr:rowOff>
    </xdr:from>
    <xdr:ext cx="469744" cy="259045"/>
    <xdr:sp macro="" textlink="">
      <xdr:nvSpPr>
        <xdr:cNvPr id="100" name="【道路】&#10;一人当たり延長平均値テキスト"/>
        <xdr:cNvSpPr txBox="1"/>
      </xdr:nvSpPr>
      <xdr:spPr>
        <a:xfrm>
          <a:off x="8943975" y="68951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58684</xdr:rowOff>
    </xdr:from>
    <xdr:to>
      <xdr:col>55</xdr:col>
      <xdr:colOff>50800</xdr:colOff>
      <xdr:row>40</xdr:row>
      <xdr:rowOff>160284</xdr:rowOff>
    </xdr:to>
    <xdr:sp macro="" textlink="">
      <xdr:nvSpPr>
        <xdr:cNvPr id="101" name="フローチャート: 判断 100"/>
        <xdr:cNvSpPr/>
      </xdr:nvSpPr>
      <xdr:spPr>
        <a:xfrm>
          <a:off x="8883650" y="691668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37241</xdr:rowOff>
    </xdr:from>
    <xdr:to>
      <xdr:col>50</xdr:col>
      <xdr:colOff>165100</xdr:colOff>
      <xdr:row>40</xdr:row>
      <xdr:rowOff>138841</xdr:rowOff>
    </xdr:to>
    <xdr:sp macro="" textlink="">
      <xdr:nvSpPr>
        <xdr:cNvPr id="102" name="フローチャート: 判断 101"/>
        <xdr:cNvSpPr/>
      </xdr:nvSpPr>
      <xdr:spPr>
        <a:xfrm>
          <a:off x="8159750" y="689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86025</xdr:rowOff>
    </xdr:from>
    <xdr:to>
      <xdr:col>46</xdr:col>
      <xdr:colOff>38100</xdr:colOff>
      <xdr:row>41</xdr:row>
      <xdr:rowOff>16175</xdr:rowOff>
    </xdr:to>
    <xdr:sp macro="" textlink="">
      <xdr:nvSpPr>
        <xdr:cNvPr id="103" name="フローチャート: 判断 102"/>
        <xdr:cNvSpPr/>
      </xdr:nvSpPr>
      <xdr:spPr>
        <a:xfrm>
          <a:off x="7413625" y="694402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4" name="テキスト ボックス 103"/>
        <xdr:cNvSpPr txBox="1"/>
      </xdr:nvSpPr>
      <xdr:spPr>
        <a:xfrm>
          <a:off x="87439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5" name="テキスト ボックス 104"/>
        <xdr:cNvSpPr txBox="1"/>
      </xdr:nvSpPr>
      <xdr:spPr>
        <a:xfrm>
          <a:off x="8048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6" name="テキスト ボックス 105"/>
        <xdr:cNvSpPr txBox="1"/>
      </xdr:nvSpPr>
      <xdr:spPr>
        <a:xfrm>
          <a:off x="7283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7" name="テキスト ボックス 106"/>
        <xdr:cNvSpPr txBox="1"/>
      </xdr:nvSpPr>
      <xdr:spPr>
        <a:xfrm>
          <a:off x="652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08" name="テキスト ボックス 107"/>
        <xdr:cNvSpPr txBox="1"/>
      </xdr:nvSpPr>
      <xdr:spPr>
        <a:xfrm>
          <a:off x="5781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41</xdr:row>
      <xdr:rowOff>58913</xdr:rowOff>
    </xdr:from>
    <xdr:to>
      <xdr:col>46</xdr:col>
      <xdr:colOff>38100</xdr:colOff>
      <xdr:row>41</xdr:row>
      <xdr:rowOff>160513</xdr:rowOff>
    </xdr:to>
    <xdr:sp macro="" textlink="">
      <xdr:nvSpPr>
        <xdr:cNvPr id="109" name="楕円 108"/>
        <xdr:cNvSpPr/>
      </xdr:nvSpPr>
      <xdr:spPr>
        <a:xfrm>
          <a:off x="7413625" y="708836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155368</xdr:rowOff>
    </xdr:from>
    <xdr:ext cx="469744" cy="259045"/>
    <xdr:sp macro="" textlink="">
      <xdr:nvSpPr>
        <xdr:cNvPr id="110" name="n_1aveValue【道路】&#10;一人当たり延長"/>
        <xdr:cNvSpPr txBox="1"/>
      </xdr:nvSpPr>
      <xdr:spPr>
        <a:xfrm>
          <a:off x="7991552" y="6670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32702</xdr:rowOff>
    </xdr:from>
    <xdr:ext cx="469744" cy="259045"/>
    <xdr:sp macro="" textlink="">
      <xdr:nvSpPr>
        <xdr:cNvPr id="111" name="n_2aveValue【道路】&#10;一人当たり延長"/>
        <xdr:cNvSpPr txBox="1"/>
      </xdr:nvSpPr>
      <xdr:spPr>
        <a:xfrm>
          <a:off x="7258127" y="6719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151640</xdr:rowOff>
    </xdr:from>
    <xdr:ext cx="469744" cy="259045"/>
    <xdr:sp macro="" textlink="">
      <xdr:nvSpPr>
        <xdr:cNvPr id="112" name="n_2mainValue【道路】&#10;一人当たり延長"/>
        <xdr:cNvSpPr txBox="1"/>
      </xdr:nvSpPr>
      <xdr:spPr>
        <a:xfrm>
          <a:off x="7258127" y="7181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3" name="正方形/長方形 112"/>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4" name="正方形/長方形 113"/>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5" name="正方形/長方形 114"/>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6" name="正方形/長方形 115"/>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7" name="正方形/長方形 116"/>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18" name="正方形/長方形 117"/>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19" name="正方形/長方形 118"/>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0" name="正方形/長方形 119"/>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1" name="テキスト ボックス 120"/>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2" name="直線コネクタ 121"/>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23" name="直線コネクタ 122"/>
        <xdr:cNvCxnSpPr/>
      </xdr:nvCxnSpPr>
      <xdr:spPr>
        <a:xfrm>
          <a:off x="647700" y="1104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24" name="テキスト ボックス 123"/>
        <xdr:cNvSpPr txBox="1"/>
      </xdr:nvSpPr>
      <xdr:spPr>
        <a:xfrm>
          <a:off x="36591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25" name="直線コネクタ 124"/>
        <xdr:cNvCxnSpPr/>
      </xdr:nvCxnSpPr>
      <xdr:spPr>
        <a:xfrm>
          <a:off x="647700" y="1066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26" name="テキスト ボックス 125"/>
        <xdr:cNvSpPr txBox="1"/>
      </xdr:nvSpPr>
      <xdr:spPr>
        <a:xfrm>
          <a:off x="3208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27" name="直線コネクタ 126"/>
        <xdr:cNvCxnSpPr/>
      </xdr:nvCxnSpPr>
      <xdr:spPr>
        <a:xfrm>
          <a:off x="647700" y="1028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28" name="テキスト ボックス 127"/>
        <xdr:cNvSpPr txBox="1"/>
      </xdr:nvSpPr>
      <xdr:spPr>
        <a:xfrm>
          <a:off x="3208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29" name="直線コネクタ 128"/>
        <xdr:cNvCxnSpPr/>
      </xdr:nvCxnSpPr>
      <xdr:spPr>
        <a:xfrm>
          <a:off x="647700" y="990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0" name="テキスト ボックス 129"/>
        <xdr:cNvSpPr txBox="1"/>
      </xdr:nvSpPr>
      <xdr:spPr>
        <a:xfrm>
          <a:off x="3208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1" name="直線コネクタ 130"/>
        <xdr:cNvCxnSpPr/>
      </xdr:nvCxnSpPr>
      <xdr:spPr>
        <a:xfrm>
          <a:off x="647700" y="952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32" name="テキスト ボックス 131"/>
        <xdr:cNvSpPr txBox="1"/>
      </xdr:nvSpPr>
      <xdr:spPr>
        <a:xfrm>
          <a:off x="3208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3" name="直線コネクタ 132"/>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4" name="テキスト ボックス 133"/>
        <xdr:cNvSpPr txBox="1"/>
      </xdr:nvSpPr>
      <xdr:spPr>
        <a:xfrm>
          <a:off x="2662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5" name="【橋りょう・トンネル】&#10;有形固定資産減価償却率グラフ枠"/>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78105</xdr:rowOff>
    </xdr:from>
    <xdr:to>
      <xdr:col>24</xdr:col>
      <xdr:colOff>62865</xdr:colOff>
      <xdr:row>64</xdr:row>
      <xdr:rowOff>47625</xdr:rowOff>
    </xdr:to>
    <xdr:cxnSp macro="">
      <xdr:nvCxnSpPr>
        <xdr:cNvPr id="136" name="直線コネクタ 135"/>
        <xdr:cNvCxnSpPr/>
      </xdr:nvCxnSpPr>
      <xdr:spPr>
        <a:xfrm flipV="1">
          <a:off x="3949065" y="9679305"/>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51452</xdr:rowOff>
    </xdr:from>
    <xdr:ext cx="340478" cy="259045"/>
    <xdr:sp macro="" textlink="">
      <xdr:nvSpPr>
        <xdr:cNvPr id="137" name="【橋りょう・トンネル】&#10;有形固定資産減価償却率最小値テキスト"/>
        <xdr:cNvSpPr txBox="1"/>
      </xdr:nvSpPr>
      <xdr:spPr>
        <a:xfrm>
          <a:off x="3987800" y="110242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47625</xdr:rowOff>
    </xdr:from>
    <xdr:to>
      <xdr:col>24</xdr:col>
      <xdr:colOff>152400</xdr:colOff>
      <xdr:row>64</xdr:row>
      <xdr:rowOff>47625</xdr:rowOff>
    </xdr:to>
    <xdr:cxnSp macro="">
      <xdr:nvCxnSpPr>
        <xdr:cNvPr id="138" name="直線コネクタ 137"/>
        <xdr:cNvCxnSpPr/>
      </xdr:nvCxnSpPr>
      <xdr:spPr>
        <a:xfrm>
          <a:off x="3889375" y="1102042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24782</xdr:rowOff>
    </xdr:from>
    <xdr:ext cx="405111" cy="259045"/>
    <xdr:sp macro="" textlink="">
      <xdr:nvSpPr>
        <xdr:cNvPr id="139" name="【橋りょう・トンネル】&#10;有形固定資産減価償却率最大値テキスト"/>
        <xdr:cNvSpPr txBox="1"/>
      </xdr:nvSpPr>
      <xdr:spPr>
        <a:xfrm>
          <a:off x="3987800" y="9454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78105</xdr:rowOff>
    </xdr:from>
    <xdr:to>
      <xdr:col>24</xdr:col>
      <xdr:colOff>152400</xdr:colOff>
      <xdr:row>56</xdr:row>
      <xdr:rowOff>78105</xdr:rowOff>
    </xdr:to>
    <xdr:cxnSp macro="">
      <xdr:nvCxnSpPr>
        <xdr:cNvPr id="140" name="直線コネクタ 139"/>
        <xdr:cNvCxnSpPr/>
      </xdr:nvCxnSpPr>
      <xdr:spPr>
        <a:xfrm>
          <a:off x="3889375" y="967930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156227</xdr:rowOff>
    </xdr:from>
    <xdr:ext cx="405111" cy="259045"/>
    <xdr:sp macro="" textlink="">
      <xdr:nvSpPr>
        <xdr:cNvPr id="141" name="【橋りょう・トンネル】&#10;有形固定資産減価償却率平均値テキスト"/>
        <xdr:cNvSpPr txBox="1"/>
      </xdr:nvSpPr>
      <xdr:spPr>
        <a:xfrm>
          <a:off x="3987800" y="9928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6350</xdr:rowOff>
    </xdr:from>
    <xdr:to>
      <xdr:col>24</xdr:col>
      <xdr:colOff>114300</xdr:colOff>
      <xdr:row>58</xdr:row>
      <xdr:rowOff>107950</xdr:rowOff>
    </xdr:to>
    <xdr:sp macro="" textlink="">
      <xdr:nvSpPr>
        <xdr:cNvPr id="142" name="フローチャート: 判断 141"/>
        <xdr:cNvSpPr/>
      </xdr:nvSpPr>
      <xdr:spPr>
        <a:xfrm>
          <a:off x="3898900" y="995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38735</xdr:rowOff>
    </xdr:from>
    <xdr:to>
      <xdr:col>20</xdr:col>
      <xdr:colOff>38100</xdr:colOff>
      <xdr:row>59</xdr:row>
      <xdr:rowOff>140335</xdr:rowOff>
    </xdr:to>
    <xdr:sp macro="" textlink="">
      <xdr:nvSpPr>
        <xdr:cNvPr id="143" name="フローチャート: 判断 142"/>
        <xdr:cNvSpPr/>
      </xdr:nvSpPr>
      <xdr:spPr>
        <a:xfrm>
          <a:off x="3203575" y="1015428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19685</xdr:rowOff>
    </xdr:from>
    <xdr:to>
      <xdr:col>15</xdr:col>
      <xdr:colOff>101600</xdr:colOff>
      <xdr:row>58</xdr:row>
      <xdr:rowOff>121285</xdr:rowOff>
    </xdr:to>
    <xdr:sp macro="" textlink="">
      <xdr:nvSpPr>
        <xdr:cNvPr id="144" name="フローチャート: 判断 143"/>
        <xdr:cNvSpPr/>
      </xdr:nvSpPr>
      <xdr:spPr>
        <a:xfrm>
          <a:off x="2428875" y="996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45" name="テキスト ボックス 144"/>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46" name="テキスト ボックス 145"/>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47" name="テキスト ボックス 146"/>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48" name="テキスト ボックス 147"/>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49" name="テキスト ボックス 148"/>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57785</xdr:rowOff>
    </xdr:from>
    <xdr:to>
      <xdr:col>15</xdr:col>
      <xdr:colOff>101600</xdr:colOff>
      <xdr:row>60</xdr:row>
      <xdr:rowOff>159385</xdr:rowOff>
    </xdr:to>
    <xdr:sp macro="" textlink="">
      <xdr:nvSpPr>
        <xdr:cNvPr id="150" name="楕円 149"/>
        <xdr:cNvSpPr/>
      </xdr:nvSpPr>
      <xdr:spPr>
        <a:xfrm>
          <a:off x="2428875" y="1034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156862</xdr:rowOff>
    </xdr:from>
    <xdr:ext cx="405111" cy="259045"/>
    <xdr:sp macro="" textlink="">
      <xdr:nvSpPr>
        <xdr:cNvPr id="151" name="n_1aveValue【橋りょう・トンネル】&#10;有形固定資産減価償却率"/>
        <xdr:cNvSpPr txBox="1"/>
      </xdr:nvSpPr>
      <xdr:spPr>
        <a:xfrm>
          <a:off x="3067694"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137812</xdr:rowOff>
    </xdr:from>
    <xdr:ext cx="405111" cy="259045"/>
    <xdr:sp macro="" textlink="">
      <xdr:nvSpPr>
        <xdr:cNvPr id="152" name="n_2aveValue【橋りょう・トンネル】&#10;有形固定資産減価償却率"/>
        <xdr:cNvSpPr txBox="1"/>
      </xdr:nvSpPr>
      <xdr:spPr>
        <a:xfrm>
          <a:off x="2305694" y="973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150512</xdr:rowOff>
    </xdr:from>
    <xdr:ext cx="405111" cy="259045"/>
    <xdr:sp macro="" textlink="">
      <xdr:nvSpPr>
        <xdr:cNvPr id="153" name="n_2mainValue【橋りょう・トンネル】&#10;有形固定資産減価償却率"/>
        <xdr:cNvSpPr txBox="1"/>
      </xdr:nvSpPr>
      <xdr:spPr>
        <a:xfrm>
          <a:off x="2305694" y="1043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4" name="正方形/長方形 153"/>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5" name="正方形/長方形 154"/>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6" name="正方形/長方形 155"/>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7" name="正方形/長方形 156"/>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58" name="正方形/長方形 157"/>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59" name="正方形/長方形 158"/>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0" name="正方形/長方形 159"/>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1" name="正方形/長方形 160"/>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2" name="テキスト ボックス 161"/>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3" name="直線コネクタ 162"/>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64" name="直線コネクタ 163"/>
        <xdr:cNvCxnSpPr/>
      </xdr:nvCxnSpPr>
      <xdr:spPr>
        <a:xfrm>
          <a:off x="5632450" y="1104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65" name="テキスト ボックス 164"/>
        <xdr:cNvSpPr txBox="1"/>
      </xdr:nvSpPr>
      <xdr:spPr>
        <a:xfrm>
          <a:off x="5412239"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66" name="直線コネクタ 165"/>
        <xdr:cNvCxnSpPr/>
      </xdr:nvCxnSpPr>
      <xdr:spPr>
        <a:xfrm>
          <a:off x="5632450" y="1066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61</xdr:row>
      <xdr:rowOff>67327</xdr:rowOff>
    </xdr:from>
    <xdr:ext cx="531299" cy="259045"/>
    <xdr:sp macro="" textlink="">
      <xdr:nvSpPr>
        <xdr:cNvPr id="167" name="テキスト ボックス 166"/>
        <xdr:cNvSpPr txBox="1"/>
      </xdr:nvSpPr>
      <xdr:spPr>
        <a:xfrm>
          <a:off x="5177351" y="1052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68" name="直線コネクタ 167"/>
        <xdr:cNvCxnSpPr/>
      </xdr:nvCxnSpPr>
      <xdr:spPr>
        <a:xfrm>
          <a:off x="5632450" y="1028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69" name="テキスト ボックス 168"/>
        <xdr:cNvSpPr txBox="1"/>
      </xdr:nvSpPr>
      <xdr:spPr>
        <a:xfrm>
          <a:off x="5122756"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0" name="直線コネクタ 169"/>
        <xdr:cNvCxnSpPr/>
      </xdr:nvCxnSpPr>
      <xdr:spPr>
        <a:xfrm>
          <a:off x="5632450" y="990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71" name="テキスト ボックス 170"/>
        <xdr:cNvSpPr txBox="1"/>
      </xdr:nvSpPr>
      <xdr:spPr>
        <a:xfrm>
          <a:off x="5122756"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2" name="直線コネクタ 171"/>
        <xdr:cNvCxnSpPr/>
      </xdr:nvCxnSpPr>
      <xdr:spPr>
        <a:xfrm>
          <a:off x="5632450" y="952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73" name="テキスト ボックス 172"/>
        <xdr:cNvSpPr txBox="1"/>
      </xdr:nvSpPr>
      <xdr:spPr>
        <a:xfrm>
          <a:off x="5122756"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4" name="直線コネクタ 173"/>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75" name="テキスト ボックス 174"/>
        <xdr:cNvSpPr txBox="1"/>
      </xdr:nvSpPr>
      <xdr:spPr>
        <a:xfrm>
          <a:off x="5122756"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6" name="【橋りょう・トンネル】&#10;一人当たり有形固定資産（償却資産）額グラフ枠"/>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127726</xdr:rowOff>
    </xdr:from>
    <xdr:to>
      <xdr:col>54</xdr:col>
      <xdr:colOff>189865</xdr:colOff>
      <xdr:row>64</xdr:row>
      <xdr:rowOff>70401</xdr:rowOff>
    </xdr:to>
    <xdr:cxnSp macro="">
      <xdr:nvCxnSpPr>
        <xdr:cNvPr id="177" name="直線コネクタ 176"/>
        <xdr:cNvCxnSpPr/>
      </xdr:nvCxnSpPr>
      <xdr:spPr>
        <a:xfrm flipV="1">
          <a:off x="8905240" y="9557476"/>
          <a:ext cx="0" cy="1485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74228</xdr:rowOff>
    </xdr:from>
    <xdr:ext cx="378565" cy="259045"/>
    <xdr:sp macro="" textlink="">
      <xdr:nvSpPr>
        <xdr:cNvPr id="178" name="【橋りょう・トンネル】&#10;一人当たり有形固定資産（償却資産）額最小値テキスト"/>
        <xdr:cNvSpPr txBox="1"/>
      </xdr:nvSpPr>
      <xdr:spPr>
        <a:xfrm>
          <a:off x="8943975" y="110470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70401</xdr:rowOff>
    </xdr:from>
    <xdr:to>
      <xdr:col>55</xdr:col>
      <xdr:colOff>88900</xdr:colOff>
      <xdr:row>64</xdr:row>
      <xdr:rowOff>70401</xdr:rowOff>
    </xdr:to>
    <xdr:cxnSp macro="">
      <xdr:nvCxnSpPr>
        <xdr:cNvPr id="179" name="直線コネクタ 178"/>
        <xdr:cNvCxnSpPr/>
      </xdr:nvCxnSpPr>
      <xdr:spPr>
        <a:xfrm>
          <a:off x="8845550" y="1104320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74403</xdr:rowOff>
    </xdr:from>
    <xdr:ext cx="599010" cy="259045"/>
    <xdr:sp macro="" textlink="">
      <xdr:nvSpPr>
        <xdr:cNvPr id="180" name="【橋りょう・トンネル】&#10;一人当たり有形固定資産（償却資産）額最大値テキスト"/>
        <xdr:cNvSpPr txBox="1"/>
      </xdr:nvSpPr>
      <xdr:spPr>
        <a:xfrm>
          <a:off x="8943975" y="9332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127726</xdr:rowOff>
    </xdr:from>
    <xdr:to>
      <xdr:col>55</xdr:col>
      <xdr:colOff>88900</xdr:colOff>
      <xdr:row>55</xdr:row>
      <xdr:rowOff>127726</xdr:rowOff>
    </xdr:to>
    <xdr:cxnSp macro="">
      <xdr:nvCxnSpPr>
        <xdr:cNvPr id="181" name="直線コネクタ 180"/>
        <xdr:cNvCxnSpPr/>
      </xdr:nvCxnSpPr>
      <xdr:spPr>
        <a:xfrm>
          <a:off x="8845550" y="955747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87533</xdr:rowOff>
    </xdr:from>
    <xdr:ext cx="534377" cy="259045"/>
    <xdr:sp macro="" textlink="">
      <xdr:nvSpPr>
        <xdr:cNvPr id="182" name="【橋りょう・トンネル】&#10;一人当たり有形固定資産（償却資産）額平均値テキスト"/>
        <xdr:cNvSpPr txBox="1"/>
      </xdr:nvSpPr>
      <xdr:spPr>
        <a:xfrm>
          <a:off x="8943975" y="103745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109106</xdr:rowOff>
    </xdr:from>
    <xdr:to>
      <xdr:col>55</xdr:col>
      <xdr:colOff>50800</xdr:colOff>
      <xdr:row>61</xdr:row>
      <xdr:rowOff>39256</xdr:rowOff>
    </xdr:to>
    <xdr:sp macro="" textlink="">
      <xdr:nvSpPr>
        <xdr:cNvPr id="183" name="フローチャート: 判断 182"/>
        <xdr:cNvSpPr/>
      </xdr:nvSpPr>
      <xdr:spPr>
        <a:xfrm>
          <a:off x="8883650" y="1039610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143754</xdr:rowOff>
    </xdr:from>
    <xdr:to>
      <xdr:col>50</xdr:col>
      <xdr:colOff>165100</xdr:colOff>
      <xdr:row>60</xdr:row>
      <xdr:rowOff>73904</xdr:rowOff>
    </xdr:to>
    <xdr:sp macro="" textlink="">
      <xdr:nvSpPr>
        <xdr:cNvPr id="184" name="フローチャート: 判断 183"/>
        <xdr:cNvSpPr/>
      </xdr:nvSpPr>
      <xdr:spPr>
        <a:xfrm>
          <a:off x="8159750" y="1025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125092</xdr:rowOff>
    </xdr:from>
    <xdr:to>
      <xdr:col>46</xdr:col>
      <xdr:colOff>38100</xdr:colOff>
      <xdr:row>61</xdr:row>
      <xdr:rowOff>55242</xdr:rowOff>
    </xdr:to>
    <xdr:sp macro="" textlink="">
      <xdr:nvSpPr>
        <xdr:cNvPr id="185" name="フローチャート: 判断 184"/>
        <xdr:cNvSpPr/>
      </xdr:nvSpPr>
      <xdr:spPr>
        <a:xfrm>
          <a:off x="7413625" y="1041209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86" name="テキスト ボックス 185"/>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87" name="テキスト ボックス 186"/>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88" name="テキスト ボックス 187"/>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89" name="テキスト ボックス 188"/>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0" name="テキスト ボックス 189"/>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97813</xdr:rowOff>
    </xdr:from>
    <xdr:to>
      <xdr:col>46</xdr:col>
      <xdr:colOff>38100</xdr:colOff>
      <xdr:row>63</xdr:row>
      <xdr:rowOff>27963</xdr:rowOff>
    </xdr:to>
    <xdr:sp macro="" textlink="">
      <xdr:nvSpPr>
        <xdr:cNvPr id="191" name="楕円 190"/>
        <xdr:cNvSpPr/>
      </xdr:nvSpPr>
      <xdr:spPr>
        <a:xfrm>
          <a:off x="7413625" y="1072771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58</xdr:row>
      <xdr:rowOff>90431</xdr:rowOff>
    </xdr:from>
    <xdr:ext cx="534377" cy="259045"/>
    <xdr:sp macro="" textlink="">
      <xdr:nvSpPr>
        <xdr:cNvPr id="192" name="n_1aveValue【橋りょう・トンネル】&#10;一人当たり有形固定資産（償却資産）額"/>
        <xdr:cNvSpPr txBox="1"/>
      </xdr:nvSpPr>
      <xdr:spPr>
        <a:xfrm>
          <a:off x="7959236" y="1003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59</xdr:row>
      <xdr:rowOff>71769</xdr:rowOff>
    </xdr:from>
    <xdr:ext cx="534377" cy="259045"/>
    <xdr:sp macro="" textlink="">
      <xdr:nvSpPr>
        <xdr:cNvPr id="193" name="n_2aveValue【橋りょう・トンネル】&#10;一人当たり有形固定資産（償却資産）額"/>
        <xdr:cNvSpPr txBox="1"/>
      </xdr:nvSpPr>
      <xdr:spPr>
        <a:xfrm>
          <a:off x="7225811" y="1018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19090</xdr:rowOff>
    </xdr:from>
    <xdr:ext cx="534377" cy="259045"/>
    <xdr:sp macro="" textlink="">
      <xdr:nvSpPr>
        <xdr:cNvPr id="194" name="n_2mainValue【橋りょう・トンネル】&#10;一人当たり有形固定資産（償却資産）額"/>
        <xdr:cNvSpPr txBox="1"/>
      </xdr:nvSpPr>
      <xdr:spPr>
        <a:xfrm>
          <a:off x="7225811" y="10820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5" name="正方形/長方形 194"/>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6" name="正方形/長方形 195"/>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97" name="正方形/長方形 196"/>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98" name="正方形/長方形 197"/>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99" name="正方形/長方形 198"/>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0" name="正方形/長方形 199"/>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1" name="正方形/長方形 200"/>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2" name="正方形/長方形 201"/>
        <xdr:cNvSpPr/>
      </xdr:nvSpPr>
      <xdr:spPr>
        <a:xfrm>
          <a:off x="6477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3" name="テキスト ボックス 202"/>
        <xdr:cNvSpPr txBox="1"/>
      </xdr:nvSpPr>
      <xdr:spPr>
        <a:xfrm>
          <a:off x="6381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4" name="直線コネクタ 203"/>
        <xdr:cNvCxnSpPr/>
      </xdr:nvCxnSpPr>
      <xdr:spPr>
        <a:xfrm>
          <a:off x="6477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05" name="テキスト ボックス 204"/>
        <xdr:cNvSpPr txBox="1"/>
      </xdr:nvSpPr>
      <xdr:spPr>
        <a:xfrm>
          <a:off x="3208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06" name="直線コネクタ 205"/>
        <xdr:cNvCxnSpPr/>
      </xdr:nvCxnSpPr>
      <xdr:spPr>
        <a:xfrm>
          <a:off x="647700" y="1478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07" name="テキスト ボックス 206"/>
        <xdr:cNvSpPr txBox="1"/>
      </xdr:nvSpPr>
      <xdr:spPr>
        <a:xfrm>
          <a:off x="3208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08" name="直線コネクタ 207"/>
        <xdr:cNvCxnSpPr/>
      </xdr:nvCxnSpPr>
      <xdr:spPr>
        <a:xfrm>
          <a:off x="647700" y="1432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09" name="テキスト ボックス 208"/>
        <xdr:cNvSpPr txBox="1"/>
      </xdr:nvSpPr>
      <xdr:spPr>
        <a:xfrm>
          <a:off x="3208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10" name="直線コネクタ 209"/>
        <xdr:cNvCxnSpPr/>
      </xdr:nvCxnSpPr>
      <xdr:spPr>
        <a:xfrm>
          <a:off x="647700" y="1386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11" name="テキスト ボックス 210"/>
        <xdr:cNvSpPr txBox="1"/>
      </xdr:nvSpPr>
      <xdr:spPr>
        <a:xfrm>
          <a:off x="3208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12" name="直線コネクタ 211"/>
        <xdr:cNvCxnSpPr/>
      </xdr:nvCxnSpPr>
      <xdr:spPr>
        <a:xfrm>
          <a:off x="647700" y="1341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13" name="テキスト ボックス 212"/>
        <xdr:cNvSpPr txBox="1"/>
      </xdr:nvSpPr>
      <xdr:spPr>
        <a:xfrm>
          <a:off x="266246"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4" name="直線コネクタ 213"/>
        <xdr:cNvCxnSpPr/>
      </xdr:nvCxnSpPr>
      <xdr:spPr>
        <a:xfrm>
          <a:off x="6477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15" name="テキスト ボックス 214"/>
        <xdr:cNvSpPr txBox="1"/>
      </xdr:nvSpPr>
      <xdr:spPr>
        <a:xfrm>
          <a:off x="2662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16" name="【公営住宅】&#10;有形固定資産減価償却率グラフ枠"/>
        <xdr:cNvSpPr/>
      </xdr:nvSpPr>
      <xdr:spPr>
        <a:xfrm>
          <a:off x="6477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51815</xdr:rowOff>
    </xdr:to>
    <xdr:cxnSp macro="">
      <xdr:nvCxnSpPr>
        <xdr:cNvPr id="217" name="直線コネクタ 216"/>
        <xdr:cNvCxnSpPr/>
      </xdr:nvCxnSpPr>
      <xdr:spPr>
        <a:xfrm flipV="1">
          <a:off x="3949065" y="13411200"/>
          <a:ext cx="0" cy="1385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55642</xdr:rowOff>
    </xdr:from>
    <xdr:ext cx="405111" cy="259045"/>
    <xdr:sp macro="" textlink="">
      <xdr:nvSpPr>
        <xdr:cNvPr id="218" name="【公営住宅】&#10;有形固定資産減価償却率最小値テキスト"/>
        <xdr:cNvSpPr txBox="1"/>
      </xdr:nvSpPr>
      <xdr:spPr>
        <a:xfrm>
          <a:off x="3987800" y="1480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51815</xdr:rowOff>
    </xdr:from>
    <xdr:to>
      <xdr:col>24</xdr:col>
      <xdr:colOff>152400</xdr:colOff>
      <xdr:row>86</xdr:row>
      <xdr:rowOff>51815</xdr:rowOff>
    </xdr:to>
    <xdr:cxnSp macro="">
      <xdr:nvCxnSpPr>
        <xdr:cNvPr id="219" name="直線コネクタ 218"/>
        <xdr:cNvCxnSpPr/>
      </xdr:nvCxnSpPr>
      <xdr:spPr>
        <a:xfrm>
          <a:off x="3889375" y="1479651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20" name="【公営住宅】&#10;有形固定資産減価償却率最大値テキスト"/>
        <xdr:cNvSpPr txBox="1"/>
      </xdr:nvSpPr>
      <xdr:spPr>
        <a:xfrm>
          <a:off x="39878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21" name="直線コネクタ 220"/>
        <xdr:cNvCxnSpPr/>
      </xdr:nvCxnSpPr>
      <xdr:spPr>
        <a:xfrm>
          <a:off x="3889375" y="134112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84599</xdr:rowOff>
    </xdr:from>
    <xdr:ext cx="405111" cy="259045"/>
    <xdr:sp macro="" textlink="">
      <xdr:nvSpPr>
        <xdr:cNvPr id="222" name="【公営住宅】&#10;有形固定資産減価償却率平均値テキスト"/>
        <xdr:cNvSpPr txBox="1"/>
      </xdr:nvSpPr>
      <xdr:spPr>
        <a:xfrm>
          <a:off x="3987800" y="143149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106172</xdr:rowOff>
    </xdr:from>
    <xdr:to>
      <xdr:col>24</xdr:col>
      <xdr:colOff>114300</xdr:colOff>
      <xdr:row>84</xdr:row>
      <xdr:rowOff>36322</xdr:rowOff>
    </xdr:to>
    <xdr:sp macro="" textlink="">
      <xdr:nvSpPr>
        <xdr:cNvPr id="223" name="フローチャート: 判断 222"/>
        <xdr:cNvSpPr/>
      </xdr:nvSpPr>
      <xdr:spPr>
        <a:xfrm>
          <a:off x="3898900" y="1433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42163</xdr:rowOff>
    </xdr:from>
    <xdr:to>
      <xdr:col>20</xdr:col>
      <xdr:colOff>38100</xdr:colOff>
      <xdr:row>83</xdr:row>
      <xdr:rowOff>143763</xdr:rowOff>
    </xdr:to>
    <xdr:sp macro="" textlink="">
      <xdr:nvSpPr>
        <xdr:cNvPr id="224" name="フローチャート: 判断 223"/>
        <xdr:cNvSpPr/>
      </xdr:nvSpPr>
      <xdr:spPr>
        <a:xfrm>
          <a:off x="3203575" y="1427251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83313</xdr:rowOff>
    </xdr:from>
    <xdr:to>
      <xdr:col>15</xdr:col>
      <xdr:colOff>101600</xdr:colOff>
      <xdr:row>84</xdr:row>
      <xdr:rowOff>13463</xdr:rowOff>
    </xdr:to>
    <xdr:sp macro="" textlink="">
      <xdr:nvSpPr>
        <xdr:cNvPr id="225" name="フローチャート: 判断 224"/>
        <xdr:cNvSpPr/>
      </xdr:nvSpPr>
      <xdr:spPr>
        <a:xfrm>
          <a:off x="2428875" y="1431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26" name="テキスト ボックス 225"/>
        <xdr:cNvSpPr txBox="1"/>
      </xdr:nvSpPr>
      <xdr:spPr>
        <a:xfrm>
          <a:off x="3787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27" name="テキスト ボックス 226"/>
        <xdr:cNvSpPr txBox="1"/>
      </xdr:nvSpPr>
      <xdr:spPr>
        <a:xfrm>
          <a:off x="3073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28" name="テキスト ボックス 227"/>
        <xdr:cNvSpPr txBox="1"/>
      </xdr:nvSpPr>
      <xdr:spPr>
        <a:xfrm>
          <a:off x="2317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29" name="テキスト ボックス 228"/>
        <xdr:cNvSpPr txBox="1"/>
      </xdr:nvSpPr>
      <xdr:spPr>
        <a:xfrm>
          <a:off x="1571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0" name="テキスト ボックス 229"/>
        <xdr:cNvSpPr txBox="1"/>
      </xdr:nvSpPr>
      <xdr:spPr>
        <a:xfrm>
          <a:off x="806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85</xdr:row>
      <xdr:rowOff>1015</xdr:rowOff>
    </xdr:from>
    <xdr:to>
      <xdr:col>15</xdr:col>
      <xdr:colOff>101600</xdr:colOff>
      <xdr:row>85</xdr:row>
      <xdr:rowOff>102615</xdr:rowOff>
    </xdr:to>
    <xdr:sp macro="" textlink="">
      <xdr:nvSpPr>
        <xdr:cNvPr id="231" name="楕円 230"/>
        <xdr:cNvSpPr/>
      </xdr:nvSpPr>
      <xdr:spPr>
        <a:xfrm>
          <a:off x="2428875" y="1457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160290</xdr:rowOff>
    </xdr:from>
    <xdr:ext cx="405111" cy="259045"/>
    <xdr:sp macro="" textlink="">
      <xdr:nvSpPr>
        <xdr:cNvPr id="232" name="n_1aveValue【公営住宅】&#10;有形固定資産減価償却率"/>
        <xdr:cNvSpPr txBox="1"/>
      </xdr:nvSpPr>
      <xdr:spPr>
        <a:xfrm>
          <a:off x="3067694" y="1404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29990</xdr:rowOff>
    </xdr:from>
    <xdr:ext cx="405111" cy="259045"/>
    <xdr:sp macro="" textlink="">
      <xdr:nvSpPr>
        <xdr:cNvPr id="233" name="n_2aveValue【公営住宅】&#10;有形固定資産減価償却率"/>
        <xdr:cNvSpPr txBox="1"/>
      </xdr:nvSpPr>
      <xdr:spPr>
        <a:xfrm>
          <a:off x="2305694" y="14088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93742</xdr:rowOff>
    </xdr:from>
    <xdr:ext cx="405111" cy="259045"/>
    <xdr:sp macro="" textlink="">
      <xdr:nvSpPr>
        <xdr:cNvPr id="234" name="n_2mainValue【公営住宅】&#10;有形固定資産減価償却率"/>
        <xdr:cNvSpPr txBox="1"/>
      </xdr:nvSpPr>
      <xdr:spPr>
        <a:xfrm>
          <a:off x="2305694" y="14666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35" name="正方形/長方形 234"/>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36" name="正方形/長方形 235"/>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37" name="正方形/長方形 236"/>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38" name="正方形/長方形 237"/>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39" name="正方形/長方形 238"/>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0" name="正方形/長方形 239"/>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1" name="正方形/長方形 240"/>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2" name="正方形/長方形 241"/>
        <xdr:cNvSpPr/>
      </xdr:nvSpPr>
      <xdr:spPr>
        <a:xfrm>
          <a:off x="5632450"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3" name="テキスト ボックス 242"/>
        <xdr:cNvSpPr txBox="1"/>
      </xdr:nvSpPr>
      <xdr:spPr>
        <a:xfrm>
          <a:off x="55943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4" name="直線コネクタ 243"/>
        <xdr:cNvCxnSpPr/>
      </xdr:nvCxnSpPr>
      <xdr:spPr>
        <a:xfrm>
          <a:off x="5632450" y="1524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45" name="直線コネクタ 244"/>
        <xdr:cNvCxnSpPr/>
      </xdr:nvCxnSpPr>
      <xdr:spPr>
        <a:xfrm>
          <a:off x="5632450" y="147828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46" name="テキスト ボックス 245"/>
        <xdr:cNvSpPr txBox="1"/>
      </xdr:nvSpPr>
      <xdr:spPr>
        <a:xfrm>
          <a:off x="52224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47" name="直線コネクタ 246"/>
        <xdr:cNvCxnSpPr/>
      </xdr:nvCxnSpPr>
      <xdr:spPr>
        <a:xfrm>
          <a:off x="5632450" y="143256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48" name="テキスト ボックス 247"/>
        <xdr:cNvSpPr txBox="1"/>
      </xdr:nvSpPr>
      <xdr:spPr>
        <a:xfrm>
          <a:off x="52224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49" name="直線コネクタ 248"/>
        <xdr:cNvCxnSpPr/>
      </xdr:nvCxnSpPr>
      <xdr:spPr>
        <a:xfrm>
          <a:off x="5632450" y="138684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50" name="テキスト ボックス 249"/>
        <xdr:cNvSpPr txBox="1"/>
      </xdr:nvSpPr>
      <xdr:spPr>
        <a:xfrm>
          <a:off x="52224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51" name="直線コネクタ 250"/>
        <xdr:cNvCxnSpPr/>
      </xdr:nvCxnSpPr>
      <xdr:spPr>
        <a:xfrm>
          <a:off x="5632450" y="134112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52" name="テキスト ボックス 251"/>
        <xdr:cNvSpPr txBox="1"/>
      </xdr:nvSpPr>
      <xdr:spPr>
        <a:xfrm>
          <a:off x="52224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53" name="直線コネクタ 252"/>
        <xdr:cNvCxnSpPr/>
      </xdr:nvCxnSpPr>
      <xdr:spPr>
        <a:xfrm>
          <a:off x="5632450" y="1295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54" name="テキスト ボックス 253"/>
        <xdr:cNvSpPr txBox="1"/>
      </xdr:nvSpPr>
      <xdr:spPr>
        <a:xfrm>
          <a:off x="52224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55" name="【公営住宅】&#10;一人当たり面積グラフ枠"/>
        <xdr:cNvSpPr/>
      </xdr:nvSpPr>
      <xdr:spPr>
        <a:xfrm>
          <a:off x="5632450"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33986</xdr:rowOff>
    </xdr:from>
    <xdr:to>
      <xdr:col>54</xdr:col>
      <xdr:colOff>189865</xdr:colOff>
      <xdr:row>86</xdr:row>
      <xdr:rowOff>36271</xdr:rowOff>
    </xdr:to>
    <xdr:cxnSp macro="">
      <xdr:nvCxnSpPr>
        <xdr:cNvPr id="256" name="直線コネクタ 255"/>
        <xdr:cNvCxnSpPr/>
      </xdr:nvCxnSpPr>
      <xdr:spPr>
        <a:xfrm flipV="1">
          <a:off x="8905240" y="13407086"/>
          <a:ext cx="0" cy="1373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257" name="【公営住宅】&#10;一人当たり面積最小値テキスト"/>
        <xdr:cNvSpPr txBox="1"/>
      </xdr:nvSpPr>
      <xdr:spPr>
        <a:xfrm>
          <a:off x="8943975"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258" name="直線コネクタ 257"/>
        <xdr:cNvCxnSpPr/>
      </xdr:nvCxnSpPr>
      <xdr:spPr>
        <a:xfrm>
          <a:off x="8845550" y="1478097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152113</xdr:rowOff>
    </xdr:from>
    <xdr:ext cx="469744" cy="259045"/>
    <xdr:sp macro="" textlink="">
      <xdr:nvSpPr>
        <xdr:cNvPr id="259" name="【公営住宅】&#10;一人当たり面積最大値テキスト"/>
        <xdr:cNvSpPr txBox="1"/>
      </xdr:nvSpPr>
      <xdr:spPr>
        <a:xfrm>
          <a:off x="8943975" y="1318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33986</xdr:rowOff>
    </xdr:from>
    <xdr:to>
      <xdr:col>55</xdr:col>
      <xdr:colOff>88900</xdr:colOff>
      <xdr:row>78</xdr:row>
      <xdr:rowOff>33986</xdr:rowOff>
    </xdr:to>
    <xdr:cxnSp macro="">
      <xdr:nvCxnSpPr>
        <xdr:cNvPr id="260" name="直線コネクタ 259"/>
        <xdr:cNvCxnSpPr/>
      </xdr:nvCxnSpPr>
      <xdr:spPr>
        <a:xfrm>
          <a:off x="8845550" y="1340708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129404</xdr:rowOff>
    </xdr:from>
    <xdr:ext cx="469744" cy="259045"/>
    <xdr:sp macro="" textlink="">
      <xdr:nvSpPr>
        <xdr:cNvPr id="261" name="【公営住宅】&#10;一人当たり面積平均値テキスト"/>
        <xdr:cNvSpPr txBox="1"/>
      </xdr:nvSpPr>
      <xdr:spPr>
        <a:xfrm>
          <a:off x="8943975" y="145312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150977</xdr:rowOff>
    </xdr:from>
    <xdr:to>
      <xdr:col>55</xdr:col>
      <xdr:colOff>50800</xdr:colOff>
      <xdr:row>85</xdr:row>
      <xdr:rowOff>81127</xdr:rowOff>
    </xdr:to>
    <xdr:sp macro="" textlink="">
      <xdr:nvSpPr>
        <xdr:cNvPr id="262" name="フローチャート: 判断 261"/>
        <xdr:cNvSpPr/>
      </xdr:nvSpPr>
      <xdr:spPr>
        <a:xfrm>
          <a:off x="8883650" y="1455277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113488</xdr:rowOff>
    </xdr:from>
    <xdr:to>
      <xdr:col>50</xdr:col>
      <xdr:colOff>165100</xdr:colOff>
      <xdr:row>85</xdr:row>
      <xdr:rowOff>43638</xdr:rowOff>
    </xdr:to>
    <xdr:sp macro="" textlink="">
      <xdr:nvSpPr>
        <xdr:cNvPr id="263" name="フローチャート: 判断 262"/>
        <xdr:cNvSpPr/>
      </xdr:nvSpPr>
      <xdr:spPr>
        <a:xfrm>
          <a:off x="8159750" y="1451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45822</xdr:rowOff>
    </xdr:from>
    <xdr:to>
      <xdr:col>46</xdr:col>
      <xdr:colOff>38100</xdr:colOff>
      <xdr:row>84</xdr:row>
      <xdr:rowOff>147422</xdr:rowOff>
    </xdr:to>
    <xdr:sp macro="" textlink="">
      <xdr:nvSpPr>
        <xdr:cNvPr id="264" name="フローチャート: 判断 263"/>
        <xdr:cNvSpPr/>
      </xdr:nvSpPr>
      <xdr:spPr>
        <a:xfrm>
          <a:off x="7413625" y="1444762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65" name="テキスト ボックス 264"/>
        <xdr:cNvSpPr txBox="1"/>
      </xdr:nvSpPr>
      <xdr:spPr>
        <a:xfrm>
          <a:off x="87439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66" name="テキスト ボックス 265"/>
        <xdr:cNvSpPr txBox="1"/>
      </xdr:nvSpPr>
      <xdr:spPr>
        <a:xfrm>
          <a:off x="8048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7" name="テキスト ボックス 266"/>
        <xdr:cNvSpPr txBox="1"/>
      </xdr:nvSpPr>
      <xdr:spPr>
        <a:xfrm>
          <a:off x="7283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8" name="テキスト ボックス 267"/>
        <xdr:cNvSpPr txBox="1"/>
      </xdr:nvSpPr>
      <xdr:spPr>
        <a:xfrm>
          <a:off x="652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9" name="テキスト ボックス 268"/>
        <xdr:cNvSpPr txBox="1"/>
      </xdr:nvSpPr>
      <xdr:spPr>
        <a:xfrm>
          <a:off x="5781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112116</xdr:rowOff>
    </xdr:from>
    <xdr:to>
      <xdr:col>46</xdr:col>
      <xdr:colOff>38100</xdr:colOff>
      <xdr:row>86</xdr:row>
      <xdr:rowOff>42266</xdr:rowOff>
    </xdr:to>
    <xdr:sp macro="" textlink="">
      <xdr:nvSpPr>
        <xdr:cNvPr id="270" name="楕円 269"/>
        <xdr:cNvSpPr/>
      </xdr:nvSpPr>
      <xdr:spPr>
        <a:xfrm>
          <a:off x="7413625" y="1468536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60165</xdr:rowOff>
    </xdr:from>
    <xdr:ext cx="469744" cy="259045"/>
    <xdr:sp macro="" textlink="">
      <xdr:nvSpPr>
        <xdr:cNvPr id="271" name="n_1aveValue【公営住宅】&#10;一人当たり面積"/>
        <xdr:cNvSpPr txBox="1"/>
      </xdr:nvSpPr>
      <xdr:spPr>
        <a:xfrm>
          <a:off x="7991552" y="1429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163949</xdr:rowOff>
    </xdr:from>
    <xdr:ext cx="469744" cy="259045"/>
    <xdr:sp macro="" textlink="">
      <xdr:nvSpPr>
        <xdr:cNvPr id="272" name="n_2aveValue【公営住宅】&#10;一人当たり面積"/>
        <xdr:cNvSpPr txBox="1"/>
      </xdr:nvSpPr>
      <xdr:spPr>
        <a:xfrm>
          <a:off x="7258127" y="14222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33393</xdr:rowOff>
    </xdr:from>
    <xdr:ext cx="469744" cy="259045"/>
    <xdr:sp macro="" textlink="">
      <xdr:nvSpPr>
        <xdr:cNvPr id="273" name="n_2mainValue【公営住宅】&#10;一人当たり面積"/>
        <xdr:cNvSpPr txBox="1"/>
      </xdr:nvSpPr>
      <xdr:spPr>
        <a:xfrm>
          <a:off x="7258127" y="1477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4" name="正方形/長方形 273"/>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5" name="正方形/長方形 274"/>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6" name="正方形/長方形 275"/>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7" name="正方形/長方形 276"/>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8" name="正方形/長方形 277"/>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9" name="正方形/長方形 278"/>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0" name="正方形/長方形 279"/>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1" name="正方形/長方形 280"/>
        <xdr:cNvSpPr/>
      </xdr:nvSpPr>
      <xdr:spPr>
        <a:xfrm>
          <a:off x="647700" y="1676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2" name="正方形/長方形 281"/>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3" name="正方形/長方形 282"/>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4" name="正方形/長方形 283"/>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5" name="正方形/長方形 284"/>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6" name="正方形/長方形 285"/>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7" name="正方形/長方形 286"/>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8" name="正方形/長方形 287"/>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9" name="正方形/長方形 288"/>
        <xdr:cNvSpPr/>
      </xdr:nvSpPr>
      <xdr:spPr>
        <a:xfrm>
          <a:off x="5632450" y="1676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0" name="正方形/長方形 289"/>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1" name="正方形/長方形 290"/>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2" name="正方形/長方形 291"/>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3" name="正方形/長方形 292"/>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4" name="正方形/長方形 293"/>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5" name="正方形/長方形 294"/>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6" name="正方形/長方形 295"/>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7" name="正方形/長方形 296"/>
        <xdr:cNvSpPr/>
      </xdr:nvSpPr>
      <xdr:spPr>
        <a:xfrm>
          <a:off x="10588625"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98" name="テキスト ボックス 297"/>
        <xdr:cNvSpPr txBox="1"/>
      </xdr:nvSpPr>
      <xdr:spPr>
        <a:xfrm>
          <a:off x="105505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99" name="直線コネクタ 298"/>
        <xdr:cNvCxnSpPr/>
      </xdr:nvCxnSpPr>
      <xdr:spPr>
        <a:xfrm>
          <a:off x="10588625" y="762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00" name="テキスト ボックス 299"/>
        <xdr:cNvSpPr txBox="1"/>
      </xdr:nvSpPr>
      <xdr:spPr>
        <a:xfrm>
          <a:off x="10306836"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1" name="直線コネクタ 300"/>
        <xdr:cNvCxnSpPr/>
      </xdr:nvCxnSpPr>
      <xdr:spPr>
        <a:xfrm>
          <a:off x="10588625" y="723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02" name="テキスト ボックス 301"/>
        <xdr:cNvSpPr txBox="1"/>
      </xdr:nvSpPr>
      <xdr:spPr>
        <a:xfrm>
          <a:off x="10242716"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3" name="直線コネクタ 302"/>
        <xdr:cNvCxnSpPr/>
      </xdr:nvCxnSpPr>
      <xdr:spPr>
        <a:xfrm>
          <a:off x="10588625" y="685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04" name="テキスト ボックス 303"/>
        <xdr:cNvSpPr txBox="1"/>
      </xdr:nvSpPr>
      <xdr:spPr>
        <a:xfrm>
          <a:off x="10242716"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05" name="直線コネクタ 304"/>
        <xdr:cNvCxnSpPr/>
      </xdr:nvCxnSpPr>
      <xdr:spPr>
        <a:xfrm>
          <a:off x="10588625" y="647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06" name="テキスト ボックス 305"/>
        <xdr:cNvSpPr txBox="1"/>
      </xdr:nvSpPr>
      <xdr:spPr>
        <a:xfrm>
          <a:off x="10242716"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07" name="直線コネクタ 306"/>
        <xdr:cNvCxnSpPr/>
      </xdr:nvCxnSpPr>
      <xdr:spPr>
        <a:xfrm>
          <a:off x="10588625" y="609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08" name="テキスト ボックス 307"/>
        <xdr:cNvSpPr txBox="1"/>
      </xdr:nvSpPr>
      <xdr:spPr>
        <a:xfrm>
          <a:off x="10242716"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09" name="直線コネクタ 308"/>
        <xdr:cNvCxnSpPr/>
      </xdr:nvCxnSpPr>
      <xdr:spPr>
        <a:xfrm>
          <a:off x="10588625" y="571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10" name="テキスト ボックス 309"/>
        <xdr:cNvSpPr txBox="1"/>
      </xdr:nvSpPr>
      <xdr:spPr>
        <a:xfrm>
          <a:off x="10197646"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1" name="直線コネクタ 310"/>
        <xdr:cNvCxnSpPr/>
      </xdr:nvCxnSpPr>
      <xdr:spPr>
        <a:xfrm>
          <a:off x="10588625" y="533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12" name="テキスト ボックス 311"/>
        <xdr:cNvSpPr txBox="1"/>
      </xdr:nvSpPr>
      <xdr:spPr>
        <a:xfrm>
          <a:off x="101976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3" name="【認定こども園・幼稚園・保育所】&#10;有形固定資産減価償却率グラフ枠"/>
        <xdr:cNvSpPr/>
      </xdr:nvSpPr>
      <xdr:spPr>
        <a:xfrm>
          <a:off x="10588625"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120015</xdr:rowOff>
    </xdr:from>
    <xdr:to>
      <xdr:col>85</xdr:col>
      <xdr:colOff>126364</xdr:colOff>
      <xdr:row>41</xdr:row>
      <xdr:rowOff>146685</xdr:rowOff>
    </xdr:to>
    <xdr:cxnSp macro="">
      <xdr:nvCxnSpPr>
        <xdr:cNvPr id="314" name="直線コネクタ 313"/>
        <xdr:cNvCxnSpPr/>
      </xdr:nvCxnSpPr>
      <xdr:spPr>
        <a:xfrm flipV="1">
          <a:off x="13889989" y="5777865"/>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150512</xdr:rowOff>
    </xdr:from>
    <xdr:ext cx="405111" cy="259045"/>
    <xdr:sp macro="" textlink="">
      <xdr:nvSpPr>
        <xdr:cNvPr id="315" name="【認定こども園・幼稚園・保育所】&#10;有形固定資産減価償却率最小値テキスト"/>
        <xdr:cNvSpPr txBox="1"/>
      </xdr:nvSpPr>
      <xdr:spPr>
        <a:xfrm>
          <a:off x="13928725" y="717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146685</xdr:rowOff>
    </xdr:from>
    <xdr:to>
      <xdr:col>86</xdr:col>
      <xdr:colOff>25400</xdr:colOff>
      <xdr:row>41</xdr:row>
      <xdr:rowOff>146685</xdr:rowOff>
    </xdr:to>
    <xdr:cxnSp macro="">
      <xdr:nvCxnSpPr>
        <xdr:cNvPr id="316" name="直線コネクタ 315"/>
        <xdr:cNvCxnSpPr/>
      </xdr:nvCxnSpPr>
      <xdr:spPr>
        <a:xfrm>
          <a:off x="13801725" y="717613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66692</xdr:rowOff>
    </xdr:from>
    <xdr:ext cx="405111" cy="259045"/>
    <xdr:sp macro="" textlink="">
      <xdr:nvSpPr>
        <xdr:cNvPr id="317" name="【認定こども園・幼稚園・保育所】&#10;有形固定資産減価償却率最大値テキスト"/>
        <xdr:cNvSpPr txBox="1"/>
      </xdr:nvSpPr>
      <xdr:spPr>
        <a:xfrm>
          <a:off x="13928725" y="5553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120015</xdr:rowOff>
    </xdr:from>
    <xdr:to>
      <xdr:col>86</xdr:col>
      <xdr:colOff>25400</xdr:colOff>
      <xdr:row>33</xdr:row>
      <xdr:rowOff>120015</xdr:rowOff>
    </xdr:to>
    <xdr:cxnSp macro="">
      <xdr:nvCxnSpPr>
        <xdr:cNvPr id="318" name="直線コネクタ 317"/>
        <xdr:cNvCxnSpPr/>
      </xdr:nvCxnSpPr>
      <xdr:spPr>
        <a:xfrm>
          <a:off x="13801725" y="577786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95267</xdr:rowOff>
    </xdr:from>
    <xdr:ext cx="405111" cy="259045"/>
    <xdr:sp macro="" textlink="">
      <xdr:nvSpPr>
        <xdr:cNvPr id="319" name="【認定こども園・幼稚園・保育所】&#10;有形固定資産減価償却率平均値テキスト"/>
        <xdr:cNvSpPr txBox="1"/>
      </xdr:nvSpPr>
      <xdr:spPr>
        <a:xfrm>
          <a:off x="13928725" y="643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116840</xdr:rowOff>
    </xdr:from>
    <xdr:to>
      <xdr:col>85</xdr:col>
      <xdr:colOff>177800</xdr:colOff>
      <xdr:row>38</xdr:row>
      <xdr:rowOff>46990</xdr:rowOff>
    </xdr:to>
    <xdr:sp macro="" textlink="">
      <xdr:nvSpPr>
        <xdr:cNvPr id="320" name="フローチャート: 判断 319"/>
        <xdr:cNvSpPr/>
      </xdr:nvSpPr>
      <xdr:spPr>
        <a:xfrm>
          <a:off x="13839825" y="64604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80645</xdr:rowOff>
    </xdr:from>
    <xdr:to>
      <xdr:col>81</xdr:col>
      <xdr:colOff>101600</xdr:colOff>
      <xdr:row>38</xdr:row>
      <xdr:rowOff>10795</xdr:rowOff>
    </xdr:to>
    <xdr:sp macro="" textlink="">
      <xdr:nvSpPr>
        <xdr:cNvPr id="321" name="フローチャート: 判断 320"/>
        <xdr:cNvSpPr/>
      </xdr:nvSpPr>
      <xdr:spPr>
        <a:xfrm>
          <a:off x="13115925"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97790</xdr:rowOff>
    </xdr:from>
    <xdr:to>
      <xdr:col>76</xdr:col>
      <xdr:colOff>165100</xdr:colOff>
      <xdr:row>37</xdr:row>
      <xdr:rowOff>27940</xdr:rowOff>
    </xdr:to>
    <xdr:sp macro="" textlink="">
      <xdr:nvSpPr>
        <xdr:cNvPr id="322" name="フローチャート: 判断 321"/>
        <xdr:cNvSpPr/>
      </xdr:nvSpPr>
      <xdr:spPr>
        <a:xfrm>
          <a:off x="12369800" y="62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3" name="テキスト ボックス 322"/>
        <xdr:cNvSpPr txBox="1"/>
      </xdr:nvSpPr>
      <xdr:spPr>
        <a:xfrm>
          <a:off x="13728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4" name="テキスト ボックス 323"/>
        <xdr:cNvSpPr txBox="1"/>
      </xdr:nvSpPr>
      <xdr:spPr>
        <a:xfrm>
          <a:off x="1300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5" name="テキスト ボックス 324"/>
        <xdr:cNvSpPr txBox="1"/>
      </xdr:nvSpPr>
      <xdr:spPr>
        <a:xfrm>
          <a:off x="12258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26" name="テキスト ボックス 325"/>
        <xdr:cNvSpPr txBox="1"/>
      </xdr:nvSpPr>
      <xdr:spPr>
        <a:xfrm>
          <a:off x="11493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27" name="テキスト ボックス 326"/>
        <xdr:cNvSpPr txBox="1"/>
      </xdr:nvSpPr>
      <xdr:spPr>
        <a:xfrm>
          <a:off x="10737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101600</xdr:rowOff>
    </xdr:from>
    <xdr:to>
      <xdr:col>76</xdr:col>
      <xdr:colOff>165100</xdr:colOff>
      <xdr:row>36</xdr:row>
      <xdr:rowOff>31750</xdr:rowOff>
    </xdr:to>
    <xdr:sp macro="" textlink="">
      <xdr:nvSpPr>
        <xdr:cNvPr id="328" name="楕円 327"/>
        <xdr:cNvSpPr/>
      </xdr:nvSpPr>
      <xdr:spPr>
        <a:xfrm>
          <a:off x="12369800" y="610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27322</xdr:rowOff>
    </xdr:from>
    <xdr:ext cx="405111" cy="259045"/>
    <xdr:sp macro="" textlink="">
      <xdr:nvSpPr>
        <xdr:cNvPr id="329" name="n_1aveValue【認定こども園・幼稚園・保育所】&#10;有形固定資産減価償却率"/>
        <xdr:cNvSpPr txBox="1"/>
      </xdr:nvSpPr>
      <xdr:spPr>
        <a:xfrm>
          <a:off x="129800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19067</xdr:rowOff>
    </xdr:from>
    <xdr:ext cx="405111" cy="259045"/>
    <xdr:sp macro="" textlink="">
      <xdr:nvSpPr>
        <xdr:cNvPr id="330" name="n_2aveValue【認定こども園・幼稚園・保育所】&#10;有形固定資産減価償却率"/>
        <xdr:cNvSpPr txBox="1"/>
      </xdr:nvSpPr>
      <xdr:spPr>
        <a:xfrm>
          <a:off x="12246619" y="636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48277</xdr:rowOff>
    </xdr:from>
    <xdr:ext cx="405111" cy="259045"/>
    <xdr:sp macro="" textlink="">
      <xdr:nvSpPr>
        <xdr:cNvPr id="331" name="n_2mainValue【認定こども園・幼稚園・保育所】&#10;有形固定資産減価償却率"/>
        <xdr:cNvSpPr txBox="1"/>
      </xdr:nvSpPr>
      <xdr:spPr>
        <a:xfrm>
          <a:off x="12246619" y="587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2" name="正方形/長方形 331"/>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3" name="正方形/長方形 332"/>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34" name="正方形/長方形 333"/>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5" name="正方形/長方形 334"/>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36" name="正方形/長方形 335"/>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37" name="正方形/長方形 336"/>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38" name="正方形/長方形 337"/>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39" name="正方形/長方形 338"/>
        <xdr:cNvSpPr/>
      </xdr:nvSpPr>
      <xdr:spPr>
        <a:xfrm>
          <a:off x="155448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0" name="テキスト ボックス 339"/>
        <xdr:cNvSpPr txBox="1"/>
      </xdr:nvSpPr>
      <xdr:spPr>
        <a:xfrm>
          <a:off x="1553527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1" name="直線コネクタ 340"/>
        <xdr:cNvCxnSpPr/>
      </xdr:nvCxnSpPr>
      <xdr:spPr>
        <a:xfrm>
          <a:off x="155448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42" name="直線コネクタ 341"/>
        <xdr:cNvCxnSpPr/>
      </xdr:nvCxnSpPr>
      <xdr:spPr>
        <a:xfrm>
          <a:off x="15544800" y="716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43" name="テキスト ボックス 342"/>
        <xdr:cNvSpPr txBox="1"/>
      </xdr:nvSpPr>
      <xdr:spPr>
        <a:xfrm>
          <a:off x="15163346"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44" name="直線コネクタ 343"/>
        <xdr:cNvCxnSpPr/>
      </xdr:nvCxnSpPr>
      <xdr:spPr>
        <a:xfrm>
          <a:off x="15544800" y="670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45" name="テキスト ボックス 344"/>
        <xdr:cNvSpPr txBox="1"/>
      </xdr:nvSpPr>
      <xdr:spPr>
        <a:xfrm>
          <a:off x="15163346"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46" name="直線コネクタ 345"/>
        <xdr:cNvCxnSpPr/>
      </xdr:nvCxnSpPr>
      <xdr:spPr>
        <a:xfrm>
          <a:off x="15544800" y="624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47" name="テキスト ボックス 346"/>
        <xdr:cNvSpPr txBox="1"/>
      </xdr:nvSpPr>
      <xdr:spPr>
        <a:xfrm>
          <a:off x="15163346"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48" name="直線コネクタ 347"/>
        <xdr:cNvCxnSpPr/>
      </xdr:nvCxnSpPr>
      <xdr:spPr>
        <a:xfrm>
          <a:off x="15544800" y="579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49" name="テキスト ボックス 348"/>
        <xdr:cNvSpPr txBox="1"/>
      </xdr:nvSpPr>
      <xdr:spPr>
        <a:xfrm>
          <a:off x="15163346"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0" name="直線コネクタ 349"/>
        <xdr:cNvCxnSpPr/>
      </xdr:nvCxnSpPr>
      <xdr:spPr>
        <a:xfrm>
          <a:off x="155448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51" name="テキスト ボックス 350"/>
        <xdr:cNvSpPr txBox="1"/>
      </xdr:nvSpPr>
      <xdr:spPr>
        <a:xfrm>
          <a:off x="151633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52" name="【認定こども園・幼稚園・保育所】&#10;一人当たり面積グラフ枠"/>
        <xdr:cNvSpPr/>
      </xdr:nvSpPr>
      <xdr:spPr>
        <a:xfrm>
          <a:off x="155448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53340</xdr:rowOff>
    </xdr:from>
    <xdr:to>
      <xdr:col>116</xdr:col>
      <xdr:colOff>62864</xdr:colOff>
      <xdr:row>41</xdr:row>
      <xdr:rowOff>83058</xdr:rowOff>
    </xdr:to>
    <xdr:cxnSp macro="">
      <xdr:nvCxnSpPr>
        <xdr:cNvPr id="353" name="直線コネクタ 352"/>
        <xdr:cNvCxnSpPr/>
      </xdr:nvCxnSpPr>
      <xdr:spPr>
        <a:xfrm flipV="1">
          <a:off x="18846164" y="5882640"/>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86885</xdr:rowOff>
    </xdr:from>
    <xdr:ext cx="469744" cy="259045"/>
    <xdr:sp macro="" textlink="">
      <xdr:nvSpPr>
        <xdr:cNvPr id="354" name="【認定こども園・幼稚園・保育所】&#10;一人当たり面積最小値テキスト"/>
        <xdr:cNvSpPr txBox="1"/>
      </xdr:nvSpPr>
      <xdr:spPr>
        <a:xfrm>
          <a:off x="18884900" y="711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83058</xdr:rowOff>
    </xdr:from>
    <xdr:to>
      <xdr:col>116</xdr:col>
      <xdr:colOff>152400</xdr:colOff>
      <xdr:row>41</xdr:row>
      <xdr:rowOff>83058</xdr:rowOff>
    </xdr:to>
    <xdr:cxnSp macro="">
      <xdr:nvCxnSpPr>
        <xdr:cNvPr id="355" name="直線コネクタ 354"/>
        <xdr:cNvCxnSpPr/>
      </xdr:nvCxnSpPr>
      <xdr:spPr>
        <a:xfrm>
          <a:off x="18786475" y="711250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17</xdr:rowOff>
    </xdr:from>
    <xdr:ext cx="469744" cy="259045"/>
    <xdr:sp macro="" textlink="">
      <xdr:nvSpPr>
        <xdr:cNvPr id="356" name="【認定こども園・幼稚園・保育所】&#10;一人当たり面積最大値テキスト"/>
        <xdr:cNvSpPr txBox="1"/>
      </xdr:nvSpPr>
      <xdr:spPr>
        <a:xfrm>
          <a:off x="18884900" y="565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53340</xdr:rowOff>
    </xdr:from>
    <xdr:to>
      <xdr:col>116</xdr:col>
      <xdr:colOff>152400</xdr:colOff>
      <xdr:row>34</xdr:row>
      <xdr:rowOff>53340</xdr:rowOff>
    </xdr:to>
    <xdr:cxnSp macro="">
      <xdr:nvCxnSpPr>
        <xdr:cNvPr id="357" name="直線コネクタ 356"/>
        <xdr:cNvCxnSpPr/>
      </xdr:nvCxnSpPr>
      <xdr:spPr>
        <a:xfrm>
          <a:off x="18786475" y="588264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134129</xdr:rowOff>
    </xdr:from>
    <xdr:ext cx="469744" cy="259045"/>
    <xdr:sp macro="" textlink="">
      <xdr:nvSpPr>
        <xdr:cNvPr id="358" name="【認定こども園・幼稚園・保育所】&#10;一人当たり面積平均値テキスト"/>
        <xdr:cNvSpPr txBox="1"/>
      </xdr:nvSpPr>
      <xdr:spPr>
        <a:xfrm>
          <a:off x="18884900" y="68206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155702</xdr:rowOff>
    </xdr:from>
    <xdr:to>
      <xdr:col>116</xdr:col>
      <xdr:colOff>114300</xdr:colOff>
      <xdr:row>40</xdr:row>
      <xdr:rowOff>85852</xdr:rowOff>
    </xdr:to>
    <xdr:sp macro="" textlink="">
      <xdr:nvSpPr>
        <xdr:cNvPr id="359" name="フローチャート: 判断 358"/>
        <xdr:cNvSpPr/>
      </xdr:nvSpPr>
      <xdr:spPr>
        <a:xfrm>
          <a:off x="18796000" y="684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123698</xdr:rowOff>
    </xdr:from>
    <xdr:to>
      <xdr:col>112</xdr:col>
      <xdr:colOff>38100</xdr:colOff>
      <xdr:row>40</xdr:row>
      <xdr:rowOff>53848</xdr:rowOff>
    </xdr:to>
    <xdr:sp macro="" textlink="">
      <xdr:nvSpPr>
        <xdr:cNvPr id="360" name="フローチャート: 判断 359"/>
        <xdr:cNvSpPr/>
      </xdr:nvSpPr>
      <xdr:spPr>
        <a:xfrm>
          <a:off x="18100675" y="681024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155702</xdr:rowOff>
    </xdr:from>
    <xdr:to>
      <xdr:col>107</xdr:col>
      <xdr:colOff>101600</xdr:colOff>
      <xdr:row>40</xdr:row>
      <xdr:rowOff>85852</xdr:rowOff>
    </xdr:to>
    <xdr:sp macro="" textlink="">
      <xdr:nvSpPr>
        <xdr:cNvPr id="361" name="フローチャート: 判断 360"/>
        <xdr:cNvSpPr/>
      </xdr:nvSpPr>
      <xdr:spPr>
        <a:xfrm>
          <a:off x="17325975" y="684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62" name="テキスト ボックス 361"/>
        <xdr:cNvSpPr txBox="1"/>
      </xdr:nvSpPr>
      <xdr:spPr>
        <a:xfrm>
          <a:off x="186848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63" name="テキスト ボックス 362"/>
        <xdr:cNvSpPr txBox="1"/>
      </xdr:nvSpPr>
      <xdr:spPr>
        <a:xfrm>
          <a:off x="17970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64" name="テキスト ボックス 363"/>
        <xdr:cNvSpPr txBox="1"/>
      </xdr:nvSpPr>
      <xdr:spPr>
        <a:xfrm>
          <a:off x="17214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65" name="テキスト ボックス 364"/>
        <xdr:cNvSpPr txBox="1"/>
      </xdr:nvSpPr>
      <xdr:spPr>
        <a:xfrm>
          <a:off x="164687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66" name="テキスト ボックス 365"/>
        <xdr:cNvSpPr txBox="1"/>
      </xdr:nvSpPr>
      <xdr:spPr>
        <a:xfrm>
          <a:off x="157035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144272</xdr:rowOff>
    </xdr:from>
    <xdr:to>
      <xdr:col>107</xdr:col>
      <xdr:colOff>101600</xdr:colOff>
      <xdr:row>39</xdr:row>
      <xdr:rowOff>74422</xdr:rowOff>
    </xdr:to>
    <xdr:sp macro="" textlink="">
      <xdr:nvSpPr>
        <xdr:cNvPr id="367" name="楕円 366"/>
        <xdr:cNvSpPr/>
      </xdr:nvSpPr>
      <xdr:spPr>
        <a:xfrm>
          <a:off x="17325975" y="665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38</xdr:row>
      <xdr:rowOff>70375</xdr:rowOff>
    </xdr:from>
    <xdr:ext cx="469744" cy="259045"/>
    <xdr:sp macro="" textlink="">
      <xdr:nvSpPr>
        <xdr:cNvPr id="368" name="n_1aveValue【認定こども園・幼稚園・保育所】&#10;一人当たり面積"/>
        <xdr:cNvSpPr txBox="1"/>
      </xdr:nvSpPr>
      <xdr:spPr>
        <a:xfrm>
          <a:off x="17932477" y="658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76979</xdr:rowOff>
    </xdr:from>
    <xdr:ext cx="469744" cy="259045"/>
    <xdr:sp macro="" textlink="">
      <xdr:nvSpPr>
        <xdr:cNvPr id="369" name="n_2aveValue【認定こども園・幼稚園・保育所】&#10;一人当たり面積"/>
        <xdr:cNvSpPr txBox="1"/>
      </xdr:nvSpPr>
      <xdr:spPr>
        <a:xfrm>
          <a:off x="17170477" y="693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90949</xdr:rowOff>
    </xdr:from>
    <xdr:ext cx="469744" cy="259045"/>
    <xdr:sp macro="" textlink="">
      <xdr:nvSpPr>
        <xdr:cNvPr id="370" name="n_2mainValue【認定こども園・幼稚園・保育所】&#10;一人当たり面積"/>
        <xdr:cNvSpPr txBox="1"/>
      </xdr:nvSpPr>
      <xdr:spPr>
        <a:xfrm>
          <a:off x="17170477" y="643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71" name="正方形/長方形 370"/>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72" name="正方形/長方形 371"/>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73" name="正方形/長方形 372"/>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74" name="正方形/長方形 373"/>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75" name="正方形/長方形 374"/>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76" name="正方形/長方形 375"/>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77" name="正方形/長方形 376"/>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78" name="正方形/長方形 377"/>
        <xdr:cNvSpPr/>
      </xdr:nvSpPr>
      <xdr:spPr>
        <a:xfrm>
          <a:off x="10588625"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79" name="テキスト ボックス 378"/>
        <xdr:cNvSpPr txBox="1"/>
      </xdr:nvSpPr>
      <xdr:spPr>
        <a:xfrm>
          <a:off x="105505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0" name="直線コネクタ 379"/>
        <xdr:cNvCxnSpPr/>
      </xdr:nvCxnSpPr>
      <xdr:spPr>
        <a:xfrm>
          <a:off x="10588625" y="1143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81" name="テキスト ボックス 380"/>
        <xdr:cNvSpPr txBox="1"/>
      </xdr:nvSpPr>
      <xdr:spPr>
        <a:xfrm>
          <a:off x="10242716"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82" name="直線コネクタ 381"/>
        <xdr:cNvCxnSpPr/>
      </xdr:nvCxnSpPr>
      <xdr:spPr>
        <a:xfrm>
          <a:off x="10588625" y="1104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83" name="テキスト ボックス 382"/>
        <xdr:cNvSpPr txBox="1"/>
      </xdr:nvSpPr>
      <xdr:spPr>
        <a:xfrm>
          <a:off x="10242716"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84" name="直線コネクタ 383"/>
        <xdr:cNvCxnSpPr/>
      </xdr:nvCxnSpPr>
      <xdr:spPr>
        <a:xfrm>
          <a:off x="10588625" y="1066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85" name="テキスト ボックス 384"/>
        <xdr:cNvSpPr txBox="1"/>
      </xdr:nvSpPr>
      <xdr:spPr>
        <a:xfrm>
          <a:off x="10242716"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86" name="直線コネクタ 385"/>
        <xdr:cNvCxnSpPr/>
      </xdr:nvCxnSpPr>
      <xdr:spPr>
        <a:xfrm>
          <a:off x="10588625" y="1028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87" name="テキスト ボックス 386"/>
        <xdr:cNvSpPr txBox="1"/>
      </xdr:nvSpPr>
      <xdr:spPr>
        <a:xfrm>
          <a:off x="10242716"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88" name="直線コネクタ 387"/>
        <xdr:cNvCxnSpPr/>
      </xdr:nvCxnSpPr>
      <xdr:spPr>
        <a:xfrm>
          <a:off x="10588625" y="990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89" name="テキスト ボックス 388"/>
        <xdr:cNvSpPr txBox="1"/>
      </xdr:nvSpPr>
      <xdr:spPr>
        <a:xfrm>
          <a:off x="10242716"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90" name="直線コネクタ 389"/>
        <xdr:cNvCxnSpPr/>
      </xdr:nvCxnSpPr>
      <xdr:spPr>
        <a:xfrm>
          <a:off x="10588625" y="952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91" name="テキスト ボックス 390"/>
        <xdr:cNvSpPr txBox="1"/>
      </xdr:nvSpPr>
      <xdr:spPr>
        <a:xfrm>
          <a:off x="10242716"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92" name="直線コネクタ 391"/>
        <xdr:cNvCxnSpPr/>
      </xdr:nvCxnSpPr>
      <xdr:spPr>
        <a:xfrm>
          <a:off x="10588625" y="914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393" name="テキスト ボックス 392"/>
        <xdr:cNvSpPr txBox="1"/>
      </xdr:nvSpPr>
      <xdr:spPr>
        <a:xfrm>
          <a:off x="10242716"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94" name="【学校施設】&#10;有形固定資産減価償却率グラフ枠"/>
        <xdr:cNvSpPr/>
      </xdr:nvSpPr>
      <xdr:spPr>
        <a:xfrm>
          <a:off x="10588625"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114300</xdr:rowOff>
    </xdr:from>
    <xdr:to>
      <xdr:col>85</xdr:col>
      <xdr:colOff>126364</xdr:colOff>
      <xdr:row>64</xdr:row>
      <xdr:rowOff>95250</xdr:rowOff>
    </xdr:to>
    <xdr:cxnSp macro="">
      <xdr:nvCxnSpPr>
        <xdr:cNvPr id="395" name="直線コネクタ 394"/>
        <xdr:cNvCxnSpPr/>
      </xdr:nvCxnSpPr>
      <xdr:spPr>
        <a:xfrm flipV="1">
          <a:off x="13889989" y="97155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99077</xdr:rowOff>
    </xdr:from>
    <xdr:ext cx="405111" cy="259045"/>
    <xdr:sp macro="" textlink="">
      <xdr:nvSpPr>
        <xdr:cNvPr id="396" name="【学校施設】&#10;有形固定資産減価償却率最小値テキスト"/>
        <xdr:cNvSpPr txBox="1"/>
      </xdr:nvSpPr>
      <xdr:spPr>
        <a:xfrm>
          <a:off x="13928725" y="1107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95250</xdr:rowOff>
    </xdr:from>
    <xdr:to>
      <xdr:col>86</xdr:col>
      <xdr:colOff>25400</xdr:colOff>
      <xdr:row>64</xdr:row>
      <xdr:rowOff>95250</xdr:rowOff>
    </xdr:to>
    <xdr:cxnSp macro="">
      <xdr:nvCxnSpPr>
        <xdr:cNvPr id="397" name="直線コネクタ 396"/>
        <xdr:cNvCxnSpPr/>
      </xdr:nvCxnSpPr>
      <xdr:spPr>
        <a:xfrm>
          <a:off x="13801725" y="1106805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60977</xdr:rowOff>
    </xdr:from>
    <xdr:ext cx="405111" cy="259045"/>
    <xdr:sp macro="" textlink="">
      <xdr:nvSpPr>
        <xdr:cNvPr id="398" name="【学校施設】&#10;有形固定資産減価償却率最大値テキスト"/>
        <xdr:cNvSpPr txBox="1"/>
      </xdr:nvSpPr>
      <xdr:spPr>
        <a:xfrm>
          <a:off x="13928725" y="949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114300</xdr:rowOff>
    </xdr:from>
    <xdr:to>
      <xdr:col>86</xdr:col>
      <xdr:colOff>25400</xdr:colOff>
      <xdr:row>56</xdr:row>
      <xdr:rowOff>114300</xdr:rowOff>
    </xdr:to>
    <xdr:cxnSp macro="">
      <xdr:nvCxnSpPr>
        <xdr:cNvPr id="399" name="直線コネクタ 398"/>
        <xdr:cNvCxnSpPr/>
      </xdr:nvCxnSpPr>
      <xdr:spPr>
        <a:xfrm>
          <a:off x="13801725" y="97155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102887</xdr:rowOff>
    </xdr:from>
    <xdr:ext cx="405111" cy="259045"/>
    <xdr:sp macro="" textlink="">
      <xdr:nvSpPr>
        <xdr:cNvPr id="400" name="【学校施設】&#10;有形固定資産減価償却率平均値テキスト"/>
        <xdr:cNvSpPr txBox="1"/>
      </xdr:nvSpPr>
      <xdr:spPr>
        <a:xfrm>
          <a:off x="13928725" y="100469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124460</xdr:rowOff>
    </xdr:from>
    <xdr:to>
      <xdr:col>85</xdr:col>
      <xdr:colOff>177800</xdr:colOff>
      <xdr:row>59</xdr:row>
      <xdr:rowOff>54610</xdr:rowOff>
    </xdr:to>
    <xdr:sp macro="" textlink="">
      <xdr:nvSpPr>
        <xdr:cNvPr id="401" name="フローチャート: 判断 400"/>
        <xdr:cNvSpPr/>
      </xdr:nvSpPr>
      <xdr:spPr>
        <a:xfrm>
          <a:off x="13839825" y="100685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113030</xdr:rowOff>
    </xdr:from>
    <xdr:to>
      <xdr:col>81</xdr:col>
      <xdr:colOff>101600</xdr:colOff>
      <xdr:row>59</xdr:row>
      <xdr:rowOff>43180</xdr:rowOff>
    </xdr:to>
    <xdr:sp macro="" textlink="">
      <xdr:nvSpPr>
        <xdr:cNvPr id="402" name="フローチャート: 判断 401"/>
        <xdr:cNvSpPr/>
      </xdr:nvSpPr>
      <xdr:spPr>
        <a:xfrm>
          <a:off x="13115925" y="1005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55880</xdr:rowOff>
    </xdr:from>
    <xdr:to>
      <xdr:col>76</xdr:col>
      <xdr:colOff>165100</xdr:colOff>
      <xdr:row>59</xdr:row>
      <xdr:rowOff>157480</xdr:rowOff>
    </xdr:to>
    <xdr:sp macro="" textlink="">
      <xdr:nvSpPr>
        <xdr:cNvPr id="403" name="フローチャート: 判断 402"/>
        <xdr:cNvSpPr/>
      </xdr:nvSpPr>
      <xdr:spPr>
        <a:xfrm>
          <a:off x="12369800" y="1017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04" name="テキスト ボックス 403"/>
        <xdr:cNvSpPr txBox="1"/>
      </xdr:nvSpPr>
      <xdr:spPr>
        <a:xfrm>
          <a:off x="13728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05" name="テキスト ボックス 404"/>
        <xdr:cNvSpPr txBox="1"/>
      </xdr:nvSpPr>
      <xdr:spPr>
        <a:xfrm>
          <a:off x="1300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06" name="テキスト ボックス 405"/>
        <xdr:cNvSpPr txBox="1"/>
      </xdr:nvSpPr>
      <xdr:spPr>
        <a:xfrm>
          <a:off x="12258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07" name="テキスト ボックス 406"/>
        <xdr:cNvSpPr txBox="1"/>
      </xdr:nvSpPr>
      <xdr:spPr>
        <a:xfrm>
          <a:off x="11493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08" name="テキスト ボックス 407"/>
        <xdr:cNvSpPr txBox="1"/>
      </xdr:nvSpPr>
      <xdr:spPr>
        <a:xfrm>
          <a:off x="10737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29210</xdr:rowOff>
    </xdr:from>
    <xdr:to>
      <xdr:col>76</xdr:col>
      <xdr:colOff>165100</xdr:colOff>
      <xdr:row>57</xdr:row>
      <xdr:rowOff>130810</xdr:rowOff>
    </xdr:to>
    <xdr:sp macro="" textlink="">
      <xdr:nvSpPr>
        <xdr:cNvPr id="409" name="楕円 408"/>
        <xdr:cNvSpPr/>
      </xdr:nvSpPr>
      <xdr:spPr>
        <a:xfrm>
          <a:off x="12369800" y="980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57</xdr:row>
      <xdr:rowOff>59707</xdr:rowOff>
    </xdr:from>
    <xdr:ext cx="405111" cy="259045"/>
    <xdr:sp macro="" textlink="">
      <xdr:nvSpPr>
        <xdr:cNvPr id="410" name="n_1aveValue【学校施設】&#10;有形固定資産減価償却率"/>
        <xdr:cNvSpPr txBox="1"/>
      </xdr:nvSpPr>
      <xdr:spPr>
        <a:xfrm>
          <a:off x="12980044" y="983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148607</xdr:rowOff>
    </xdr:from>
    <xdr:ext cx="405111" cy="259045"/>
    <xdr:sp macro="" textlink="">
      <xdr:nvSpPr>
        <xdr:cNvPr id="411" name="n_2aveValue【学校施設】&#10;有形固定資産減価償却率"/>
        <xdr:cNvSpPr txBox="1"/>
      </xdr:nvSpPr>
      <xdr:spPr>
        <a:xfrm>
          <a:off x="12246619" y="1026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147337</xdr:rowOff>
    </xdr:from>
    <xdr:ext cx="405111" cy="259045"/>
    <xdr:sp macro="" textlink="">
      <xdr:nvSpPr>
        <xdr:cNvPr id="412" name="n_2mainValue【学校施設】&#10;有形固定資産減価償却率"/>
        <xdr:cNvSpPr txBox="1"/>
      </xdr:nvSpPr>
      <xdr:spPr>
        <a:xfrm>
          <a:off x="12246619" y="957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13" name="正方形/長方形 412"/>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4" name="正方形/長方形 413"/>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5" name="正方形/長方形 414"/>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16" name="正方形/長方形 415"/>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17" name="正方形/長方形 416"/>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18" name="正方形/長方形 417"/>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19" name="正方形/長方形 418"/>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0" name="正方形/長方形 419"/>
        <xdr:cNvSpPr/>
      </xdr:nvSpPr>
      <xdr:spPr>
        <a:xfrm>
          <a:off x="155448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21" name="テキスト ボックス 420"/>
        <xdr:cNvSpPr txBox="1"/>
      </xdr:nvSpPr>
      <xdr:spPr>
        <a:xfrm>
          <a:off x="1553527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22" name="直線コネクタ 421"/>
        <xdr:cNvCxnSpPr/>
      </xdr:nvCxnSpPr>
      <xdr:spPr>
        <a:xfrm>
          <a:off x="155448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23" name="テキスト ボックス 422"/>
        <xdr:cNvSpPr txBox="1"/>
      </xdr:nvSpPr>
      <xdr:spPr>
        <a:xfrm>
          <a:off x="151633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24" name="直線コネクタ 423"/>
        <xdr:cNvCxnSpPr/>
      </xdr:nvCxnSpPr>
      <xdr:spPr>
        <a:xfrm>
          <a:off x="15544800" y="1097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25" name="テキスト ボックス 424"/>
        <xdr:cNvSpPr txBox="1"/>
      </xdr:nvSpPr>
      <xdr:spPr>
        <a:xfrm>
          <a:off x="15163346"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26" name="直線コネクタ 425"/>
        <xdr:cNvCxnSpPr/>
      </xdr:nvCxnSpPr>
      <xdr:spPr>
        <a:xfrm>
          <a:off x="15544800" y="1051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27" name="テキスト ボックス 426"/>
        <xdr:cNvSpPr txBox="1"/>
      </xdr:nvSpPr>
      <xdr:spPr>
        <a:xfrm>
          <a:off x="15163346"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28" name="直線コネクタ 427"/>
        <xdr:cNvCxnSpPr/>
      </xdr:nvCxnSpPr>
      <xdr:spPr>
        <a:xfrm>
          <a:off x="15544800" y="1005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29" name="テキスト ボックス 428"/>
        <xdr:cNvSpPr txBox="1"/>
      </xdr:nvSpPr>
      <xdr:spPr>
        <a:xfrm>
          <a:off x="15163346"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30" name="直線コネクタ 429"/>
        <xdr:cNvCxnSpPr/>
      </xdr:nvCxnSpPr>
      <xdr:spPr>
        <a:xfrm>
          <a:off x="15544800" y="960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31" name="テキスト ボックス 430"/>
        <xdr:cNvSpPr txBox="1"/>
      </xdr:nvSpPr>
      <xdr:spPr>
        <a:xfrm>
          <a:off x="15163346"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32" name="直線コネクタ 431"/>
        <xdr:cNvCxnSpPr/>
      </xdr:nvCxnSpPr>
      <xdr:spPr>
        <a:xfrm>
          <a:off x="155448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33" name="テキスト ボックス 432"/>
        <xdr:cNvSpPr txBox="1"/>
      </xdr:nvSpPr>
      <xdr:spPr>
        <a:xfrm>
          <a:off x="151633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34" name="【学校施設】&#10;一人当たり面積グラフ枠"/>
        <xdr:cNvSpPr/>
      </xdr:nvSpPr>
      <xdr:spPr>
        <a:xfrm>
          <a:off x="155448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58979</xdr:rowOff>
    </xdr:from>
    <xdr:to>
      <xdr:col>116</xdr:col>
      <xdr:colOff>62864</xdr:colOff>
      <xdr:row>64</xdr:row>
      <xdr:rowOff>52121</xdr:rowOff>
    </xdr:to>
    <xdr:cxnSp macro="">
      <xdr:nvCxnSpPr>
        <xdr:cNvPr id="435" name="直線コネクタ 434"/>
        <xdr:cNvCxnSpPr/>
      </xdr:nvCxnSpPr>
      <xdr:spPr>
        <a:xfrm flipV="1">
          <a:off x="18846164" y="9488729"/>
          <a:ext cx="0" cy="1536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55948</xdr:rowOff>
    </xdr:from>
    <xdr:ext cx="469744" cy="259045"/>
    <xdr:sp macro="" textlink="">
      <xdr:nvSpPr>
        <xdr:cNvPr id="436" name="【学校施設】&#10;一人当たり面積最小値テキスト"/>
        <xdr:cNvSpPr txBox="1"/>
      </xdr:nvSpPr>
      <xdr:spPr>
        <a:xfrm>
          <a:off x="18884900" y="11028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52121</xdr:rowOff>
    </xdr:from>
    <xdr:to>
      <xdr:col>116</xdr:col>
      <xdr:colOff>152400</xdr:colOff>
      <xdr:row>64</xdr:row>
      <xdr:rowOff>52121</xdr:rowOff>
    </xdr:to>
    <xdr:cxnSp macro="">
      <xdr:nvCxnSpPr>
        <xdr:cNvPr id="437" name="直線コネクタ 436"/>
        <xdr:cNvCxnSpPr/>
      </xdr:nvCxnSpPr>
      <xdr:spPr>
        <a:xfrm>
          <a:off x="18786475" y="1102492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5656</xdr:rowOff>
    </xdr:from>
    <xdr:ext cx="469744" cy="259045"/>
    <xdr:sp macro="" textlink="">
      <xdr:nvSpPr>
        <xdr:cNvPr id="438" name="【学校施設】&#10;一人当たり面積最大値テキスト"/>
        <xdr:cNvSpPr txBox="1"/>
      </xdr:nvSpPr>
      <xdr:spPr>
        <a:xfrm>
          <a:off x="18884900" y="9263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58979</xdr:rowOff>
    </xdr:from>
    <xdr:to>
      <xdr:col>116</xdr:col>
      <xdr:colOff>152400</xdr:colOff>
      <xdr:row>55</xdr:row>
      <xdr:rowOff>58979</xdr:rowOff>
    </xdr:to>
    <xdr:cxnSp macro="">
      <xdr:nvCxnSpPr>
        <xdr:cNvPr id="439" name="直線コネクタ 438"/>
        <xdr:cNvCxnSpPr/>
      </xdr:nvCxnSpPr>
      <xdr:spPr>
        <a:xfrm>
          <a:off x="18786475" y="948872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128338</xdr:rowOff>
    </xdr:from>
    <xdr:ext cx="469744" cy="259045"/>
    <xdr:sp macro="" textlink="">
      <xdr:nvSpPr>
        <xdr:cNvPr id="440" name="【学校施設】&#10;一人当たり面積平均値テキスト"/>
        <xdr:cNvSpPr txBox="1"/>
      </xdr:nvSpPr>
      <xdr:spPr>
        <a:xfrm>
          <a:off x="18884900" y="10758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149911</xdr:rowOff>
    </xdr:from>
    <xdr:to>
      <xdr:col>116</xdr:col>
      <xdr:colOff>114300</xdr:colOff>
      <xdr:row>63</xdr:row>
      <xdr:rowOff>80061</xdr:rowOff>
    </xdr:to>
    <xdr:sp macro="" textlink="">
      <xdr:nvSpPr>
        <xdr:cNvPr id="441" name="フローチャート: 判断 440"/>
        <xdr:cNvSpPr/>
      </xdr:nvSpPr>
      <xdr:spPr>
        <a:xfrm>
          <a:off x="18796000" y="10779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5435</xdr:rowOff>
    </xdr:from>
    <xdr:to>
      <xdr:col>112</xdr:col>
      <xdr:colOff>38100</xdr:colOff>
      <xdr:row>63</xdr:row>
      <xdr:rowOff>107035</xdr:rowOff>
    </xdr:to>
    <xdr:sp macro="" textlink="">
      <xdr:nvSpPr>
        <xdr:cNvPr id="442" name="フローチャート: 判断 441"/>
        <xdr:cNvSpPr/>
      </xdr:nvSpPr>
      <xdr:spPr>
        <a:xfrm>
          <a:off x="18100675" y="1080678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52527</xdr:rowOff>
    </xdr:from>
    <xdr:to>
      <xdr:col>107</xdr:col>
      <xdr:colOff>101600</xdr:colOff>
      <xdr:row>63</xdr:row>
      <xdr:rowOff>154127</xdr:rowOff>
    </xdr:to>
    <xdr:sp macro="" textlink="">
      <xdr:nvSpPr>
        <xdr:cNvPr id="443" name="フローチャート: 判断 442"/>
        <xdr:cNvSpPr/>
      </xdr:nvSpPr>
      <xdr:spPr>
        <a:xfrm>
          <a:off x="17325975" y="10853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44" name="テキスト ボックス 443"/>
        <xdr:cNvSpPr txBox="1"/>
      </xdr:nvSpPr>
      <xdr:spPr>
        <a:xfrm>
          <a:off x="186848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45" name="テキスト ボックス 444"/>
        <xdr:cNvSpPr txBox="1"/>
      </xdr:nvSpPr>
      <xdr:spPr>
        <a:xfrm>
          <a:off x="17970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46" name="テキスト ボックス 445"/>
        <xdr:cNvSpPr txBox="1"/>
      </xdr:nvSpPr>
      <xdr:spPr>
        <a:xfrm>
          <a:off x="17214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47" name="テキスト ボックス 446"/>
        <xdr:cNvSpPr txBox="1"/>
      </xdr:nvSpPr>
      <xdr:spPr>
        <a:xfrm>
          <a:off x="164687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48" name="テキスト ボックス 447"/>
        <xdr:cNvSpPr txBox="1"/>
      </xdr:nvSpPr>
      <xdr:spPr>
        <a:xfrm>
          <a:off x="157035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44755</xdr:rowOff>
    </xdr:from>
    <xdr:to>
      <xdr:col>107</xdr:col>
      <xdr:colOff>101600</xdr:colOff>
      <xdr:row>63</xdr:row>
      <xdr:rowOff>146355</xdr:rowOff>
    </xdr:to>
    <xdr:sp macro="" textlink="">
      <xdr:nvSpPr>
        <xdr:cNvPr id="449" name="楕円 448"/>
        <xdr:cNvSpPr/>
      </xdr:nvSpPr>
      <xdr:spPr>
        <a:xfrm>
          <a:off x="17325975" y="1084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123562</xdr:rowOff>
    </xdr:from>
    <xdr:ext cx="469744" cy="259045"/>
    <xdr:sp macro="" textlink="">
      <xdr:nvSpPr>
        <xdr:cNvPr id="450" name="n_1aveValue【学校施設】&#10;一人当たり面積"/>
        <xdr:cNvSpPr txBox="1"/>
      </xdr:nvSpPr>
      <xdr:spPr>
        <a:xfrm>
          <a:off x="17932477" y="1058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145254</xdr:rowOff>
    </xdr:from>
    <xdr:ext cx="469744" cy="259045"/>
    <xdr:sp macro="" textlink="">
      <xdr:nvSpPr>
        <xdr:cNvPr id="451" name="n_2aveValue【学校施設】&#10;一人当たり面積"/>
        <xdr:cNvSpPr txBox="1"/>
      </xdr:nvSpPr>
      <xdr:spPr>
        <a:xfrm>
          <a:off x="17170477" y="10946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162882</xdr:rowOff>
    </xdr:from>
    <xdr:ext cx="469744" cy="259045"/>
    <xdr:sp macro="" textlink="">
      <xdr:nvSpPr>
        <xdr:cNvPr id="452" name="n_2mainValue【学校施設】&#10;一人当たり面積"/>
        <xdr:cNvSpPr txBox="1"/>
      </xdr:nvSpPr>
      <xdr:spPr>
        <a:xfrm>
          <a:off x="17170477" y="10621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53" name="正方形/長方形 452"/>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54" name="正方形/長方形 453"/>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55" name="正方形/長方形 454"/>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56" name="正方形/長方形 455"/>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57" name="正方形/長方形 456"/>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58" name="正方形/長方形 457"/>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59" name="正方形/長方形 458"/>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60" name="正方形/長方形 459"/>
        <xdr:cNvSpPr/>
      </xdr:nvSpPr>
      <xdr:spPr>
        <a:xfrm>
          <a:off x="10588625"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61" name="テキスト ボックス 460"/>
        <xdr:cNvSpPr txBox="1"/>
      </xdr:nvSpPr>
      <xdr:spPr>
        <a:xfrm>
          <a:off x="1055052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62" name="直線コネクタ 461"/>
        <xdr:cNvCxnSpPr/>
      </xdr:nvCxnSpPr>
      <xdr:spPr>
        <a:xfrm>
          <a:off x="10588625" y="1524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63" name="テキスト ボックス 462"/>
        <xdr:cNvSpPr txBox="1"/>
      </xdr:nvSpPr>
      <xdr:spPr>
        <a:xfrm>
          <a:off x="10306836"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64" name="直線コネクタ 463"/>
        <xdr:cNvCxnSpPr/>
      </xdr:nvCxnSpPr>
      <xdr:spPr>
        <a:xfrm>
          <a:off x="10588625" y="1485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65" name="テキスト ボックス 464"/>
        <xdr:cNvSpPr txBox="1"/>
      </xdr:nvSpPr>
      <xdr:spPr>
        <a:xfrm>
          <a:off x="10242716"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66" name="直線コネクタ 465"/>
        <xdr:cNvCxnSpPr/>
      </xdr:nvCxnSpPr>
      <xdr:spPr>
        <a:xfrm>
          <a:off x="10588625" y="1447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67" name="テキスト ボックス 466"/>
        <xdr:cNvSpPr txBox="1"/>
      </xdr:nvSpPr>
      <xdr:spPr>
        <a:xfrm>
          <a:off x="10242716"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68" name="直線コネクタ 467"/>
        <xdr:cNvCxnSpPr/>
      </xdr:nvCxnSpPr>
      <xdr:spPr>
        <a:xfrm>
          <a:off x="10588625" y="1409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69" name="テキスト ボックス 468"/>
        <xdr:cNvSpPr txBox="1"/>
      </xdr:nvSpPr>
      <xdr:spPr>
        <a:xfrm>
          <a:off x="10242716"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70" name="直線コネクタ 469"/>
        <xdr:cNvCxnSpPr/>
      </xdr:nvCxnSpPr>
      <xdr:spPr>
        <a:xfrm>
          <a:off x="10588625" y="1371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71" name="テキスト ボックス 470"/>
        <xdr:cNvSpPr txBox="1"/>
      </xdr:nvSpPr>
      <xdr:spPr>
        <a:xfrm>
          <a:off x="10242716"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72" name="直線コネクタ 471"/>
        <xdr:cNvCxnSpPr/>
      </xdr:nvCxnSpPr>
      <xdr:spPr>
        <a:xfrm>
          <a:off x="10588625" y="1333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473" name="テキスト ボックス 472"/>
        <xdr:cNvSpPr txBox="1"/>
      </xdr:nvSpPr>
      <xdr:spPr>
        <a:xfrm>
          <a:off x="10197646"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74" name="直線コネクタ 473"/>
        <xdr:cNvCxnSpPr/>
      </xdr:nvCxnSpPr>
      <xdr:spPr>
        <a:xfrm>
          <a:off x="10588625" y="1295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75" name="テキスト ボックス 474"/>
        <xdr:cNvSpPr txBox="1"/>
      </xdr:nvSpPr>
      <xdr:spPr>
        <a:xfrm>
          <a:off x="101976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76" name="【児童館】&#10;有形固定資産減価償却率グラフ枠"/>
        <xdr:cNvSpPr/>
      </xdr:nvSpPr>
      <xdr:spPr>
        <a:xfrm>
          <a:off x="10588625"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139064</xdr:rowOff>
    </xdr:to>
    <xdr:cxnSp macro="">
      <xdr:nvCxnSpPr>
        <xdr:cNvPr id="477" name="直線コネクタ 476"/>
        <xdr:cNvCxnSpPr/>
      </xdr:nvCxnSpPr>
      <xdr:spPr>
        <a:xfrm flipV="1">
          <a:off x="13889989" y="13335000"/>
          <a:ext cx="0" cy="1548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142891</xdr:rowOff>
    </xdr:from>
    <xdr:ext cx="405111" cy="259045"/>
    <xdr:sp macro="" textlink="">
      <xdr:nvSpPr>
        <xdr:cNvPr id="478" name="【児童館】&#10;有形固定資産減価償却率最小値テキスト"/>
        <xdr:cNvSpPr txBox="1"/>
      </xdr:nvSpPr>
      <xdr:spPr>
        <a:xfrm>
          <a:off x="13928725" y="14887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139064</xdr:rowOff>
    </xdr:from>
    <xdr:to>
      <xdr:col>86</xdr:col>
      <xdr:colOff>25400</xdr:colOff>
      <xdr:row>86</xdr:row>
      <xdr:rowOff>139064</xdr:rowOff>
    </xdr:to>
    <xdr:cxnSp macro="">
      <xdr:nvCxnSpPr>
        <xdr:cNvPr id="479" name="直線コネクタ 478"/>
        <xdr:cNvCxnSpPr/>
      </xdr:nvCxnSpPr>
      <xdr:spPr>
        <a:xfrm>
          <a:off x="13801725" y="1488376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480" name="【児童館】&#10;有形固定資産減価償却率最大値テキスト"/>
        <xdr:cNvSpPr txBox="1"/>
      </xdr:nvSpPr>
      <xdr:spPr>
        <a:xfrm>
          <a:off x="13928725"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481" name="直線コネクタ 480"/>
        <xdr:cNvCxnSpPr/>
      </xdr:nvCxnSpPr>
      <xdr:spPr>
        <a:xfrm>
          <a:off x="13801725" y="13335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19066</xdr:rowOff>
    </xdr:from>
    <xdr:ext cx="405111" cy="259045"/>
    <xdr:sp macro="" textlink="">
      <xdr:nvSpPr>
        <xdr:cNvPr id="482" name="【児童館】&#10;有形固定資産減価償却率平均値テキスト"/>
        <xdr:cNvSpPr txBox="1"/>
      </xdr:nvSpPr>
      <xdr:spPr>
        <a:xfrm>
          <a:off x="13928725" y="142494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40639</xdr:rowOff>
    </xdr:from>
    <xdr:to>
      <xdr:col>85</xdr:col>
      <xdr:colOff>177800</xdr:colOff>
      <xdr:row>83</xdr:row>
      <xdr:rowOff>142239</xdr:rowOff>
    </xdr:to>
    <xdr:sp macro="" textlink="">
      <xdr:nvSpPr>
        <xdr:cNvPr id="483" name="フローチャート: 判断 482"/>
        <xdr:cNvSpPr/>
      </xdr:nvSpPr>
      <xdr:spPr>
        <a:xfrm>
          <a:off x="13839825" y="1427098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107314</xdr:rowOff>
    </xdr:from>
    <xdr:to>
      <xdr:col>81</xdr:col>
      <xdr:colOff>101600</xdr:colOff>
      <xdr:row>84</xdr:row>
      <xdr:rowOff>37464</xdr:rowOff>
    </xdr:to>
    <xdr:sp macro="" textlink="">
      <xdr:nvSpPr>
        <xdr:cNvPr id="484" name="フローチャート: 判断 483"/>
        <xdr:cNvSpPr/>
      </xdr:nvSpPr>
      <xdr:spPr>
        <a:xfrm>
          <a:off x="13115925" y="1433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76836</xdr:rowOff>
    </xdr:from>
    <xdr:to>
      <xdr:col>76</xdr:col>
      <xdr:colOff>165100</xdr:colOff>
      <xdr:row>84</xdr:row>
      <xdr:rowOff>6986</xdr:rowOff>
    </xdr:to>
    <xdr:sp macro="" textlink="">
      <xdr:nvSpPr>
        <xdr:cNvPr id="485" name="フローチャート: 判断 484"/>
        <xdr:cNvSpPr/>
      </xdr:nvSpPr>
      <xdr:spPr>
        <a:xfrm>
          <a:off x="12369800" y="1430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86" name="テキスト ボックス 485"/>
        <xdr:cNvSpPr txBox="1"/>
      </xdr:nvSpPr>
      <xdr:spPr>
        <a:xfrm>
          <a:off x="13728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87" name="テキスト ボックス 486"/>
        <xdr:cNvSpPr txBox="1"/>
      </xdr:nvSpPr>
      <xdr:spPr>
        <a:xfrm>
          <a:off x="1300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88" name="テキスト ボックス 487"/>
        <xdr:cNvSpPr txBox="1"/>
      </xdr:nvSpPr>
      <xdr:spPr>
        <a:xfrm>
          <a:off x="12258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89" name="テキスト ボックス 488"/>
        <xdr:cNvSpPr txBox="1"/>
      </xdr:nvSpPr>
      <xdr:spPr>
        <a:xfrm>
          <a:off x="11493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90" name="テキスト ボックス 489"/>
        <xdr:cNvSpPr txBox="1"/>
      </xdr:nvSpPr>
      <xdr:spPr>
        <a:xfrm>
          <a:off x="10737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40639</xdr:rowOff>
    </xdr:from>
    <xdr:to>
      <xdr:col>76</xdr:col>
      <xdr:colOff>165100</xdr:colOff>
      <xdr:row>82</xdr:row>
      <xdr:rowOff>142239</xdr:rowOff>
    </xdr:to>
    <xdr:sp macro="" textlink="">
      <xdr:nvSpPr>
        <xdr:cNvPr id="491" name="楕円 490"/>
        <xdr:cNvSpPr/>
      </xdr:nvSpPr>
      <xdr:spPr>
        <a:xfrm>
          <a:off x="12369800" y="1409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53991</xdr:rowOff>
    </xdr:from>
    <xdr:ext cx="405111" cy="259045"/>
    <xdr:sp macro="" textlink="">
      <xdr:nvSpPr>
        <xdr:cNvPr id="492" name="n_1aveValue【児童館】&#10;有形固定資産減価償却率"/>
        <xdr:cNvSpPr txBox="1"/>
      </xdr:nvSpPr>
      <xdr:spPr>
        <a:xfrm>
          <a:off x="12980044" y="14112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169563</xdr:rowOff>
    </xdr:from>
    <xdr:ext cx="405111" cy="259045"/>
    <xdr:sp macro="" textlink="">
      <xdr:nvSpPr>
        <xdr:cNvPr id="493" name="n_2aveValue【児童館】&#10;有形固定資産減価償却率"/>
        <xdr:cNvSpPr txBox="1"/>
      </xdr:nvSpPr>
      <xdr:spPr>
        <a:xfrm>
          <a:off x="12246619" y="14399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158766</xdr:rowOff>
    </xdr:from>
    <xdr:ext cx="405111" cy="259045"/>
    <xdr:sp macro="" textlink="">
      <xdr:nvSpPr>
        <xdr:cNvPr id="494" name="n_2mainValue【児童館】&#10;有形固定資産減価償却率"/>
        <xdr:cNvSpPr txBox="1"/>
      </xdr:nvSpPr>
      <xdr:spPr>
        <a:xfrm>
          <a:off x="12246619" y="1387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95" name="正方形/長方形 494"/>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96" name="正方形/長方形 495"/>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7" name="正方形/長方形 496"/>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8" name="正方形/長方形 497"/>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9" name="正方形/長方形 498"/>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0" name="正方形/長方形 499"/>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1" name="正方形/長方形 500"/>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2" name="正方形/長方形 501"/>
        <xdr:cNvSpPr/>
      </xdr:nvSpPr>
      <xdr:spPr>
        <a:xfrm>
          <a:off x="155448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03" name="テキスト ボックス 502"/>
        <xdr:cNvSpPr txBox="1"/>
      </xdr:nvSpPr>
      <xdr:spPr>
        <a:xfrm>
          <a:off x="1553527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04" name="直線コネクタ 503"/>
        <xdr:cNvCxnSpPr/>
      </xdr:nvCxnSpPr>
      <xdr:spPr>
        <a:xfrm>
          <a:off x="155448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05" name="直線コネクタ 504"/>
        <xdr:cNvCxnSpPr/>
      </xdr:nvCxnSpPr>
      <xdr:spPr>
        <a:xfrm>
          <a:off x="15544800" y="1485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06" name="テキスト ボックス 505"/>
        <xdr:cNvSpPr txBox="1"/>
      </xdr:nvSpPr>
      <xdr:spPr>
        <a:xfrm>
          <a:off x="15163346"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07" name="直線コネクタ 506"/>
        <xdr:cNvCxnSpPr/>
      </xdr:nvCxnSpPr>
      <xdr:spPr>
        <a:xfrm>
          <a:off x="15544800" y="1447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08" name="テキスト ボックス 507"/>
        <xdr:cNvSpPr txBox="1"/>
      </xdr:nvSpPr>
      <xdr:spPr>
        <a:xfrm>
          <a:off x="15163346"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09" name="直線コネクタ 508"/>
        <xdr:cNvCxnSpPr/>
      </xdr:nvCxnSpPr>
      <xdr:spPr>
        <a:xfrm>
          <a:off x="15544800" y="1409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10" name="テキスト ボックス 509"/>
        <xdr:cNvSpPr txBox="1"/>
      </xdr:nvSpPr>
      <xdr:spPr>
        <a:xfrm>
          <a:off x="15163346"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11" name="直線コネクタ 510"/>
        <xdr:cNvCxnSpPr/>
      </xdr:nvCxnSpPr>
      <xdr:spPr>
        <a:xfrm>
          <a:off x="15544800" y="1371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12" name="テキスト ボックス 511"/>
        <xdr:cNvSpPr txBox="1"/>
      </xdr:nvSpPr>
      <xdr:spPr>
        <a:xfrm>
          <a:off x="15163346"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13" name="直線コネクタ 512"/>
        <xdr:cNvCxnSpPr/>
      </xdr:nvCxnSpPr>
      <xdr:spPr>
        <a:xfrm>
          <a:off x="15544800" y="1333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14" name="テキスト ボックス 513"/>
        <xdr:cNvSpPr txBox="1"/>
      </xdr:nvSpPr>
      <xdr:spPr>
        <a:xfrm>
          <a:off x="15163346"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15" name="直線コネクタ 514"/>
        <xdr:cNvCxnSpPr/>
      </xdr:nvCxnSpPr>
      <xdr:spPr>
        <a:xfrm>
          <a:off x="155448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16" name="テキスト ボックス 515"/>
        <xdr:cNvSpPr txBox="1"/>
      </xdr:nvSpPr>
      <xdr:spPr>
        <a:xfrm>
          <a:off x="151633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17" name="【児童館】&#10;一人当たり面積グラフ枠"/>
        <xdr:cNvSpPr/>
      </xdr:nvSpPr>
      <xdr:spPr>
        <a:xfrm>
          <a:off x="155448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76200</xdr:rowOff>
    </xdr:to>
    <xdr:cxnSp macro="">
      <xdr:nvCxnSpPr>
        <xdr:cNvPr id="518" name="直線コネクタ 517"/>
        <xdr:cNvCxnSpPr/>
      </xdr:nvCxnSpPr>
      <xdr:spPr>
        <a:xfrm flipV="1">
          <a:off x="18846164" y="132969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519" name="【児童館】&#10;一人当たり面積最小値テキスト"/>
        <xdr:cNvSpPr txBox="1"/>
      </xdr:nvSpPr>
      <xdr:spPr>
        <a:xfrm>
          <a:off x="188849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520" name="直線コネクタ 519"/>
        <xdr:cNvCxnSpPr/>
      </xdr:nvCxnSpPr>
      <xdr:spPr>
        <a:xfrm>
          <a:off x="18786475" y="148209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521" name="【児童館】&#10;一人当たり面積最大値テキスト"/>
        <xdr:cNvSpPr txBox="1"/>
      </xdr:nvSpPr>
      <xdr:spPr>
        <a:xfrm>
          <a:off x="188849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522" name="直線コネクタ 521"/>
        <xdr:cNvCxnSpPr/>
      </xdr:nvCxnSpPr>
      <xdr:spPr>
        <a:xfrm>
          <a:off x="18786475" y="132969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137177</xdr:rowOff>
    </xdr:from>
    <xdr:ext cx="469744" cy="259045"/>
    <xdr:sp macro="" textlink="">
      <xdr:nvSpPr>
        <xdr:cNvPr id="523" name="【児童館】&#10;一人当たり面積平均値テキスト"/>
        <xdr:cNvSpPr txBox="1"/>
      </xdr:nvSpPr>
      <xdr:spPr>
        <a:xfrm>
          <a:off x="18884900" y="1436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524" name="フローチャート: 判断 523"/>
        <xdr:cNvSpPr/>
      </xdr:nvSpPr>
      <xdr:spPr>
        <a:xfrm>
          <a:off x="187960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525" name="フローチャート: 判断 524"/>
        <xdr:cNvSpPr/>
      </xdr:nvSpPr>
      <xdr:spPr>
        <a:xfrm>
          <a:off x="18100675" y="143510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101600</xdr:rowOff>
    </xdr:from>
    <xdr:to>
      <xdr:col>107</xdr:col>
      <xdr:colOff>101600</xdr:colOff>
      <xdr:row>85</xdr:row>
      <xdr:rowOff>31750</xdr:rowOff>
    </xdr:to>
    <xdr:sp macro="" textlink="">
      <xdr:nvSpPr>
        <xdr:cNvPr id="526" name="フローチャート: 判断 525"/>
        <xdr:cNvSpPr/>
      </xdr:nvSpPr>
      <xdr:spPr>
        <a:xfrm>
          <a:off x="17325975"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27" name="テキスト ボックス 526"/>
        <xdr:cNvSpPr txBox="1"/>
      </xdr:nvSpPr>
      <xdr:spPr>
        <a:xfrm>
          <a:off x="186848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28" name="テキスト ボックス 527"/>
        <xdr:cNvSpPr txBox="1"/>
      </xdr:nvSpPr>
      <xdr:spPr>
        <a:xfrm>
          <a:off x="17970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9" name="テキスト ボックス 528"/>
        <xdr:cNvSpPr txBox="1"/>
      </xdr:nvSpPr>
      <xdr:spPr>
        <a:xfrm>
          <a:off x="17214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30" name="テキスト ボックス 529"/>
        <xdr:cNvSpPr txBox="1"/>
      </xdr:nvSpPr>
      <xdr:spPr>
        <a:xfrm>
          <a:off x="164687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31" name="テキスト ボックス 530"/>
        <xdr:cNvSpPr txBox="1"/>
      </xdr:nvSpPr>
      <xdr:spPr>
        <a:xfrm>
          <a:off x="157035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82</xdr:row>
      <xdr:rowOff>25400</xdr:rowOff>
    </xdr:from>
    <xdr:to>
      <xdr:col>107</xdr:col>
      <xdr:colOff>101600</xdr:colOff>
      <xdr:row>82</xdr:row>
      <xdr:rowOff>127000</xdr:rowOff>
    </xdr:to>
    <xdr:sp macro="" textlink="">
      <xdr:nvSpPr>
        <xdr:cNvPr id="532" name="楕円 531"/>
        <xdr:cNvSpPr/>
      </xdr:nvSpPr>
      <xdr:spPr>
        <a:xfrm>
          <a:off x="17325975"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67327</xdr:rowOff>
    </xdr:from>
    <xdr:ext cx="469744" cy="259045"/>
    <xdr:sp macro="" textlink="">
      <xdr:nvSpPr>
        <xdr:cNvPr id="533" name="n_1aveValue【児童館】&#10;一人当たり面積"/>
        <xdr:cNvSpPr txBox="1"/>
      </xdr:nvSpPr>
      <xdr:spPr>
        <a:xfrm>
          <a:off x="1793247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22877</xdr:rowOff>
    </xdr:from>
    <xdr:ext cx="469744" cy="259045"/>
    <xdr:sp macro="" textlink="">
      <xdr:nvSpPr>
        <xdr:cNvPr id="534" name="n_2aveValue【児童館】&#10;一人当たり面積"/>
        <xdr:cNvSpPr txBox="1"/>
      </xdr:nvSpPr>
      <xdr:spPr>
        <a:xfrm>
          <a:off x="1717047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143527</xdr:rowOff>
    </xdr:from>
    <xdr:ext cx="469744" cy="259045"/>
    <xdr:sp macro="" textlink="">
      <xdr:nvSpPr>
        <xdr:cNvPr id="535" name="n_2mainValue【児童館】&#10;一人当たり面積"/>
        <xdr:cNvSpPr txBox="1"/>
      </xdr:nvSpPr>
      <xdr:spPr>
        <a:xfrm>
          <a:off x="17170477" y="1385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36" name="正方形/長方形 535"/>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7" name="正方形/長方形 536"/>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8" name="正方形/長方形 537"/>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9" name="正方形/長方形 538"/>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0" name="正方形/長方形 539"/>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1" name="正方形/長方形 540"/>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2" name="正方形/長方形 541"/>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3" name="正方形/長方形 542"/>
        <xdr:cNvSpPr/>
      </xdr:nvSpPr>
      <xdr:spPr>
        <a:xfrm>
          <a:off x="10588625"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4" name="テキスト ボックス 543"/>
        <xdr:cNvSpPr txBox="1"/>
      </xdr:nvSpPr>
      <xdr:spPr>
        <a:xfrm>
          <a:off x="105505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5" name="直線コネクタ 544"/>
        <xdr:cNvCxnSpPr/>
      </xdr:nvCxnSpPr>
      <xdr:spPr>
        <a:xfrm>
          <a:off x="10588625" y="1905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46" name="テキスト ボックス 545"/>
        <xdr:cNvSpPr txBox="1"/>
      </xdr:nvSpPr>
      <xdr:spPr>
        <a:xfrm>
          <a:off x="10306836"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47" name="直線コネクタ 546"/>
        <xdr:cNvCxnSpPr/>
      </xdr:nvCxnSpPr>
      <xdr:spPr>
        <a:xfrm>
          <a:off x="10588625" y="1866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48" name="テキスト ボックス 547"/>
        <xdr:cNvSpPr txBox="1"/>
      </xdr:nvSpPr>
      <xdr:spPr>
        <a:xfrm>
          <a:off x="10242716"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49" name="直線コネクタ 548"/>
        <xdr:cNvCxnSpPr/>
      </xdr:nvCxnSpPr>
      <xdr:spPr>
        <a:xfrm>
          <a:off x="10588625" y="1828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50" name="テキスト ボックス 549"/>
        <xdr:cNvSpPr txBox="1"/>
      </xdr:nvSpPr>
      <xdr:spPr>
        <a:xfrm>
          <a:off x="10242716"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51" name="直線コネクタ 550"/>
        <xdr:cNvCxnSpPr/>
      </xdr:nvCxnSpPr>
      <xdr:spPr>
        <a:xfrm>
          <a:off x="10588625" y="1790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52" name="テキスト ボックス 551"/>
        <xdr:cNvSpPr txBox="1"/>
      </xdr:nvSpPr>
      <xdr:spPr>
        <a:xfrm>
          <a:off x="10242716"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53" name="直線コネクタ 552"/>
        <xdr:cNvCxnSpPr/>
      </xdr:nvCxnSpPr>
      <xdr:spPr>
        <a:xfrm>
          <a:off x="10588625" y="1752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54" name="テキスト ボックス 553"/>
        <xdr:cNvSpPr txBox="1"/>
      </xdr:nvSpPr>
      <xdr:spPr>
        <a:xfrm>
          <a:off x="10242716"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55" name="直線コネクタ 554"/>
        <xdr:cNvCxnSpPr/>
      </xdr:nvCxnSpPr>
      <xdr:spPr>
        <a:xfrm>
          <a:off x="10588625" y="1714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56" name="テキスト ボックス 555"/>
        <xdr:cNvSpPr txBox="1"/>
      </xdr:nvSpPr>
      <xdr:spPr>
        <a:xfrm>
          <a:off x="10197646"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7" name="直線コネクタ 556"/>
        <xdr:cNvCxnSpPr/>
      </xdr:nvCxnSpPr>
      <xdr:spPr>
        <a:xfrm>
          <a:off x="10588625" y="1676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58" name="テキスト ボックス 557"/>
        <xdr:cNvSpPr txBox="1"/>
      </xdr:nvSpPr>
      <xdr:spPr>
        <a:xfrm>
          <a:off x="101976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59" name="【公民館】&#10;有形固定資産減価償却率グラフ枠"/>
        <xdr:cNvSpPr/>
      </xdr:nvSpPr>
      <xdr:spPr>
        <a:xfrm>
          <a:off x="10588625"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83820</xdr:rowOff>
    </xdr:from>
    <xdr:to>
      <xdr:col>85</xdr:col>
      <xdr:colOff>126364</xdr:colOff>
      <xdr:row>107</xdr:row>
      <xdr:rowOff>156211</xdr:rowOff>
    </xdr:to>
    <xdr:cxnSp macro="">
      <xdr:nvCxnSpPr>
        <xdr:cNvPr id="560" name="直線コネクタ 559"/>
        <xdr:cNvCxnSpPr/>
      </xdr:nvCxnSpPr>
      <xdr:spPr>
        <a:xfrm flipV="1">
          <a:off x="13889989" y="17400270"/>
          <a:ext cx="0" cy="1101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160038</xdr:rowOff>
    </xdr:from>
    <xdr:ext cx="405111" cy="259045"/>
    <xdr:sp macro="" textlink="">
      <xdr:nvSpPr>
        <xdr:cNvPr id="561" name="【公民館】&#10;有形固定資産減価償却率最小値テキスト"/>
        <xdr:cNvSpPr txBox="1"/>
      </xdr:nvSpPr>
      <xdr:spPr>
        <a:xfrm>
          <a:off x="13928725" y="1850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156211</xdr:rowOff>
    </xdr:from>
    <xdr:to>
      <xdr:col>86</xdr:col>
      <xdr:colOff>25400</xdr:colOff>
      <xdr:row>107</xdr:row>
      <xdr:rowOff>156211</xdr:rowOff>
    </xdr:to>
    <xdr:cxnSp macro="">
      <xdr:nvCxnSpPr>
        <xdr:cNvPr id="562" name="直線コネクタ 561"/>
        <xdr:cNvCxnSpPr/>
      </xdr:nvCxnSpPr>
      <xdr:spPr>
        <a:xfrm>
          <a:off x="13801725" y="1850136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30497</xdr:rowOff>
    </xdr:from>
    <xdr:ext cx="405111" cy="259045"/>
    <xdr:sp macro="" textlink="">
      <xdr:nvSpPr>
        <xdr:cNvPr id="563" name="【公民館】&#10;有形固定資産減価償却率最大値テキスト"/>
        <xdr:cNvSpPr txBox="1"/>
      </xdr:nvSpPr>
      <xdr:spPr>
        <a:xfrm>
          <a:off x="13928725" y="1717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83820</xdr:rowOff>
    </xdr:from>
    <xdr:to>
      <xdr:col>86</xdr:col>
      <xdr:colOff>25400</xdr:colOff>
      <xdr:row>101</xdr:row>
      <xdr:rowOff>83820</xdr:rowOff>
    </xdr:to>
    <xdr:cxnSp macro="">
      <xdr:nvCxnSpPr>
        <xdr:cNvPr id="564" name="直線コネクタ 563"/>
        <xdr:cNvCxnSpPr/>
      </xdr:nvCxnSpPr>
      <xdr:spPr>
        <a:xfrm>
          <a:off x="13801725" y="1740027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3827</xdr:rowOff>
    </xdr:from>
    <xdr:ext cx="405111" cy="259045"/>
    <xdr:sp macro="" textlink="">
      <xdr:nvSpPr>
        <xdr:cNvPr id="565" name="【公民館】&#10;有形固定資産減価償却率平均値テキスト"/>
        <xdr:cNvSpPr txBox="1"/>
      </xdr:nvSpPr>
      <xdr:spPr>
        <a:xfrm>
          <a:off x="13928725" y="1783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25400</xdr:rowOff>
    </xdr:from>
    <xdr:to>
      <xdr:col>85</xdr:col>
      <xdr:colOff>177800</xdr:colOff>
      <xdr:row>104</xdr:row>
      <xdr:rowOff>127000</xdr:rowOff>
    </xdr:to>
    <xdr:sp macro="" textlink="">
      <xdr:nvSpPr>
        <xdr:cNvPr id="566" name="フローチャート: 判断 565"/>
        <xdr:cNvSpPr/>
      </xdr:nvSpPr>
      <xdr:spPr>
        <a:xfrm>
          <a:off x="13839825" y="17856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86361</xdr:rowOff>
    </xdr:from>
    <xdr:to>
      <xdr:col>81</xdr:col>
      <xdr:colOff>101600</xdr:colOff>
      <xdr:row>105</xdr:row>
      <xdr:rowOff>16511</xdr:rowOff>
    </xdr:to>
    <xdr:sp macro="" textlink="">
      <xdr:nvSpPr>
        <xdr:cNvPr id="567" name="フローチャート: 判断 566"/>
        <xdr:cNvSpPr/>
      </xdr:nvSpPr>
      <xdr:spPr>
        <a:xfrm>
          <a:off x="13115925"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95886</xdr:rowOff>
    </xdr:from>
    <xdr:to>
      <xdr:col>76</xdr:col>
      <xdr:colOff>165100</xdr:colOff>
      <xdr:row>105</xdr:row>
      <xdr:rowOff>26036</xdr:rowOff>
    </xdr:to>
    <xdr:sp macro="" textlink="">
      <xdr:nvSpPr>
        <xdr:cNvPr id="568" name="フローチャート: 判断 567"/>
        <xdr:cNvSpPr/>
      </xdr:nvSpPr>
      <xdr:spPr>
        <a:xfrm>
          <a:off x="12369800" y="179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69" name="テキスト ボックス 568"/>
        <xdr:cNvSpPr txBox="1"/>
      </xdr:nvSpPr>
      <xdr:spPr>
        <a:xfrm>
          <a:off x="13728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0" name="テキスト ボックス 569"/>
        <xdr:cNvSpPr txBox="1"/>
      </xdr:nvSpPr>
      <xdr:spPr>
        <a:xfrm>
          <a:off x="1300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1" name="テキスト ボックス 570"/>
        <xdr:cNvSpPr txBox="1"/>
      </xdr:nvSpPr>
      <xdr:spPr>
        <a:xfrm>
          <a:off x="12258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2" name="テキスト ボックス 571"/>
        <xdr:cNvSpPr txBox="1"/>
      </xdr:nvSpPr>
      <xdr:spPr>
        <a:xfrm>
          <a:off x="11493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3" name="テキスト ボックス 572"/>
        <xdr:cNvSpPr txBox="1"/>
      </xdr:nvSpPr>
      <xdr:spPr>
        <a:xfrm>
          <a:off x="10737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107</xdr:row>
      <xdr:rowOff>76836</xdr:rowOff>
    </xdr:from>
    <xdr:to>
      <xdr:col>76</xdr:col>
      <xdr:colOff>165100</xdr:colOff>
      <xdr:row>108</xdr:row>
      <xdr:rowOff>6986</xdr:rowOff>
    </xdr:to>
    <xdr:sp macro="" textlink="">
      <xdr:nvSpPr>
        <xdr:cNvPr id="574" name="楕円 573"/>
        <xdr:cNvSpPr/>
      </xdr:nvSpPr>
      <xdr:spPr>
        <a:xfrm>
          <a:off x="12369800" y="1842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33038</xdr:rowOff>
    </xdr:from>
    <xdr:ext cx="405111" cy="259045"/>
    <xdr:sp macro="" textlink="">
      <xdr:nvSpPr>
        <xdr:cNvPr id="575" name="n_1aveValue【公民館】&#10;有形固定資産減価償却率"/>
        <xdr:cNvSpPr txBox="1"/>
      </xdr:nvSpPr>
      <xdr:spPr>
        <a:xfrm>
          <a:off x="12980044" y="1769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42563</xdr:rowOff>
    </xdr:from>
    <xdr:ext cx="405111" cy="259045"/>
    <xdr:sp macro="" textlink="">
      <xdr:nvSpPr>
        <xdr:cNvPr id="576" name="n_2aveValue【公民館】&#10;有形固定資産減価償却率"/>
        <xdr:cNvSpPr txBox="1"/>
      </xdr:nvSpPr>
      <xdr:spPr>
        <a:xfrm>
          <a:off x="12246619" y="1770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169563</xdr:rowOff>
    </xdr:from>
    <xdr:ext cx="405111" cy="259045"/>
    <xdr:sp macro="" textlink="">
      <xdr:nvSpPr>
        <xdr:cNvPr id="577" name="n_2mainValue【公民館】&#10;有形固定資産減価償却率"/>
        <xdr:cNvSpPr txBox="1"/>
      </xdr:nvSpPr>
      <xdr:spPr>
        <a:xfrm>
          <a:off x="12246619" y="1851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78" name="正方形/長方形 577"/>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79" name="正方形/長方形 578"/>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0" name="正方形/長方形 579"/>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1" name="正方形/長方形 580"/>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82" name="正方形/長方形 581"/>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83" name="正方形/長方形 582"/>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84" name="正方形/長方形 583"/>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85" name="正方形/長方形 584"/>
        <xdr:cNvSpPr/>
      </xdr:nvSpPr>
      <xdr:spPr>
        <a:xfrm>
          <a:off x="155448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86" name="テキスト ボックス 585"/>
        <xdr:cNvSpPr txBox="1"/>
      </xdr:nvSpPr>
      <xdr:spPr>
        <a:xfrm>
          <a:off x="1553527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87" name="直線コネクタ 586"/>
        <xdr:cNvCxnSpPr/>
      </xdr:nvCxnSpPr>
      <xdr:spPr>
        <a:xfrm>
          <a:off x="155448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88" name="直線コネクタ 587"/>
        <xdr:cNvCxnSpPr/>
      </xdr:nvCxnSpPr>
      <xdr:spPr>
        <a:xfrm>
          <a:off x="15544800" y="1866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89" name="テキスト ボックス 588"/>
        <xdr:cNvSpPr txBox="1"/>
      </xdr:nvSpPr>
      <xdr:spPr>
        <a:xfrm>
          <a:off x="15163346"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90" name="直線コネクタ 589"/>
        <xdr:cNvCxnSpPr/>
      </xdr:nvCxnSpPr>
      <xdr:spPr>
        <a:xfrm>
          <a:off x="15544800" y="1828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91" name="テキスト ボックス 590"/>
        <xdr:cNvSpPr txBox="1"/>
      </xdr:nvSpPr>
      <xdr:spPr>
        <a:xfrm>
          <a:off x="15163346"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92" name="直線コネクタ 591"/>
        <xdr:cNvCxnSpPr/>
      </xdr:nvCxnSpPr>
      <xdr:spPr>
        <a:xfrm>
          <a:off x="15544800" y="1790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93" name="テキスト ボックス 592"/>
        <xdr:cNvSpPr txBox="1"/>
      </xdr:nvSpPr>
      <xdr:spPr>
        <a:xfrm>
          <a:off x="15163346"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94" name="直線コネクタ 593"/>
        <xdr:cNvCxnSpPr/>
      </xdr:nvCxnSpPr>
      <xdr:spPr>
        <a:xfrm>
          <a:off x="15544800" y="1752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95" name="テキスト ボックス 594"/>
        <xdr:cNvSpPr txBox="1"/>
      </xdr:nvSpPr>
      <xdr:spPr>
        <a:xfrm>
          <a:off x="15163346"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96" name="直線コネクタ 595"/>
        <xdr:cNvCxnSpPr/>
      </xdr:nvCxnSpPr>
      <xdr:spPr>
        <a:xfrm>
          <a:off x="15544800" y="1714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97" name="テキスト ボックス 596"/>
        <xdr:cNvSpPr txBox="1"/>
      </xdr:nvSpPr>
      <xdr:spPr>
        <a:xfrm>
          <a:off x="15163346"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98" name="直線コネクタ 597"/>
        <xdr:cNvCxnSpPr/>
      </xdr:nvCxnSpPr>
      <xdr:spPr>
        <a:xfrm>
          <a:off x="155448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99" name="テキスト ボックス 598"/>
        <xdr:cNvSpPr txBox="1"/>
      </xdr:nvSpPr>
      <xdr:spPr>
        <a:xfrm>
          <a:off x="151633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0" name="【公民館】&#10;一人当たり面積グラフ枠"/>
        <xdr:cNvSpPr/>
      </xdr:nvSpPr>
      <xdr:spPr>
        <a:xfrm>
          <a:off x="155448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38100</xdr:rowOff>
    </xdr:from>
    <xdr:to>
      <xdr:col>116</xdr:col>
      <xdr:colOff>62864</xdr:colOff>
      <xdr:row>108</xdr:row>
      <xdr:rowOff>133350</xdr:rowOff>
    </xdr:to>
    <xdr:cxnSp macro="">
      <xdr:nvCxnSpPr>
        <xdr:cNvPr id="601" name="直線コネクタ 600"/>
        <xdr:cNvCxnSpPr/>
      </xdr:nvCxnSpPr>
      <xdr:spPr>
        <a:xfrm flipV="1">
          <a:off x="18846164" y="1718310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137177</xdr:rowOff>
    </xdr:from>
    <xdr:ext cx="469744" cy="259045"/>
    <xdr:sp macro="" textlink="">
      <xdr:nvSpPr>
        <xdr:cNvPr id="602" name="【公民館】&#10;一人当たり面積最小値テキスト"/>
        <xdr:cNvSpPr txBox="1"/>
      </xdr:nvSpPr>
      <xdr:spPr>
        <a:xfrm>
          <a:off x="18884900" y="1865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133350</xdr:rowOff>
    </xdr:from>
    <xdr:to>
      <xdr:col>116</xdr:col>
      <xdr:colOff>152400</xdr:colOff>
      <xdr:row>108</xdr:row>
      <xdr:rowOff>133350</xdr:rowOff>
    </xdr:to>
    <xdr:cxnSp macro="">
      <xdr:nvCxnSpPr>
        <xdr:cNvPr id="603" name="直線コネクタ 602"/>
        <xdr:cNvCxnSpPr/>
      </xdr:nvCxnSpPr>
      <xdr:spPr>
        <a:xfrm>
          <a:off x="18786475" y="1864995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156227</xdr:rowOff>
    </xdr:from>
    <xdr:ext cx="469744" cy="259045"/>
    <xdr:sp macro="" textlink="">
      <xdr:nvSpPr>
        <xdr:cNvPr id="604" name="【公民館】&#10;一人当たり面積最大値テキスト"/>
        <xdr:cNvSpPr txBox="1"/>
      </xdr:nvSpPr>
      <xdr:spPr>
        <a:xfrm>
          <a:off x="18884900" y="1695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38100</xdr:rowOff>
    </xdr:from>
    <xdr:to>
      <xdr:col>116</xdr:col>
      <xdr:colOff>152400</xdr:colOff>
      <xdr:row>100</xdr:row>
      <xdr:rowOff>38100</xdr:rowOff>
    </xdr:to>
    <xdr:cxnSp macro="">
      <xdr:nvCxnSpPr>
        <xdr:cNvPr id="605" name="直線コネクタ 604"/>
        <xdr:cNvCxnSpPr/>
      </xdr:nvCxnSpPr>
      <xdr:spPr>
        <a:xfrm>
          <a:off x="18786475" y="171831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118127</xdr:rowOff>
    </xdr:from>
    <xdr:ext cx="469744" cy="259045"/>
    <xdr:sp macro="" textlink="">
      <xdr:nvSpPr>
        <xdr:cNvPr id="606" name="【公民館】&#10;一人当たり面積平均値テキスト"/>
        <xdr:cNvSpPr txBox="1"/>
      </xdr:nvSpPr>
      <xdr:spPr>
        <a:xfrm>
          <a:off x="18884900" y="1794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139700</xdr:rowOff>
    </xdr:from>
    <xdr:to>
      <xdr:col>116</xdr:col>
      <xdr:colOff>114300</xdr:colOff>
      <xdr:row>105</xdr:row>
      <xdr:rowOff>69850</xdr:rowOff>
    </xdr:to>
    <xdr:sp macro="" textlink="">
      <xdr:nvSpPr>
        <xdr:cNvPr id="607" name="フローチャート: 判断 606"/>
        <xdr:cNvSpPr/>
      </xdr:nvSpPr>
      <xdr:spPr>
        <a:xfrm>
          <a:off x="187960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101600</xdr:rowOff>
    </xdr:from>
    <xdr:to>
      <xdr:col>112</xdr:col>
      <xdr:colOff>38100</xdr:colOff>
      <xdr:row>105</xdr:row>
      <xdr:rowOff>31750</xdr:rowOff>
    </xdr:to>
    <xdr:sp macro="" textlink="">
      <xdr:nvSpPr>
        <xdr:cNvPr id="608" name="フローチャート: 判断 607"/>
        <xdr:cNvSpPr/>
      </xdr:nvSpPr>
      <xdr:spPr>
        <a:xfrm>
          <a:off x="18100675" y="179324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120650</xdr:rowOff>
    </xdr:from>
    <xdr:to>
      <xdr:col>107</xdr:col>
      <xdr:colOff>101600</xdr:colOff>
      <xdr:row>106</xdr:row>
      <xdr:rowOff>50800</xdr:rowOff>
    </xdr:to>
    <xdr:sp macro="" textlink="">
      <xdr:nvSpPr>
        <xdr:cNvPr id="609" name="フローチャート: 判断 608"/>
        <xdr:cNvSpPr/>
      </xdr:nvSpPr>
      <xdr:spPr>
        <a:xfrm>
          <a:off x="17325975"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10" name="テキスト ボックス 609"/>
        <xdr:cNvSpPr txBox="1"/>
      </xdr:nvSpPr>
      <xdr:spPr>
        <a:xfrm>
          <a:off x="186848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11" name="テキスト ボックス 610"/>
        <xdr:cNvSpPr txBox="1"/>
      </xdr:nvSpPr>
      <xdr:spPr>
        <a:xfrm>
          <a:off x="17970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12" name="テキスト ボックス 611"/>
        <xdr:cNvSpPr txBox="1"/>
      </xdr:nvSpPr>
      <xdr:spPr>
        <a:xfrm>
          <a:off x="17214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13" name="テキスト ボックス 612"/>
        <xdr:cNvSpPr txBox="1"/>
      </xdr:nvSpPr>
      <xdr:spPr>
        <a:xfrm>
          <a:off x="164687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14" name="テキスト ボックス 613"/>
        <xdr:cNvSpPr txBox="1"/>
      </xdr:nvSpPr>
      <xdr:spPr>
        <a:xfrm>
          <a:off x="157035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6350</xdr:rowOff>
    </xdr:from>
    <xdr:to>
      <xdr:col>107</xdr:col>
      <xdr:colOff>101600</xdr:colOff>
      <xdr:row>99</xdr:row>
      <xdr:rowOff>107950</xdr:rowOff>
    </xdr:to>
    <xdr:sp macro="" textlink="">
      <xdr:nvSpPr>
        <xdr:cNvPr id="615" name="楕円 614"/>
        <xdr:cNvSpPr/>
      </xdr:nvSpPr>
      <xdr:spPr>
        <a:xfrm>
          <a:off x="17325975" y="1697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103</xdr:row>
      <xdr:rowOff>48277</xdr:rowOff>
    </xdr:from>
    <xdr:ext cx="469744" cy="259045"/>
    <xdr:sp macro="" textlink="">
      <xdr:nvSpPr>
        <xdr:cNvPr id="616" name="n_1aveValue【公民館】&#10;一人当たり面積"/>
        <xdr:cNvSpPr txBox="1"/>
      </xdr:nvSpPr>
      <xdr:spPr>
        <a:xfrm>
          <a:off x="17932477" y="1770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41927</xdr:rowOff>
    </xdr:from>
    <xdr:ext cx="469744" cy="259045"/>
    <xdr:sp macro="" textlink="">
      <xdr:nvSpPr>
        <xdr:cNvPr id="617" name="n_2aveValue【公民館】&#10;一人当たり面積"/>
        <xdr:cNvSpPr txBox="1"/>
      </xdr:nvSpPr>
      <xdr:spPr>
        <a:xfrm>
          <a:off x="17170477" y="182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97</xdr:row>
      <xdr:rowOff>124477</xdr:rowOff>
    </xdr:from>
    <xdr:ext cx="469744" cy="259045"/>
    <xdr:sp macro="" textlink="">
      <xdr:nvSpPr>
        <xdr:cNvPr id="618" name="n_2mainValue【公民館】&#10;一人当たり面積"/>
        <xdr:cNvSpPr txBox="1"/>
      </xdr:nvSpPr>
      <xdr:spPr>
        <a:xfrm>
          <a:off x="17170477" y="1675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19" name="正方形/長方形 618"/>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20" name="正方形/長方形 619"/>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21" name="テキスト ボックス 620"/>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固定資産台帳の見直しを行っているため、各分析表について数値が算出されていないが、今後も計画的な老朽化対策をすすめ、将来負担の平準化を図るとともに、最適な施設のあり方を検討し、維持管理経費の削減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神奈川県秦野市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162,296
159,061
103.76
52,208,735
49,405,247
2,403,023
29,276,149
33,820,114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36.0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118225" y="1714500"/>
          <a:ext cx="291465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12775"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1277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477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381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477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36591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647700" y="723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208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647700" y="685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208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647700" y="647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208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647700" y="609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208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647700" y="571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66246"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6477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662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6477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135255</xdr:rowOff>
    </xdr:from>
    <xdr:to>
      <xdr:col>24</xdr:col>
      <xdr:colOff>62865</xdr:colOff>
      <xdr:row>41</xdr:row>
      <xdr:rowOff>161925</xdr:rowOff>
    </xdr:to>
    <xdr:cxnSp macro="">
      <xdr:nvCxnSpPr>
        <xdr:cNvPr id="56" name="直線コネクタ 55"/>
        <xdr:cNvCxnSpPr/>
      </xdr:nvCxnSpPr>
      <xdr:spPr>
        <a:xfrm flipV="1">
          <a:off x="3949065" y="5793105"/>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165752</xdr:rowOff>
    </xdr:from>
    <xdr:ext cx="405111" cy="259045"/>
    <xdr:sp macro="" textlink="">
      <xdr:nvSpPr>
        <xdr:cNvPr id="57" name="【図書館】&#10;有形固定資産減価償却率最小値テキスト"/>
        <xdr:cNvSpPr txBox="1"/>
      </xdr:nvSpPr>
      <xdr:spPr>
        <a:xfrm>
          <a:off x="3987800" y="719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161925</xdr:rowOff>
    </xdr:from>
    <xdr:to>
      <xdr:col>24</xdr:col>
      <xdr:colOff>152400</xdr:colOff>
      <xdr:row>41</xdr:row>
      <xdr:rowOff>161925</xdr:rowOff>
    </xdr:to>
    <xdr:cxnSp macro="">
      <xdr:nvCxnSpPr>
        <xdr:cNvPr id="58" name="直線コネクタ 57"/>
        <xdr:cNvCxnSpPr/>
      </xdr:nvCxnSpPr>
      <xdr:spPr>
        <a:xfrm>
          <a:off x="3889375" y="719137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81932</xdr:rowOff>
    </xdr:from>
    <xdr:ext cx="405111" cy="259045"/>
    <xdr:sp macro="" textlink="">
      <xdr:nvSpPr>
        <xdr:cNvPr id="59" name="【図書館】&#10;有形固定資産減価償却率最大値テキスト"/>
        <xdr:cNvSpPr txBox="1"/>
      </xdr:nvSpPr>
      <xdr:spPr>
        <a:xfrm>
          <a:off x="3987800" y="556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135255</xdr:rowOff>
    </xdr:from>
    <xdr:to>
      <xdr:col>24</xdr:col>
      <xdr:colOff>152400</xdr:colOff>
      <xdr:row>33</xdr:row>
      <xdr:rowOff>135255</xdr:rowOff>
    </xdr:to>
    <xdr:cxnSp macro="">
      <xdr:nvCxnSpPr>
        <xdr:cNvPr id="60" name="直線コネクタ 59"/>
        <xdr:cNvCxnSpPr/>
      </xdr:nvCxnSpPr>
      <xdr:spPr>
        <a:xfrm>
          <a:off x="3889375" y="579310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112412</xdr:rowOff>
    </xdr:from>
    <xdr:ext cx="405111" cy="259045"/>
    <xdr:sp macro="" textlink="">
      <xdr:nvSpPr>
        <xdr:cNvPr id="61" name="【図書館】&#10;有形固定資産減価償却率平均値テキスト"/>
        <xdr:cNvSpPr txBox="1"/>
      </xdr:nvSpPr>
      <xdr:spPr>
        <a:xfrm>
          <a:off x="3987800" y="6627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133985</xdr:rowOff>
    </xdr:from>
    <xdr:to>
      <xdr:col>24</xdr:col>
      <xdr:colOff>114300</xdr:colOff>
      <xdr:row>39</xdr:row>
      <xdr:rowOff>64135</xdr:rowOff>
    </xdr:to>
    <xdr:sp macro="" textlink="">
      <xdr:nvSpPr>
        <xdr:cNvPr id="62" name="フローチャート: 判断 61"/>
        <xdr:cNvSpPr/>
      </xdr:nvSpPr>
      <xdr:spPr>
        <a:xfrm>
          <a:off x="38989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145415</xdr:rowOff>
    </xdr:from>
    <xdr:to>
      <xdr:col>20</xdr:col>
      <xdr:colOff>38100</xdr:colOff>
      <xdr:row>39</xdr:row>
      <xdr:rowOff>75565</xdr:rowOff>
    </xdr:to>
    <xdr:sp macro="" textlink="">
      <xdr:nvSpPr>
        <xdr:cNvPr id="63" name="フローチャート: 判断 62"/>
        <xdr:cNvSpPr/>
      </xdr:nvSpPr>
      <xdr:spPr>
        <a:xfrm>
          <a:off x="3203575" y="666051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92092</xdr:rowOff>
    </xdr:from>
    <xdr:ext cx="405111" cy="259045"/>
    <xdr:sp macro="" textlink="">
      <xdr:nvSpPr>
        <xdr:cNvPr id="64" name="n_1aveValue【図書館】&#10;有形固定資産減価償却率"/>
        <xdr:cNvSpPr txBox="1"/>
      </xdr:nvSpPr>
      <xdr:spPr>
        <a:xfrm>
          <a:off x="3067694" y="6435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39</xdr:row>
      <xdr:rowOff>57785</xdr:rowOff>
    </xdr:from>
    <xdr:to>
      <xdr:col>15</xdr:col>
      <xdr:colOff>101600</xdr:colOff>
      <xdr:row>39</xdr:row>
      <xdr:rowOff>159385</xdr:rowOff>
    </xdr:to>
    <xdr:sp macro="" textlink="">
      <xdr:nvSpPr>
        <xdr:cNvPr id="65" name="フローチャート: 判断 64"/>
        <xdr:cNvSpPr/>
      </xdr:nvSpPr>
      <xdr:spPr>
        <a:xfrm>
          <a:off x="2428875" y="674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38</xdr:row>
      <xdr:rowOff>4462</xdr:rowOff>
    </xdr:from>
    <xdr:ext cx="405111" cy="259045"/>
    <xdr:sp macro="" textlink="">
      <xdr:nvSpPr>
        <xdr:cNvPr id="66" name="n_2aveValue【図書館】&#10;有形固定資産減価償却率"/>
        <xdr:cNvSpPr txBox="1"/>
      </xdr:nvSpPr>
      <xdr:spPr>
        <a:xfrm>
          <a:off x="2305694" y="6519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7" name="テキスト ボックス 66"/>
        <xdr:cNvSpPr txBox="1"/>
      </xdr:nvSpPr>
      <xdr:spPr>
        <a:xfrm>
          <a:off x="3787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073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317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571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806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41</xdr:row>
      <xdr:rowOff>6350</xdr:rowOff>
    </xdr:from>
    <xdr:to>
      <xdr:col>15</xdr:col>
      <xdr:colOff>101600</xdr:colOff>
      <xdr:row>41</xdr:row>
      <xdr:rowOff>107950</xdr:rowOff>
    </xdr:to>
    <xdr:sp macro="" textlink="">
      <xdr:nvSpPr>
        <xdr:cNvPr id="72" name="楕円 71"/>
        <xdr:cNvSpPr/>
      </xdr:nvSpPr>
      <xdr:spPr>
        <a:xfrm>
          <a:off x="2428875"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41</xdr:row>
      <xdr:rowOff>99077</xdr:rowOff>
    </xdr:from>
    <xdr:ext cx="405111" cy="259045"/>
    <xdr:sp macro="" textlink="">
      <xdr:nvSpPr>
        <xdr:cNvPr id="73" name="n_2mainValue【図書館】&#10;有形固定資産減価償却率"/>
        <xdr:cNvSpPr txBox="1"/>
      </xdr:nvSpPr>
      <xdr:spPr>
        <a:xfrm>
          <a:off x="2305694" y="712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4" name="正方形/長方形 73"/>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5" name="正方形/長方形 74"/>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6" name="正方形/長方形 75"/>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7" name="正方形/長方形 76"/>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8" name="正方形/長方形 77"/>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9" name="正方形/長方形 78"/>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0" name="正方形/長方形 79"/>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1" name="正方形/長方形 80"/>
        <xdr:cNvSpPr/>
      </xdr:nvSpPr>
      <xdr:spPr>
        <a:xfrm>
          <a:off x="5632450"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2" name="テキスト ボックス 81"/>
        <xdr:cNvSpPr txBox="1"/>
      </xdr:nvSpPr>
      <xdr:spPr>
        <a:xfrm>
          <a:off x="55943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3" name="直線コネクタ 82"/>
        <xdr:cNvCxnSpPr/>
      </xdr:nvCxnSpPr>
      <xdr:spPr>
        <a:xfrm>
          <a:off x="5632450" y="762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4" name="直線コネクタ 83"/>
        <xdr:cNvCxnSpPr/>
      </xdr:nvCxnSpPr>
      <xdr:spPr>
        <a:xfrm>
          <a:off x="5632450" y="71628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5" name="テキスト ボックス 84"/>
        <xdr:cNvSpPr txBox="1"/>
      </xdr:nvSpPr>
      <xdr:spPr>
        <a:xfrm>
          <a:off x="52224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6" name="直線コネクタ 85"/>
        <xdr:cNvCxnSpPr/>
      </xdr:nvCxnSpPr>
      <xdr:spPr>
        <a:xfrm>
          <a:off x="5632450" y="67056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87" name="テキスト ボックス 86"/>
        <xdr:cNvSpPr txBox="1"/>
      </xdr:nvSpPr>
      <xdr:spPr>
        <a:xfrm>
          <a:off x="52224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88" name="直線コネクタ 87"/>
        <xdr:cNvCxnSpPr/>
      </xdr:nvCxnSpPr>
      <xdr:spPr>
        <a:xfrm>
          <a:off x="5632450" y="62484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89" name="テキスト ボックス 88"/>
        <xdr:cNvSpPr txBox="1"/>
      </xdr:nvSpPr>
      <xdr:spPr>
        <a:xfrm>
          <a:off x="52224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0" name="直線コネクタ 89"/>
        <xdr:cNvCxnSpPr/>
      </xdr:nvCxnSpPr>
      <xdr:spPr>
        <a:xfrm>
          <a:off x="5632450" y="57912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1" name="テキスト ボックス 90"/>
        <xdr:cNvSpPr txBox="1"/>
      </xdr:nvSpPr>
      <xdr:spPr>
        <a:xfrm>
          <a:off x="52224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2" name="直線コネクタ 91"/>
        <xdr:cNvCxnSpPr/>
      </xdr:nvCxnSpPr>
      <xdr:spPr>
        <a:xfrm>
          <a:off x="5632450" y="533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3" name="テキスト ボックス 92"/>
        <xdr:cNvSpPr txBox="1"/>
      </xdr:nvSpPr>
      <xdr:spPr>
        <a:xfrm>
          <a:off x="52224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4" name="【図書館】&#10;一人当たり面積グラフ枠"/>
        <xdr:cNvSpPr/>
      </xdr:nvSpPr>
      <xdr:spPr>
        <a:xfrm>
          <a:off x="5632450"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xdr:rowOff>
    </xdr:from>
    <xdr:to>
      <xdr:col>54</xdr:col>
      <xdr:colOff>189865</xdr:colOff>
      <xdr:row>41</xdr:row>
      <xdr:rowOff>19050</xdr:rowOff>
    </xdr:to>
    <xdr:cxnSp macro="">
      <xdr:nvCxnSpPr>
        <xdr:cNvPr id="95" name="直線コネクタ 94"/>
        <xdr:cNvCxnSpPr/>
      </xdr:nvCxnSpPr>
      <xdr:spPr>
        <a:xfrm flipV="1">
          <a:off x="8905240" y="583692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22877</xdr:rowOff>
    </xdr:from>
    <xdr:ext cx="469744" cy="259045"/>
    <xdr:sp macro="" textlink="">
      <xdr:nvSpPr>
        <xdr:cNvPr id="96" name="【図書館】&#10;一人当たり面積最小値テキスト"/>
        <xdr:cNvSpPr txBox="1"/>
      </xdr:nvSpPr>
      <xdr:spPr>
        <a:xfrm>
          <a:off x="8943975"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19050</xdr:rowOff>
    </xdr:from>
    <xdr:to>
      <xdr:col>55</xdr:col>
      <xdr:colOff>88900</xdr:colOff>
      <xdr:row>41</xdr:row>
      <xdr:rowOff>19050</xdr:rowOff>
    </xdr:to>
    <xdr:cxnSp macro="">
      <xdr:nvCxnSpPr>
        <xdr:cNvPr id="97" name="直線コネクタ 96"/>
        <xdr:cNvCxnSpPr/>
      </xdr:nvCxnSpPr>
      <xdr:spPr>
        <a:xfrm>
          <a:off x="8845550" y="70485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125747</xdr:rowOff>
    </xdr:from>
    <xdr:ext cx="469744" cy="259045"/>
    <xdr:sp macro="" textlink="">
      <xdr:nvSpPr>
        <xdr:cNvPr id="98" name="【図書館】&#10;一人当たり面積最大値テキスト"/>
        <xdr:cNvSpPr txBox="1"/>
      </xdr:nvSpPr>
      <xdr:spPr>
        <a:xfrm>
          <a:off x="8943975" y="561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xdr:rowOff>
    </xdr:from>
    <xdr:to>
      <xdr:col>55</xdr:col>
      <xdr:colOff>88900</xdr:colOff>
      <xdr:row>34</xdr:row>
      <xdr:rowOff>7620</xdr:rowOff>
    </xdr:to>
    <xdr:cxnSp macro="">
      <xdr:nvCxnSpPr>
        <xdr:cNvPr id="99" name="直線コネクタ 98"/>
        <xdr:cNvCxnSpPr/>
      </xdr:nvCxnSpPr>
      <xdr:spPr>
        <a:xfrm>
          <a:off x="8845550" y="583692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26687</xdr:rowOff>
    </xdr:from>
    <xdr:ext cx="469744" cy="259045"/>
    <xdr:sp macro="" textlink="">
      <xdr:nvSpPr>
        <xdr:cNvPr id="100" name="【図書館】&#10;一人当たり面積平均値テキスト"/>
        <xdr:cNvSpPr txBox="1"/>
      </xdr:nvSpPr>
      <xdr:spPr>
        <a:xfrm>
          <a:off x="8943975" y="6541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48260</xdr:rowOff>
    </xdr:from>
    <xdr:to>
      <xdr:col>55</xdr:col>
      <xdr:colOff>50800</xdr:colOff>
      <xdr:row>38</xdr:row>
      <xdr:rowOff>149860</xdr:rowOff>
    </xdr:to>
    <xdr:sp macro="" textlink="">
      <xdr:nvSpPr>
        <xdr:cNvPr id="101" name="フローチャート: 判断 100"/>
        <xdr:cNvSpPr/>
      </xdr:nvSpPr>
      <xdr:spPr>
        <a:xfrm>
          <a:off x="8883650" y="656336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128270</xdr:rowOff>
    </xdr:from>
    <xdr:to>
      <xdr:col>50</xdr:col>
      <xdr:colOff>165100</xdr:colOff>
      <xdr:row>38</xdr:row>
      <xdr:rowOff>58420</xdr:rowOff>
    </xdr:to>
    <xdr:sp macro="" textlink="">
      <xdr:nvSpPr>
        <xdr:cNvPr id="102" name="フローチャート: 判断 101"/>
        <xdr:cNvSpPr/>
      </xdr:nvSpPr>
      <xdr:spPr>
        <a:xfrm>
          <a:off x="815975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36</xdr:row>
      <xdr:rowOff>74947</xdr:rowOff>
    </xdr:from>
    <xdr:ext cx="469744" cy="259045"/>
    <xdr:sp macro="" textlink="">
      <xdr:nvSpPr>
        <xdr:cNvPr id="103" name="n_1aveValue【図書館】&#10;一人当たり面積"/>
        <xdr:cNvSpPr txBox="1"/>
      </xdr:nvSpPr>
      <xdr:spPr>
        <a:xfrm>
          <a:off x="7991552"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116840</xdr:rowOff>
    </xdr:from>
    <xdr:to>
      <xdr:col>46</xdr:col>
      <xdr:colOff>38100</xdr:colOff>
      <xdr:row>39</xdr:row>
      <xdr:rowOff>46990</xdr:rowOff>
    </xdr:to>
    <xdr:sp macro="" textlink="">
      <xdr:nvSpPr>
        <xdr:cNvPr id="104" name="フローチャート: 判断 103"/>
        <xdr:cNvSpPr/>
      </xdr:nvSpPr>
      <xdr:spPr>
        <a:xfrm>
          <a:off x="7413625" y="663194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39</xdr:row>
      <xdr:rowOff>38117</xdr:rowOff>
    </xdr:from>
    <xdr:ext cx="469744" cy="259045"/>
    <xdr:sp macro="" textlink="">
      <xdr:nvSpPr>
        <xdr:cNvPr id="105" name="n_2aveValue【図書館】&#10;一人当たり面積"/>
        <xdr:cNvSpPr txBox="1"/>
      </xdr:nvSpPr>
      <xdr:spPr>
        <a:xfrm>
          <a:off x="7258127"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06" name="テキスト ボックス 105"/>
        <xdr:cNvSpPr txBox="1"/>
      </xdr:nvSpPr>
      <xdr:spPr>
        <a:xfrm>
          <a:off x="87439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7" name="テキスト ボックス 106"/>
        <xdr:cNvSpPr txBox="1"/>
      </xdr:nvSpPr>
      <xdr:spPr>
        <a:xfrm>
          <a:off x="8048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8" name="テキスト ボックス 107"/>
        <xdr:cNvSpPr txBox="1"/>
      </xdr:nvSpPr>
      <xdr:spPr>
        <a:xfrm>
          <a:off x="7283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9" name="テキスト ボックス 108"/>
        <xdr:cNvSpPr txBox="1"/>
      </xdr:nvSpPr>
      <xdr:spPr>
        <a:xfrm>
          <a:off x="652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0" name="テキスト ボックス 109"/>
        <xdr:cNvSpPr txBox="1"/>
      </xdr:nvSpPr>
      <xdr:spPr>
        <a:xfrm>
          <a:off x="5781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71120</xdr:rowOff>
    </xdr:from>
    <xdr:to>
      <xdr:col>46</xdr:col>
      <xdr:colOff>38100</xdr:colOff>
      <xdr:row>39</xdr:row>
      <xdr:rowOff>1270</xdr:rowOff>
    </xdr:to>
    <xdr:sp macro="" textlink="">
      <xdr:nvSpPr>
        <xdr:cNvPr id="111" name="楕円 110"/>
        <xdr:cNvSpPr/>
      </xdr:nvSpPr>
      <xdr:spPr>
        <a:xfrm>
          <a:off x="7413625" y="658622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37</xdr:row>
      <xdr:rowOff>17797</xdr:rowOff>
    </xdr:from>
    <xdr:ext cx="469744" cy="259045"/>
    <xdr:sp macro="" textlink="">
      <xdr:nvSpPr>
        <xdr:cNvPr id="112" name="n_2mainValue【図書館】&#10;一人当たり面積"/>
        <xdr:cNvSpPr txBox="1"/>
      </xdr:nvSpPr>
      <xdr:spPr>
        <a:xfrm>
          <a:off x="7258127" y="636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3" name="正方形/長方形 112"/>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4" name="正方形/長方形 113"/>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5" name="正方形/長方形 114"/>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6" name="正方形/長方形 115"/>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7" name="正方形/長方形 116"/>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18" name="正方形/長方形 117"/>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19" name="正方形/長方形 118"/>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0" name="正方形/長方形 119"/>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1" name="テキスト ボックス 120"/>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2" name="直線コネクタ 121"/>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23" name="直線コネクタ 122"/>
        <xdr:cNvCxnSpPr/>
      </xdr:nvCxnSpPr>
      <xdr:spPr>
        <a:xfrm>
          <a:off x="647700" y="1110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24" name="テキスト ボックス 123"/>
        <xdr:cNvSpPr txBox="1"/>
      </xdr:nvSpPr>
      <xdr:spPr>
        <a:xfrm>
          <a:off x="36591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25" name="直線コネクタ 124"/>
        <xdr:cNvCxnSpPr/>
      </xdr:nvCxnSpPr>
      <xdr:spPr>
        <a:xfrm>
          <a:off x="647700" y="1077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26" name="テキスト ボックス 125"/>
        <xdr:cNvSpPr txBox="1"/>
      </xdr:nvSpPr>
      <xdr:spPr>
        <a:xfrm>
          <a:off x="3208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27" name="直線コネクタ 126"/>
        <xdr:cNvCxnSpPr/>
      </xdr:nvCxnSpPr>
      <xdr:spPr>
        <a:xfrm>
          <a:off x="647700" y="1045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28" name="テキスト ボックス 127"/>
        <xdr:cNvSpPr txBox="1"/>
      </xdr:nvSpPr>
      <xdr:spPr>
        <a:xfrm>
          <a:off x="3208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29" name="直線コネクタ 128"/>
        <xdr:cNvCxnSpPr/>
      </xdr:nvCxnSpPr>
      <xdr:spPr>
        <a:xfrm>
          <a:off x="647700" y="1012371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0" name="テキスト ボックス 129"/>
        <xdr:cNvSpPr txBox="1"/>
      </xdr:nvSpPr>
      <xdr:spPr>
        <a:xfrm>
          <a:off x="3208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1" name="直線コネクタ 130"/>
        <xdr:cNvCxnSpPr/>
      </xdr:nvCxnSpPr>
      <xdr:spPr>
        <a:xfrm>
          <a:off x="647700" y="979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2" name="テキスト ボックス 131"/>
        <xdr:cNvSpPr txBox="1"/>
      </xdr:nvSpPr>
      <xdr:spPr>
        <a:xfrm>
          <a:off x="3208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3" name="直線コネクタ 132"/>
        <xdr:cNvCxnSpPr/>
      </xdr:nvCxnSpPr>
      <xdr:spPr>
        <a:xfrm>
          <a:off x="647700" y="947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34" name="テキスト ボックス 133"/>
        <xdr:cNvSpPr txBox="1"/>
      </xdr:nvSpPr>
      <xdr:spPr>
        <a:xfrm>
          <a:off x="266246"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5" name="直線コネクタ 134"/>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6" name="テキスト ボックス 135"/>
        <xdr:cNvSpPr txBox="1"/>
      </xdr:nvSpPr>
      <xdr:spPr>
        <a:xfrm>
          <a:off x="2662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7" name="【体育館・プール】&#10;有形固定資産減価償却率グラフ枠"/>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53884</xdr:rowOff>
    </xdr:from>
    <xdr:to>
      <xdr:col>24</xdr:col>
      <xdr:colOff>62865</xdr:colOff>
      <xdr:row>63</xdr:row>
      <xdr:rowOff>81643</xdr:rowOff>
    </xdr:to>
    <xdr:cxnSp macro="">
      <xdr:nvCxnSpPr>
        <xdr:cNvPr id="138" name="直線コネクタ 137"/>
        <xdr:cNvCxnSpPr/>
      </xdr:nvCxnSpPr>
      <xdr:spPr>
        <a:xfrm flipV="1">
          <a:off x="3949065" y="9655084"/>
          <a:ext cx="0" cy="1227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85470</xdr:rowOff>
    </xdr:from>
    <xdr:ext cx="405111" cy="259045"/>
    <xdr:sp macro="" textlink="">
      <xdr:nvSpPr>
        <xdr:cNvPr id="139" name="【体育館・プール】&#10;有形固定資産減価償却率最小値テキスト"/>
        <xdr:cNvSpPr txBox="1"/>
      </xdr:nvSpPr>
      <xdr:spPr>
        <a:xfrm>
          <a:off x="3987800" y="1088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81643</xdr:rowOff>
    </xdr:from>
    <xdr:to>
      <xdr:col>24</xdr:col>
      <xdr:colOff>152400</xdr:colOff>
      <xdr:row>63</xdr:row>
      <xdr:rowOff>81643</xdr:rowOff>
    </xdr:to>
    <xdr:cxnSp macro="">
      <xdr:nvCxnSpPr>
        <xdr:cNvPr id="140" name="直線コネクタ 139"/>
        <xdr:cNvCxnSpPr/>
      </xdr:nvCxnSpPr>
      <xdr:spPr>
        <a:xfrm>
          <a:off x="3889375" y="1088299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561</xdr:rowOff>
    </xdr:from>
    <xdr:ext cx="405111" cy="259045"/>
    <xdr:sp macro="" textlink="">
      <xdr:nvSpPr>
        <xdr:cNvPr id="141" name="【体育館・プール】&#10;有形固定資産減価償却率最大値テキスト"/>
        <xdr:cNvSpPr txBox="1"/>
      </xdr:nvSpPr>
      <xdr:spPr>
        <a:xfrm>
          <a:off x="3987800" y="9430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53884</xdr:rowOff>
    </xdr:from>
    <xdr:to>
      <xdr:col>24</xdr:col>
      <xdr:colOff>152400</xdr:colOff>
      <xdr:row>56</xdr:row>
      <xdr:rowOff>53884</xdr:rowOff>
    </xdr:to>
    <xdr:cxnSp macro="">
      <xdr:nvCxnSpPr>
        <xdr:cNvPr id="142" name="直線コネクタ 141"/>
        <xdr:cNvCxnSpPr/>
      </xdr:nvCxnSpPr>
      <xdr:spPr>
        <a:xfrm>
          <a:off x="3889375" y="965508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156227</xdr:rowOff>
    </xdr:from>
    <xdr:ext cx="405111" cy="259045"/>
    <xdr:sp macro="" textlink="">
      <xdr:nvSpPr>
        <xdr:cNvPr id="143" name="【体育館・プール】&#10;有形固定資産減価償却率平均値テキスト"/>
        <xdr:cNvSpPr txBox="1"/>
      </xdr:nvSpPr>
      <xdr:spPr>
        <a:xfrm>
          <a:off x="3987800" y="1010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6350</xdr:rowOff>
    </xdr:from>
    <xdr:to>
      <xdr:col>24</xdr:col>
      <xdr:colOff>114300</xdr:colOff>
      <xdr:row>59</xdr:row>
      <xdr:rowOff>107950</xdr:rowOff>
    </xdr:to>
    <xdr:sp macro="" textlink="">
      <xdr:nvSpPr>
        <xdr:cNvPr id="144" name="フローチャート: 判断 143"/>
        <xdr:cNvSpPr/>
      </xdr:nvSpPr>
      <xdr:spPr>
        <a:xfrm>
          <a:off x="38989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24312</xdr:rowOff>
    </xdr:from>
    <xdr:to>
      <xdr:col>20</xdr:col>
      <xdr:colOff>38100</xdr:colOff>
      <xdr:row>59</xdr:row>
      <xdr:rowOff>125912</xdr:rowOff>
    </xdr:to>
    <xdr:sp macro="" textlink="">
      <xdr:nvSpPr>
        <xdr:cNvPr id="145" name="フローチャート: 判断 144"/>
        <xdr:cNvSpPr/>
      </xdr:nvSpPr>
      <xdr:spPr>
        <a:xfrm>
          <a:off x="3203575" y="1013986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142439</xdr:rowOff>
    </xdr:from>
    <xdr:ext cx="405111" cy="259045"/>
    <xdr:sp macro="" textlink="">
      <xdr:nvSpPr>
        <xdr:cNvPr id="146" name="n_1aveValue【体育館・プール】&#10;有形固定資産減価償却率"/>
        <xdr:cNvSpPr txBox="1"/>
      </xdr:nvSpPr>
      <xdr:spPr>
        <a:xfrm>
          <a:off x="3067694" y="991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17780</xdr:rowOff>
    </xdr:from>
    <xdr:to>
      <xdr:col>15</xdr:col>
      <xdr:colOff>101600</xdr:colOff>
      <xdr:row>59</xdr:row>
      <xdr:rowOff>119380</xdr:rowOff>
    </xdr:to>
    <xdr:sp macro="" textlink="">
      <xdr:nvSpPr>
        <xdr:cNvPr id="147" name="フローチャート: 判断 146"/>
        <xdr:cNvSpPr/>
      </xdr:nvSpPr>
      <xdr:spPr>
        <a:xfrm>
          <a:off x="2428875"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135907</xdr:rowOff>
    </xdr:from>
    <xdr:ext cx="405111" cy="259045"/>
    <xdr:sp macro="" textlink="">
      <xdr:nvSpPr>
        <xdr:cNvPr id="148" name="n_2aveValue【体育館・プール】&#10;有形固定資産減価償却率"/>
        <xdr:cNvSpPr txBox="1"/>
      </xdr:nvSpPr>
      <xdr:spPr>
        <a:xfrm>
          <a:off x="230569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49" name="テキスト ボックス 148"/>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0" name="テキスト ボックス 149"/>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1" name="テキスト ボックス 150"/>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2" name="テキスト ボックス 151"/>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3" name="テキスト ボックス 152"/>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61</xdr:row>
      <xdr:rowOff>74930</xdr:rowOff>
    </xdr:from>
    <xdr:to>
      <xdr:col>15</xdr:col>
      <xdr:colOff>101600</xdr:colOff>
      <xdr:row>62</xdr:row>
      <xdr:rowOff>5080</xdr:rowOff>
    </xdr:to>
    <xdr:sp macro="" textlink="">
      <xdr:nvSpPr>
        <xdr:cNvPr id="154" name="楕円 153"/>
        <xdr:cNvSpPr/>
      </xdr:nvSpPr>
      <xdr:spPr>
        <a:xfrm>
          <a:off x="2428875"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61</xdr:row>
      <xdr:rowOff>167657</xdr:rowOff>
    </xdr:from>
    <xdr:ext cx="405111" cy="259045"/>
    <xdr:sp macro="" textlink="">
      <xdr:nvSpPr>
        <xdr:cNvPr id="155" name="n_2mainValue【体育館・プール】&#10;有形固定資産減価償却率"/>
        <xdr:cNvSpPr txBox="1"/>
      </xdr:nvSpPr>
      <xdr:spPr>
        <a:xfrm>
          <a:off x="2305694"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6" name="正方形/長方形 155"/>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7" name="正方形/長方形 156"/>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8" name="正方形/長方形 157"/>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9" name="正方形/長方形 158"/>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0" name="正方形/長方形 159"/>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1" name="正方形/長方形 160"/>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2" name="正方形/長方形 161"/>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3" name="正方形/長方形 162"/>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4" name="テキスト ボックス 163"/>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5" name="直線コネクタ 164"/>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66" name="直線コネクタ 165"/>
        <xdr:cNvCxnSpPr/>
      </xdr:nvCxnSpPr>
      <xdr:spPr>
        <a:xfrm>
          <a:off x="5632450" y="109728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67" name="テキスト ボックス 166"/>
        <xdr:cNvSpPr txBox="1"/>
      </xdr:nvSpPr>
      <xdr:spPr>
        <a:xfrm>
          <a:off x="52224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68" name="直線コネクタ 167"/>
        <xdr:cNvCxnSpPr/>
      </xdr:nvCxnSpPr>
      <xdr:spPr>
        <a:xfrm>
          <a:off x="5632450" y="105156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69" name="テキスト ボックス 168"/>
        <xdr:cNvSpPr txBox="1"/>
      </xdr:nvSpPr>
      <xdr:spPr>
        <a:xfrm>
          <a:off x="52224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0" name="直線コネクタ 169"/>
        <xdr:cNvCxnSpPr/>
      </xdr:nvCxnSpPr>
      <xdr:spPr>
        <a:xfrm>
          <a:off x="5632450" y="100584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71" name="テキスト ボックス 170"/>
        <xdr:cNvSpPr txBox="1"/>
      </xdr:nvSpPr>
      <xdr:spPr>
        <a:xfrm>
          <a:off x="52224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72" name="直線コネクタ 171"/>
        <xdr:cNvCxnSpPr/>
      </xdr:nvCxnSpPr>
      <xdr:spPr>
        <a:xfrm>
          <a:off x="5632450" y="96012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73" name="テキスト ボックス 172"/>
        <xdr:cNvSpPr txBox="1"/>
      </xdr:nvSpPr>
      <xdr:spPr>
        <a:xfrm>
          <a:off x="52224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4" name="直線コネクタ 173"/>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75" name="テキスト ボックス 174"/>
        <xdr:cNvSpPr txBox="1"/>
      </xdr:nvSpPr>
      <xdr:spPr>
        <a:xfrm>
          <a:off x="52224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6" name="【体育館・プール】&#10;一人当たり面積グラフ枠"/>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153162</xdr:rowOff>
    </xdr:from>
    <xdr:to>
      <xdr:col>54</xdr:col>
      <xdr:colOff>189865</xdr:colOff>
      <xdr:row>63</xdr:row>
      <xdr:rowOff>84582</xdr:rowOff>
    </xdr:to>
    <xdr:cxnSp macro="">
      <xdr:nvCxnSpPr>
        <xdr:cNvPr id="177" name="直線コネクタ 176"/>
        <xdr:cNvCxnSpPr/>
      </xdr:nvCxnSpPr>
      <xdr:spPr>
        <a:xfrm flipV="1">
          <a:off x="8905240" y="9582912"/>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88409</xdr:rowOff>
    </xdr:from>
    <xdr:ext cx="469744" cy="259045"/>
    <xdr:sp macro="" textlink="">
      <xdr:nvSpPr>
        <xdr:cNvPr id="178" name="【体育館・プール】&#10;一人当たり面積最小値テキスト"/>
        <xdr:cNvSpPr txBox="1"/>
      </xdr:nvSpPr>
      <xdr:spPr>
        <a:xfrm>
          <a:off x="8943975" y="10889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84582</xdr:rowOff>
    </xdr:from>
    <xdr:to>
      <xdr:col>55</xdr:col>
      <xdr:colOff>88900</xdr:colOff>
      <xdr:row>63</xdr:row>
      <xdr:rowOff>84582</xdr:rowOff>
    </xdr:to>
    <xdr:cxnSp macro="">
      <xdr:nvCxnSpPr>
        <xdr:cNvPr id="179" name="直線コネクタ 178"/>
        <xdr:cNvCxnSpPr/>
      </xdr:nvCxnSpPr>
      <xdr:spPr>
        <a:xfrm>
          <a:off x="8845550" y="1088593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99839</xdr:rowOff>
    </xdr:from>
    <xdr:ext cx="469744" cy="259045"/>
    <xdr:sp macro="" textlink="">
      <xdr:nvSpPr>
        <xdr:cNvPr id="180" name="【体育館・プール】&#10;一人当たり面積最大値テキスト"/>
        <xdr:cNvSpPr txBox="1"/>
      </xdr:nvSpPr>
      <xdr:spPr>
        <a:xfrm>
          <a:off x="8943975" y="9358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153162</xdr:rowOff>
    </xdr:from>
    <xdr:to>
      <xdr:col>55</xdr:col>
      <xdr:colOff>88900</xdr:colOff>
      <xdr:row>55</xdr:row>
      <xdr:rowOff>153162</xdr:rowOff>
    </xdr:to>
    <xdr:cxnSp macro="">
      <xdr:nvCxnSpPr>
        <xdr:cNvPr id="181" name="直線コネクタ 180"/>
        <xdr:cNvCxnSpPr/>
      </xdr:nvCxnSpPr>
      <xdr:spPr>
        <a:xfrm>
          <a:off x="8845550" y="958291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25925</xdr:rowOff>
    </xdr:from>
    <xdr:ext cx="469744" cy="259045"/>
    <xdr:sp macro="" textlink="">
      <xdr:nvSpPr>
        <xdr:cNvPr id="182" name="【体育館・プール】&#10;一人当たり面積平均値テキスト"/>
        <xdr:cNvSpPr txBox="1"/>
      </xdr:nvSpPr>
      <xdr:spPr>
        <a:xfrm>
          <a:off x="8943975" y="10484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47498</xdr:rowOff>
    </xdr:from>
    <xdr:to>
      <xdr:col>55</xdr:col>
      <xdr:colOff>50800</xdr:colOff>
      <xdr:row>61</xdr:row>
      <xdr:rowOff>149098</xdr:rowOff>
    </xdr:to>
    <xdr:sp macro="" textlink="">
      <xdr:nvSpPr>
        <xdr:cNvPr id="183" name="フローチャート: 判断 182"/>
        <xdr:cNvSpPr/>
      </xdr:nvSpPr>
      <xdr:spPr>
        <a:xfrm>
          <a:off x="8883650" y="1050594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70358</xdr:rowOff>
    </xdr:from>
    <xdr:to>
      <xdr:col>50</xdr:col>
      <xdr:colOff>165100</xdr:colOff>
      <xdr:row>62</xdr:row>
      <xdr:rowOff>508</xdr:rowOff>
    </xdr:to>
    <xdr:sp macro="" textlink="">
      <xdr:nvSpPr>
        <xdr:cNvPr id="184" name="フローチャート: 判断 183"/>
        <xdr:cNvSpPr/>
      </xdr:nvSpPr>
      <xdr:spPr>
        <a:xfrm>
          <a:off x="815975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17035</xdr:rowOff>
    </xdr:from>
    <xdr:ext cx="469744" cy="259045"/>
    <xdr:sp macro="" textlink="">
      <xdr:nvSpPr>
        <xdr:cNvPr id="185" name="n_1aveValue【体育館・プール】&#10;一人当たり面積"/>
        <xdr:cNvSpPr txBox="1"/>
      </xdr:nvSpPr>
      <xdr:spPr>
        <a:xfrm>
          <a:off x="7991552"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148082</xdr:rowOff>
    </xdr:from>
    <xdr:to>
      <xdr:col>46</xdr:col>
      <xdr:colOff>38100</xdr:colOff>
      <xdr:row>62</xdr:row>
      <xdr:rowOff>78232</xdr:rowOff>
    </xdr:to>
    <xdr:sp macro="" textlink="">
      <xdr:nvSpPr>
        <xdr:cNvPr id="186" name="フローチャート: 判断 185"/>
        <xdr:cNvSpPr/>
      </xdr:nvSpPr>
      <xdr:spPr>
        <a:xfrm>
          <a:off x="7413625" y="1060653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69359</xdr:rowOff>
    </xdr:from>
    <xdr:ext cx="469744" cy="259045"/>
    <xdr:sp macro="" textlink="">
      <xdr:nvSpPr>
        <xdr:cNvPr id="187" name="n_2aveValue【体育館・プール】&#10;一人当たり面積"/>
        <xdr:cNvSpPr txBox="1"/>
      </xdr:nvSpPr>
      <xdr:spPr>
        <a:xfrm>
          <a:off x="7258127" y="1069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88" name="テキスト ボックス 187"/>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89" name="テキスト ボックス 188"/>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0" name="テキスト ボックス 189"/>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1" name="テキスト ボックス 190"/>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2" name="テキスト ボックス 191"/>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111506</xdr:rowOff>
    </xdr:from>
    <xdr:to>
      <xdr:col>46</xdr:col>
      <xdr:colOff>38100</xdr:colOff>
      <xdr:row>62</xdr:row>
      <xdr:rowOff>41656</xdr:rowOff>
    </xdr:to>
    <xdr:sp macro="" textlink="">
      <xdr:nvSpPr>
        <xdr:cNvPr id="193" name="楕円 192"/>
        <xdr:cNvSpPr/>
      </xdr:nvSpPr>
      <xdr:spPr>
        <a:xfrm>
          <a:off x="7413625" y="1056995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58183</xdr:rowOff>
    </xdr:from>
    <xdr:ext cx="469744" cy="259045"/>
    <xdr:sp macro="" textlink="">
      <xdr:nvSpPr>
        <xdr:cNvPr id="194" name="n_2mainValue【体育館・プール】&#10;一人当たり面積"/>
        <xdr:cNvSpPr txBox="1"/>
      </xdr:nvSpPr>
      <xdr:spPr>
        <a:xfrm>
          <a:off x="7258127" y="1034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5" name="正方形/長方形 194"/>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6" name="正方形/長方形 195"/>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97" name="正方形/長方形 196"/>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98" name="正方形/長方形 197"/>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99" name="正方形/長方形 198"/>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0" name="正方形/長方形 199"/>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1" name="正方形/長方形 200"/>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2" name="正方形/長方形 201"/>
        <xdr:cNvSpPr/>
      </xdr:nvSpPr>
      <xdr:spPr>
        <a:xfrm>
          <a:off x="6477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3" name="テキスト ボックス 202"/>
        <xdr:cNvSpPr txBox="1"/>
      </xdr:nvSpPr>
      <xdr:spPr>
        <a:xfrm>
          <a:off x="6381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4" name="直線コネクタ 203"/>
        <xdr:cNvCxnSpPr/>
      </xdr:nvCxnSpPr>
      <xdr:spPr>
        <a:xfrm>
          <a:off x="6477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114300</xdr:rowOff>
    </xdr:from>
    <xdr:to>
      <xdr:col>28</xdr:col>
      <xdr:colOff>114300</xdr:colOff>
      <xdr:row>86</xdr:row>
      <xdr:rowOff>114300</xdr:rowOff>
    </xdr:to>
    <xdr:cxnSp macro="">
      <xdr:nvCxnSpPr>
        <xdr:cNvPr id="205" name="直線コネクタ 204"/>
        <xdr:cNvCxnSpPr/>
      </xdr:nvCxnSpPr>
      <xdr:spPr>
        <a:xfrm>
          <a:off x="647700" y="1485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85</xdr:row>
      <xdr:rowOff>143527</xdr:rowOff>
    </xdr:from>
    <xdr:ext cx="338939" cy="259045"/>
    <xdr:sp macro="" textlink="">
      <xdr:nvSpPr>
        <xdr:cNvPr id="206" name="テキスト ボックス 205"/>
        <xdr:cNvSpPr txBox="1"/>
      </xdr:nvSpPr>
      <xdr:spPr>
        <a:xfrm>
          <a:off x="36591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07" name="直線コネクタ 206"/>
        <xdr:cNvCxnSpPr/>
      </xdr:nvCxnSpPr>
      <xdr:spPr>
        <a:xfrm>
          <a:off x="647700" y="1447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08" name="テキスト ボックス 207"/>
        <xdr:cNvSpPr txBox="1"/>
      </xdr:nvSpPr>
      <xdr:spPr>
        <a:xfrm>
          <a:off x="3208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09" name="直線コネクタ 208"/>
        <xdr:cNvCxnSpPr/>
      </xdr:nvCxnSpPr>
      <xdr:spPr>
        <a:xfrm>
          <a:off x="647700" y="1409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10" name="テキスト ボックス 209"/>
        <xdr:cNvSpPr txBox="1"/>
      </xdr:nvSpPr>
      <xdr:spPr>
        <a:xfrm>
          <a:off x="3208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11" name="直線コネクタ 210"/>
        <xdr:cNvCxnSpPr/>
      </xdr:nvCxnSpPr>
      <xdr:spPr>
        <a:xfrm>
          <a:off x="647700" y="1371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12" name="テキスト ボックス 211"/>
        <xdr:cNvSpPr txBox="1"/>
      </xdr:nvSpPr>
      <xdr:spPr>
        <a:xfrm>
          <a:off x="3208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13" name="直線コネクタ 212"/>
        <xdr:cNvCxnSpPr/>
      </xdr:nvCxnSpPr>
      <xdr:spPr>
        <a:xfrm>
          <a:off x="647700" y="1333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14" name="テキスト ボックス 213"/>
        <xdr:cNvSpPr txBox="1"/>
      </xdr:nvSpPr>
      <xdr:spPr>
        <a:xfrm>
          <a:off x="3208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5" name="直線コネクタ 214"/>
        <xdr:cNvCxnSpPr/>
      </xdr:nvCxnSpPr>
      <xdr:spPr>
        <a:xfrm>
          <a:off x="6477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16" name="テキスト ボックス 215"/>
        <xdr:cNvSpPr txBox="1"/>
      </xdr:nvSpPr>
      <xdr:spPr>
        <a:xfrm>
          <a:off x="2662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17" name="【福祉施設】&#10;有形固定資産減価償却率グラフ枠"/>
        <xdr:cNvSpPr/>
      </xdr:nvSpPr>
      <xdr:spPr>
        <a:xfrm>
          <a:off x="6477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152400</xdr:rowOff>
    </xdr:from>
    <xdr:to>
      <xdr:col>24</xdr:col>
      <xdr:colOff>62865</xdr:colOff>
      <xdr:row>85</xdr:row>
      <xdr:rowOff>150495</xdr:rowOff>
    </xdr:to>
    <xdr:cxnSp macro="">
      <xdr:nvCxnSpPr>
        <xdr:cNvPr id="218" name="直線コネクタ 217"/>
        <xdr:cNvCxnSpPr/>
      </xdr:nvCxnSpPr>
      <xdr:spPr>
        <a:xfrm flipV="1">
          <a:off x="3949065" y="13354050"/>
          <a:ext cx="0" cy="1369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154322</xdr:rowOff>
    </xdr:from>
    <xdr:ext cx="340478" cy="259045"/>
    <xdr:sp macro="" textlink="">
      <xdr:nvSpPr>
        <xdr:cNvPr id="219" name="【福祉施設】&#10;有形固定資産減価償却率最小値テキスト"/>
        <xdr:cNvSpPr txBox="1"/>
      </xdr:nvSpPr>
      <xdr:spPr>
        <a:xfrm>
          <a:off x="3987800" y="147275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150495</xdr:rowOff>
    </xdr:from>
    <xdr:to>
      <xdr:col>24</xdr:col>
      <xdr:colOff>152400</xdr:colOff>
      <xdr:row>85</xdr:row>
      <xdr:rowOff>150495</xdr:rowOff>
    </xdr:to>
    <xdr:cxnSp macro="">
      <xdr:nvCxnSpPr>
        <xdr:cNvPr id="220" name="直線コネクタ 219"/>
        <xdr:cNvCxnSpPr/>
      </xdr:nvCxnSpPr>
      <xdr:spPr>
        <a:xfrm>
          <a:off x="3889375" y="1472374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99077</xdr:rowOff>
    </xdr:from>
    <xdr:ext cx="405111" cy="259045"/>
    <xdr:sp macro="" textlink="">
      <xdr:nvSpPr>
        <xdr:cNvPr id="221" name="【福祉施設】&#10;有形固定資産減価償却率最大値テキスト"/>
        <xdr:cNvSpPr txBox="1"/>
      </xdr:nvSpPr>
      <xdr:spPr>
        <a:xfrm>
          <a:off x="3987800" y="1312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152400</xdr:rowOff>
    </xdr:from>
    <xdr:to>
      <xdr:col>24</xdr:col>
      <xdr:colOff>152400</xdr:colOff>
      <xdr:row>77</xdr:row>
      <xdr:rowOff>152400</xdr:rowOff>
    </xdr:to>
    <xdr:cxnSp macro="">
      <xdr:nvCxnSpPr>
        <xdr:cNvPr id="222" name="直線コネクタ 221"/>
        <xdr:cNvCxnSpPr/>
      </xdr:nvCxnSpPr>
      <xdr:spPr>
        <a:xfrm>
          <a:off x="3889375" y="1335405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114316</xdr:rowOff>
    </xdr:from>
    <xdr:ext cx="405111" cy="259045"/>
    <xdr:sp macro="" textlink="">
      <xdr:nvSpPr>
        <xdr:cNvPr id="223" name="【福祉施設】&#10;有形固定資産減価償却率平均値テキスト"/>
        <xdr:cNvSpPr txBox="1"/>
      </xdr:nvSpPr>
      <xdr:spPr>
        <a:xfrm>
          <a:off x="3987800" y="13830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135889</xdr:rowOff>
    </xdr:from>
    <xdr:to>
      <xdr:col>24</xdr:col>
      <xdr:colOff>114300</xdr:colOff>
      <xdr:row>81</xdr:row>
      <xdr:rowOff>66039</xdr:rowOff>
    </xdr:to>
    <xdr:sp macro="" textlink="">
      <xdr:nvSpPr>
        <xdr:cNvPr id="224" name="フローチャート: 判断 223"/>
        <xdr:cNvSpPr/>
      </xdr:nvSpPr>
      <xdr:spPr>
        <a:xfrm>
          <a:off x="38989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128270</xdr:rowOff>
    </xdr:from>
    <xdr:to>
      <xdr:col>20</xdr:col>
      <xdr:colOff>38100</xdr:colOff>
      <xdr:row>81</xdr:row>
      <xdr:rowOff>58420</xdr:rowOff>
    </xdr:to>
    <xdr:sp macro="" textlink="">
      <xdr:nvSpPr>
        <xdr:cNvPr id="225" name="フローチャート: 判断 224"/>
        <xdr:cNvSpPr/>
      </xdr:nvSpPr>
      <xdr:spPr>
        <a:xfrm>
          <a:off x="3203575" y="1384427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79</xdr:row>
      <xdr:rowOff>74947</xdr:rowOff>
    </xdr:from>
    <xdr:ext cx="405111" cy="259045"/>
    <xdr:sp macro="" textlink="">
      <xdr:nvSpPr>
        <xdr:cNvPr id="226" name="n_1aveValue【福祉施設】&#10;有形固定資産減価償却率"/>
        <xdr:cNvSpPr txBox="1"/>
      </xdr:nvSpPr>
      <xdr:spPr>
        <a:xfrm>
          <a:off x="3067694" y="1361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15875</xdr:rowOff>
    </xdr:from>
    <xdr:to>
      <xdr:col>15</xdr:col>
      <xdr:colOff>101600</xdr:colOff>
      <xdr:row>81</xdr:row>
      <xdr:rowOff>117475</xdr:rowOff>
    </xdr:to>
    <xdr:sp macro="" textlink="">
      <xdr:nvSpPr>
        <xdr:cNvPr id="227" name="フローチャート: 判断 226"/>
        <xdr:cNvSpPr/>
      </xdr:nvSpPr>
      <xdr:spPr>
        <a:xfrm>
          <a:off x="2428875" y="1390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79</xdr:row>
      <xdr:rowOff>134002</xdr:rowOff>
    </xdr:from>
    <xdr:ext cx="405111" cy="259045"/>
    <xdr:sp macro="" textlink="">
      <xdr:nvSpPr>
        <xdr:cNvPr id="228" name="n_2aveValue【福祉施設】&#10;有形固定資産減価償却率"/>
        <xdr:cNvSpPr txBox="1"/>
      </xdr:nvSpPr>
      <xdr:spPr>
        <a:xfrm>
          <a:off x="2305694" y="1367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29" name="テキスト ボックス 228"/>
        <xdr:cNvSpPr txBox="1"/>
      </xdr:nvSpPr>
      <xdr:spPr>
        <a:xfrm>
          <a:off x="3787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0" name="テキスト ボックス 229"/>
        <xdr:cNvSpPr txBox="1"/>
      </xdr:nvSpPr>
      <xdr:spPr>
        <a:xfrm>
          <a:off x="3073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1" name="テキスト ボックス 230"/>
        <xdr:cNvSpPr txBox="1"/>
      </xdr:nvSpPr>
      <xdr:spPr>
        <a:xfrm>
          <a:off x="2317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2" name="テキスト ボックス 231"/>
        <xdr:cNvSpPr txBox="1"/>
      </xdr:nvSpPr>
      <xdr:spPr>
        <a:xfrm>
          <a:off x="1571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3" name="テキスト ボックス 232"/>
        <xdr:cNvSpPr txBox="1"/>
      </xdr:nvSpPr>
      <xdr:spPr>
        <a:xfrm>
          <a:off x="806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83</xdr:row>
      <xdr:rowOff>21589</xdr:rowOff>
    </xdr:from>
    <xdr:to>
      <xdr:col>15</xdr:col>
      <xdr:colOff>101600</xdr:colOff>
      <xdr:row>83</xdr:row>
      <xdr:rowOff>123189</xdr:rowOff>
    </xdr:to>
    <xdr:sp macro="" textlink="">
      <xdr:nvSpPr>
        <xdr:cNvPr id="234" name="楕円 233"/>
        <xdr:cNvSpPr/>
      </xdr:nvSpPr>
      <xdr:spPr>
        <a:xfrm>
          <a:off x="2428875"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83</xdr:row>
      <xdr:rowOff>114316</xdr:rowOff>
    </xdr:from>
    <xdr:ext cx="405111" cy="259045"/>
    <xdr:sp macro="" textlink="">
      <xdr:nvSpPr>
        <xdr:cNvPr id="235" name="n_2mainValue【福祉施設】&#10;有形固定資産減価償却率"/>
        <xdr:cNvSpPr txBox="1"/>
      </xdr:nvSpPr>
      <xdr:spPr>
        <a:xfrm>
          <a:off x="2305694"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36" name="正方形/長方形 235"/>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37" name="正方形/長方形 236"/>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38" name="正方形/長方形 237"/>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39" name="正方形/長方形 238"/>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0" name="正方形/長方形 239"/>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1" name="正方形/長方形 240"/>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2" name="正方形/長方形 241"/>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3" name="正方形/長方形 242"/>
        <xdr:cNvSpPr/>
      </xdr:nvSpPr>
      <xdr:spPr>
        <a:xfrm>
          <a:off x="5632450"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4" name="テキスト ボックス 243"/>
        <xdr:cNvSpPr txBox="1"/>
      </xdr:nvSpPr>
      <xdr:spPr>
        <a:xfrm>
          <a:off x="55943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5" name="直線コネクタ 244"/>
        <xdr:cNvCxnSpPr/>
      </xdr:nvCxnSpPr>
      <xdr:spPr>
        <a:xfrm>
          <a:off x="5632450" y="1524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46" name="直線コネクタ 245"/>
        <xdr:cNvCxnSpPr/>
      </xdr:nvCxnSpPr>
      <xdr:spPr>
        <a:xfrm>
          <a:off x="5632450" y="14913429"/>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47" name="テキスト ボックス 246"/>
        <xdr:cNvSpPr txBox="1"/>
      </xdr:nvSpPr>
      <xdr:spPr>
        <a:xfrm>
          <a:off x="52224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48" name="直線コネクタ 247"/>
        <xdr:cNvCxnSpPr/>
      </xdr:nvCxnSpPr>
      <xdr:spPr>
        <a:xfrm>
          <a:off x="5632450" y="14586857"/>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49" name="テキスト ボックス 248"/>
        <xdr:cNvSpPr txBox="1"/>
      </xdr:nvSpPr>
      <xdr:spPr>
        <a:xfrm>
          <a:off x="52224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50" name="直線コネクタ 249"/>
        <xdr:cNvCxnSpPr/>
      </xdr:nvCxnSpPr>
      <xdr:spPr>
        <a:xfrm>
          <a:off x="5632450" y="14260286"/>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51" name="テキスト ボックス 250"/>
        <xdr:cNvSpPr txBox="1"/>
      </xdr:nvSpPr>
      <xdr:spPr>
        <a:xfrm>
          <a:off x="52224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52" name="直線コネクタ 251"/>
        <xdr:cNvCxnSpPr/>
      </xdr:nvCxnSpPr>
      <xdr:spPr>
        <a:xfrm>
          <a:off x="5632450" y="13933714"/>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53" name="テキスト ボックス 252"/>
        <xdr:cNvSpPr txBox="1"/>
      </xdr:nvSpPr>
      <xdr:spPr>
        <a:xfrm>
          <a:off x="52224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54" name="直線コネクタ 253"/>
        <xdr:cNvCxnSpPr/>
      </xdr:nvCxnSpPr>
      <xdr:spPr>
        <a:xfrm>
          <a:off x="5632450" y="13607143"/>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55" name="テキスト ボックス 254"/>
        <xdr:cNvSpPr txBox="1"/>
      </xdr:nvSpPr>
      <xdr:spPr>
        <a:xfrm>
          <a:off x="52224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56" name="直線コネクタ 255"/>
        <xdr:cNvCxnSpPr/>
      </xdr:nvCxnSpPr>
      <xdr:spPr>
        <a:xfrm>
          <a:off x="5632450" y="13280571"/>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57" name="テキスト ボックス 256"/>
        <xdr:cNvSpPr txBox="1"/>
      </xdr:nvSpPr>
      <xdr:spPr>
        <a:xfrm>
          <a:off x="52224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58" name="直線コネクタ 257"/>
        <xdr:cNvCxnSpPr/>
      </xdr:nvCxnSpPr>
      <xdr:spPr>
        <a:xfrm>
          <a:off x="5632450" y="1295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59" name="テキスト ボックス 258"/>
        <xdr:cNvSpPr txBox="1"/>
      </xdr:nvSpPr>
      <xdr:spPr>
        <a:xfrm>
          <a:off x="52224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0" name="【福祉施設】&#10;一人当たり面積グラフ枠"/>
        <xdr:cNvSpPr/>
      </xdr:nvSpPr>
      <xdr:spPr>
        <a:xfrm>
          <a:off x="5632450"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127907</xdr:rowOff>
    </xdr:from>
    <xdr:to>
      <xdr:col>54</xdr:col>
      <xdr:colOff>189865</xdr:colOff>
      <xdr:row>86</xdr:row>
      <xdr:rowOff>21771</xdr:rowOff>
    </xdr:to>
    <xdr:cxnSp macro="">
      <xdr:nvCxnSpPr>
        <xdr:cNvPr id="261" name="直線コネクタ 260"/>
        <xdr:cNvCxnSpPr/>
      </xdr:nvCxnSpPr>
      <xdr:spPr>
        <a:xfrm flipV="1">
          <a:off x="8905240" y="13329557"/>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25598</xdr:rowOff>
    </xdr:from>
    <xdr:ext cx="469744" cy="259045"/>
    <xdr:sp macro="" textlink="">
      <xdr:nvSpPr>
        <xdr:cNvPr id="262" name="【福祉施設】&#10;一人当たり面積最小値テキスト"/>
        <xdr:cNvSpPr txBox="1"/>
      </xdr:nvSpPr>
      <xdr:spPr>
        <a:xfrm>
          <a:off x="8943975" y="14770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21771</xdr:rowOff>
    </xdr:from>
    <xdr:to>
      <xdr:col>55</xdr:col>
      <xdr:colOff>88900</xdr:colOff>
      <xdr:row>86</xdr:row>
      <xdr:rowOff>21771</xdr:rowOff>
    </xdr:to>
    <xdr:cxnSp macro="">
      <xdr:nvCxnSpPr>
        <xdr:cNvPr id="263" name="直線コネクタ 262"/>
        <xdr:cNvCxnSpPr/>
      </xdr:nvCxnSpPr>
      <xdr:spPr>
        <a:xfrm>
          <a:off x="8845550" y="1476647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74584</xdr:rowOff>
    </xdr:from>
    <xdr:ext cx="469744" cy="259045"/>
    <xdr:sp macro="" textlink="">
      <xdr:nvSpPr>
        <xdr:cNvPr id="264" name="【福祉施設】&#10;一人当たり面積最大値テキスト"/>
        <xdr:cNvSpPr txBox="1"/>
      </xdr:nvSpPr>
      <xdr:spPr>
        <a:xfrm>
          <a:off x="8943975" y="1310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127907</xdr:rowOff>
    </xdr:from>
    <xdr:to>
      <xdr:col>55</xdr:col>
      <xdr:colOff>88900</xdr:colOff>
      <xdr:row>77</xdr:row>
      <xdr:rowOff>127907</xdr:rowOff>
    </xdr:to>
    <xdr:cxnSp macro="">
      <xdr:nvCxnSpPr>
        <xdr:cNvPr id="265" name="直線コネクタ 264"/>
        <xdr:cNvCxnSpPr/>
      </xdr:nvCxnSpPr>
      <xdr:spPr>
        <a:xfrm>
          <a:off x="8845550" y="1332955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137177</xdr:rowOff>
    </xdr:from>
    <xdr:ext cx="469744" cy="259045"/>
    <xdr:sp macro="" textlink="">
      <xdr:nvSpPr>
        <xdr:cNvPr id="266" name="【福祉施設】&#10;一人当たり面積平均値テキスト"/>
        <xdr:cNvSpPr txBox="1"/>
      </xdr:nvSpPr>
      <xdr:spPr>
        <a:xfrm>
          <a:off x="8943975" y="14024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158750</xdr:rowOff>
    </xdr:from>
    <xdr:to>
      <xdr:col>55</xdr:col>
      <xdr:colOff>50800</xdr:colOff>
      <xdr:row>82</xdr:row>
      <xdr:rowOff>88900</xdr:rowOff>
    </xdr:to>
    <xdr:sp macro="" textlink="">
      <xdr:nvSpPr>
        <xdr:cNvPr id="267" name="フローチャート: 判断 266"/>
        <xdr:cNvSpPr/>
      </xdr:nvSpPr>
      <xdr:spPr>
        <a:xfrm>
          <a:off x="8883650" y="140462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52614</xdr:rowOff>
    </xdr:from>
    <xdr:to>
      <xdr:col>50</xdr:col>
      <xdr:colOff>165100</xdr:colOff>
      <xdr:row>82</xdr:row>
      <xdr:rowOff>154214</xdr:rowOff>
    </xdr:to>
    <xdr:sp macro="" textlink="">
      <xdr:nvSpPr>
        <xdr:cNvPr id="268" name="フローチャート: 判断 267"/>
        <xdr:cNvSpPr/>
      </xdr:nvSpPr>
      <xdr:spPr>
        <a:xfrm>
          <a:off x="815975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80</xdr:row>
      <xdr:rowOff>170741</xdr:rowOff>
    </xdr:from>
    <xdr:ext cx="469744" cy="259045"/>
    <xdr:sp macro="" textlink="">
      <xdr:nvSpPr>
        <xdr:cNvPr id="269" name="n_1aveValue【福祉施設】&#10;一人当たり面積"/>
        <xdr:cNvSpPr txBox="1"/>
      </xdr:nvSpPr>
      <xdr:spPr>
        <a:xfrm>
          <a:off x="7991552" y="1388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83</xdr:row>
      <xdr:rowOff>44450</xdr:rowOff>
    </xdr:from>
    <xdr:to>
      <xdr:col>46</xdr:col>
      <xdr:colOff>38100</xdr:colOff>
      <xdr:row>83</xdr:row>
      <xdr:rowOff>146050</xdr:rowOff>
    </xdr:to>
    <xdr:sp macro="" textlink="">
      <xdr:nvSpPr>
        <xdr:cNvPr id="270" name="フローチャート: 判断 269"/>
        <xdr:cNvSpPr/>
      </xdr:nvSpPr>
      <xdr:spPr>
        <a:xfrm>
          <a:off x="7413625" y="142748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137177</xdr:rowOff>
    </xdr:from>
    <xdr:ext cx="469744" cy="259045"/>
    <xdr:sp macro="" textlink="">
      <xdr:nvSpPr>
        <xdr:cNvPr id="271" name="n_2aveValue【福祉施設】&#10;一人当たり面積"/>
        <xdr:cNvSpPr txBox="1"/>
      </xdr:nvSpPr>
      <xdr:spPr>
        <a:xfrm>
          <a:off x="72581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72" name="テキスト ボックス 271"/>
        <xdr:cNvSpPr txBox="1"/>
      </xdr:nvSpPr>
      <xdr:spPr>
        <a:xfrm>
          <a:off x="87439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3" name="テキスト ボックス 272"/>
        <xdr:cNvSpPr txBox="1"/>
      </xdr:nvSpPr>
      <xdr:spPr>
        <a:xfrm>
          <a:off x="8048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4" name="テキスト ボックス 273"/>
        <xdr:cNvSpPr txBox="1"/>
      </xdr:nvSpPr>
      <xdr:spPr>
        <a:xfrm>
          <a:off x="7283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5" name="テキスト ボックス 274"/>
        <xdr:cNvSpPr txBox="1"/>
      </xdr:nvSpPr>
      <xdr:spPr>
        <a:xfrm>
          <a:off x="652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6" name="テキスト ボックス 275"/>
        <xdr:cNvSpPr txBox="1"/>
      </xdr:nvSpPr>
      <xdr:spPr>
        <a:xfrm>
          <a:off x="5781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44450</xdr:rowOff>
    </xdr:from>
    <xdr:to>
      <xdr:col>46</xdr:col>
      <xdr:colOff>38100</xdr:colOff>
      <xdr:row>79</xdr:row>
      <xdr:rowOff>146050</xdr:rowOff>
    </xdr:to>
    <xdr:sp macro="" textlink="">
      <xdr:nvSpPr>
        <xdr:cNvPr id="277" name="楕円 276"/>
        <xdr:cNvSpPr/>
      </xdr:nvSpPr>
      <xdr:spPr>
        <a:xfrm>
          <a:off x="7413625" y="135890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77</xdr:row>
      <xdr:rowOff>162577</xdr:rowOff>
    </xdr:from>
    <xdr:ext cx="469744" cy="259045"/>
    <xdr:sp macro="" textlink="">
      <xdr:nvSpPr>
        <xdr:cNvPr id="278" name="n_2mainValue【福祉施設】&#10;一人当たり面積"/>
        <xdr:cNvSpPr txBox="1"/>
      </xdr:nvSpPr>
      <xdr:spPr>
        <a:xfrm>
          <a:off x="7258127"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9" name="正方形/長方形 278"/>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0" name="正方形/長方形 279"/>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1" name="正方形/長方形 280"/>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2" name="正方形/長方形 281"/>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3" name="正方形/長方形 282"/>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4" name="正方形/長方形 283"/>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5" name="正方形/長方形 284"/>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6" name="正方形/長方形 285"/>
        <xdr:cNvSpPr/>
      </xdr:nvSpPr>
      <xdr:spPr>
        <a:xfrm>
          <a:off x="6477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7" name="テキスト ボックス 286"/>
        <xdr:cNvSpPr txBox="1"/>
      </xdr:nvSpPr>
      <xdr:spPr>
        <a:xfrm>
          <a:off x="63817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8" name="直線コネクタ 287"/>
        <xdr:cNvCxnSpPr/>
      </xdr:nvCxnSpPr>
      <xdr:spPr>
        <a:xfrm>
          <a:off x="6477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289" name="テキスト ボックス 288"/>
        <xdr:cNvSpPr txBox="1"/>
      </xdr:nvSpPr>
      <xdr:spPr>
        <a:xfrm>
          <a:off x="36591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90" name="直線コネクタ 289"/>
        <xdr:cNvCxnSpPr/>
      </xdr:nvCxnSpPr>
      <xdr:spPr>
        <a:xfrm>
          <a:off x="647700" y="1866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291" name="テキスト ボックス 290"/>
        <xdr:cNvSpPr txBox="1"/>
      </xdr:nvSpPr>
      <xdr:spPr>
        <a:xfrm>
          <a:off x="3208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2" name="直線コネクタ 291"/>
        <xdr:cNvCxnSpPr/>
      </xdr:nvCxnSpPr>
      <xdr:spPr>
        <a:xfrm>
          <a:off x="647700" y="1828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3" name="テキスト ボックス 292"/>
        <xdr:cNvSpPr txBox="1"/>
      </xdr:nvSpPr>
      <xdr:spPr>
        <a:xfrm>
          <a:off x="3208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4" name="直線コネクタ 293"/>
        <xdr:cNvCxnSpPr/>
      </xdr:nvCxnSpPr>
      <xdr:spPr>
        <a:xfrm>
          <a:off x="647700" y="1790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5" name="テキスト ボックス 294"/>
        <xdr:cNvSpPr txBox="1"/>
      </xdr:nvSpPr>
      <xdr:spPr>
        <a:xfrm>
          <a:off x="3208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6" name="直線コネクタ 295"/>
        <xdr:cNvCxnSpPr/>
      </xdr:nvCxnSpPr>
      <xdr:spPr>
        <a:xfrm>
          <a:off x="647700" y="1752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7" name="テキスト ボックス 296"/>
        <xdr:cNvSpPr txBox="1"/>
      </xdr:nvSpPr>
      <xdr:spPr>
        <a:xfrm>
          <a:off x="3208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8" name="直線コネクタ 297"/>
        <xdr:cNvCxnSpPr/>
      </xdr:nvCxnSpPr>
      <xdr:spPr>
        <a:xfrm>
          <a:off x="647700" y="1714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299" name="テキスト ボックス 298"/>
        <xdr:cNvSpPr txBox="1"/>
      </xdr:nvSpPr>
      <xdr:spPr>
        <a:xfrm>
          <a:off x="266246"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0" name="直線コネクタ 299"/>
        <xdr:cNvCxnSpPr/>
      </xdr:nvCxnSpPr>
      <xdr:spPr>
        <a:xfrm>
          <a:off x="6477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01" name="テキスト ボックス 300"/>
        <xdr:cNvSpPr txBox="1"/>
      </xdr:nvSpPr>
      <xdr:spPr>
        <a:xfrm>
          <a:off x="2662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2" name="【市民会館】&#10;有形固定資産減価償却率グラフ枠"/>
        <xdr:cNvSpPr/>
      </xdr:nvSpPr>
      <xdr:spPr>
        <a:xfrm>
          <a:off x="6477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89536</xdr:rowOff>
    </xdr:to>
    <xdr:cxnSp macro="">
      <xdr:nvCxnSpPr>
        <xdr:cNvPr id="303" name="直線コネクタ 302"/>
        <xdr:cNvCxnSpPr/>
      </xdr:nvCxnSpPr>
      <xdr:spPr>
        <a:xfrm flipV="1">
          <a:off x="3949065" y="17145000"/>
          <a:ext cx="0" cy="1289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93363</xdr:rowOff>
    </xdr:from>
    <xdr:ext cx="405111" cy="259045"/>
    <xdr:sp macro="" textlink="">
      <xdr:nvSpPr>
        <xdr:cNvPr id="304" name="【市民会館】&#10;有形固定資産減価償却率最小値テキスト"/>
        <xdr:cNvSpPr txBox="1"/>
      </xdr:nvSpPr>
      <xdr:spPr>
        <a:xfrm>
          <a:off x="3987800" y="18438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89536</xdr:rowOff>
    </xdr:from>
    <xdr:to>
      <xdr:col>24</xdr:col>
      <xdr:colOff>152400</xdr:colOff>
      <xdr:row>107</xdr:row>
      <xdr:rowOff>89536</xdr:rowOff>
    </xdr:to>
    <xdr:cxnSp macro="">
      <xdr:nvCxnSpPr>
        <xdr:cNvPr id="305" name="直線コネクタ 304"/>
        <xdr:cNvCxnSpPr/>
      </xdr:nvCxnSpPr>
      <xdr:spPr>
        <a:xfrm>
          <a:off x="3889375" y="1843468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306" name="【市民会館】&#10;有形固定資産減価償却率最大値テキスト"/>
        <xdr:cNvSpPr txBox="1"/>
      </xdr:nvSpPr>
      <xdr:spPr>
        <a:xfrm>
          <a:off x="39878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07" name="直線コネクタ 306"/>
        <xdr:cNvCxnSpPr/>
      </xdr:nvCxnSpPr>
      <xdr:spPr>
        <a:xfrm>
          <a:off x="3889375" y="17145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120032</xdr:rowOff>
    </xdr:from>
    <xdr:ext cx="405111" cy="259045"/>
    <xdr:sp macro="" textlink="">
      <xdr:nvSpPr>
        <xdr:cNvPr id="308" name="【市民会館】&#10;有形固定資産減価償却率平均値テキスト"/>
        <xdr:cNvSpPr txBox="1"/>
      </xdr:nvSpPr>
      <xdr:spPr>
        <a:xfrm>
          <a:off x="3987800" y="17950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141605</xdr:rowOff>
    </xdr:from>
    <xdr:to>
      <xdr:col>24</xdr:col>
      <xdr:colOff>114300</xdr:colOff>
      <xdr:row>105</xdr:row>
      <xdr:rowOff>71755</xdr:rowOff>
    </xdr:to>
    <xdr:sp macro="" textlink="">
      <xdr:nvSpPr>
        <xdr:cNvPr id="309" name="フローチャート: 判断 308"/>
        <xdr:cNvSpPr/>
      </xdr:nvSpPr>
      <xdr:spPr>
        <a:xfrm>
          <a:off x="3898900" y="1797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84455</xdr:rowOff>
    </xdr:from>
    <xdr:to>
      <xdr:col>20</xdr:col>
      <xdr:colOff>38100</xdr:colOff>
      <xdr:row>105</xdr:row>
      <xdr:rowOff>14605</xdr:rowOff>
    </xdr:to>
    <xdr:sp macro="" textlink="">
      <xdr:nvSpPr>
        <xdr:cNvPr id="310" name="フローチャート: 判断 309"/>
        <xdr:cNvSpPr/>
      </xdr:nvSpPr>
      <xdr:spPr>
        <a:xfrm>
          <a:off x="3203575" y="1791525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31132</xdr:rowOff>
    </xdr:from>
    <xdr:ext cx="405111" cy="259045"/>
    <xdr:sp macro="" textlink="">
      <xdr:nvSpPr>
        <xdr:cNvPr id="311" name="n_1aveValue【市民会館】&#10;有形固定資産減価償却率"/>
        <xdr:cNvSpPr txBox="1"/>
      </xdr:nvSpPr>
      <xdr:spPr>
        <a:xfrm>
          <a:off x="3067694" y="1769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105</xdr:row>
      <xdr:rowOff>29211</xdr:rowOff>
    </xdr:from>
    <xdr:to>
      <xdr:col>15</xdr:col>
      <xdr:colOff>101600</xdr:colOff>
      <xdr:row>105</xdr:row>
      <xdr:rowOff>130811</xdr:rowOff>
    </xdr:to>
    <xdr:sp macro="" textlink="">
      <xdr:nvSpPr>
        <xdr:cNvPr id="312" name="フローチャート: 判断 311"/>
        <xdr:cNvSpPr/>
      </xdr:nvSpPr>
      <xdr:spPr>
        <a:xfrm>
          <a:off x="2428875" y="1803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103</xdr:row>
      <xdr:rowOff>147338</xdr:rowOff>
    </xdr:from>
    <xdr:ext cx="405111" cy="259045"/>
    <xdr:sp macro="" textlink="">
      <xdr:nvSpPr>
        <xdr:cNvPr id="313" name="n_2aveValue【市民会館】&#10;有形固定資産減価償却率"/>
        <xdr:cNvSpPr txBox="1"/>
      </xdr:nvSpPr>
      <xdr:spPr>
        <a:xfrm>
          <a:off x="2305694" y="17806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14" name="テキスト ボックス 313"/>
        <xdr:cNvSpPr txBox="1"/>
      </xdr:nvSpPr>
      <xdr:spPr>
        <a:xfrm>
          <a:off x="37877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5" name="テキスト ボックス 314"/>
        <xdr:cNvSpPr txBox="1"/>
      </xdr:nvSpPr>
      <xdr:spPr>
        <a:xfrm>
          <a:off x="30734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6" name="テキスト ボックス 315"/>
        <xdr:cNvSpPr txBox="1"/>
      </xdr:nvSpPr>
      <xdr:spPr>
        <a:xfrm>
          <a:off x="23177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7" name="テキスト ボックス 316"/>
        <xdr:cNvSpPr txBox="1"/>
      </xdr:nvSpPr>
      <xdr:spPr>
        <a:xfrm>
          <a:off x="1571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8" name="テキスト ボックス 317"/>
        <xdr:cNvSpPr txBox="1"/>
      </xdr:nvSpPr>
      <xdr:spPr>
        <a:xfrm>
          <a:off x="806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107</xdr:row>
      <xdr:rowOff>88264</xdr:rowOff>
    </xdr:from>
    <xdr:to>
      <xdr:col>15</xdr:col>
      <xdr:colOff>101600</xdr:colOff>
      <xdr:row>108</xdr:row>
      <xdr:rowOff>18414</xdr:rowOff>
    </xdr:to>
    <xdr:sp macro="" textlink="">
      <xdr:nvSpPr>
        <xdr:cNvPr id="319" name="楕円 318"/>
        <xdr:cNvSpPr/>
      </xdr:nvSpPr>
      <xdr:spPr>
        <a:xfrm>
          <a:off x="2428875" y="1843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108</xdr:row>
      <xdr:rowOff>9541</xdr:rowOff>
    </xdr:from>
    <xdr:ext cx="405111" cy="259045"/>
    <xdr:sp macro="" textlink="">
      <xdr:nvSpPr>
        <xdr:cNvPr id="320" name="n_2mainValue【市民会館】&#10;有形固定資産減価償却率"/>
        <xdr:cNvSpPr txBox="1"/>
      </xdr:nvSpPr>
      <xdr:spPr>
        <a:xfrm>
          <a:off x="2305694" y="1852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1" name="正方形/長方形 320"/>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2" name="正方形/長方形 321"/>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3" name="正方形/長方形 322"/>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4" name="正方形/長方形 323"/>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5" name="正方形/長方形 324"/>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6" name="正方形/長方形 325"/>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7" name="正方形/長方形 326"/>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8" name="正方形/長方形 327"/>
        <xdr:cNvSpPr/>
      </xdr:nvSpPr>
      <xdr:spPr>
        <a:xfrm>
          <a:off x="5632450"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29" name="テキスト ボックス 328"/>
        <xdr:cNvSpPr txBox="1"/>
      </xdr:nvSpPr>
      <xdr:spPr>
        <a:xfrm>
          <a:off x="55943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0" name="直線コネクタ 329"/>
        <xdr:cNvCxnSpPr/>
      </xdr:nvCxnSpPr>
      <xdr:spPr>
        <a:xfrm>
          <a:off x="5632450" y="1905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31" name="直線コネクタ 330"/>
        <xdr:cNvCxnSpPr/>
      </xdr:nvCxnSpPr>
      <xdr:spPr>
        <a:xfrm>
          <a:off x="5632450" y="1866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32" name="テキスト ボックス 331"/>
        <xdr:cNvSpPr txBox="1"/>
      </xdr:nvSpPr>
      <xdr:spPr>
        <a:xfrm>
          <a:off x="52224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33" name="直線コネクタ 332"/>
        <xdr:cNvCxnSpPr/>
      </xdr:nvCxnSpPr>
      <xdr:spPr>
        <a:xfrm>
          <a:off x="5632450" y="1828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34" name="テキスト ボックス 333"/>
        <xdr:cNvSpPr txBox="1"/>
      </xdr:nvSpPr>
      <xdr:spPr>
        <a:xfrm>
          <a:off x="52224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35" name="直線コネクタ 334"/>
        <xdr:cNvCxnSpPr/>
      </xdr:nvCxnSpPr>
      <xdr:spPr>
        <a:xfrm>
          <a:off x="5632450" y="1790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36" name="テキスト ボックス 335"/>
        <xdr:cNvSpPr txBox="1"/>
      </xdr:nvSpPr>
      <xdr:spPr>
        <a:xfrm>
          <a:off x="52224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37" name="直線コネクタ 336"/>
        <xdr:cNvCxnSpPr/>
      </xdr:nvCxnSpPr>
      <xdr:spPr>
        <a:xfrm>
          <a:off x="5632450" y="1752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38" name="テキスト ボックス 337"/>
        <xdr:cNvSpPr txBox="1"/>
      </xdr:nvSpPr>
      <xdr:spPr>
        <a:xfrm>
          <a:off x="52224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39" name="直線コネクタ 338"/>
        <xdr:cNvCxnSpPr/>
      </xdr:nvCxnSpPr>
      <xdr:spPr>
        <a:xfrm>
          <a:off x="5632450" y="1714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40" name="テキスト ボックス 339"/>
        <xdr:cNvSpPr txBox="1"/>
      </xdr:nvSpPr>
      <xdr:spPr>
        <a:xfrm>
          <a:off x="52224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1" name="直線コネクタ 340"/>
        <xdr:cNvCxnSpPr/>
      </xdr:nvCxnSpPr>
      <xdr:spPr>
        <a:xfrm>
          <a:off x="5632450" y="1676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42" name="テキスト ボックス 341"/>
        <xdr:cNvSpPr txBox="1"/>
      </xdr:nvSpPr>
      <xdr:spPr>
        <a:xfrm>
          <a:off x="52224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3" name="【市民会館】&#10;一人当たり面積グラフ枠"/>
        <xdr:cNvSpPr/>
      </xdr:nvSpPr>
      <xdr:spPr>
        <a:xfrm>
          <a:off x="5632450"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22861</xdr:rowOff>
    </xdr:from>
    <xdr:to>
      <xdr:col>54</xdr:col>
      <xdr:colOff>189865</xdr:colOff>
      <xdr:row>108</xdr:row>
      <xdr:rowOff>114300</xdr:rowOff>
    </xdr:to>
    <xdr:cxnSp macro="">
      <xdr:nvCxnSpPr>
        <xdr:cNvPr id="344" name="直線コネクタ 343"/>
        <xdr:cNvCxnSpPr/>
      </xdr:nvCxnSpPr>
      <xdr:spPr>
        <a:xfrm flipV="1">
          <a:off x="8905240" y="17167861"/>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118127</xdr:rowOff>
    </xdr:from>
    <xdr:ext cx="469744" cy="259045"/>
    <xdr:sp macro="" textlink="">
      <xdr:nvSpPr>
        <xdr:cNvPr id="345" name="【市民会館】&#10;一人当たり面積最小値テキスト"/>
        <xdr:cNvSpPr txBox="1"/>
      </xdr:nvSpPr>
      <xdr:spPr>
        <a:xfrm>
          <a:off x="8943975"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114300</xdr:rowOff>
    </xdr:from>
    <xdr:to>
      <xdr:col>55</xdr:col>
      <xdr:colOff>88900</xdr:colOff>
      <xdr:row>108</xdr:row>
      <xdr:rowOff>114300</xdr:rowOff>
    </xdr:to>
    <xdr:cxnSp macro="">
      <xdr:nvCxnSpPr>
        <xdr:cNvPr id="346" name="直線コネクタ 345"/>
        <xdr:cNvCxnSpPr/>
      </xdr:nvCxnSpPr>
      <xdr:spPr>
        <a:xfrm>
          <a:off x="8845550" y="186309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140988</xdr:rowOff>
    </xdr:from>
    <xdr:ext cx="469744" cy="259045"/>
    <xdr:sp macro="" textlink="">
      <xdr:nvSpPr>
        <xdr:cNvPr id="347" name="【市民会館】&#10;一人当たり面積最大値テキスト"/>
        <xdr:cNvSpPr txBox="1"/>
      </xdr:nvSpPr>
      <xdr:spPr>
        <a:xfrm>
          <a:off x="8943975" y="16943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22861</xdr:rowOff>
    </xdr:from>
    <xdr:to>
      <xdr:col>55</xdr:col>
      <xdr:colOff>88900</xdr:colOff>
      <xdr:row>100</xdr:row>
      <xdr:rowOff>22861</xdr:rowOff>
    </xdr:to>
    <xdr:cxnSp macro="">
      <xdr:nvCxnSpPr>
        <xdr:cNvPr id="348" name="直線コネクタ 347"/>
        <xdr:cNvCxnSpPr/>
      </xdr:nvCxnSpPr>
      <xdr:spPr>
        <a:xfrm>
          <a:off x="8845550" y="1716786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152416</xdr:rowOff>
    </xdr:from>
    <xdr:ext cx="469744" cy="259045"/>
    <xdr:sp macro="" textlink="">
      <xdr:nvSpPr>
        <xdr:cNvPr id="349" name="【市民会館】&#10;一人当たり面積平均値テキスト"/>
        <xdr:cNvSpPr txBox="1"/>
      </xdr:nvSpPr>
      <xdr:spPr>
        <a:xfrm>
          <a:off x="8943975" y="18154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2539</xdr:rowOff>
    </xdr:from>
    <xdr:to>
      <xdr:col>55</xdr:col>
      <xdr:colOff>50800</xdr:colOff>
      <xdr:row>106</xdr:row>
      <xdr:rowOff>104139</xdr:rowOff>
    </xdr:to>
    <xdr:sp macro="" textlink="">
      <xdr:nvSpPr>
        <xdr:cNvPr id="350" name="フローチャート: 判断 349"/>
        <xdr:cNvSpPr/>
      </xdr:nvSpPr>
      <xdr:spPr>
        <a:xfrm>
          <a:off x="8883650" y="1817623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151130</xdr:rowOff>
    </xdr:from>
    <xdr:to>
      <xdr:col>50</xdr:col>
      <xdr:colOff>165100</xdr:colOff>
      <xdr:row>106</xdr:row>
      <xdr:rowOff>81280</xdr:rowOff>
    </xdr:to>
    <xdr:sp macro="" textlink="">
      <xdr:nvSpPr>
        <xdr:cNvPr id="351" name="フローチャート: 判断 350"/>
        <xdr:cNvSpPr/>
      </xdr:nvSpPr>
      <xdr:spPr>
        <a:xfrm>
          <a:off x="815975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104</xdr:row>
      <xdr:rowOff>97807</xdr:rowOff>
    </xdr:from>
    <xdr:ext cx="469744" cy="259045"/>
    <xdr:sp macro="" textlink="">
      <xdr:nvSpPr>
        <xdr:cNvPr id="352" name="n_1aveValue【市民会館】&#10;一人当たり面積"/>
        <xdr:cNvSpPr txBox="1"/>
      </xdr:nvSpPr>
      <xdr:spPr>
        <a:xfrm>
          <a:off x="7991552"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78739</xdr:rowOff>
    </xdr:from>
    <xdr:to>
      <xdr:col>46</xdr:col>
      <xdr:colOff>38100</xdr:colOff>
      <xdr:row>107</xdr:row>
      <xdr:rowOff>8889</xdr:rowOff>
    </xdr:to>
    <xdr:sp macro="" textlink="">
      <xdr:nvSpPr>
        <xdr:cNvPr id="353" name="フローチャート: 判断 352"/>
        <xdr:cNvSpPr/>
      </xdr:nvSpPr>
      <xdr:spPr>
        <a:xfrm>
          <a:off x="7413625" y="1825243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107</xdr:row>
      <xdr:rowOff>16</xdr:rowOff>
    </xdr:from>
    <xdr:ext cx="469744" cy="259045"/>
    <xdr:sp macro="" textlink="">
      <xdr:nvSpPr>
        <xdr:cNvPr id="354" name="n_2aveValue【市民会館】&#10;一人当たり面積"/>
        <xdr:cNvSpPr txBox="1"/>
      </xdr:nvSpPr>
      <xdr:spPr>
        <a:xfrm>
          <a:off x="7258127" y="1834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55" name="テキスト ボックス 354"/>
        <xdr:cNvSpPr txBox="1"/>
      </xdr:nvSpPr>
      <xdr:spPr>
        <a:xfrm>
          <a:off x="87439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6" name="テキスト ボックス 355"/>
        <xdr:cNvSpPr txBox="1"/>
      </xdr:nvSpPr>
      <xdr:spPr>
        <a:xfrm>
          <a:off x="8048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7" name="テキスト ボックス 356"/>
        <xdr:cNvSpPr txBox="1"/>
      </xdr:nvSpPr>
      <xdr:spPr>
        <a:xfrm>
          <a:off x="7283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8" name="テキスト ボックス 357"/>
        <xdr:cNvSpPr txBox="1"/>
      </xdr:nvSpPr>
      <xdr:spPr>
        <a:xfrm>
          <a:off x="652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9" name="テキスト ボックス 358"/>
        <xdr:cNvSpPr txBox="1"/>
      </xdr:nvSpPr>
      <xdr:spPr>
        <a:xfrm>
          <a:off x="5781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63500</xdr:rowOff>
    </xdr:from>
    <xdr:to>
      <xdr:col>46</xdr:col>
      <xdr:colOff>38100</xdr:colOff>
      <xdr:row>106</xdr:row>
      <xdr:rowOff>165100</xdr:rowOff>
    </xdr:to>
    <xdr:sp macro="" textlink="">
      <xdr:nvSpPr>
        <xdr:cNvPr id="360" name="楕円 359"/>
        <xdr:cNvSpPr/>
      </xdr:nvSpPr>
      <xdr:spPr>
        <a:xfrm>
          <a:off x="7413625" y="182372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10177</xdr:rowOff>
    </xdr:from>
    <xdr:ext cx="469744" cy="259045"/>
    <xdr:sp macro="" textlink="">
      <xdr:nvSpPr>
        <xdr:cNvPr id="361" name="n_2mainValue【市民会館】&#10;一人当たり面積"/>
        <xdr:cNvSpPr txBox="1"/>
      </xdr:nvSpPr>
      <xdr:spPr>
        <a:xfrm>
          <a:off x="7258127" y="1801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2" name="正方形/長方形 361"/>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3" name="正方形/長方形 362"/>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4" name="正方形/長方形 363"/>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5" name="正方形/長方形 364"/>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6" name="正方形/長方形 365"/>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7" name="正方形/長方形 366"/>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8" name="正方形/長方形 367"/>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9" name="正方形/長方形 368"/>
        <xdr:cNvSpPr/>
      </xdr:nvSpPr>
      <xdr:spPr>
        <a:xfrm>
          <a:off x="10588625"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0" name="テキスト ボックス 369"/>
        <xdr:cNvSpPr txBox="1"/>
      </xdr:nvSpPr>
      <xdr:spPr>
        <a:xfrm>
          <a:off x="105505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1" name="直線コネクタ 370"/>
        <xdr:cNvCxnSpPr/>
      </xdr:nvCxnSpPr>
      <xdr:spPr>
        <a:xfrm>
          <a:off x="10588625" y="762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72" name="テキスト ボックス 371"/>
        <xdr:cNvSpPr txBox="1"/>
      </xdr:nvSpPr>
      <xdr:spPr>
        <a:xfrm>
          <a:off x="10306836"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3" name="直線コネクタ 372"/>
        <xdr:cNvCxnSpPr/>
      </xdr:nvCxnSpPr>
      <xdr:spPr>
        <a:xfrm>
          <a:off x="10588625" y="723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74" name="テキスト ボックス 373"/>
        <xdr:cNvSpPr txBox="1"/>
      </xdr:nvSpPr>
      <xdr:spPr>
        <a:xfrm>
          <a:off x="10242716"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5" name="直線コネクタ 374"/>
        <xdr:cNvCxnSpPr/>
      </xdr:nvCxnSpPr>
      <xdr:spPr>
        <a:xfrm>
          <a:off x="10588625" y="685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6" name="テキスト ボックス 375"/>
        <xdr:cNvSpPr txBox="1"/>
      </xdr:nvSpPr>
      <xdr:spPr>
        <a:xfrm>
          <a:off x="10242716"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7" name="直線コネクタ 376"/>
        <xdr:cNvCxnSpPr/>
      </xdr:nvCxnSpPr>
      <xdr:spPr>
        <a:xfrm>
          <a:off x="10588625" y="647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8" name="テキスト ボックス 377"/>
        <xdr:cNvSpPr txBox="1"/>
      </xdr:nvSpPr>
      <xdr:spPr>
        <a:xfrm>
          <a:off x="10242716"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9" name="直線コネクタ 378"/>
        <xdr:cNvCxnSpPr/>
      </xdr:nvCxnSpPr>
      <xdr:spPr>
        <a:xfrm>
          <a:off x="10588625" y="609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0" name="テキスト ボックス 379"/>
        <xdr:cNvSpPr txBox="1"/>
      </xdr:nvSpPr>
      <xdr:spPr>
        <a:xfrm>
          <a:off x="10242716"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1" name="直線コネクタ 380"/>
        <xdr:cNvCxnSpPr/>
      </xdr:nvCxnSpPr>
      <xdr:spPr>
        <a:xfrm>
          <a:off x="10588625" y="571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82" name="テキスト ボックス 381"/>
        <xdr:cNvSpPr txBox="1"/>
      </xdr:nvSpPr>
      <xdr:spPr>
        <a:xfrm>
          <a:off x="10197646"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3" name="直線コネクタ 382"/>
        <xdr:cNvCxnSpPr/>
      </xdr:nvCxnSpPr>
      <xdr:spPr>
        <a:xfrm>
          <a:off x="10588625" y="533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4" name="テキスト ボックス 383"/>
        <xdr:cNvSpPr txBox="1"/>
      </xdr:nvSpPr>
      <xdr:spPr>
        <a:xfrm>
          <a:off x="101976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5" name="【一般廃棄物処理施設】&#10;有形固定資産減価償却率グラフ枠"/>
        <xdr:cNvSpPr/>
      </xdr:nvSpPr>
      <xdr:spPr>
        <a:xfrm>
          <a:off x="10588625"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104775</xdr:rowOff>
    </xdr:from>
    <xdr:to>
      <xdr:col>85</xdr:col>
      <xdr:colOff>126364</xdr:colOff>
      <xdr:row>41</xdr:row>
      <xdr:rowOff>9525</xdr:rowOff>
    </xdr:to>
    <xdr:cxnSp macro="">
      <xdr:nvCxnSpPr>
        <xdr:cNvPr id="386" name="直線コネクタ 385"/>
        <xdr:cNvCxnSpPr/>
      </xdr:nvCxnSpPr>
      <xdr:spPr>
        <a:xfrm flipV="1">
          <a:off x="13889989" y="5934075"/>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13352</xdr:rowOff>
    </xdr:from>
    <xdr:ext cx="405111" cy="259045"/>
    <xdr:sp macro="" textlink="">
      <xdr:nvSpPr>
        <xdr:cNvPr id="387" name="【一般廃棄物処理施設】&#10;有形固定資産減価償却率最小値テキスト"/>
        <xdr:cNvSpPr txBox="1"/>
      </xdr:nvSpPr>
      <xdr:spPr>
        <a:xfrm>
          <a:off x="13928725" y="704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9525</xdr:rowOff>
    </xdr:from>
    <xdr:to>
      <xdr:col>86</xdr:col>
      <xdr:colOff>25400</xdr:colOff>
      <xdr:row>41</xdr:row>
      <xdr:rowOff>9525</xdr:rowOff>
    </xdr:to>
    <xdr:cxnSp macro="">
      <xdr:nvCxnSpPr>
        <xdr:cNvPr id="388" name="直線コネクタ 387"/>
        <xdr:cNvCxnSpPr/>
      </xdr:nvCxnSpPr>
      <xdr:spPr>
        <a:xfrm>
          <a:off x="13801725" y="703897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51452</xdr:rowOff>
    </xdr:from>
    <xdr:ext cx="405111" cy="259045"/>
    <xdr:sp macro="" textlink="">
      <xdr:nvSpPr>
        <xdr:cNvPr id="389" name="【一般廃棄物処理施設】&#10;有形固定資産減価償却率最大値テキスト"/>
        <xdr:cNvSpPr txBox="1"/>
      </xdr:nvSpPr>
      <xdr:spPr>
        <a:xfrm>
          <a:off x="13928725" y="5709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104775</xdr:rowOff>
    </xdr:from>
    <xdr:to>
      <xdr:col>86</xdr:col>
      <xdr:colOff>25400</xdr:colOff>
      <xdr:row>34</xdr:row>
      <xdr:rowOff>104775</xdr:rowOff>
    </xdr:to>
    <xdr:cxnSp macro="">
      <xdr:nvCxnSpPr>
        <xdr:cNvPr id="390" name="直線コネクタ 389"/>
        <xdr:cNvCxnSpPr/>
      </xdr:nvCxnSpPr>
      <xdr:spPr>
        <a:xfrm>
          <a:off x="13801725" y="593407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114317</xdr:rowOff>
    </xdr:from>
    <xdr:ext cx="405111" cy="259045"/>
    <xdr:sp macro="" textlink="">
      <xdr:nvSpPr>
        <xdr:cNvPr id="391" name="【一般廃棄物処理施設】&#10;有形固定資産減価償却率平均値テキスト"/>
        <xdr:cNvSpPr txBox="1"/>
      </xdr:nvSpPr>
      <xdr:spPr>
        <a:xfrm>
          <a:off x="13928725" y="6286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135890</xdr:rowOff>
    </xdr:from>
    <xdr:to>
      <xdr:col>85</xdr:col>
      <xdr:colOff>177800</xdr:colOff>
      <xdr:row>37</xdr:row>
      <xdr:rowOff>66040</xdr:rowOff>
    </xdr:to>
    <xdr:sp macro="" textlink="">
      <xdr:nvSpPr>
        <xdr:cNvPr id="392" name="フローチャート: 判断 391"/>
        <xdr:cNvSpPr/>
      </xdr:nvSpPr>
      <xdr:spPr>
        <a:xfrm>
          <a:off x="13839825" y="63080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141605</xdr:rowOff>
    </xdr:from>
    <xdr:to>
      <xdr:col>81</xdr:col>
      <xdr:colOff>101600</xdr:colOff>
      <xdr:row>37</xdr:row>
      <xdr:rowOff>71755</xdr:rowOff>
    </xdr:to>
    <xdr:sp macro="" textlink="">
      <xdr:nvSpPr>
        <xdr:cNvPr id="393" name="フローチャート: 判断 392"/>
        <xdr:cNvSpPr/>
      </xdr:nvSpPr>
      <xdr:spPr>
        <a:xfrm>
          <a:off x="13115925" y="63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88282</xdr:rowOff>
    </xdr:from>
    <xdr:ext cx="405111" cy="259045"/>
    <xdr:sp macro="" textlink="">
      <xdr:nvSpPr>
        <xdr:cNvPr id="394" name="n_1aveValue【一般廃棄物処理施設】&#10;有形固定資産減価償却率"/>
        <xdr:cNvSpPr txBox="1"/>
      </xdr:nvSpPr>
      <xdr:spPr>
        <a:xfrm>
          <a:off x="12980044" y="608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71120</xdr:rowOff>
    </xdr:from>
    <xdr:to>
      <xdr:col>76</xdr:col>
      <xdr:colOff>165100</xdr:colOff>
      <xdr:row>37</xdr:row>
      <xdr:rowOff>1270</xdr:rowOff>
    </xdr:to>
    <xdr:sp macro="" textlink="">
      <xdr:nvSpPr>
        <xdr:cNvPr id="395" name="フローチャート: 判断 394"/>
        <xdr:cNvSpPr/>
      </xdr:nvSpPr>
      <xdr:spPr>
        <a:xfrm>
          <a:off x="123698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17797</xdr:rowOff>
    </xdr:from>
    <xdr:ext cx="405111" cy="259045"/>
    <xdr:sp macro="" textlink="">
      <xdr:nvSpPr>
        <xdr:cNvPr id="396" name="n_2aveValue【一般廃棄物処理施設】&#10;有形固定資産減価償却率"/>
        <xdr:cNvSpPr txBox="1"/>
      </xdr:nvSpPr>
      <xdr:spPr>
        <a:xfrm>
          <a:off x="12246619"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97" name="テキスト ボックス 396"/>
        <xdr:cNvSpPr txBox="1"/>
      </xdr:nvSpPr>
      <xdr:spPr>
        <a:xfrm>
          <a:off x="13728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8" name="テキスト ボックス 397"/>
        <xdr:cNvSpPr txBox="1"/>
      </xdr:nvSpPr>
      <xdr:spPr>
        <a:xfrm>
          <a:off x="1300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9" name="テキスト ボックス 398"/>
        <xdr:cNvSpPr txBox="1"/>
      </xdr:nvSpPr>
      <xdr:spPr>
        <a:xfrm>
          <a:off x="12258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0" name="テキスト ボックス 399"/>
        <xdr:cNvSpPr txBox="1"/>
      </xdr:nvSpPr>
      <xdr:spPr>
        <a:xfrm>
          <a:off x="11493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1" name="テキスト ボックス 400"/>
        <xdr:cNvSpPr txBox="1"/>
      </xdr:nvSpPr>
      <xdr:spPr>
        <a:xfrm>
          <a:off x="10737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41</xdr:row>
      <xdr:rowOff>8255</xdr:rowOff>
    </xdr:from>
    <xdr:to>
      <xdr:col>76</xdr:col>
      <xdr:colOff>165100</xdr:colOff>
      <xdr:row>41</xdr:row>
      <xdr:rowOff>109855</xdr:rowOff>
    </xdr:to>
    <xdr:sp macro="" textlink="">
      <xdr:nvSpPr>
        <xdr:cNvPr id="402" name="楕円 401"/>
        <xdr:cNvSpPr/>
      </xdr:nvSpPr>
      <xdr:spPr>
        <a:xfrm>
          <a:off x="12369800" y="703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41</xdr:row>
      <xdr:rowOff>100982</xdr:rowOff>
    </xdr:from>
    <xdr:ext cx="405111" cy="259045"/>
    <xdr:sp macro="" textlink="">
      <xdr:nvSpPr>
        <xdr:cNvPr id="403" name="n_2mainValue【一般廃棄物処理施設】&#10;有形固定資産減価償却率"/>
        <xdr:cNvSpPr txBox="1"/>
      </xdr:nvSpPr>
      <xdr:spPr>
        <a:xfrm>
          <a:off x="12246619" y="713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4" name="正方形/長方形 403"/>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5" name="正方形/長方形 404"/>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6" name="正方形/長方形 405"/>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7" name="正方形/長方形 406"/>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8" name="正方形/長方形 407"/>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9" name="正方形/長方形 408"/>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0" name="正方形/長方形 409"/>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1" name="正方形/長方形 410"/>
        <xdr:cNvSpPr/>
      </xdr:nvSpPr>
      <xdr:spPr>
        <a:xfrm>
          <a:off x="155448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2" name="テキスト ボックス 411"/>
        <xdr:cNvSpPr txBox="1"/>
      </xdr:nvSpPr>
      <xdr:spPr>
        <a:xfrm>
          <a:off x="1553527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3" name="直線コネクタ 412"/>
        <xdr:cNvCxnSpPr/>
      </xdr:nvCxnSpPr>
      <xdr:spPr>
        <a:xfrm>
          <a:off x="155448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14" name="直線コネクタ 413"/>
        <xdr:cNvCxnSpPr/>
      </xdr:nvCxnSpPr>
      <xdr:spPr>
        <a:xfrm>
          <a:off x="15544800" y="723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15" name="テキスト ボックス 414"/>
        <xdr:cNvSpPr txBox="1"/>
      </xdr:nvSpPr>
      <xdr:spPr>
        <a:xfrm>
          <a:off x="1535316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16" name="直線コネクタ 415"/>
        <xdr:cNvCxnSpPr/>
      </xdr:nvCxnSpPr>
      <xdr:spPr>
        <a:xfrm>
          <a:off x="15544800" y="685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17" name="テキスト ボックス 416"/>
        <xdr:cNvSpPr txBox="1"/>
      </xdr:nvSpPr>
      <xdr:spPr>
        <a:xfrm>
          <a:off x="15099226"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18" name="直線コネクタ 417"/>
        <xdr:cNvCxnSpPr/>
      </xdr:nvCxnSpPr>
      <xdr:spPr>
        <a:xfrm>
          <a:off x="15544800" y="647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19" name="テキスト ボックス 418"/>
        <xdr:cNvSpPr txBox="1"/>
      </xdr:nvSpPr>
      <xdr:spPr>
        <a:xfrm>
          <a:off x="150636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20" name="直線コネクタ 419"/>
        <xdr:cNvCxnSpPr/>
      </xdr:nvCxnSpPr>
      <xdr:spPr>
        <a:xfrm>
          <a:off x="15544800" y="609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21" name="テキスト ボックス 420"/>
        <xdr:cNvSpPr txBox="1"/>
      </xdr:nvSpPr>
      <xdr:spPr>
        <a:xfrm>
          <a:off x="150636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22" name="直線コネクタ 421"/>
        <xdr:cNvCxnSpPr/>
      </xdr:nvCxnSpPr>
      <xdr:spPr>
        <a:xfrm>
          <a:off x="15544800" y="571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23" name="テキスト ボックス 422"/>
        <xdr:cNvSpPr txBox="1"/>
      </xdr:nvSpPr>
      <xdr:spPr>
        <a:xfrm>
          <a:off x="150636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4" name="直線コネクタ 423"/>
        <xdr:cNvCxnSpPr/>
      </xdr:nvCxnSpPr>
      <xdr:spPr>
        <a:xfrm>
          <a:off x="155448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25" name="テキスト ボックス 424"/>
        <xdr:cNvSpPr txBox="1"/>
      </xdr:nvSpPr>
      <xdr:spPr>
        <a:xfrm>
          <a:off x="150636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6" name="【一般廃棄物処理施設】&#10;一人当たり有形固定資産（償却資産）額グラフ枠"/>
        <xdr:cNvSpPr/>
      </xdr:nvSpPr>
      <xdr:spPr>
        <a:xfrm>
          <a:off x="155448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159167</xdr:rowOff>
    </xdr:from>
    <xdr:to>
      <xdr:col>116</xdr:col>
      <xdr:colOff>62864</xdr:colOff>
      <xdr:row>42</xdr:row>
      <xdr:rowOff>6545</xdr:rowOff>
    </xdr:to>
    <xdr:cxnSp macro="">
      <xdr:nvCxnSpPr>
        <xdr:cNvPr id="427" name="直線コネクタ 426"/>
        <xdr:cNvCxnSpPr/>
      </xdr:nvCxnSpPr>
      <xdr:spPr>
        <a:xfrm flipV="1">
          <a:off x="18846164" y="5817017"/>
          <a:ext cx="0" cy="1390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10372</xdr:rowOff>
    </xdr:from>
    <xdr:ext cx="469744" cy="259045"/>
    <xdr:sp macro="" textlink="">
      <xdr:nvSpPr>
        <xdr:cNvPr id="428" name="【一般廃棄物処理施設】&#10;一人当たり有形固定資産（償却資産）額最小値テキスト"/>
        <xdr:cNvSpPr txBox="1"/>
      </xdr:nvSpPr>
      <xdr:spPr>
        <a:xfrm>
          <a:off x="18884900" y="7211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6545</xdr:rowOff>
    </xdr:from>
    <xdr:to>
      <xdr:col>116</xdr:col>
      <xdr:colOff>152400</xdr:colOff>
      <xdr:row>42</xdr:row>
      <xdr:rowOff>6545</xdr:rowOff>
    </xdr:to>
    <xdr:cxnSp macro="">
      <xdr:nvCxnSpPr>
        <xdr:cNvPr id="429" name="直線コネクタ 428"/>
        <xdr:cNvCxnSpPr/>
      </xdr:nvCxnSpPr>
      <xdr:spPr>
        <a:xfrm>
          <a:off x="18786475" y="720744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105844</xdr:rowOff>
    </xdr:from>
    <xdr:ext cx="599010" cy="259045"/>
    <xdr:sp macro="" textlink="">
      <xdr:nvSpPr>
        <xdr:cNvPr id="430" name="【一般廃棄物処理施設】&#10;一人当たり有形固定資産（償却資産）額最大値テキスト"/>
        <xdr:cNvSpPr txBox="1"/>
      </xdr:nvSpPr>
      <xdr:spPr>
        <a:xfrm>
          <a:off x="18884900" y="5592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159167</xdr:rowOff>
    </xdr:from>
    <xdr:to>
      <xdr:col>116</xdr:col>
      <xdr:colOff>152400</xdr:colOff>
      <xdr:row>33</xdr:row>
      <xdr:rowOff>159167</xdr:rowOff>
    </xdr:to>
    <xdr:cxnSp macro="">
      <xdr:nvCxnSpPr>
        <xdr:cNvPr id="431" name="直線コネクタ 430"/>
        <xdr:cNvCxnSpPr/>
      </xdr:nvCxnSpPr>
      <xdr:spPr>
        <a:xfrm>
          <a:off x="18786475" y="581701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64323</xdr:rowOff>
    </xdr:from>
    <xdr:ext cx="534377" cy="259045"/>
    <xdr:sp macro="" textlink="">
      <xdr:nvSpPr>
        <xdr:cNvPr id="432" name="【一般廃棄物処理施設】&#10;一人当たり有形固定資産（償却資産）額平均値テキスト"/>
        <xdr:cNvSpPr txBox="1"/>
      </xdr:nvSpPr>
      <xdr:spPr>
        <a:xfrm>
          <a:off x="18884900" y="6750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85896</xdr:rowOff>
    </xdr:from>
    <xdr:to>
      <xdr:col>116</xdr:col>
      <xdr:colOff>114300</xdr:colOff>
      <xdr:row>40</xdr:row>
      <xdr:rowOff>16046</xdr:rowOff>
    </xdr:to>
    <xdr:sp macro="" textlink="">
      <xdr:nvSpPr>
        <xdr:cNvPr id="433" name="フローチャート: 判断 432"/>
        <xdr:cNvSpPr/>
      </xdr:nvSpPr>
      <xdr:spPr>
        <a:xfrm>
          <a:off x="18796000" y="677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41356</xdr:rowOff>
    </xdr:from>
    <xdr:to>
      <xdr:col>112</xdr:col>
      <xdr:colOff>38100</xdr:colOff>
      <xdr:row>39</xdr:row>
      <xdr:rowOff>142956</xdr:rowOff>
    </xdr:to>
    <xdr:sp macro="" textlink="">
      <xdr:nvSpPr>
        <xdr:cNvPr id="434" name="フローチャート: 判断 433"/>
        <xdr:cNvSpPr/>
      </xdr:nvSpPr>
      <xdr:spPr>
        <a:xfrm>
          <a:off x="18100675" y="672790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37</xdr:row>
      <xdr:rowOff>159483</xdr:rowOff>
    </xdr:from>
    <xdr:ext cx="534377" cy="259045"/>
    <xdr:sp macro="" textlink="">
      <xdr:nvSpPr>
        <xdr:cNvPr id="435" name="n_1aveValue【一般廃棄物処理施設】&#10;一人当たり有形固定資産（償却資産）額"/>
        <xdr:cNvSpPr txBox="1"/>
      </xdr:nvSpPr>
      <xdr:spPr>
        <a:xfrm>
          <a:off x="17900161" y="650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159733</xdr:rowOff>
    </xdr:from>
    <xdr:to>
      <xdr:col>107</xdr:col>
      <xdr:colOff>101600</xdr:colOff>
      <xdr:row>40</xdr:row>
      <xdr:rowOff>89883</xdr:rowOff>
    </xdr:to>
    <xdr:sp macro="" textlink="">
      <xdr:nvSpPr>
        <xdr:cNvPr id="436" name="フローチャート: 判断 435"/>
        <xdr:cNvSpPr/>
      </xdr:nvSpPr>
      <xdr:spPr>
        <a:xfrm>
          <a:off x="17325975" y="6846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38</xdr:row>
      <xdr:rowOff>106410</xdr:rowOff>
    </xdr:from>
    <xdr:ext cx="534377" cy="259045"/>
    <xdr:sp macro="" textlink="">
      <xdr:nvSpPr>
        <xdr:cNvPr id="437" name="n_2aveValue【一般廃棄物処理施設】&#10;一人当たり有形固定資産（償却資産）額"/>
        <xdr:cNvSpPr txBox="1"/>
      </xdr:nvSpPr>
      <xdr:spPr>
        <a:xfrm>
          <a:off x="17166736" y="662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38" name="テキスト ボックス 437"/>
        <xdr:cNvSpPr txBox="1"/>
      </xdr:nvSpPr>
      <xdr:spPr>
        <a:xfrm>
          <a:off x="186848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9" name="テキスト ボックス 438"/>
        <xdr:cNvSpPr txBox="1"/>
      </xdr:nvSpPr>
      <xdr:spPr>
        <a:xfrm>
          <a:off x="17970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0" name="テキスト ボックス 439"/>
        <xdr:cNvSpPr txBox="1"/>
      </xdr:nvSpPr>
      <xdr:spPr>
        <a:xfrm>
          <a:off x="17214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1" name="テキスト ボックス 440"/>
        <xdr:cNvSpPr txBox="1"/>
      </xdr:nvSpPr>
      <xdr:spPr>
        <a:xfrm>
          <a:off x="164687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2" name="テキスト ボックス 441"/>
        <xdr:cNvSpPr txBox="1"/>
      </xdr:nvSpPr>
      <xdr:spPr>
        <a:xfrm>
          <a:off x="157035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41</xdr:row>
      <xdr:rowOff>155969</xdr:rowOff>
    </xdr:from>
    <xdr:to>
      <xdr:col>107</xdr:col>
      <xdr:colOff>101600</xdr:colOff>
      <xdr:row>42</xdr:row>
      <xdr:rowOff>86119</xdr:rowOff>
    </xdr:to>
    <xdr:sp macro="" textlink="">
      <xdr:nvSpPr>
        <xdr:cNvPr id="443" name="楕円 442"/>
        <xdr:cNvSpPr/>
      </xdr:nvSpPr>
      <xdr:spPr>
        <a:xfrm>
          <a:off x="17325975" y="718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42</xdr:row>
      <xdr:rowOff>77246</xdr:rowOff>
    </xdr:from>
    <xdr:ext cx="378565" cy="259045"/>
    <xdr:sp macro="" textlink="">
      <xdr:nvSpPr>
        <xdr:cNvPr id="444" name="n_2mainValue【一般廃棄物処理施設】&#10;一人当たり有形固定資産（償却資産）額"/>
        <xdr:cNvSpPr txBox="1"/>
      </xdr:nvSpPr>
      <xdr:spPr>
        <a:xfrm>
          <a:off x="17216067" y="7278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5" name="正方形/長方形 444"/>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6" name="正方形/長方形 445"/>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7" name="正方形/長方形 446"/>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8" name="正方形/長方形 447"/>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9" name="正方形/長方形 448"/>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0" name="正方形/長方形 449"/>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1" name="正方形/長方形 450"/>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2" name="正方形/長方形 451"/>
        <xdr:cNvSpPr/>
      </xdr:nvSpPr>
      <xdr:spPr>
        <a:xfrm>
          <a:off x="10588625"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3" name="テキスト ボックス 452"/>
        <xdr:cNvSpPr txBox="1"/>
      </xdr:nvSpPr>
      <xdr:spPr>
        <a:xfrm>
          <a:off x="105505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4" name="直線コネクタ 453"/>
        <xdr:cNvCxnSpPr/>
      </xdr:nvCxnSpPr>
      <xdr:spPr>
        <a:xfrm>
          <a:off x="10588625" y="1143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55" name="テキスト ボックス 454"/>
        <xdr:cNvSpPr txBox="1"/>
      </xdr:nvSpPr>
      <xdr:spPr>
        <a:xfrm>
          <a:off x="10306836"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56" name="直線コネクタ 455"/>
        <xdr:cNvCxnSpPr/>
      </xdr:nvCxnSpPr>
      <xdr:spPr>
        <a:xfrm>
          <a:off x="10588625" y="109728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57" name="テキスト ボックス 456"/>
        <xdr:cNvSpPr txBox="1"/>
      </xdr:nvSpPr>
      <xdr:spPr>
        <a:xfrm>
          <a:off x="10242716"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58" name="直線コネクタ 457"/>
        <xdr:cNvCxnSpPr/>
      </xdr:nvCxnSpPr>
      <xdr:spPr>
        <a:xfrm>
          <a:off x="10588625" y="105156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59" name="テキスト ボックス 458"/>
        <xdr:cNvSpPr txBox="1"/>
      </xdr:nvSpPr>
      <xdr:spPr>
        <a:xfrm>
          <a:off x="10242716"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60" name="直線コネクタ 459"/>
        <xdr:cNvCxnSpPr/>
      </xdr:nvCxnSpPr>
      <xdr:spPr>
        <a:xfrm>
          <a:off x="10588625" y="100584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61" name="テキスト ボックス 460"/>
        <xdr:cNvSpPr txBox="1"/>
      </xdr:nvSpPr>
      <xdr:spPr>
        <a:xfrm>
          <a:off x="10242716"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62" name="直線コネクタ 461"/>
        <xdr:cNvCxnSpPr/>
      </xdr:nvCxnSpPr>
      <xdr:spPr>
        <a:xfrm>
          <a:off x="10588625" y="96012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63" name="テキスト ボックス 462"/>
        <xdr:cNvSpPr txBox="1"/>
      </xdr:nvSpPr>
      <xdr:spPr>
        <a:xfrm>
          <a:off x="10242716"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4" name="直線コネクタ 463"/>
        <xdr:cNvCxnSpPr/>
      </xdr:nvCxnSpPr>
      <xdr:spPr>
        <a:xfrm>
          <a:off x="10588625" y="914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5" name="テキスト ボックス 464"/>
        <xdr:cNvSpPr txBox="1"/>
      </xdr:nvSpPr>
      <xdr:spPr>
        <a:xfrm>
          <a:off x="101976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6" name="【保健センター・保健所】&#10;有形固定資産減価償却率グラフ枠"/>
        <xdr:cNvSpPr/>
      </xdr:nvSpPr>
      <xdr:spPr>
        <a:xfrm>
          <a:off x="10588625"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89154</xdr:rowOff>
    </xdr:from>
    <xdr:to>
      <xdr:col>85</xdr:col>
      <xdr:colOff>126364</xdr:colOff>
      <xdr:row>62</xdr:row>
      <xdr:rowOff>98298</xdr:rowOff>
    </xdr:to>
    <xdr:cxnSp macro="">
      <xdr:nvCxnSpPr>
        <xdr:cNvPr id="467" name="直線コネクタ 466"/>
        <xdr:cNvCxnSpPr/>
      </xdr:nvCxnSpPr>
      <xdr:spPr>
        <a:xfrm flipV="1">
          <a:off x="13889989" y="9518904"/>
          <a:ext cx="0" cy="120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102125</xdr:rowOff>
    </xdr:from>
    <xdr:ext cx="405111" cy="259045"/>
    <xdr:sp macro="" textlink="">
      <xdr:nvSpPr>
        <xdr:cNvPr id="468" name="【保健センター・保健所】&#10;有形固定資産減価償却率最小値テキスト"/>
        <xdr:cNvSpPr txBox="1"/>
      </xdr:nvSpPr>
      <xdr:spPr>
        <a:xfrm>
          <a:off x="13928725" y="10732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98298</xdr:rowOff>
    </xdr:from>
    <xdr:to>
      <xdr:col>86</xdr:col>
      <xdr:colOff>25400</xdr:colOff>
      <xdr:row>62</xdr:row>
      <xdr:rowOff>98298</xdr:rowOff>
    </xdr:to>
    <xdr:cxnSp macro="">
      <xdr:nvCxnSpPr>
        <xdr:cNvPr id="469" name="直線コネクタ 468"/>
        <xdr:cNvCxnSpPr/>
      </xdr:nvCxnSpPr>
      <xdr:spPr>
        <a:xfrm>
          <a:off x="13801725" y="1072819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35831</xdr:rowOff>
    </xdr:from>
    <xdr:ext cx="405111" cy="259045"/>
    <xdr:sp macro="" textlink="">
      <xdr:nvSpPr>
        <xdr:cNvPr id="470" name="【保健センター・保健所】&#10;有形固定資産減価償却率最大値テキスト"/>
        <xdr:cNvSpPr txBox="1"/>
      </xdr:nvSpPr>
      <xdr:spPr>
        <a:xfrm>
          <a:off x="13928725" y="9294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89154</xdr:rowOff>
    </xdr:from>
    <xdr:to>
      <xdr:col>86</xdr:col>
      <xdr:colOff>25400</xdr:colOff>
      <xdr:row>55</xdr:row>
      <xdr:rowOff>89154</xdr:rowOff>
    </xdr:to>
    <xdr:cxnSp macro="">
      <xdr:nvCxnSpPr>
        <xdr:cNvPr id="471" name="直線コネクタ 470"/>
        <xdr:cNvCxnSpPr/>
      </xdr:nvCxnSpPr>
      <xdr:spPr>
        <a:xfrm>
          <a:off x="13801725" y="951890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57929</xdr:rowOff>
    </xdr:from>
    <xdr:ext cx="405111" cy="259045"/>
    <xdr:sp macro="" textlink="">
      <xdr:nvSpPr>
        <xdr:cNvPr id="472" name="【保健センター・保健所】&#10;有形固定資産減価償却率平均値テキスト"/>
        <xdr:cNvSpPr txBox="1"/>
      </xdr:nvSpPr>
      <xdr:spPr>
        <a:xfrm>
          <a:off x="13928725" y="101734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79502</xdr:rowOff>
    </xdr:from>
    <xdr:to>
      <xdr:col>85</xdr:col>
      <xdr:colOff>177800</xdr:colOff>
      <xdr:row>60</xdr:row>
      <xdr:rowOff>9652</xdr:rowOff>
    </xdr:to>
    <xdr:sp macro="" textlink="">
      <xdr:nvSpPr>
        <xdr:cNvPr id="473" name="フローチャート: 判断 472"/>
        <xdr:cNvSpPr/>
      </xdr:nvSpPr>
      <xdr:spPr>
        <a:xfrm>
          <a:off x="13839825" y="1019505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6350</xdr:rowOff>
    </xdr:from>
    <xdr:to>
      <xdr:col>81</xdr:col>
      <xdr:colOff>101600</xdr:colOff>
      <xdr:row>60</xdr:row>
      <xdr:rowOff>107950</xdr:rowOff>
    </xdr:to>
    <xdr:sp macro="" textlink="">
      <xdr:nvSpPr>
        <xdr:cNvPr id="474" name="フローチャート: 判断 473"/>
        <xdr:cNvSpPr/>
      </xdr:nvSpPr>
      <xdr:spPr>
        <a:xfrm>
          <a:off x="13115925"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124477</xdr:rowOff>
    </xdr:from>
    <xdr:ext cx="405111" cy="259045"/>
    <xdr:sp macro="" textlink="">
      <xdr:nvSpPr>
        <xdr:cNvPr id="475" name="n_1aveValue【保健センター・保健所】&#10;有形固定資産減価償却率"/>
        <xdr:cNvSpPr txBox="1"/>
      </xdr:nvSpPr>
      <xdr:spPr>
        <a:xfrm>
          <a:off x="129800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70358</xdr:rowOff>
    </xdr:from>
    <xdr:to>
      <xdr:col>76</xdr:col>
      <xdr:colOff>165100</xdr:colOff>
      <xdr:row>62</xdr:row>
      <xdr:rowOff>508</xdr:rowOff>
    </xdr:to>
    <xdr:sp macro="" textlink="">
      <xdr:nvSpPr>
        <xdr:cNvPr id="476" name="フローチャート: 判断 475"/>
        <xdr:cNvSpPr/>
      </xdr:nvSpPr>
      <xdr:spPr>
        <a:xfrm>
          <a:off x="123698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17035</xdr:rowOff>
    </xdr:from>
    <xdr:ext cx="405111" cy="259045"/>
    <xdr:sp macro="" textlink="">
      <xdr:nvSpPr>
        <xdr:cNvPr id="477" name="n_2aveValue【保健センター・保健所】&#10;有形固定資産減価償却率"/>
        <xdr:cNvSpPr txBox="1"/>
      </xdr:nvSpPr>
      <xdr:spPr>
        <a:xfrm>
          <a:off x="12246619" y="10304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78" name="テキスト ボックス 477"/>
        <xdr:cNvSpPr txBox="1"/>
      </xdr:nvSpPr>
      <xdr:spPr>
        <a:xfrm>
          <a:off x="13728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9" name="テキスト ボックス 478"/>
        <xdr:cNvSpPr txBox="1"/>
      </xdr:nvSpPr>
      <xdr:spPr>
        <a:xfrm>
          <a:off x="1300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0" name="テキスト ボックス 479"/>
        <xdr:cNvSpPr txBox="1"/>
      </xdr:nvSpPr>
      <xdr:spPr>
        <a:xfrm>
          <a:off x="12258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1" name="テキスト ボックス 480"/>
        <xdr:cNvSpPr txBox="1"/>
      </xdr:nvSpPr>
      <xdr:spPr>
        <a:xfrm>
          <a:off x="11493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2" name="テキスト ボックス 481"/>
        <xdr:cNvSpPr txBox="1"/>
      </xdr:nvSpPr>
      <xdr:spPr>
        <a:xfrm>
          <a:off x="10737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62</xdr:row>
      <xdr:rowOff>111506</xdr:rowOff>
    </xdr:from>
    <xdr:to>
      <xdr:col>76</xdr:col>
      <xdr:colOff>165100</xdr:colOff>
      <xdr:row>63</xdr:row>
      <xdr:rowOff>41656</xdr:rowOff>
    </xdr:to>
    <xdr:sp macro="" textlink="">
      <xdr:nvSpPr>
        <xdr:cNvPr id="483" name="楕円 482"/>
        <xdr:cNvSpPr/>
      </xdr:nvSpPr>
      <xdr:spPr>
        <a:xfrm>
          <a:off x="12369800" y="1074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63</xdr:row>
      <xdr:rowOff>32783</xdr:rowOff>
    </xdr:from>
    <xdr:ext cx="405111" cy="259045"/>
    <xdr:sp macro="" textlink="">
      <xdr:nvSpPr>
        <xdr:cNvPr id="484" name="n_2mainValue【保健センター・保健所】&#10;有形固定資産減価償却率"/>
        <xdr:cNvSpPr txBox="1"/>
      </xdr:nvSpPr>
      <xdr:spPr>
        <a:xfrm>
          <a:off x="12246619" y="10834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5" name="正方形/長方形 484"/>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6" name="正方形/長方形 485"/>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7" name="正方形/長方形 486"/>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8" name="正方形/長方形 487"/>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9" name="正方形/長方形 488"/>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0" name="正方形/長方形 489"/>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1" name="正方形/長方形 490"/>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2" name="正方形/長方形 491"/>
        <xdr:cNvSpPr/>
      </xdr:nvSpPr>
      <xdr:spPr>
        <a:xfrm>
          <a:off x="155448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3" name="テキスト ボックス 492"/>
        <xdr:cNvSpPr txBox="1"/>
      </xdr:nvSpPr>
      <xdr:spPr>
        <a:xfrm>
          <a:off x="1553527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4" name="直線コネクタ 493"/>
        <xdr:cNvCxnSpPr/>
      </xdr:nvCxnSpPr>
      <xdr:spPr>
        <a:xfrm>
          <a:off x="155448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95" name="直線コネクタ 494"/>
        <xdr:cNvCxnSpPr/>
      </xdr:nvCxnSpPr>
      <xdr:spPr>
        <a:xfrm>
          <a:off x="15544800" y="1097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96" name="テキスト ボックス 495"/>
        <xdr:cNvSpPr txBox="1"/>
      </xdr:nvSpPr>
      <xdr:spPr>
        <a:xfrm>
          <a:off x="15163346"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97" name="直線コネクタ 496"/>
        <xdr:cNvCxnSpPr/>
      </xdr:nvCxnSpPr>
      <xdr:spPr>
        <a:xfrm>
          <a:off x="15544800" y="1051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98" name="テキスト ボックス 497"/>
        <xdr:cNvSpPr txBox="1"/>
      </xdr:nvSpPr>
      <xdr:spPr>
        <a:xfrm>
          <a:off x="15163346"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99" name="直線コネクタ 498"/>
        <xdr:cNvCxnSpPr/>
      </xdr:nvCxnSpPr>
      <xdr:spPr>
        <a:xfrm>
          <a:off x="15544800" y="1005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00" name="テキスト ボックス 499"/>
        <xdr:cNvSpPr txBox="1"/>
      </xdr:nvSpPr>
      <xdr:spPr>
        <a:xfrm>
          <a:off x="15163346"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01" name="直線コネクタ 500"/>
        <xdr:cNvCxnSpPr/>
      </xdr:nvCxnSpPr>
      <xdr:spPr>
        <a:xfrm>
          <a:off x="15544800" y="960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02" name="テキスト ボックス 501"/>
        <xdr:cNvSpPr txBox="1"/>
      </xdr:nvSpPr>
      <xdr:spPr>
        <a:xfrm>
          <a:off x="15163346"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3" name="直線コネクタ 502"/>
        <xdr:cNvCxnSpPr/>
      </xdr:nvCxnSpPr>
      <xdr:spPr>
        <a:xfrm>
          <a:off x="155448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04" name="テキスト ボックス 503"/>
        <xdr:cNvSpPr txBox="1"/>
      </xdr:nvSpPr>
      <xdr:spPr>
        <a:xfrm>
          <a:off x="151633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5" name="【保健センター・保健所】&#10;一人当たり面積グラフ枠"/>
        <xdr:cNvSpPr/>
      </xdr:nvSpPr>
      <xdr:spPr>
        <a:xfrm>
          <a:off x="155448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59</xdr:row>
      <xdr:rowOff>125730</xdr:rowOff>
    </xdr:from>
    <xdr:to>
      <xdr:col>116</xdr:col>
      <xdr:colOff>62864</xdr:colOff>
      <xdr:row>63</xdr:row>
      <xdr:rowOff>148590</xdr:rowOff>
    </xdr:to>
    <xdr:cxnSp macro="">
      <xdr:nvCxnSpPr>
        <xdr:cNvPr id="506" name="直線コネクタ 505"/>
        <xdr:cNvCxnSpPr/>
      </xdr:nvCxnSpPr>
      <xdr:spPr>
        <a:xfrm flipV="1">
          <a:off x="18846164" y="10241280"/>
          <a:ext cx="0" cy="708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152417</xdr:rowOff>
    </xdr:from>
    <xdr:ext cx="469744" cy="259045"/>
    <xdr:sp macro="" textlink="">
      <xdr:nvSpPr>
        <xdr:cNvPr id="507" name="【保健センター・保健所】&#10;一人当たり面積最小値テキスト"/>
        <xdr:cNvSpPr txBox="1"/>
      </xdr:nvSpPr>
      <xdr:spPr>
        <a:xfrm>
          <a:off x="18884900" y="1095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148590</xdr:rowOff>
    </xdr:from>
    <xdr:to>
      <xdr:col>116</xdr:col>
      <xdr:colOff>152400</xdr:colOff>
      <xdr:row>63</xdr:row>
      <xdr:rowOff>148590</xdr:rowOff>
    </xdr:to>
    <xdr:cxnSp macro="">
      <xdr:nvCxnSpPr>
        <xdr:cNvPr id="508" name="直線コネクタ 507"/>
        <xdr:cNvCxnSpPr/>
      </xdr:nvCxnSpPr>
      <xdr:spPr>
        <a:xfrm>
          <a:off x="18786475" y="1094994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72407</xdr:rowOff>
    </xdr:from>
    <xdr:ext cx="469744" cy="259045"/>
    <xdr:sp macro="" textlink="">
      <xdr:nvSpPr>
        <xdr:cNvPr id="509" name="【保健センター・保健所】&#10;一人当たり面積最大値テキスト"/>
        <xdr:cNvSpPr txBox="1"/>
      </xdr:nvSpPr>
      <xdr:spPr>
        <a:xfrm>
          <a:off x="18884900" y="10016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125730</xdr:rowOff>
    </xdr:from>
    <xdr:to>
      <xdr:col>116</xdr:col>
      <xdr:colOff>152400</xdr:colOff>
      <xdr:row>59</xdr:row>
      <xdr:rowOff>125730</xdr:rowOff>
    </xdr:to>
    <xdr:cxnSp macro="">
      <xdr:nvCxnSpPr>
        <xdr:cNvPr id="510" name="直線コネクタ 509"/>
        <xdr:cNvCxnSpPr/>
      </xdr:nvCxnSpPr>
      <xdr:spPr>
        <a:xfrm>
          <a:off x="18786475" y="1024128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144797</xdr:rowOff>
    </xdr:from>
    <xdr:ext cx="469744" cy="259045"/>
    <xdr:sp macro="" textlink="">
      <xdr:nvSpPr>
        <xdr:cNvPr id="511" name="【保健センター・保健所】&#10;一人当たり面積平均値テキスト"/>
        <xdr:cNvSpPr txBox="1"/>
      </xdr:nvSpPr>
      <xdr:spPr>
        <a:xfrm>
          <a:off x="18884900" y="10603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166370</xdr:rowOff>
    </xdr:from>
    <xdr:to>
      <xdr:col>116</xdr:col>
      <xdr:colOff>114300</xdr:colOff>
      <xdr:row>62</xdr:row>
      <xdr:rowOff>96520</xdr:rowOff>
    </xdr:to>
    <xdr:sp macro="" textlink="">
      <xdr:nvSpPr>
        <xdr:cNvPr id="512" name="フローチャート: 判断 511"/>
        <xdr:cNvSpPr/>
      </xdr:nvSpPr>
      <xdr:spPr>
        <a:xfrm>
          <a:off x="187960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97790</xdr:rowOff>
    </xdr:from>
    <xdr:to>
      <xdr:col>112</xdr:col>
      <xdr:colOff>38100</xdr:colOff>
      <xdr:row>62</xdr:row>
      <xdr:rowOff>27940</xdr:rowOff>
    </xdr:to>
    <xdr:sp macro="" textlink="">
      <xdr:nvSpPr>
        <xdr:cNvPr id="513" name="フローチャート: 判断 512"/>
        <xdr:cNvSpPr/>
      </xdr:nvSpPr>
      <xdr:spPr>
        <a:xfrm>
          <a:off x="18100675" y="1055624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44467</xdr:rowOff>
    </xdr:from>
    <xdr:ext cx="469744" cy="259045"/>
    <xdr:sp macro="" textlink="">
      <xdr:nvSpPr>
        <xdr:cNvPr id="514" name="n_1aveValue【保健センター・保健所】&#10;一人当たり面積"/>
        <xdr:cNvSpPr txBox="1"/>
      </xdr:nvSpPr>
      <xdr:spPr>
        <a:xfrm>
          <a:off x="1793247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60</xdr:row>
      <xdr:rowOff>154940</xdr:rowOff>
    </xdr:from>
    <xdr:to>
      <xdr:col>107</xdr:col>
      <xdr:colOff>101600</xdr:colOff>
      <xdr:row>61</xdr:row>
      <xdr:rowOff>85090</xdr:rowOff>
    </xdr:to>
    <xdr:sp macro="" textlink="">
      <xdr:nvSpPr>
        <xdr:cNvPr id="515" name="フローチャート: 判断 514"/>
        <xdr:cNvSpPr/>
      </xdr:nvSpPr>
      <xdr:spPr>
        <a:xfrm>
          <a:off x="17325975"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76217</xdr:rowOff>
    </xdr:from>
    <xdr:ext cx="469744" cy="259045"/>
    <xdr:sp macro="" textlink="">
      <xdr:nvSpPr>
        <xdr:cNvPr id="516" name="n_2aveValue【保健センター・保健所】&#10;一人当たり面積"/>
        <xdr:cNvSpPr txBox="1"/>
      </xdr:nvSpPr>
      <xdr:spPr>
        <a:xfrm>
          <a:off x="17170477" y="1053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17" name="テキスト ボックス 516"/>
        <xdr:cNvSpPr txBox="1"/>
      </xdr:nvSpPr>
      <xdr:spPr>
        <a:xfrm>
          <a:off x="186848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8" name="テキスト ボックス 517"/>
        <xdr:cNvSpPr txBox="1"/>
      </xdr:nvSpPr>
      <xdr:spPr>
        <a:xfrm>
          <a:off x="17970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9" name="テキスト ボックス 518"/>
        <xdr:cNvSpPr txBox="1"/>
      </xdr:nvSpPr>
      <xdr:spPr>
        <a:xfrm>
          <a:off x="17214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0" name="テキスト ボックス 519"/>
        <xdr:cNvSpPr txBox="1"/>
      </xdr:nvSpPr>
      <xdr:spPr>
        <a:xfrm>
          <a:off x="164687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1" name="テキスト ボックス 520"/>
        <xdr:cNvSpPr txBox="1"/>
      </xdr:nvSpPr>
      <xdr:spPr>
        <a:xfrm>
          <a:off x="157035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109220</xdr:rowOff>
    </xdr:from>
    <xdr:to>
      <xdr:col>107</xdr:col>
      <xdr:colOff>101600</xdr:colOff>
      <xdr:row>57</xdr:row>
      <xdr:rowOff>39370</xdr:rowOff>
    </xdr:to>
    <xdr:sp macro="" textlink="">
      <xdr:nvSpPr>
        <xdr:cNvPr id="522" name="楕円 521"/>
        <xdr:cNvSpPr/>
      </xdr:nvSpPr>
      <xdr:spPr>
        <a:xfrm>
          <a:off x="17325975" y="971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55</xdr:row>
      <xdr:rowOff>55897</xdr:rowOff>
    </xdr:from>
    <xdr:ext cx="469744" cy="259045"/>
    <xdr:sp macro="" textlink="">
      <xdr:nvSpPr>
        <xdr:cNvPr id="523" name="n_2mainValue【保健センター・保健所】&#10;一人当たり面積"/>
        <xdr:cNvSpPr txBox="1"/>
      </xdr:nvSpPr>
      <xdr:spPr>
        <a:xfrm>
          <a:off x="17170477" y="948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4" name="正方形/長方形 523"/>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5" name="正方形/長方形 524"/>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6" name="正方形/長方形 525"/>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7" name="正方形/長方形 526"/>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8" name="正方形/長方形 527"/>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9" name="正方形/長方形 528"/>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0" name="正方形/長方形 529"/>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1" name="正方形/長方形 530"/>
        <xdr:cNvSpPr/>
      </xdr:nvSpPr>
      <xdr:spPr>
        <a:xfrm>
          <a:off x="10588625"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2" name="テキスト ボックス 531"/>
        <xdr:cNvSpPr txBox="1"/>
      </xdr:nvSpPr>
      <xdr:spPr>
        <a:xfrm>
          <a:off x="1055052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3" name="直線コネクタ 532"/>
        <xdr:cNvCxnSpPr/>
      </xdr:nvCxnSpPr>
      <xdr:spPr>
        <a:xfrm>
          <a:off x="10588625" y="1524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534" name="テキスト ボックス 533"/>
        <xdr:cNvSpPr txBox="1"/>
      </xdr:nvSpPr>
      <xdr:spPr>
        <a:xfrm>
          <a:off x="10242716"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5" name="直線コネクタ 534"/>
        <xdr:cNvCxnSpPr/>
      </xdr:nvCxnSpPr>
      <xdr:spPr>
        <a:xfrm>
          <a:off x="10588625" y="1491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536" name="テキスト ボックス 535"/>
        <xdr:cNvSpPr txBox="1"/>
      </xdr:nvSpPr>
      <xdr:spPr>
        <a:xfrm>
          <a:off x="10242716"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7" name="直線コネクタ 536"/>
        <xdr:cNvCxnSpPr/>
      </xdr:nvCxnSpPr>
      <xdr:spPr>
        <a:xfrm>
          <a:off x="10588625" y="1458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8" name="テキスト ボックス 537"/>
        <xdr:cNvSpPr txBox="1"/>
      </xdr:nvSpPr>
      <xdr:spPr>
        <a:xfrm>
          <a:off x="10242716"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9" name="直線コネクタ 538"/>
        <xdr:cNvCxnSpPr/>
      </xdr:nvCxnSpPr>
      <xdr:spPr>
        <a:xfrm>
          <a:off x="10588625" y="1426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0" name="テキスト ボックス 539"/>
        <xdr:cNvSpPr txBox="1"/>
      </xdr:nvSpPr>
      <xdr:spPr>
        <a:xfrm>
          <a:off x="10242716"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1" name="直線コネクタ 540"/>
        <xdr:cNvCxnSpPr/>
      </xdr:nvCxnSpPr>
      <xdr:spPr>
        <a:xfrm>
          <a:off x="10588625" y="1393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2" name="テキスト ボックス 541"/>
        <xdr:cNvSpPr txBox="1"/>
      </xdr:nvSpPr>
      <xdr:spPr>
        <a:xfrm>
          <a:off x="10242716"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3" name="直線コネクタ 542"/>
        <xdr:cNvCxnSpPr/>
      </xdr:nvCxnSpPr>
      <xdr:spPr>
        <a:xfrm>
          <a:off x="10588625" y="1360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4" name="テキスト ボックス 543"/>
        <xdr:cNvSpPr txBox="1"/>
      </xdr:nvSpPr>
      <xdr:spPr>
        <a:xfrm>
          <a:off x="10242716"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5" name="直線コネクタ 544"/>
        <xdr:cNvCxnSpPr/>
      </xdr:nvCxnSpPr>
      <xdr:spPr>
        <a:xfrm>
          <a:off x="10588625" y="1328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546" name="テキスト ボックス 545"/>
        <xdr:cNvSpPr txBox="1"/>
      </xdr:nvSpPr>
      <xdr:spPr>
        <a:xfrm>
          <a:off x="10242716"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7" name="直線コネクタ 546"/>
        <xdr:cNvCxnSpPr/>
      </xdr:nvCxnSpPr>
      <xdr:spPr>
        <a:xfrm>
          <a:off x="10588625" y="1295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548" name="テキスト ボックス 547"/>
        <xdr:cNvSpPr txBox="1"/>
      </xdr:nvSpPr>
      <xdr:spPr>
        <a:xfrm>
          <a:off x="10242716"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9" name="【消防施設】&#10;有形固定資産減価償却率グラフ枠"/>
        <xdr:cNvSpPr/>
      </xdr:nvSpPr>
      <xdr:spPr>
        <a:xfrm>
          <a:off x="10588625"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67492</xdr:rowOff>
    </xdr:from>
    <xdr:to>
      <xdr:col>85</xdr:col>
      <xdr:colOff>126364</xdr:colOff>
      <xdr:row>87</xdr:row>
      <xdr:rowOff>7076</xdr:rowOff>
    </xdr:to>
    <xdr:cxnSp macro="">
      <xdr:nvCxnSpPr>
        <xdr:cNvPr id="550" name="直線コネクタ 549"/>
        <xdr:cNvCxnSpPr/>
      </xdr:nvCxnSpPr>
      <xdr:spPr>
        <a:xfrm flipV="1">
          <a:off x="13889989" y="13440592"/>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10903</xdr:rowOff>
    </xdr:from>
    <xdr:ext cx="405111" cy="259045"/>
    <xdr:sp macro="" textlink="">
      <xdr:nvSpPr>
        <xdr:cNvPr id="551" name="【消防施設】&#10;有形固定資産減価償却率最小値テキスト"/>
        <xdr:cNvSpPr txBox="1"/>
      </xdr:nvSpPr>
      <xdr:spPr>
        <a:xfrm>
          <a:off x="13928725" y="14927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7076</xdr:rowOff>
    </xdr:from>
    <xdr:to>
      <xdr:col>86</xdr:col>
      <xdr:colOff>25400</xdr:colOff>
      <xdr:row>87</xdr:row>
      <xdr:rowOff>7076</xdr:rowOff>
    </xdr:to>
    <xdr:cxnSp macro="">
      <xdr:nvCxnSpPr>
        <xdr:cNvPr id="552" name="直線コネクタ 551"/>
        <xdr:cNvCxnSpPr/>
      </xdr:nvCxnSpPr>
      <xdr:spPr>
        <a:xfrm>
          <a:off x="13801725" y="1492322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14169</xdr:rowOff>
    </xdr:from>
    <xdr:ext cx="405111" cy="259045"/>
    <xdr:sp macro="" textlink="">
      <xdr:nvSpPr>
        <xdr:cNvPr id="553" name="【消防施設】&#10;有形固定資産減価償却率最大値テキスト"/>
        <xdr:cNvSpPr txBox="1"/>
      </xdr:nvSpPr>
      <xdr:spPr>
        <a:xfrm>
          <a:off x="13928725" y="13215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67492</xdr:rowOff>
    </xdr:from>
    <xdr:to>
      <xdr:col>86</xdr:col>
      <xdr:colOff>25400</xdr:colOff>
      <xdr:row>78</xdr:row>
      <xdr:rowOff>67492</xdr:rowOff>
    </xdr:to>
    <xdr:cxnSp macro="">
      <xdr:nvCxnSpPr>
        <xdr:cNvPr id="554" name="直線コネクタ 553"/>
        <xdr:cNvCxnSpPr/>
      </xdr:nvCxnSpPr>
      <xdr:spPr>
        <a:xfrm>
          <a:off x="13801725" y="1344059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13079</xdr:rowOff>
    </xdr:from>
    <xdr:ext cx="405111" cy="259045"/>
    <xdr:sp macro="" textlink="">
      <xdr:nvSpPr>
        <xdr:cNvPr id="555" name="【消防施設】&#10;有形固定資産減価償却率平均値テキスト"/>
        <xdr:cNvSpPr txBox="1"/>
      </xdr:nvSpPr>
      <xdr:spPr>
        <a:xfrm>
          <a:off x="13928725" y="139005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34652</xdr:rowOff>
    </xdr:from>
    <xdr:to>
      <xdr:col>85</xdr:col>
      <xdr:colOff>177800</xdr:colOff>
      <xdr:row>81</xdr:row>
      <xdr:rowOff>136252</xdr:rowOff>
    </xdr:to>
    <xdr:sp macro="" textlink="">
      <xdr:nvSpPr>
        <xdr:cNvPr id="556" name="フローチャート: 判断 555"/>
        <xdr:cNvSpPr/>
      </xdr:nvSpPr>
      <xdr:spPr>
        <a:xfrm>
          <a:off x="13839825" y="1392210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155484</xdr:rowOff>
    </xdr:from>
    <xdr:to>
      <xdr:col>81</xdr:col>
      <xdr:colOff>101600</xdr:colOff>
      <xdr:row>82</xdr:row>
      <xdr:rowOff>85634</xdr:rowOff>
    </xdr:to>
    <xdr:sp macro="" textlink="">
      <xdr:nvSpPr>
        <xdr:cNvPr id="557" name="フローチャート: 判断 556"/>
        <xdr:cNvSpPr/>
      </xdr:nvSpPr>
      <xdr:spPr>
        <a:xfrm>
          <a:off x="13115925" y="1404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102161</xdr:rowOff>
    </xdr:from>
    <xdr:ext cx="405111" cy="259045"/>
    <xdr:sp macro="" textlink="">
      <xdr:nvSpPr>
        <xdr:cNvPr id="558" name="n_1aveValue【消防施設】&#10;有形固定資産減価償却率"/>
        <xdr:cNvSpPr txBox="1"/>
      </xdr:nvSpPr>
      <xdr:spPr>
        <a:xfrm>
          <a:off x="12980044" y="1381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88537</xdr:rowOff>
    </xdr:from>
    <xdr:to>
      <xdr:col>76</xdr:col>
      <xdr:colOff>165100</xdr:colOff>
      <xdr:row>83</xdr:row>
      <xdr:rowOff>18687</xdr:rowOff>
    </xdr:to>
    <xdr:sp macro="" textlink="">
      <xdr:nvSpPr>
        <xdr:cNvPr id="559" name="フローチャート: 判断 558"/>
        <xdr:cNvSpPr/>
      </xdr:nvSpPr>
      <xdr:spPr>
        <a:xfrm>
          <a:off x="12369800" y="141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35214</xdr:rowOff>
    </xdr:from>
    <xdr:ext cx="405111" cy="259045"/>
    <xdr:sp macro="" textlink="">
      <xdr:nvSpPr>
        <xdr:cNvPr id="560" name="n_2aveValue【消防施設】&#10;有形固定資産減価償却率"/>
        <xdr:cNvSpPr txBox="1"/>
      </xdr:nvSpPr>
      <xdr:spPr>
        <a:xfrm>
          <a:off x="12246619" y="1392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61" name="テキスト ボックス 560"/>
        <xdr:cNvSpPr txBox="1"/>
      </xdr:nvSpPr>
      <xdr:spPr>
        <a:xfrm>
          <a:off x="13728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2" name="テキスト ボックス 561"/>
        <xdr:cNvSpPr txBox="1"/>
      </xdr:nvSpPr>
      <xdr:spPr>
        <a:xfrm>
          <a:off x="1300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3" name="テキスト ボックス 562"/>
        <xdr:cNvSpPr txBox="1"/>
      </xdr:nvSpPr>
      <xdr:spPr>
        <a:xfrm>
          <a:off x="12258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4" name="テキスト ボックス 563"/>
        <xdr:cNvSpPr txBox="1"/>
      </xdr:nvSpPr>
      <xdr:spPr>
        <a:xfrm>
          <a:off x="11493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5" name="テキスト ボックス 564"/>
        <xdr:cNvSpPr txBox="1"/>
      </xdr:nvSpPr>
      <xdr:spPr>
        <a:xfrm>
          <a:off x="10737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84</xdr:row>
      <xdr:rowOff>33020</xdr:rowOff>
    </xdr:from>
    <xdr:to>
      <xdr:col>76</xdr:col>
      <xdr:colOff>165100</xdr:colOff>
      <xdr:row>84</xdr:row>
      <xdr:rowOff>134620</xdr:rowOff>
    </xdr:to>
    <xdr:sp macro="" textlink="">
      <xdr:nvSpPr>
        <xdr:cNvPr id="566" name="楕円 565"/>
        <xdr:cNvSpPr/>
      </xdr:nvSpPr>
      <xdr:spPr>
        <a:xfrm>
          <a:off x="123698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84</xdr:row>
      <xdr:rowOff>125747</xdr:rowOff>
    </xdr:from>
    <xdr:ext cx="405111" cy="259045"/>
    <xdr:sp macro="" textlink="">
      <xdr:nvSpPr>
        <xdr:cNvPr id="567" name="n_2mainValue【消防施設】&#10;有形固定資産減価償却率"/>
        <xdr:cNvSpPr txBox="1"/>
      </xdr:nvSpPr>
      <xdr:spPr>
        <a:xfrm>
          <a:off x="12246619" y="1452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8" name="正方形/長方形 567"/>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9" name="正方形/長方形 568"/>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0" name="正方形/長方形 569"/>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1" name="正方形/長方形 570"/>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2" name="正方形/長方形 571"/>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3" name="正方形/長方形 572"/>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4" name="正方形/長方形 573"/>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5" name="正方形/長方形 574"/>
        <xdr:cNvSpPr/>
      </xdr:nvSpPr>
      <xdr:spPr>
        <a:xfrm>
          <a:off x="155448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6" name="テキスト ボックス 575"/>
        <xdr:cNvSpPr txBox="1"/>
      </xdr:nvSpPr>
      <xdr:spPr>
        <a:xfrm>
          <a:off x="1553527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7" name="直線コネクタ 576"/>
        <xdr:cNvCxnSpPr/>
      </xdr:nvCxnSpPr>
      <xdr:spPr>
        <a:xfrm>
          <a:off x="155448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78" name="直線コネクタ 577"/>
        <xdr:cNvCxnSpPr/>
      </xdr:nvCxnSpPr>
      <xdr:spPr>
        <a:xfrm>
          <a:off x="15544800" y="1485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79" name="テキスト ボックス 578"/>
        <xdr:cNvSpPr txBox="1"/>
      </xdr:nvSpPr>
      <xdr:spPr>
        <a:xfrm>
          <a:off x="15163346"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80" name="直線コネクタ 579"/>
        <xdr:cNvCxnSpPr/>
      </xdr:nvCxnSpPr>
      <xdr:spPr>
        <a:xfrm>
          <a:off x="15544800" y="1447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81" name="テキスト ボックス 580"/>
        <xdr:cNvSpPr txBox="1"/>
      </xdr:nvSpPr>
      <xdr:spPr>
        <a:xfrm>
          <a:off x="15163346"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2" name="直線コネクタ 581"/>
        <xdr:cNvCxnSpPr/>
      </xdr:nvCxnSpPr>
      <xdr:spPr>
        <a:xfrm>
          <a:off x="15544800" y="1409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3" name="テキスト ボックス 582"/>
        <xdr:cNvSpPr txBox="1"/>
      </xdr:nvSpPr>
      <xdr:spPr>
        <a:xfrm>
          <a:off x="15163346"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84" name="直線コネクタ 583"/>
        <xdr:cNvCxnSpPr/>
      </xdr:nvCxnSpPr>
      <xdr:spPr>
        <a:xfrm>
          <a:off x="15544800" y="1371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85" name="テキスト ボックス 584"/>
        <xdr:cNvSpPr txBox="1"/>
      </xdr:nvSpPr>
      <xdr:spPr>
        <a:xfrm>
          <a:off x="15163346"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86" name="直線コネクタ 585"/>
        <xdr:cNvCxnSpPr/>
      </xdr:nvCxnSpPr>
      <xdr:spPr>
        <a:xfrm>
          <a:off x="15544800" y="1333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87" name="テキスト ボックス 586"/>
        <xdr:cNvSpPr txBox="1"/>
      </xdr:nvSpPr>
      <xdr:spPr>
        <a:xfrm>
          <a:off x="15163346"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8" name="直線コネクタ 587"/>
        <xdr:cNvCxnSpPr/>
      </xdr:nvCxnSpPr>
      <xdr:spPr>
        <a:xfrm>
          <a:off x="155448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9" name="テキスト ボックス 588"/>
        <xdr:cNvSpPr txBox="1"/>
      </xdr:nvSpPr>
      <xdr:spPr>
        <a:xfrm>
          <a:off x="151633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0" name="【消防施設】&#10;一人当たり面積グラフ枠"/>
        <xdr:cNvSpPr/>
      </xdr:nvSpPr>
      <xdr:spPr>
        <a:xfrm>
          <a:off x="155448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152400</xdr:rowOff>
    </xdr:from>
    <xdr:to>
      <xdr:col>116</xdr:col>
      <xdr:colOff>62864</xdr:colOff>
      <xdr:row>86</xdr:row>
      <xdr:rowOff>19050</xdr:rowOff>
    </xdr:to>
    <xdr:cxnSp macro="">
      <xdr:nvCxnSpPr>
        <xdr:cNvPr id="591" name="直線コネクタ 590"/>
        <xdr:cNvCxnSpPr/>
      </xdr:nvCxnSpPr>
      <xdr:spPr>
        <a:xfrm flipV="1">
          <a:off x="18846164" y="133540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22877</xdr:rowOff>
    </xdr:from>
    <xdr:ext cx="469744" cy="259045"/>
    <xdr:sp macro="" textlink="">
      <xdr:nvSpPr>
        <xdr:cNvPr id="592" name="【消防施設】&#10;一人当たり面積最小値テキスト"/>
        <xdr:cNvSpPr txBox="1"/>
      </xdr:nvSpPr>
      <xdr:spPr>
        <a:xfrm>
          <a:off x="18884900"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19050</xdr:rowOff>
    </xdr:from>
    <xdr:to>
      <xdr:col>116</xdr:col>
      <xdr:colOff>152400</xdr:colOff>
      <xdr:row>86</xdr:row>
      <xdr:rowOff>19050</xdr:rowOff>
    </xdr:to>
    <xdr:cxnSp macro="">
      <xdr:nvCxnSpPr>
        <xdr:cNvPr id="593" name="直線コネクタ 592"/>
        <xdr:cNvCxnSpPr/>
      </xdr:nvCxnSpPr>
      <xdr:spPr>
        <a:xfrm>
          <a:off x="18786475" y="1476375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99077</xdr:rowOff>
    </xdr:from>
    <xdr:ext cx="469744" cy="259045"/>
    <xdr:sp macro="" textlink="">
      <xdr:nvSpPr>
        <xdr:cNvPr id="594" name="【消防施設】&#10;一人当たり面積最大値テキスト"/>
        <xdr:cNvSpPr txBox="1"/>
      </xdr:nvSpPr>
      <xdr:spPr>
        <a:xfrm>
          <a:off x="18884900" y="1312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152400</xdr:rowOff>
    </xdr:from>
    <xdr:to>
      <xdr:col>116</xdr:col>
      <xdr:colOff>152400</xdr:colOff>
      <xdr:row>77</xdr:row>
      <xdr:rowOff>152400</xdr:rowOff>
    </xdr:to>
    <xdr:cxnSp macro="">
      <xdr:nvCxnSpPr>
        <xdr:cNvPr id="595" name="直線コネクタ 594"/>
        <xdr:cNvCxnSpPr/>
      </xdr:nvCxnSpPr>
      <xdr:spPr>
        <a:xfrm>
          <a:off x="18786475" y="1335405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118127</xdr:rowOff>
    </xdr:from>
    <xdr:ext cx="469744" cy="259045"/>
    <xdr:sp macro="" textlink="">
      <xdr:nvSpPr>
        <xdr:cNvPr id="596" name="【消防施設】&#10;一人当たり面積平均値テキスト"/>
        <xdr:cNvSpPr txBox="1"/>
      </xdr:nvSpPr>
      <xdr:spPr>
        <a:xfrm>
          <a:off x="18884900" y="1417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139700</xdr:rowOff>
    </xdr:from>
    <xdr:to>
      <xdr:col>116</xdr:col>
      <xdr:colOff>114300</xdr:colOff>
      <xdr:row>83</xdr:row>
      <xdr:rowOff>69850</xdr:rowOff>
    </xdr:to>
    <xdr:sp macro="" textlink="">
      <xdr:nvSpPr>
        <xdr:cNvPr id="597" name="フローチャート: 判断 596"/>
        <xdr:cNvSpPr/>
      </xdr:nvSpPr>
      <xdr:spPr>
        <a:xfrm>
          <a:off x="187960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158750</xdr:rowOff>
    </xdr:from>
    <xdr:to>
      <xdr:col>112</xdr:col>
      <xdr:colOff>38100</xdr:colOff>
      <xdr:row>82</xdr:row>
      <xdr:rowOff>88900</xdr:rowOff>
    </xdr:to>
    <xdr:sp macro="" textlink="">
      <xdr:nvSpPr>
        <xdr:cNvPr id="598" name="フローチャート: 判断 597"/>
        <xdr:cNvSpPr/>
      </xdr:nvSpPr>
      <xdr:spPr>
        <a:xfrm>
          <a:off x="18100675" y="140462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80</xdr:row>
      <xdr:rowOff>105427</xdr:rowOff>
    </xdr:from>
    <xdr:ext cx="469744" cy="259045"/>
    <xdr:sp macro="" textlink="">
      <xdr:nvSpPr>
        <xdr:cNvPr id="599" name="n_1aveValue【消防施設】&#10;一人当たり面積"/>
        <xdr:cNvSpPr txBox="1"/>
      </xdr:nvSpPr>
      <xdr:spPr>
        <a:xfrm>
          <a:off x="1793247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81</xdr:row>
      <xdr:rowOff>158750</xdr:rowOff>
    </xdr:from>
    <xdr:to>
      <xdr:col>107</xdr:col>
      <xdr:colOff>101600</xdr:colOff>
      <xdr:row>82</xdr:row>
      <xdr:rowOff>88900</xdr:rowOff>
    </xdr:to>
    <xdr:sp macro="" textlink="">
      <xdr:nvSpPr>
        <xdr:cNvPr id="600" name="フローチャート: 判断 599"/>
        <xdr:cNvSpPr/>
      </xdr:nvSpPr>
      <xdr:spPr>
        <a:xfrm>
          <a:off x="17325975"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80027</xdr:rowOff>
    </xdr:from>
    <xdr:ext cx="469744" cy="259045"/>
    <xdr:sp macro="" textlink="">
      <xdr:nvSpPr>
        <xdr:cNvPr id="601" name="n_2aveValue【消防施設】&#10;一人当たり面積"/>
        <xdr:cNvSpPr txBox="1"/>
      </xdr:nvSpPr>
      <xdr:spPr>
        <a:xfrm>
          <a:off x="1717047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02" name="テキスト ボックス 601"/>
        <xdr:cNvSpPr txBox="1"/>
      </xdr:nvSpPr>
      <xdr:spPr>
        <a:xfrm>
          <a:off x="186848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3" name="テキスト ボックス 602"/>
        <xdr:cNvSpPr txBox="1"/>
      </xdr:nvSpPr>
      <xdr:spPr>
        <a:xfrm>
          <a:off x="17970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4" name="テキスト ボックス 603"/>
        <xdr:cNvSpPr txBox="1"/>
      </xdr:nvSpPr>
      <xdr:spPr>
        <a:xfrm>
          <a:off x="17214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5" name="テキスト ボックス 604"/>
        <xdr:cNvSpPr txBox="1"/>
      </xdr:nvSpPr>
      <xdr:spPr>
        <a:xfrm>
          <a:off x="164687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6" name="テキスト ボックス 605"/>
        <xdr:cNvSpPr txBox="1"/>
      </xdr:nvSpPr>
      <xdr:spPr>
        <a:xfrm>
          <a:off x="157035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81</xdr:row>
      <xdr:rowOff>25400</xdr:rowOff>
    </xdr:from>
    <xdr:to>
      <xdr:col>107</xdr:col>
      <xdr:colOff>101600</xdr:colOff>
      <xdr:row>81</xdr:row>
      <xdr:rowOff>127000</xdr:rowOff>
    </xdr:to>
    <xdr:sp macro="" textlink="">
      <xdr:nvSpPr>
        <xdr:cNvPr id="607" name="楕円 606"/>
        <xdr:cNvSpPr/>
      </xdr:nvSpPr>
      <xdr:spPr>
        <a:xfrm>
          <a:off x="17325975" y="1391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79</xdr:row>
      <xdr:rowOff>143527</xdr:rowOff>
    </xdr:from>
    <xdr:ext cx="469744" cy="259045"/>
    <xdr:sp macro="" textlink="">
      <xdr:nvSpPr>
        <xdr:cNvPr id="608" name="n_2mainValue【消防施設】&#10;一人当たり面積"/>
        <xdr:cNvSpPr txBox="1"/>
      </xdr:nvSpPr>
      <xdr:spPr>
        <a:xfrm>
          <a:off x="17170477" y="1368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9" name="正方形/長方形 608"/>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0" name="正方形/長方形 609"/>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1" name="正方形/長方形 610"/>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2" name="正方形/長方形 611"/>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3" name="正方形/長方形 612"/>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4" name="正方形/長方形 613"/>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5" name="正方形/長方形 614"/>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6" name="正方形/長方形 615"/>
        <xdr:cNvSpPr/>
      </xdr:nvSpPr>
      <xdr:spPr>
        <a:xfrm>
          <a:off x="10588625"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7" name="テキスト ボックス 616"/>
        <xdr:cNvSpPr txBox="1"/>
      </xdr:nvSpPr>
      <xdr:spPr>
        <a:xfrm>
          <a:off x="105505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8" name="直線コネクタ 617"/>
        <xdr:cNvCxnSpPr/>
      </xdr:nvCxnSpPr>
      <xdr:spPr>
        <a:xfrm>
          <a:off x="10588625" y="1905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619" name="直線コネクタ 618"/>
        <xdr:cNvCxnSpPr/>
      </xdr:nvCxnSpPr>
      <xdr:spPr>
        <a:xfrm>
          <a:off x="10588625" y="1866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620" name="テキスト ボックス 619"/>
        <xdr:cNvSpPr txBox="1"/>
      </xdr:nvSpPr>
      <xdr:spPr>
        <a:xfrm>
          <a:off x="10306836"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21" name="直線コネクタ 620"/>
        <xdr:cNvCxnSpPr/>
      </xdr:nvCxnSpPr>
      <xdr:spPr>
        <a:xfrm>
          <a:off x="10588625" y="1828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22" name="テキスト ボックス 621"/>
        <xdr:cNvSpPr txBox="1"/>
      </xdr:nvSpPr>
      <xdr:spPr>
        <a:xfrm>
          <a:off x="10242716"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23" name="直線コネクタ 622"/>
        <xdr:cNvCxnSpPr/>
      </xdr:nvCxnSpPr>
      <xdr:spPr>
        <a:xfrm>
          <a:off x="10588625" y="1790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24" name="テキスト ボックス 623"/>
        <xdr:cNvSpPr txBox="1"/>
      </xdr:nvSpPr>
      <xdr:spPr>
        <a:xfrm>
          <a:off x="10242716"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25" name="直線コネクタ 624"/>
        <xdr:cNvCxnSpPr/>
      </xdr:nvCxnSpPr>
      <xdr:spPr>
        <a:xfrm>
          <a:off x="10588625" y="1752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26" name="テキスト ボックス 625"/>
        <xdr:cNvSpPr txBox="1"/>
      </xdr:nvSpPr>
      <xdr:spPr>
        <a:xfrm>
          <a:off x="10242716"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27" name="直線コネクタ 626"/>
        <xdr:cNvCxnSpPr/>
      </xdr:nvCxnSpPr>
      <xdr:spPr>
        <a:xfrm>
          <a:off x="10588625" y="1714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28" name="テキスト ボックス 627"/>
        <xdr:cNvSpPr txBox="1"/>
      </xdr:nvSpPr>
      <xdr:spPr>
        <a:xfrm>
          <a:off x="10242716"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9" name="直線コネクタ 628"/>
        <xdr:cNvCxnSpPr/>
      </xdr:nvCxnSpPr>
      <xdr:spPr>
        <a:xfrm>
          <a:off x="10588625" y="1676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0" name="テキスト ボックス 629"/>
        <xdr:cNvSpPr txBox="1"/>
      </xdr:nvSpPr>
      <xdr:spPr>
        <a:xfrm>
          <a:off x="101976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1" name="【庁舎】&#10;有形固定資産減価償却率グラフ枠"/>
        <xdr:cNvSpPr/>
      </xdr:nvSpPr>
      <xdr:spPr>
        <a:xfrm>
          <a:off x="10588625"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150495</xdr:rowOff>
    </xdr:from>
    <xdr:to>
      <xdr:col>85</xdr:col>
      <xdr:colOff>126364</xdr:colOff>
      <xdr:row>107</xdr:row>
      <xdr:rowOff>40005</xdr:rowOff>
    </xdr:to>
    <xdr:cxnSp macro="">
      <xdr:nvCxnSpPr>
        <xdr:cNvPr id="632" name="直線コネクタ 631"/>
        <xdr:cNvCxnSpPr/>
      </xdr:nvCxnSpPr>
      <xdr:spPr>
        <a:xfrm flipV="1">
          <a:off x="13889989" y="17124045"/>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43832</xdr:rowOff>
    </xdr:from>
    <xdr:ext cx="405111" cy="259045"/>
    <xdr:sp macro="" textlink="">
      <xdr:nvSpPr>
        <xdr:cNvPr id="633" name="【庁舎】&#10;有形固定資産減価償却率最小値テキスト"/>
        <xdr:cNvSpPr txBox="1"/>
      </xdr:nvSpPr>
      <xdr:spPr>
        <a:xfrm>
          <a:off x="13928725" y="1838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40005</xdr:rowOff>
    </xdr:from>
    <xdr:to>
      <xdr:col>86</xdr:col>
      <xdr:colOff>25400</xdr:colOff>
      <xdr:row>107</xdr:row>
      <xdr:rowOff>40005</xdr:rowOff>
    </xdr:to>
    <xdr:cxnSp macro="">
      <xdr:nvCxnSpPr>
        <xdr:cNvPr id="634" name="直線コネクタ 633"/>
        <xdr:cNvCxnSpPr/>
      </xdr:nvCxnSpPr>
      <xdr:spPr>
        <a:xfrm>
          <a:off x="13801725" y="1838515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97172</xdr:rowOff>
    </xdr:from>
    <xdr:ext cx="405111" cy="259045"/>
    <xdr:sp macro="" textlink="">
      <xdr:nvSpPr>
        <xdr:cNvPr id="635" name="【庁舎】&#10;有形固定資産減価償却率最大値テキスト"/>
        <xdr:cNvSpPr txBox="1"/>
      </xdr:nvSpPr>
      <xdr:spPr>
        <a:xfrm>
          <a:off x="13928725" y="16899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150495</xdr:rowOff>
    </xdr:from>
    <xdr:to>
      <xdr:col>86</xdr:col>
      <xdr:colOff>25400</xdr:colOff>
      <xdr:row>99</xdr:row>
      <xdr:rowOff>150495</xdr:rowOff>
    </xdr:to>
    <xdr:cxnSp macro="">
      <xdr:nvCxnSpPr>
        <xdr:cNvPr id="636" name="直線コネクタ 635"/>
        <xdr:cNvCxnSpPr/>
      </xdr:nvCxnSpPr>
      <xdr:spPr>
        <a:xfrm>
          <a:off x="13801725" y="1712404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106697</xdr:rowOff>
    </xdr:from>
    <xdr:ext cx="405111" cy="259045"/>
    <xdr:sp macro="" textlink="">
      <xdr:nvSpPr>
        <xdr:cNvPr id="637" name="【庁舎】&#10;有形固定資産減価償却率平均値テキスト"/>
        <xdr:cNvSpPr txBox="1"/>
      </xdr:nvSpPr>
      <xdr:spPr>
        <a:xfrm>
          <a:off x="13928725" y="1776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128270</xdr:rowOff>
    </xdr:from>
    <xdr:to>
      <xdr:col>85</xdr:col>
      <xdr:colOff>177800</xdr:colOff>
      <xdr:row>104</xdr:row>
      <xdr:rowOff>58420</xdr:rowOff>
    </xdr:to>
    <xdr:sp macro="" textlink="">
      <xdr:nvSpPr>
        <xdr:cNvPr id="638" name="フローチャート: 判断 637"/>
        <xdr:cNvSpPr/>
      </xdr:nvSpPr>
      <xdr:spPr>
        <a:xfrm>
          <a:off x="13839825" y="177876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143511</xdr:rowOff>
    </xdr:from>
    <xdr:to>
      <xdr:col>81</xdr:col>
      <xdr:colOff>101600</xdr:colOff>
      <xdr:row>103</xdr:row>
      <xdr:rowOff>73661</xdr:rowOff>
    </xdr:to>
    <xdr:sp macro="" textlink="">
      <xdr:nvSpPr>
        <xdr:cNvPr id="639" name="フローチャート: 判断 638"/>
        <xdr:cNvSpPr/>
      </xdr:nvSpPr>
      <xdr:spPr>
        <a:xfrm>
          <a:off x="13115925" y="1763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90188</xdr:rowOff>
    </xdr:from>
    <xdr:ext cx="405111" cy="259045"/>
    <xdr:sp macro="" textlink="">
      <xdr:nvSpPr>
        <xdr:cNvPr id="640" name="n_1aveValue【庁舎】&#10;有形固定資産減価償却率"/>
        <xdr:cNvSpPr txBox="1"/>
      </xdr:nvSpPr>
      <xdr:spPr>
        <a:xfrm>
          <a:off x="12980044" y="1740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101</xdr:row>
      <xdr:rowOff>97789</xdr:rowOff>
    </xdr:from>
    <xdr:to>
      <xdr:col>76</xdr:col>
      <xdr:colOff>165100</xdr:colOff>
      <xdr:row>102</xdr:row>
      <xdr:rowOff>27939</xdr:rowOff>
    </xdr:to>
    <xdr:sp macro="" textlink="">
      <xdr:nvSpPr>
        <xdr:cNvPr id="641" name="フローチャート: 判断 640"/>
        <xdr:cNvSpPr/>
      </xdr:nvSpPr>
      <xdr:spPr>
        <a:xfrm>
          <a:off x="12369800" y="17414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100</xdr:row>
      <xdr:rowOff>44466</xdr:rowOff>
    </xdr:from>
    <xdr:ext cx="405111" cy="259045"/>
    <xdr:sp macro="" textlink="">
      <xdr:nvSpPr>
        <xdr:cNvPr id="642" name="n_2aveValue【庁舎】&#10;有形固定資産減価償却率"/>
        <xdr:cNvSpPr txBox="1"/>
      </xdr:nvSpPr>
      <xdr:spPr>
        <a:xfrm>
          <a:off x="12246619" y="1718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43" name="テキスト ボックス 642"/>
        <xdr:cNvSpPr txBox="1"/>
      </xdr:nvSpPr>
      <xdr:spPr>
        <a:xfrm>
          <a:off x="13728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4" name="テキスト ボックス 643"/>
        <xdr:cNvSpPr txBox="1"/>
      </xdr:nvSpPr>
      <xdr:spPr>
        <a:xfrm>
          <a:off x="1300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5" name="テキスト ボックス 644"/>
        <xdr:cNvSpPr txBox="1"/>
      </xdr:nvSpPr>
      <xdr:spPr>
        <a:xfrm>
          <a:off x="12258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6" name="テキスト ボックス 645"/>
        <xdr:cNvSpPr txBox="1"/>
      </xdr:nvSpPr>
      <xdr:spPr>
        <a:xfrm>
          <a:off x="11493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7" name="テキスト ボックス 646"/>
        <xdr:cNvSpPr txBox="1"/>
      </xdr:nvSpPr>
      <xdr:spPr>
        <a:xfrm>
          <a:off x="10737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105</xdr:row>
      <xdr:rowOff>44450</xdr:rowOff>
    </xdr:from>
    <xdr:to>
      <xdr:col>76</xdr:col>
      <xdr:colOff>165100</xdr:colOff>
      <xdr:row>105</xdr:row>
      <xdr:rowOff>146050</xdr:rowOff>
    </xdr:to>
    <xdr:sp macro="" textlink="">
      <xdr:nvSpPr>
        <xdr:cNvPr id="648" name="楕円 647"/>
        <xdr:cNvSpPr/>
      </xdr:nvSpPr>
      <xdr:spPr>
        <a:xfrm>
          <a:off x="12369800" y="180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105</xdr:row>
      <xdr:rowOff>137177</xdr:rowOff>
    </xdr:from>
    <xdr:ext cx="405111" cy="259045"/>
    <xdr:sp macro="" textlink="">
      <xdr:nvSpPr>
        <xdr:cNvPr id="649" name="n_2mainValue【庁舎】&#10;有形固定資産減価償却率"/>
        <xdr:cNvSpPr txBox="1"/>
      </xdr:nvSpPr>
      <xdr:spPr>
        <a:xfrm>
          <a:off x="12246619" y="1813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0" name="正方形/長方形 649"/>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1" name="正方形/長方形 650"/>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2" name="正方形/長方形 651"/>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3" name="正方形/長方形 652"/>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4" name="正方形/長方形 653"/>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5" name="正方形/長方形 654"/>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6" name="正方形/長方形 655"/>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7" name="正方形/長方形 656"/>
        <xdr:cNvSpPr/>
      </xdr:nvSpPr>
      <xdr:spPr>
        <a:xfrm>
          <a:off x="155448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8" name="テキスト ボックス 657"/>
        <xdr:cNvSpPr txBox="1"/>
      </xdr:nvSpPr>
      <xdr:spPr>
        <a:xfrm>
          <a:off x="1553527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9" name="直線コネクタ 658"/>
        <xdr:cNvCxnSpPr/>
      </xdr:nvCxnSpPr>
      <xdr:spPr>
        <a:xfrm>
          <a:off x="155448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60" name="直線コネクタ 659"/>
        <xdr:cNvCxnSpPr/>
      </xdr:nvCxnSpPr>
      <xdr:spPr>
        <a:xfrm>
          <a:off x="15544800" y="1866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61" name="テキスト ボックス 660"/>
        <xdr:cNvSpPr txBox="1"/>
      </xdr:nvSpPr>
      <xdr:spPr>
        <a:xfrm>
          <a:off x="15163346"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62" name="直線コネクタ 661"/>
        <xdr:cNvCxnSpPr/>
      </xdr:nvCxnSpPr>
      <xdr:spPr>
        <a:xfrm>
          <a:off x="15544800" y="1828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63" name="テキスト ボックス 662"/>
        <xdr:cNvSpPr txBox="1"/>
      </xdr:nvSpPr>
      <xdr:spPr>
        <a:xfrm>
          <a:off x="15163346"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64" name="直線コネクタ 663"/>
        <xdr:cNvCxnSpPr/>
      </xdr:nvCxnSpPr>
      <xdr:spPr>
        <a:xfrm>
          <a:off x="15544800" y="1790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65" name="テキスト ボックス 664"/>
        <xdr:cNvSpPr txBox="1"/>
      </xdr:nvSpPr>
      <xdr:spPr>
        <a:xfrm>
          <a:off x="15163346"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66" name="直線コネクタ 665"/>
        <xdr:cNvCxnSpPr/>
      </xdr:nvCxnSpPr>
      <xdr:spPr>
        <a:xfrm>
          <a:off x="15544800" y="1752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67" name="テキスト ボックス 666"/>
        <xdr:cNvSpPr txBox="1"/>
      </xdr:nvSpPr>
      <xdr:spPr>
        <a:xfrm>
          <a:off x="15163346"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68" name="直線コネクタ 667"/>
        <xdr:cNvCxnSpPr/>
      </xdr:nvCxnSpPr>
      <xdr:spPr>
        <a:xfrm>
          <a:off x="15544800" y="1714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69" name="テキスト ボックス 668"/>
        <xdr:cNvSpPr txBox="1"/>
      </xdr:nvSpPr>
      <xdr:spPr>
        <a:xfrm>
          <a:off x="15163346"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0" name="直線コネクタ 669"/>
        <xdr:cNvCxnSpPr/>
      </xdr:nvCxnSpPr>
      <xdr:spPr>
        <a:xfrm>
          <a:off x="155448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1" name="テキスト ボックス 670"/>
        <xdr:cNvSpPr txBox="1"/>
      </xdr:nvSpPr>
      <xdr:spPr>
        <a:xfrm>
          <a:off x="151633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2" name="【庁舎】&#10;一人当たり面積グラフ枠"/>
        <xdr:cNvSpPr/>
      </xdr:nvSpPr>
      <xdr:spPr>
        <a:xfrm>
          <a:off x="155448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49530</xdr:rowOff>
    </xdr:from>
    <xdr:to>
      <xdr:col>116</xdr:col>
      <xdr:colOff>62864</xdr:colOff>
      <xdr:row>107</xdr:row>
      <xdr:rowOff>76200</xdr:rowOff>
    </xdr:to>
    <xdr:cxnSp macro="">
      <xdr:nvCxnSpPr>
        <xdr:cNvPr id="673" name="直線コネクタ 672"/>
        <xdr:cNvCxnSpPr/>
      </xdr:nvCxnSpPr>
      <xdr:spPr>
        <a:xfrm flipV="1">
          <a:off x="18846164" y="17365980"/>
          <a:ext cx="0" cy="1055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80027</xdr:rowOff>
    </xdr:from>
    <xdr:ext cx="469744" cy="259045"/>
    <xdr:sp macro="" textlink="">
      <xdr:nvSpPr>
        <xdr:cNvPr id="674" name="【庁舎】&#10;一人当たり面積最小値テキスト"/>
        <xdr:cNvSpPr txBox="1"/>
      </xdr:nvSpPr>
      <xdr:spPr>
        <a:xfrm>
          <a:off x="18884900" y="1842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76200</xdr:rowOff>
    </xdr:from>
    <xdr:to>
      <xdr:col>116</xdr:col>
      <xdr:colOff>152400</xdr:colOff>
      <xdr:row>107</xdr:row>
      <xdr:rowOff>76200</xdr:rowOff>
    </xdr:to>
    <xdr:cxnSp macro="">
      <xdr:nvCxnSpPr>
        <xdr:cNvPr id="675" name="直線コネクタ 674"/>
        <xdr:cNvCxnSpPr/>
      </xdr:nvCxnSpPr>
      <xdr:spPr>
        <a:xfrm>
          <a:off x="18786475" y="1842135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167657</xdr:rowOff>
    </xdr:from>
    <xdr:ext cx="469744" cy="259045"/>
    <xdr:sp macro="" textlink="">
      <xdr:nvSpPr>
        <xdr:cNvPr id="676" name="【庁舎】&#10;一人当たり面積最大値テキスト"/>
        <xdr:cNvSpPr txBox="1"/>
      </xdr:nvSpPr>
      <xdr:spPr>
        <a:xfrm>
          <a:off x="18884900" y="1714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49530</xdr:rowOff>
    </xdr:from>
    <xdr:to>
      <xdr:col>116</xdr:col>
      <xdr:colOff>152400</xdr:colOff>
      <xdr:row>101</xdr:row>
      <xdr:rowOff>49530</xdr:rowOff>
    </xdr:to>
    <xdr:cxnSp macro="">
      <xdr:nvCxnSpPr>
        <xdr:cNvPr id="677" name="直線コネクタ 676"/>
        <xdr:cNvCxnSpPr/>
      </xdr:nvCxnSpPr>
      <xdr:spPr>
        <a:xfrm>
          <a:off x="18786475" y="1736598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34307</xdr:rowOff>
    </xdr:from>
    <xdr:ext cx="469744" cy="259045"/>
    <xdr:sp macro="" textlink="">
      <xdr:nvSpPr>
        <xdr:cNvPr id="678" name="【庁舎】&#10;一人当たり面積平均値テキスト"/>
        <xdr:cNvSpPr txBox="1"/>
      </xdr:nvSpPr>
      <xdr:spPr>
        <a:xfrm>
          <a:off x="18884900" y="180365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55880</xdr:rowOff>
    </xdr:from>
    <xdr:to>
      <xdr:col>116</xdr:col>
      <xdr:colOff>114300</xdr:colOff>
      <xdr:row>105</xdr:row>
      <xdr:rowOff>157480</xdr:rowOff>
    </xdr:to>
    <xdr:sp macro="" textlink="">
      <xdr:nvSpPr>
        <xdr:cNvPr id="679" name="フローチャート: 判断 678"/>
        <xdr:cNvSpPr/>
      </xdr:nvSpPr>
      <xdr:spPr>
        <a:xfrm>
          <a:off x="18796000" y="1805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93980</xdr:rowOff>
    </xdr:from>
    <xdr:to>
      <xdr:col>112</xdr:col>
      <xdr:colOff>38100</xdr:colOff>
      <xdr:row>106</xdr:row>
      <xdr:rowOff>24130</xdr:rowOff>
    </xdr:to>
    <xdr:sp macro="" textlink="">
      <xdr:nvSpPr>
        <xdr:cNvPr id="680" name="フローチャート: 判断 679"/>
        <xdr:cNvSpPr/>
      </xdr:nvSpPr>
      <xdr:spPr>
        <a:xfrm>
          <a:off x="18100675" y="1809623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40657</xdr:rowOff>
    </xdr:from>
    <xdr:ext cx="469744" cy="259045"/>
    <xdr:sp macro="" textlink="">
      <xdr:nvSpPr>
        <xdr:cNvPr id="681" name="n_1aveValue【庁舎】&#10;一人当たり面積"/>
        <xdr:cNvSpPr txBox="1"/>
      </xdr:nvSpPr>
      <xdr:spPr>
        <a:xfrm>
          <a:off x="1793247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17780</xdr:rowOff>
    </xdr:from>
    <xdr:to>
      <xdr:col>107</xdr:col>
      <xdr:colOff>101600</xdr:colOff>
      <xdr:row>106</xdr:row>
      <xdr:rowOff>119380</xdr:rowOff>
    </xdr:to>
    <xdr:sp macro="" textlink="">
      <xdr:nvSpPr>
        <xdr:cNvPr id="682" name="フローチャート: 判断 681"/>
        <xdr:cNvSpPr/>
      </xdr:nvSpPr>
      <xdr:spPr>
        <a:xfrm>
          <a:off x="17325975" y="1819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135907</xdr:rowOff>
    </xdr:from>
    <xdr:ext cx="469744" cy="259045"/>
    <xdr:sp macro="" textlink="">
      <xdr:nvSpPr>
        <xdr:cNvPr id="683" name="n_2aveValue【庁舎】&#10;一人当たり面積"/>
        <xdr:cNvSpPr txBox="1"/>
      </xdr:nvSpPr>
      <xdr:spPr>
        <a:xfrm>
          <a:off x="17170477" y="1796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84" name="テキスト ボックス 683"/>
        <xdr:cNvSpPr txBox="1"/>
      </xdr:nvSpPr>
      <xdr:spPr>
        <a:xfrm>
          <a:off x="186848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5" name="テキスト ボックス 684"/>
        <xdr:cNvSpPr txBox="1"/>
      </xdr:nvSpPr>
      <xdr:spPr>
        <a:xfrm>
          <a:off x="17970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6" name="テキスト ボックス 685"/>
        <xdr:cNvSpPr txBox="1"/>
      </xdr:nvSpPr>
      <xdr:spPr>
        <a:xfrm>
          <a:off x="17214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7" name="テキスト ボックス 686"/>
        <xdr:cNvSpPr txBox="1"/>
      </xdr:nvSpPr>
      <xdr:spPr>
        <a:xfrm>
          <a:off x="164687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8" name="テキスト ボックス 687"/>
        <xdr:cNvSpPr txBox="1"/>
      </xdr:nvSpPr>
      <xdr:spPr>
        <a:xfrm>
          <a:off x="157035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158750</xdr:rowOff>
    </xdr:from>
    <xdr:to>
      <xdr:col>107</xdr:col>
      <xdr:colOff>101600</xdr:colOff>
      <xdr:row>107</xdr:row>
      <xdr:rowOff>88900</xdr:rowOff>
    </xdr:to>
    <xdr:sp macro="" textlink="">
      <xdr:nvSpPr>
        <xdr:cNvPr id="689" name="楕円 688"/>
        <xdr:cNvSpPr/>
      </xdr:nvSpPr>
      <xdr:spPr>
        <a:xfrm>
          <a:off x="17325975" y="1833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107</xdr:row>
      <xdr:rowOff>80027</xdr:rowOff>
    </xdr:from>
    <xdr:ext cx="469744" cy="259045"/>
    <xdr:sp macro="" textlink="">
      <xdr:nvSpPr>
        <xdr:cNvPr id="690" name="n_2mainValue【庁舎】&#10;一人当たり面積"/>
        <xdr:cNvSpPr txBox="1"/>
      </xdr:nvSpPr>
      <xdr:spPr>
        <a:xfrm>
          <a:off x="17170477" y="1842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1" name="正方形/長方形 690"/>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2" name="正方形/長方形 691"/>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3" name="テキスト ボックス 692"/>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固定資産台帳の見直しを行っているため、各分析表について数値が算出されていないが、今後も計画的な老朽化対策をすすめ、将来負担の平準化を図るとともに、最適な施設のあり方を検討し、維持管理経費の削減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624" t="s">
        <v>73</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x14ac:dyDescent="0.2">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625" t="s">
        <v>75</v>
      </c>
      <c r="C3" s="626"/>
      <c r="D3" s="626"/>
      <c r="E3" s="627"/>
      <c r="F3" s="627"/>
      <c r="G3" s="627"/>
      <c r="H3" s="627"/>
      <c r="I3" s="627"/>
      <c r="J3" s="627"/>
      <c r="K3" s="627"/>
      <c r="L3" s="627" t="s">
        <v>76</v>
      </c>
      <c r="M3" s="627"/>
      <c r="N3" s="627"/>
      <c r="O3" s="627"/>
      <c r="P3" s="627"/>
      <c r="Q3" s="627"/>
      <c r="R3" s="630"/>
      <c r="S3" s="630"/>
      <c r="T3" s="630"/>
      <c r="U3" s="630"/>
      <c r="V3" s="631"/>
      <c r="W3" s="524" t="s">
        <v>77</v>
      </c>
      <c r="X3" s="525"/>
      <c r="Y3" s="525"/>
      <c r="Z3" s="525"/>
      <c r="AA3" s="525"/>
      <c r="AB3" s="626"/>
      <c r="AC3" s="630" t="s">
        <v>78</v>
      </c>
      <c r="AD3" s="525"/>
      <c r="AE3" s="525"/>
      <c r="AF3" s="525"/>
      <c r="AG3" s="525"/>
      <c r="AH3" s="525"/>
      <c r="AI3" s="525"/>
      <c r="AJ3" s="525"/>
      <c r="AK3" s="525"/>
      <c r="AL3" s="592"/>
      <c r="AM3" s="524" t="s">
        <v>79</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80</v>
      </c>
      <c r="BO3" s="525"/>
      <c r="BP3" s="525"/>
      <c r="BQ3" s="525"/>
      <c r="BR3" s="525"/>
      <c r="BS3" s="525"/>
      <c r="BT3" s="525"/>
      <c r="BU3" s="592"/>
      <c r="BV3" s="524" t="s">
        <v>81</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82</v>
      </c>
      <c r="CU3" s="525"/>
      <c r="CV3" s="525"/>
      <c r="CW3" s="525"/>
      <c r="CX3" s="525"/>
      <c r="CY3" s="525"/>
      <c r="CZ3" s="525"/>
      <c r="DA3" s="592"/>
      <c r="DB3" s="524" t="s">
        <v>83</v>
      </c>
      <c r="DC3" s="525"/>
      <c r="DD3" s="525"/>
      <c r="DE3" s="525"/>
      <c r="DF3" s="525"/>
      <c r="DG3" s="525"/>
      <c r="DH3" s="525"/>
      <c r="DI3" s="592"/>
      <c r="DJ3" s="165"/>
      <c r="DK3" s="165"/>
      <c r="DL3" s="165"/>
      <c r="DM3" s="165"/>
      <c r="DN3" s="165"/>
      <c r="DO3" s="165"/>
    </row>
    <row r="4" spans="1:119" ht="18.75" customHeight="1" x14ac:dyDescent="0.15">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84</v>
      </c>
      <c r="AZ4" s="438"/>
      <c r="BA4" s="438"/>
      <c r="BB4" s="438"/>
      <c r="BC4" s="438"/>
      <c r="BD4" s="438"/>
      <c r="BE4" s="438"/>
      <c r="BF4" s="438"/>
      <c r="BG4" s="438"/>
      <c r="BH4" s="438"/>
      <c r="BI4" s="438"/>
      <c r="BJ4" s="438"/>
      <c r="BK4" s="438"/>
      <c r="BL4" s="438"/>
      <c r="BM4" s="439"/>
      <c r="BN4" s="440">
        <v>52208735</v>
      </c>
      <c r="BO4" s="441"/>
      <c r="BP4" s="441"/>
      <c r="BQ4" s="441"/>
      <c r="BR4" s="441"/>
      <c r="BS4" s="441"/>
      <c r="BT4" s="441"/>
      <c r="BU4" s="442"/>
      <c r="BV4" s="440">
        <v>49450015</v>
      </c>
      <c r="BW4" s="441"/>
      <c r="BX4" s="441"/>
      <c r="BY4" s="441"/>
      <c r="BZ4" s="441"/>
      <c r="CA4" s="441"/>
      <c r="CB4" s="441"/>
      <c r="CC4" s="442"/>
      <c r="CD4" s="618" t="s">
        <v>85</v>
      </c>
      <c r="CE4" s="619"/>
      <c r="CF4" s="619"/>
      <c r="CG4" s="619"/>
      <c r="CH4" s="619"/>
      <c r="CI4" s="619"/>
      <c r="CJ4" s="619"/>
      <c r="CK4" s="619"/>
      <c r="CL4" s="619"/>
      <c r="CM4" s="619"/>
      <c r="CN4" s="619"/>
      <c r="CO4" s="619"/>
      <c r="CP4" s="619"/>
      <c r="CQ4" s="619"/>
      <c r="CR4" s="619"/>
      <c r="CS4" s="620"/>
      <c r="CT4" s="621">
        <v>8.1999999999999993</v>
      </c>
      <c r="CU4" s="622"/>
      <c r="CV4" s="622"/>
      <c r="CW4" s="622"/>
      <c r="CX4" s="622"/>
      <c r="CY4" s="622"/>
      <c r="CZ4" s="622"/>
      <c r="DA4" s="623"/>
      <c r="DB4" s="621">
        <v>5.5</v>
      </c>
      <c r="DC4" s="622"/>
      <c r="DD4" s="622"/>
      <c r="DE4" s="622"/>
      <c r="DF4" s="622"/>
      <c r="DG4" s="622"/>
      <c r="DH4" s="622"/>
      <c r="DI4" s="623"/>
      <c r="DJ4" s="165"/>
      <c r="DK4" s="165"/>
      <c r="DL4" s="165"/>
      <c r="DM4" s="165"/>
      <c r="DN4" s="165"/>
      <c r="DO4" s="165"/>
    </row>
    <row r="5" spans="1:119" ht="18.75" customHeight="1" x14ac:dyDescent="0.15">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86</v>
      </c>
      <c r="AN5" s="419"/>
      <c r="AO5" s="419"/>
      <c r="AP5" s="419"/>
      <c r="AQ5" s="419"/>
      <c r="AR5" s="419"/>
      <c r="AS5" s="419"/>
      <c r="AT5" s="420"/>
      <c r="AU5" s="502" t="s">
        <v>87</v>
      </c>
      <c r="AV5" s="503"/>
      <c r="AW5" s="503"/>
      <c r="AX5" s="503"/>
      <c r="AY5" s="425" t="s">
        <v>88</v>
      </c>
      <c r="AZ5" s="426"/>
      <c r="BA5" s="426"/>
      <c r="BB5" s="426"/>
      <c r="BC5" s="426"/>
      <c r="BD5" s="426"/>
      <c r="BE5" s="426"/>
      <c r="BF5" s="426"/>
      <c r="BG5" s="426"/>
      <c r="BH5" s="426"/>
      <c r="BI5" s="426"/>
      <c r="BJ5" s="426"/>
      <c r="BK5" s="426"/>
      <c r="BL5" s="426"/>
      <c r="BM5" s="427"/>
      <c r="BN5" s="445">
        <v>49405247</v>
      </c>
      <c r="BO5" s="446"/>
      <c r="BP5" s="446"/>
      <c r="BQ5" s="446"/>
      <c r="BR5" s="446"/>
      <c r="BS5" s="446"/>
      <c r="BT5" s="446"/>
      <c r="BU5" s="447"/>
      <c r="BV5" s="445">
        <v>47516344</v>
      </c>
      <c r="BW5" s="446"/>
      <c r="BX5" s="446"/>
      <c r="BY5" s="446"/>
      <c r="BZ5" s="446"/>
      <c r="CA5" s="446"/>
      <c r="CB5" s="446"/>
      <c r="CC5" s="447"/>
      <c r="CD5" s="454" t="s">
        <v>89</v>
      </c>
      <c r="CE5" s="455"/>
      <c r="CF5" s="455"/>
      <c r="CG5" s="455"/>
      <c r="CH5" s="455"/>
      <c r="CI5" s="455"/>
      <c r="CJ5" s="455"/>
      <c r="CK5" s="455"/>
      <c r="CL5" s="455"/>
      <c r="CM5" s="455"/>
      <c r="CN5" s="455"/>
      <c r="CO5" s="455"/>
      <c r="CP5" s="455"/>
      <c r="CQ5" s="455"/>
      <c r="CR5" s="455"/>
      <c r="CS5" s="456"/>
      <c r="CT5" s="415">
        <v>96.1</v>
      </c>
      <c r="CU5" s="416"/>
      <c r="CV5" s="416"/>
      <c r="CW5" s="416"/>
      <c r="CX5" s="416"/>
      <c r="CY5" s="416"/>
      <c r="CZ5" s="416"/>
      <c r="DA5" s="417"/>
      <c r="DB5" s="415">
        <v>99</v>
      </c>
      <c r="DC5" s="416"/>
      <c r="DD5" s="416"/>
      <c r="DE5" s="416"/>
      <c r="DF5" s="416"/>
      <c r="DG5" s="416"/>
      <c r="DH5" s="416"/>
      <c r="DI5" s="417"/>
      <c r="DJ5" s="165"/>
      <c r="DK5" s="165"/>
      <c r="DL5" s="165"/>
      <c r="DM5" s="165"/>
      <c r="DN5" s="165"/>
      <c r="DO5" s="165"/>
    </row>
    <row r="6" spans="1:119" ht="18.75" customHeight="1" x14ac:dyDescent="0.15">
      <c r="A6" s="166"/>
      <c r="B6" s="598" t="s">
        <v>90</v>
      </c>
      <c r="C6" s="459"/>
      <c r="D6" s="459"/>
      <c r="E6" s="599"/>
      <c r="F6" s="599"/>
      <c r="G6" s="599"/>
      <c r="H6" s="599"/>
      <c r="I6" s="599"/>
      <c r="J6" s="599"/>
      <c r="K6" s="599"/>
      <c r="L6" s="599" t="s">
        <v>91</v>
      </c>
      <c r="M6" s="599"/>
      <c r="N6" s="599"/>
      <c r="O6" s="599"/>
      <c r="P6" s="599"/>
      <c r="Q6" s="599"/>
      <c r="R6" s="483"/>
      <c r="S6" s="483"/>
      <c r="T6" s="483"/>
      <c r="U6" s="483"/>
      <c r="V6" s="605"/>
      <c r="W6" s="536" t="s">
        <v>92</v>
      </c>
      <c r="X6" s="458"/>
      <c r="Y6" s="458"/>
      <c r="Z6" s="458"/>
      <c r="AA6" s="458"/>
      <c r="AB6" s="459"/>
      <c r="AC6" s="610" t="s">
        <v>93</v>
      </c>
      <c r="AD6" s="611"/>
      <c r="AE6" s="611"/>
      <c r="AF6" s="611"/>
      <c r="AG6" s="611"/>
      <c r="AH6" s="611"/>
      <c r="AI6" s="611"/>
      <c r="AJ6" s="611"/>
      <c r="AK6" s="611"/>
      <c r="AL6" s="612"/>
      <c r="AM6" s="514" t="s">
        <v>94</v>
      </c>
      <c r="AN6" s="419"/>
      <c r="AO6" s="419"/>
      <c r="AP6" s="419"/>
      <c r="AQ6" s="419"/>
      <c r="AR6" s="419"/>
      <c r="AS6" s="419"/>
      <c r="AT6" s="420"/>
      <c r="AU6" s="502" t="s">
        <v>87</v>
      </c>
      <c r="AV6" s="503"/>
      <c r="AW6" s="503"/>
      <c r="AX6" s="503"/>
      <c r="AY6" s="425" t="s">
        <v>95</v>
      </c>
      <c r="AZ6" s="426"/>
      <c r="BA6" s="426"/>
      <c r="BB6" s="426"/>
      <c r="BC6" s="426"/>
      <c r="BD6" s="426"/>
      <c r="BE6" s="426"/>
      <c r="BF6" s="426"/>
      <c r="BG6" s="426"/>
      <c r="BH6" s="426"/>
      <c r="BI6" s="426"/>
      <c r="BJ6" s="426"/>
      <c r="BK6" s="426"/>
      <c r="BL6" s="426"/>
      <c r="BM6" s="427"/>
      <c r="BN6" s="445">
        <v>2803488</v>
      </c>
      <c r="BO6" s="446"/>
      <c r="BP6" s="446"/>
      <c r="BQ6" s="446"/>
      <c r="BR6" s="446"/>
      <c r="BS6" s="446"/>
      <c r="BT6" s="446"/>
      <c r="BU6" s="447"/>
      <c r="BV6" s="445">
        <v>1933671</v>
      </c>
      <c r="BW6" s="446"/>
      <c r="BX6" s="446"/>
      <c r="BY6" s="446"/>
      <c r="BZ6" s="446"/>
      <c r="CA6" s="446"/>
      <c r="CB6" s="446"/>
      <c r="CC6" s="447"/>
      <c r="CD6" s="454" t="s">
        <v>96</v>
      </c>
      <c r="CE6" s="455"/>
      <c r="CF6" s="455"/>
      <c r="CG6" s="455"/>
      <c r="CH6" s="455"/>
      <c r="CI6" s="455"/>
      <c r="CJ6" s="455"/>
      <c r="CK6" s="455"/>
      <c r="CL6" s="455"/>
      <c r="CM6" s="455"/>
      <c r="CN6" s="455"/>
      <c r="CO6" s="455"/>
      <c r="CP6" s="455"/>
      <c r="CQ6" s="455"/>
      <c r="CR6" s="455"/>
      <c r="CS6" s="456"/>
      <c r="CT6" s="595">
        <v>103.5</v>
      </c>
      <c r="CU6" s="596"/>
      <c r="CV6" s="596"/>
      <c r="CW6" s="596"/>
      <c r="CX6" s="596"/>
      <c r="CY6" s="596"/>
      <c r="CZ6" s="596"/>
      <c r="DA6" s="597"/>
      <c r="DB6" s="595">
        <v>105.6</v>
      </c>
      <c r="DC6" s="596"/>
      <c r="DD6" s="596"/>
      <c r="DE6" s="596"/>
      <c r="DF6" s="596"/>
      <c r="DG6" s="596"/>
      <c r="DH6" s="596"/>
      <c r="DI6" s="597"/>
      <c r="DJ6" s="165"/>
      <c r="DK6" s="165"/>
      <c r="DL6" s="165"/>
      <c r="DM6" s="165"/>
      <c r="DN6" s="165"/>
      <c r="DO6" s="165"/>
    </row>
    <row r="7" spans="1:119" ht="18.75" customHeight="1" x14ac:dyDescent="0.15">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97</v>
      </c>
      <c r="AN7" s="419"/>
      <c r="AO7" s="419"/>
      <c r="AP7" s="419"/>
      <c r="AQ7" s="419"/>
      <c r="AR7" s="419"/>
      <c r="AS7" s="419"/>
      <c r="AT7" s="420"/>
      <c r="AU7" s="502" t="s">
        <v>98</v>
      </c>
      <c r="AV7" s="503"/>
      <c r="AW7" s="503"/>
      <c r="AX7" s="503"/>
      <c r="AY7" s="425" t="s">
        <v>99</v>
      </c>
      <c r="AZ7" s="426"/>
      <c r="BA7" s="426"/>
      <c r="BB7" s="426"/>
      <c r="BC7" s="426"/>
      <c r="BD7" s="426"/>
      <c r="BE7" s="426"/>
      <c r="BF7" s="426"/>
      <c r="BG7" s="426"/>
      <c r="BH7" s="426"/>
      <c r="BI7" s="426"/>
      <c r="BJ7" s="426"/>
      <c r="BK7" s="426"/>
      <c r="BL7" s="426"/>
      <c r="BM7" s="427"/>
      <c r="BN7" s="445">
        <v>400465</v>
      </c>
      <c r="BO7" s="446"/>
      <c r="BP7" s="446"/>
      <c r="BQ7" s="446"/>
      <c r="BR7" s="446"/>
      <c r="BS7" s="446"/>
      <c r="BT7" s="446"/>
      <c r="BU7" s="447"/>
      <c r="BV7" s="445">
        <v>331879</v>
      </c>
      <c r="BW7" s="446"/>
      <c r="BX7" s="446"/>
      <c r="BY7" s="446"/>
      <c r="BZ7" s="446"/>
      <c r="CA7" s="446"/>
      <c r="CB7" s="446"/>
      <c r="CC7" s="447"/>
      <c r="CD7" s="454" t="s">
        <v>100</v>
      </c>
      <c r="CE7" s="455"/>
      <c r="CF7" s="455"/>
      <c r="CG7" s="455"/>
      <c r="CH7" s="455"/>
      <c r="CI7" s="455"/>
      <c r="CJ7" s="455"/>
      <c r="CK7" s="455"/>
      <c r="CL7" s="455"/>
      <c r="CM7" s="455"/>
      <c r="CN7" s="455"/>
      <c r="CO7" s="455"/>
      <c r="CP7" s="455"/>
      <c r="CQ7" s="455"/>
      <c r="CR7" s="455"/>
      <c r="CS7" s="456"/>
      <c r="CT7" s="445">
        <v>29276149</v>
      </c>
      <c r="CU7" s="446"/>
      <c r="CV7" s="446"/>
      <c r="CW7" s="446"/>
      <c r="CX7" s="446"/>
      <c r="CY7" s="446"/>
      <c r="CZ7" s="446"/>
      <c r="DA7" s="447"/>
      <c r="DB7" s="445">
        <v>29093432</v>
      </c>
      <c r="DC7" s="446"/>
      <c r="DD7" s="446"/>
      <c r="DE7" s="446"/>
      <c r="DF7" s="446"/>
      <c r="DG7" s="446"/>
      <c r="DH7" s="446"/>
      <c r="DI7" s="447"/>
      <c r="DJ7" s="165"/>
      <c r="DK7" s="165"/>
      <c r="DL7" s="165"/>
      <c r="DM7" s="165"/>
      <c r="DN7" s="165"/>
      <c r="DO7" s="165"/>
    </row>
    <row r="8" spans="1:119" ht="18.75" customHeight="1" thickBot="1" x14ac:dyDescent="0.2">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101</v>
      </c>
      <c r="AN8" s="419"/>
      <c r="AO8" s="419"/>
      <c r="AP8" s="419"/>
      <c r="AQ8" s="419"/>
      <c r="AR8" s="419"/>
      <c r="AS8" s="419"/>
      <c r="AT8" s="420"/>
      <c r="AU8" s="502" t="s">
        <v>87</v>
      </c>
      <c r="AV8" s="503"/>
      <c r="AW8" s="503"/>
      <c r="AX8" s="503"/>
      <c r="AY8" s="425" t="s">
        <v>102</v>
      </c>
      <c r="AZ8" s="426"/>
      <c r="BA8" s="426"/>
      <c r="BB8" s="426"/>
      <c r="BC8" s="426"/>
      <c r="BD8" s="426"/>
      <c r="BE8" s="426"/>
      <c r="BF8" s="426"/>
      <c r="BG8" s="426"/>
      <c r="BH8" s="426"/>
      <c r="BI8" s="426"/>
      <c r="BJ8" s="426"/>
      <c r="BK8" s="426"/>
      <c r="BL8" s="426"/>
      <c r="BM8" s="427"/>
      <c r="BN8" s="445">
        <v>2403023</v>
      </c>
      <c r="BO8" s="446"/>
      <c r="BP8" s="446"/>
      <c r="BQ8" s="446"/>
      <c r="BR8" s="446"/>
      <c r="BS8" s="446"/>
      <c r="BT8" s="446"/>
      <c r="BU8" s="447"/>
      <c r="BV8" s="445">
        <v>1601792</v>
      </c>
      <c r="BW8" s="446"/>
      <c r="BX8" s="446"/>
      <c r="BY8" s="446"/>
      <c r="BZ8" s="446"/>
      <c r="CA8" s="446"/>
      <c r="CB8" s="446"/>
      <c r="CC8" s="447"/>
      <c r="CD8" s="454" t="s">
        <v>103</v>
      </c>
      <c r="CE8" s="455"/>
      <c r="CF8" s="455"/>
      <c r="CG8" s="455"/>
      <c r="CH8" s="455"/>
      <c r="CI8" s="455"/>
      <c r="CJ8" s="455"/>
      <c r="CK8" s="455"/>
      <c r="CL8" s="455"/>
      <c r="CM8" s="455"/>
      <c r="CN8" s="455"/>
      <c r="CO8" s="455"/>
      <c r="CP8" s="455"/>
      <c r="CQ8" s="455"/>
      <c r="CR8" s="455"/>
      <c r="CS8" s="456"/>
      <c r="CT8" s="558">
        <v>0.9</v>
      </c>
      <c r="CU8" s="559"/>
      <c r="CV8" s="559"/>
      <c r="CW8" s="559"/>
      <c r="CX8" s="559"/>
      <c r="CY8" s="559"/>
      <c r="CZ8" s="559"/>
      <c r="DA8" s="560"/>
      <c r="DB8" s="558">
        <v>0.9</v>
      </c>
      <c r="DC8" s="559"/>
      <c r="DD8" s="559"/>
      <c r="DE8" s="559"/>
      <c r="DF8" s="559"/>
      <c r="DG8" s="559"/>
      <c r="DH8" s="559"/>
      <c r="DI8" s="560"/>
      <c r="DJ8" s="165"/>
      <c r="DK8" s="165"/>
      <c r="DL8" s="165"/>
      <c r="DM8" s="165"/>
      <c r="DN8" s="165"/>
      <c r="DO8" s="165"/>
    </row>
    <row r="9" spans="1:119" ht="18.75" customHeight="1" thickBot="1" x14ac:dyDescent="0.2">
      <c r="A9" s="166"/>
      <c r="B9" s="584" t="s">
        <v>104</v>
      </c>
      <c r="C9" s="585"/>
      <c r="D9" s="585"/>
      <c r="E9" s="585"/>
      <c r="F9" s="585"/>
      <c r="G9" s="585"/>
      <c r="H9" s="585"/>
      <c r="I9" s="585"/>
      <c r="J9" s="585"/>
      <c r="K9" s="508"/>
      <c r="L9" s="586" t="s">
        <v>105</v>
      </c>
      <c r="M9" s="587"/>
      <c r="N9" s="587"/>
      <c r="O9" s="587"/>
      <c r="P9" s="587"/>
      <c r="Q9" s="588"/>
      <c r="R9" s="589">
        <v>167378</v>
      </c>
      <c r="S9" s="590"/>
      <c r="T9" s="590"/>
      <c r="U9" s="590"/>
      <c r="V9" s="591"/>
      <c r="W9" s="524" t="s">
        <v>106</v>
      </c>
      <c r="X9" s="525"/>
      <c r="Y9" s="525"/>
      <c r="Z9" s="525"/>
      <c r="AA9" s="525"/>
      <c r="AB9" s="525"/>
      <c r="AC9" s="525"/>
      <c r="AD9" s="525"/>
      <c r="AE9" s="525"/>
      <c r="AF9" s="525"/>
      <c r="AG9" s="525"/>
      <c r="AH9" s="525"/>
      <c r="AI9" s="525"/>
      <c r="AJ9" s="525"/>
      <c r="AK9" s="525"/>
      <c r="AL9" s="592"/>
      <c r="AM9" s="514" t="s">
        <v>107</v>
      </c>
      <c r="AN9" s="419"/>
      <c r="AO9" s="419"/>
      <c r="AP9" s="419"/>
      <c r="AQ9" s="419"/>
      <c r="AR9" s="419"/>
      <c r="AS9" s="419"/>
      <c r="AT9" s="420"/>
      <c r="AU9" s="502" t="s">
        <v>87</v>
      </c>
      <c r="AV9" s="503"/>
      <c r="AW9" s="503"/>
      <c r="AX9" s="503"/>
      <c r="AY9" s="425" t="s">
        <v>108</v>
      </c>
      <c r="AZ9" s="426"/>
      <c r="BA9" s="426"/>
      <c r="BB9" s="426"/>
      <c r="BC9" s="426"/>
      <c r="BD9" s="426"/>
      <c r="BE9" s="426"/>
      <c r="BF9" s="426"/>
      <c r="BG9" s="426"/>
      <c r="BH9" s="426"/>
      <c r="BI9" s="426"/>
      <c r="BJ9" s="426"/>
      <c r="BK9" s="426"/>
      <c r="BL9" s="426"/>
      <c r="BM9" s="427"/>
      <c r="BN9" s="445">
        <v>801231</v>
      </c>
      <c r="BO9" s="446"/>
      <c r="BP9" s="446"/>
      <c r="BQ9" s="446"/>
      <c r="BR9" s="446"/>
      <c r="BS9" s="446"/>
      <c r="BT9" s="446"/>
      <c r="BU9" s="447"/>
      <c r="BV9" s="445">
        <v>-1246390</v>
      </c>
      <c r="BW9" s="446"/>
      <c r="BX9" s="446"/>
      <c r="BY9" s="446"/>
      <c r="BZ9" s="446"/>
      <c r="CA9" s="446"/>
      <c r="CB9" s="446"/>
      <c r="CC9" s="447"/>
      <c r="CD9" s="454" t="s">
        <v>109</v>
      </c>
      <c r="CE9" s="455"/>
      <c r="CF9" s="455"/>
      <c r="CG9" s="455"/>
      <c r="CH9" s="455"/>
      <c r="CI9" s="455"/>
      <c r="CJ9" s="455"/>
      <c r="CK9" s="455"/>
      <c r="CL9" s="455"/>
      <c r="CM9" s="455"/>
      <c r="CN9" s="455"/>
      <c r="CO9" s="455"/>
      <c r="CP9" s="455"/>
      <c r="CQ9" s="455"/>
      <c r="CR9" s="455"/>
      <c r="CS9" s="456"/>
      <c r="CT9" s="415">
        <v>9.6</v>
      </c>
      <c r="CU9" s="416"/>
      <c r="CV9" s="416"/>
      <c r="CW9" s="416"/>
      <c r="CX9" s="416"/>
      <c r="CY9" s="416"/>
      <c r="CZ9" s="416"/>
      <c r="DA9" s="417"/>
      <c r="DB9" s="415">
        <v>10</v>
      </c>
      <c r="DC9" s="416"/>
      <c r="DD9" s="416"/>
      <c r="DE9" s="416"/>
      <c r="DF9" s="416"/>
      <c r="DG9" s="416"/>
      <c r="DH9" s="416"/>
      <c r="DI9" s="417"/>
      <c r="DJ9" s="165"/>
      <c r="DK9" s="165"/>
      <c r="DL9" s="165"/>
      <c r="DM9" s="165"/>
      <c r="DN9" s="165"/>
      <c r="DO9" s="165"/>
    </row>
    <row r="10" spans="1:119" ht="18.75" customHeight="1" thickBot="1" x14ac:dyDescent="0.2">
      <c r="A10" s="166"/>
      <c r="B10" s="584"/>
      <c r="C10" s="585"/>
      <c r="D10" s="585"/>
      <c r="E10" s="585"/>
      <c r="F10" s="585"/>
      <c r="G10" s="585"/>
      <c r="H10" s="585"/>
      <c r="I10" s="585"/>
      <c r="J10" s="585"/>
      <c r="K10" s="508"/>
      <c r="L10" s="418" t="s">
        <v>110</v>
      </c>
      <c r="M10" s="419"/>
      <c r="N10" s="419"/>
      <c r="O10" s="419"/>
      <c r="P10" s="419"/>
      <c r="Q10" s="420"/>
      <c r="R10" s="421">
        <v>170145</v>
      </c>
      <c r="S10" s="422"/>
      <c r="T10" s="422"/>
      <c r="U10" s="422"/>
      <c r="V10" s="424"/>
      <c r="W10" s="593"/>
      <c r="X10" s="407"/>
      <c r="Y10" s="407"/>
      <c r="Z10" s="407"/>
      <c r="AA10" s="407"/>
      <c r="AB10" s="407"/>
      <c r="AC10" s="407"/>
      <c r="AD10" s="407"/>
      <c r="AE10" s="407"/>
      <c r="AF10" s="407"/>
      <c r="AG10" s="407"/>
      <c r="AH10" s="407"/>
      <c r="AI10" s="407"/>
      <c r="AJ10" s="407"/>
      <c r="AK10" s="407"/>
      <c r="AL10" s="594"/>
      <c r="AM10" s="514" t="s">
        <v>111</v>
      </c>
      <c r="AN10" s="419"/>
      <c r="AO10" s="419"/>
      <c r="AP10" s="419"/>
      <c r="AQ10" s="419"/>
      <c r="AR10" s="419"/>
      <c r="AS10" s="419"/>
      <c r="AT10" s="420"/>
      <c r="AU10" s="502" t="s">
        <v>112</v>
      </c>
      <c r="AV10" s="503"/>
      <c r="AW10" s="503"/>
      <c r="AX10" s="503"/>
      <c r="AY10" s="425" t="s">
        <v>113</v>
      </c>
      <c r="AZ10" s="426"/>
      <c r="BA10" s="426"/>
      <c r="BB10" s="426"/>
      <c r="BC10" s="426"/>
      <c r="BD10" s="426"/>
      <c r="BE10" s="426"/>
      <c r="BF10" s="426"/>
      <c r="BG10" s="426"/>
      <c r="BH10" s="426"/>
      <c r="BI10" s="426"/>
      <c r="BJ10" s="426"/>
      <c r="BK10" s="426"/>
      <c r="BL10" s="426"/>
      <c r="BM10" s="427"/>
      <c r="BN10" s="445">
        <v>25974</v>
      </c>
      <c r="BO10" s="446"/>
      <c r="BP10" s="446"/>
      <c r="BQ10" s="446"/>
      <c r="BR10" s="446"/>
      <c r="BS10" s="446"/>
      <c r="BT10" s="446"/>
      <c r="BU10" s="447"/>
      <c r="BV10" s="445">
        <v>13018</v>
      </c>
      <c r="BW10" s="446"/>
      <c r="BX10" s="446"/>
      <c r="BY10" s="446"/>
      <c r="BZ10" s="446"/>
      <c r="CA10" s="446"/>
      <c r="CB10" s="446"/>
      <c r="CC10" s="447"/>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84"/>
      <c r="C11" s="585"/>
      <c r="D11" s="585"/>
      <c r="E11" s="585"/>
      <c r="F11" s="585"/>
      <c r="G11" s="585"/>
      <c r="H11" s="585"/>
      <c r="I11" s="585"/>
      <c r="J11" s="585"/>
      <c r="K11" s="508"/>
      <c r="L11" s="491" t="s">
        <v>115</v>
      </c>
      <c r="M11" s="492"/>
      <c r="N11" s="492"/>
      <c r="O11" s="492"/>
      <c r="P11" s="492"/>
      <c r="Q11" s="493"/>
      <c r="R11" s="581" t="s">
        <v>116</v>
      </c>
      <c r="S11" s="582"/>
      <c r="T11" s="582"/>
      <c r="U11" s="582"/>
      <c r="V11" s="583"/>
      <c r="W11" s="593"/>
      <c r="X11" s="407"/>
      <c r="Y11" s="407"/>
      <c r="Z11" s="407"/>
      <c r="AA11" s="407"/>
      <c r="AB11" s="407"/>
      <c r="AC11" s="407"/>
      <c r="AD11" s="407"/>
      <c r="AE11" s="407"/>
      <c r="AF11" s="407"/>
      <c r="AG11" s="407"/>
      <c r="AH11" s="407"/>
      <c r="AI11" s="407"/>
      <c r="AJ11" s="407"/>
      <c r="AK11" s="407"/>
      <c r="AL11" s="594"/>
      <c r="AM11" s="514" t="s">
        <v>117</v>
      </c>
      <c r="AN11" s="419"/>
      <c r="AO11" s="419"/>
      <c r="AP11" s="419"/>
      <c r="AQ11" s="419"/>
      <c r="AR11" s="419"/>
      <c r="AS11" s="419"/>
      <c r="AT11" s="420"/>
      <c r="AU11" s="502" t="s">
        <v>87</v>
      </c>
      <c r="AV11" s="503"/>
      <c r="AW11" s="503"/>
      <c r="AX11" s="503"/>
      <c r="AY11" s="425" t="s">
        <v>118</v>
      </c>
      <c r="AZ11" s="426"/>
      <c r="BA11" s="426"/>
      <c r="BB11" s="426"/>
      <c r="BC11" s="426"/>
      <c r="BD11" s="426"/>
      <c r="BE11" s="426"/>
      <c r="BF11" s="426"/>
      <c r="BG11" s="426"/>
      <c r="BH11" s="426"/>
      <c r="BI11" s="426"/>
      <c r="BJ11" s="426"/>
      <c r="BK11" s="426"/>
      <c r="BL11" s="426"/>
      <c r="BM11" s="427"/>
      <c r="BN11" s="445">
        <v>43534</v>
      </c>
      <c r="BO11" s="446"/>
      <c r="BP11" s="446"/>
      <c r="BQ11" s="446"/>
      <c r="BR11" s="446"/>
      <c r="BS11" s="446"/>
      <c r="BT11" s="446"/>
      <c r="BU11" s="447"/>
      <c r="BV11" s="445">
        <v>0</v>
      </c>
      <c r="BW11" s="446"/>
      <c r="BX11" s="446"/>
      <c r="BY11" s="446"/>
      <c r="BZ11" s="446"/>
      <c r="CA11" s="446"/>
      <c r="CB11" s="446"/>
      <c r="CC11" s="447"/>
      <c r="CD11" s="454" t="s">
        <v>119</v>
      </c>
      <c r="CE11" s="455"/>
      <c r="CF11" s="455"/>
      <c r="CG11" s="455"/>
      <c r="CH11" s="455"/>
      <c r="CI11" s="455"/>
      <c r="CJ11" s="455"/>
      <c r="CK11" s="455"/>
      <c r="CL11" s="455"/>
      <c r="CM11" s="455"/>
      <c r="CN11" s="455"/>
      <c r="CO11" s="455"/>
      <c r="CP11" s="455"/>
      <c r="CQ11" s="455"/>
      <c r="CR11" s="455"/>
      <c r="CS11" s="456"/>
      <c r="CT11" s="558" t="s">
        <v>120</v>
      </c>
      <c r="CU11" s="559"/>
      <c r="CV11" s="559"/>
      <c r="CW11" s="559"/>
      <c r="CX11" s="559"/>
      <c r="CY11" s="559"/>
      <c r="CZ11" s="559"/>
      <c r="DA11" s="560"/>
      <c r="DB11" s="558" t="s">
        <v>121</v>
      </c>
      <c r="DC11" s="559"/>
      <c r="DD11" s="559"/>
      <c r="DE11" s="559"/>
      <c r="DF11" s="559"/>
      <c r="DG11" s="559"/>
      <c r="DH11" s="559"/>
      <c r="DI11" s="560"/>
      <c r="DJ11" s="165"/>
      <c r="DK11" s="165"/>
      <c r="DL11" s="165"/>
      <c r="DM11" s="165"/>
      <c r="DN11" s="165"/>
      <c r="DO11" s="165"/>
    </row>
    <row r="12" spans="1:119" ht="18.75" customHeight="1" x14ac:dyDescent="0.15">
      <c r="A12" s="166"/>
      <c r="B12" s="561" t="s">
        <v>122</v>
      </c>
      <c r="C12" s="562"/>
      <c r="D12" s="562"/>
      <c r="E12" s="562"/>
      <c r="F12" s="562"/>
      <c r="G12" s="562"/>
      <c r="H12" s="562"/>
      <c r="I12" s="562"/>
      <c r="J12" s="562"/>
      <c r="K12" s="563"/>
      <c r="L12" s="570" t="s">
        <v>123</v>
      </c>
      <c r="M12" s="571"/>
      <c r="N12" s="571"/>
      <c r="O12" s="571"/>
      <c r="P12" s="571"/>
      <c r="Q12" s="572"/>
      <c r="R12" s="573">
        <v>162296</v>
      </c>
      <c r="S12" s="574"/>
      <c r="T12" s="574"/>
      <c r="U12" s="574"/>
      <c r="V12" s="575"/>
      <c r="W12" s="576" t="s">
        <v>1</v>
      </c>
      <c r="X12" s="503"/>
      <c r="Y12" s="503"/>
      <c r="Z12" s="503"/>
      <c r="AA12" s="503"/>
      <c r="AB12" s="577"/>
      <c r="AC12" s="502" t="s">
        <v>124</v>
      </c>
      <c r="AD12" s="503"/>
      <c r="AE12" s="503"/>
      <c r="AF12" s="503"/>
      <c r="AG12" s="577"/>
      <c r="AH12" s="502" t="s">
        <v>125</v>
      </c>
      <c r="AI12" s="503"/>
      <c r="AJ12" s="503"/>
      <c r="AK12" s="503"/>
      <c r="AL12" s="578"/>
      <c r="AM12" s="514" t="s">
        <v>126</v>
      </c>
      <c r="AN12" s="419"/>
      <c r="AO12" s="419"/>
      <c r="AP12" s="419"/>
      <c r="AQ12" s="419"/>
      <c r="AR12" s="419"/>
      <c r="AS12" s="419"/>
      <c r="AT12" s="420"/>
      <c r="AU12" s="502" t="s">
        <v>127</v>
      </c>
      <c r="AV12" s="503"/>
      <c r="AW12" s="503"/>
      <c r="AX12" s="503"/>
      <c r="AY12" s="425" t="s">
        <v>128</v>
      </c>
      <c r="AZ12" s="426"/>
      <c r="BA12" s="426"/>
      <c r="BB12" s="426"/>
      <c r="BC12" s="426"/>
      <c r="BD12" s="426"/>
      <c r="BE12" s="426"/>
      <c r="BF12" s="426"/>
      <c r="BG12" s="426"/>
      <c r="BH12" s="426"/>
      <c r="BI12" s="426"/>
      <c r="BJ12" s="426"/>
      <c r="BK12" s="426"/>
      <c r="BL12" s="426"/>
      <c r="BM12" s="427"/>
      <c r="BN12" s="445">
        <v>2051686</v>
      </c>
      <c r="BO12" s="446"/>
      <c r="BP12" s="446"/>
      <c r="BQ12" s="446"/>
      <c r="BR12" s="446"/>
      <c r="BS12" s="446"/>
      <c r="BT12" s="446"/>
      <c r="BU12" s="447"/>
      <c r="BV12" s="445">
        <v>1097825</v>
      </c>
      <c r="BW12" s="446"/>
      <c r="BX12" s="446"/>
      <c r="BY12" s="446"/>
      <c r="BZ12" s="446"/>
      <c r="CA12" s="446"/>
      <c r="CB12" s="446"/>
      <c r="CC12" s="447"/>
      <c r="CD12" s="454" t="s">
        <v>129</v>
      </c>
      <c r="CE12" s="455"/>
      <c r="CF12" s="455"/>
      <c r="CG12" s="455"/>
      <c r="CH12" s="455"/>
      <c r="CI12" s="455"/>
      <c r="CJ12" s="455"/>
      <c r="CK12" s="455"/>
      <c r="CL12" s="455"/>
      <c r="CM12" s="455"/>
      <c r="CN12" s="455"/>
      <c r="CO12" s="455"/>
      <c r="CP12" s="455"/>
      <c r="CQ12" s="455"/>
      <c r="CR12" s="455"/>
      <c r="CS12" s="456"/>
      <c r="CT12" s="558" t="s">
        <v>130</v>
      </c>
      <c r="CU12" s="559"/>
      <c r="CV12" s="559"/>
      <c r="CW12" s="559"/>
      <c r="CX12" s="559"/>
      <c r="CY12" s="559"/>
      <c r="CZ12" s="559"/>
      <c r="DA12" s="560"/>
      <c r="DB12" s="558" t="s">
        <v>130</v>
      </c>
      <c r="DC12" s="559"/>
      <c r="DD12" s="559"/>
      <c r="DE12" s="559"/>
      <c r="DF12" s="559"/>
      <c r="DG12" s="559"/>
      <c r="DH12" s="559"/>
      <c r="DI12" s="560"/>
      <c r="DJ12" s="165"/>
      <c r="DK12" s="165"/>
      <c r="DL12" s="165"/>
      <c r="DM12" s="165"/>
      <c r="DN12" s="165"/>
      <c r="DO12" s="165"/>
    </row>
    <row r="13" spans="1:119" ht="18.75" customHeight="1" x14ac:dyDescent="0.15">
      <c r="A13" s="166"/>
      <c r="B13" s="564"/>
      <c r="C13" s="565"/>
      <c r="D13" s="565"/>
      <c r="E13" s="565"/>
      <c r="F13" s="565"/>
      <c r="G13" s="565"/>
      <c r="H13" s="565"/>
      <c r="I13" s="565"/>
      <c r="J13" s="565"/>
      <c r="K13" s="566"/>
      <c r="L13" s="176"/>
      <c r="M13" s="545" t="s">
        <v>131</v>
      </c>
      <c r="N13" s="546"/>
      <c r="O13" s="546"/>
      <c r="P13" s="546"/>
      <c r="Q13" s="547"/>
      <c r="R13" s="548">
        <v>159061</v>
      </c>
      <c r="S13" s="549"/>
      <c r="T13" s="549"/>
      <c r="U13" s="549"/>
      <c r="V13" s="550"/>
      <c r="W13" s="536" t="s">
        <v>132</v>
      </c>
      <c r="X13" s="458"/>
      <c r="Y13" s="458"/>
      <c r="Z13" s="458"/>
      <c r="AA13" s="458"/>
      <c r="AB13" s="459"/>
      <c r="AC13" s="421">
        <v>1434</v>
      </c>
      <c r="AD13" s="422"/>
      <c r="AE13" s="422"/>
      <c r="AF13" s="422"/>
      <c r="AG13" s="423"/>
      <c r="AH13" s="421">
        <v>1544</v>
      </c>
      <c r="AI13" s="422"/>
      <c r="AJ13" s="422"/>
      <c r="AK13" s="422"/>
      <c r="AL13" s="424"/>
      <c r="AM13" s="514" t="s">
        <v>133</v>
      </c>
      <c r="AN13" s="419"/>
      <c r="AO13" s="419"/>
      <c r="AP13" s="419"/>
      <c r="AQ13" s="419"/>
      <c r="AR13" s="419"/>
      <c r="AS13" s="419"/>
      <c r="AT13" s="420"/>
      <c r="AU13" s="502" t="s">
        <v>134</v>
      </c>
      <c r="AV13" s="503"/>
      <c r="AW13" s="503"/>
      <c r="AX13" s="503"/>
      <c r="AY13" s="425" t="s">
        <v>135</v>
      </c>
      <c r="AZ13" s="426"/>
      <c r="BA13" s="426"/>
      <c r="BB13" s="426"/>
      <c r="BC13" s="426"/>
      <c r="BD13" s="426"/>
      <c r="BE13" s="426"/>
      <c r="BF13" s="426"/>
      <c r="BG13" s="426"/>
      <c r="BH13" s="426"/>
      <c r="BI13" s="426"/>
      <c r="BJ13" s="426"/>
      <c r="BK13" s="426"/>
      <c r="BL13" s="426"/>
      <c r="BM13" s="427"/>
      <c r="BN13" s="445">
        <v>-1180947</v>
      </c>
      <c r="BO13" s="446"/>
      <c r="BP13" s="446"/>
      <c r="BQ13" s="446"/>
      <c r="BR13" s="446"/>
      <c r="BS13" s="446"/>
      <c r="BT13" s="446"/>
      <c r="BU13" s="447"/>
      <c r="BV13" s="445">
        <v>-2331197</v>
      </c>
      <c r="BW13" s="446"/>
      <c r="BX13" s="446"/>
      <c r="BY13" s="446"/>
      <c r="BZ13" s="446"/>
      <c r="CA13" s="446"/>
      <c r="CB13" s="446"/>
      <c r="CC13" s="447"/>
      <c r="CD13" s="454" t="s">
        <v>136</v>
      </c>
      <c r="CE13" s="455"/>
      <c r="CF13" s="455"/>
      <c r="CG13" s="455"/>
      <c r="CH13" s="455"/>
      <c r="CI13" s="455"/>
      <c r="CJ13" s="455"/>
      <c r="CK13" s="455"/>
      <c r="CL13" s="455"/>
      <c r="CM13" s="455"/>
      <c r="CN13" s="455"/>
      <c r="CO13" s="455"/>
      <c r="CP13" s="455"/>
      <c r="CQ13" s="455"/>
      <c r="CR13" s="455"/>
      <c r="CS13" s="456"/>
      <c r="CT13" s="415">
        <v>3.1</v>
      </c>
      <c r="CU13" s="416"/>
      <c r="CV13" s="416"/>
      <c r="CW13" s="416"/>
      <c r="CX13" s="416"/>
      <c r="CY13" s="416"/>
      <c r="CZ13" s="416"/>
      <c r="DA13" s="417"/>
      <c r="DB13" s="415">
        <v>3.4</v>
      </c>
      <c r="DC13" s="416"/>
      <c r="DD13" s="416"/>
      <c r="DE13" s="416"/>
      <c r="DF13" s="416"/>
      <c r="DG13" s="416"/>
      <c r="DH13" s="416"/>
      <c r="DI13" s="417"/>
      <c r="DJ13" s="165"/>
      <c r="DK13" s="165"/>
      <c r="DL13" s="165"/>
      <c r="DM13" s="165"/>
      <c r="DN13" s="165"/>
      <c r="DO13" s="165"/>
    </row>
    <row r="14" spans="1:119" ht="18.75" customHeight="1" thickBot="1" x14ac:dyDescent="0.2">
      <c r="A14" s="166"/>
      <c r="B14" s="564"/>
      <c r="C14" s="565"/>
      <c r="D14" s="565"/>
      <c r="E14" s="565"/>
      <c r="F14" s="565"/>
      <c r="G14" s="565"/>
      <c r="H14" s="565"/>
      <c r="I14" s="565"/>
      <c r="J14" s="565"/>
      <c r="K14" s="566"/>
      <c r="L14" s="538" t="s">
        <v>137</v>
      </c>
      <c r="M14" s="579"/>
      <c r="N14" s="579"/>
      <c r="O14" s="579"/>
      <c r="P14" s="579"/>
      <c r="Q14" s="580"/>
      <c r="R14" s="548">
        <v>162809</v>
      </c>
      <c r="S14" s="549"/>
      <c r="T14" s="549"/>
      <c r="U14" s="549"/>
      <c r="V14" s="550"/>
      <c r="W14" s="551"/>
      <c r="X14" s="461"/>
      <c r="Y14" s="461"/>
      <c r="Z14" s="461"/>
      <c r="AA14" s="461"/>
      <c r="AB14" s="462"/>
      <c r="AC14" s="541">
        <v>2.1</v>
      </c>
      <c r="AD14" s="542"/>
      <c r="AE14" s="542"/>
      <c r="AF14" s="542"/>
      <c r="AG14" s="543"/>
      <c r="AH14" s="541">
        <v>2.1</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138</v>
      </c>
      <c r="CE14" s="452"/>
      <c r="CF14" s="452"/>
      <c r="CG14" s="452"/>
      <c r="CH14" s="452"/>
      <c r="CI14" s="452"/>
      <c r="CJ14" s="452"/>
      <c r="CK14" s="452"/>
      <c r="CL14" s="452"/>
      <c r="CM14" s="452"/>
      <c r="CN14" s="452"/>
      <c r="CO14" s="452"/>
      <c r="CP14" s="452"/>
      <c r="CQ14" s="452"/>
      <c r="CR14" s="452"/>
      <c r="CS14" s="453"/>
      <c r="CT14" s="552">
        <v>36</v>
      </c>
      <c r="CU14" s="553"/>
      <c r="CV14" s="553"/>
      <c r="CW14" s="553"/>
      <c r="CX14" s="553"/>
      <c r="CY14" s="553"/>
      <c r="CZ14" s="553"/>
      <c r="DA14" s="554"/>
      <c r="DB14" s="552">
        <v>31.7</v>
      </c>
      <c r="DC14" s="553"/>
      <c r="DD14" s="553"/>
      <c r="DE14" s="553"/>
      <c r="DF14" s="553"/>
      <c r="DG14" s="553"/>
      <c r="DH14" s="553"/>
      <c r="DI14" s="554"/>
      <c r="DJ14" s="165"/>
      <c r="DK14" s="165"/>
      <c r="DL14" s="165"/>
      <c r="DM14" s="165"/>
      <c r="DN14" s="165"/>
      <c r="DO14" s="165"/>
    </row>
    <row r="15" spans="1:119" ht="18.75" customHeight="1" x14ac:dyDescent="0.15">
      <c r="A15" s="166"/>
      <c r="B15" s="564"/>
      <c r="C15" s="565"/>
      <c r="D15" s="565"/>
      <c r="E15" s="565"/>
      <c r="F15" s="565"/>
      <c r="G15" s="565"/>
      <c r="H15" s="565"/>
      <c r="I15" s="565"/>
      <c r="J15" s="565"/>
      <c r="K15" s="566"/>
      <c r="L15" s="176"/>
      <c r="M15" s="545" t="s">
        <v>131</v>
      </c>
      <c r="N15" s="546"/>
      <c r="O15" s="546"/>
      <c r="P15" s="546"/>
      <c r="Q15" s="547"/>
      <c r="R15" s="548">
        <v>159768</v>
      </c>
      <c r="S15" s="549"/>
      <c r="T15" s="549"/>
      <c r="U15" s="549"/>
      <c r="V15" s="550"/>
      <c r="W15" s="536" t="s">
        <v>139</v>
      </c>
      <c r="X15" s="458"/>
      <c r="Y15" s="458"/>
      <c r="Z15" s="458"/>
      <c r="AA15" s="458"/>
      <c r="AB15" s="459"/>
      <c r="AC15" s="421">
        <v>20145</v>
      </c>
      <c r="AD15" s="422"/>
      <c r="AE15" s="422"/>
      <c r="AF15" s="422"/>
      <c r="AG15" s="423"/>
      <c r="AH15" s="421">
        <v>21732</v>
      </c>
      <c r="AI15" s="422"/>
      <c r="AJ15" s="422"/>
      <c r="AK15" s="422"/>
      <c r="AL15" s="424"/>
      <c r="AM15" s="514"/>
      <c r="AN15" s="419"/>
      <c r="AO15" s="419"/>
      <c r="AP15" s="419"/>
      <c r="AQ15" s="419"/>
      <c r="AR15" s="419"/>
      <c r="AS15" s="419"/>
      <c r="AT15" s="420"/>
      <c r="AU15" s="502"/>
      <c r="AV15" s="503"/>
      <c r="AW15" s="503"/>
      <c r="AX15" s="503"/>
      <c r="AY15" s="437" t="s">
        <v>140</v>
      </c>
      <c r="AZ15" s="438"/>
      <c r="BA15" s="438"/>
      <c r="BB15" s="438"/>
      <c r="BC15" s="438"/>
      <c r="BD15" s="438"/>
      <c r="BE15" s="438"/>
      <c r="BF15" s="438"/>
      <c r="BG15" s="438"/>
      <c r="BH15" s="438"/>
      <c r="BI15" s="438"/>
      <c r="BJ15" s="438"/>
      <c r="BK15" s="438"/>
      <c r="BL15" s="438"/>
      <c r="BM15" s="439"/>
      <c r="BN15" s="440">
        <v>19554037</v>
      </c>
      <c r="BO15" s="441"/>
      <c r="BP15" s="441"/>
      <c r="BQ15" s="441"/>
      <c r="BR15" s="441"/>
      <c r="BS15" s="441"/>
      <c r="BT15" s="441"/>
      <c r="BU15" s="442"/>
      <c r="BV15" s="440">
        <v>19728270</v>
      </c>
      <c r="BW15" s="441"/>
      <c r="BX15" s="441"/>
      <c r="BY15" s="441"/>
      <c r="BZ15" s="441"/>
      <c r="CA15" s="441"/>
      <c r="CB15" s="441"/>
      <c r="CC15" s="442"/>
      <c r="CD15" s="555" t="s">
        <v>141</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64"/>
      <c r="C16" s="565"/>
      <c r="D16" s="565"/>
      <c r="E16" s="565"/>
      <c r="F16" s="565"/>
      <c r="G16" s="565"/>
      <c r="H16" s="565"/>
      <c r="I16" s="565"/>
      <c r="J16" s="565"/>
      <c r="K16" s="566"/>
      <c r="L16" s="538" t="s">
        <v>142</v>
      </c>
      <c r="M16" s="539"/>
      <c r="N16" s="539"/>
      <c r="O16" s="539"/>
      <c r="P16" s="539"/>
      <c r="Q16" s="540"/>
      <c r="R16" s="533" t="s">
        <v>143</v>
      </c>
      <c r="S16" s="534"/>
      <c r="T16" s="534"/>
      <c r="U16" s="534"/>
      <c r="V16" s="535"/>
      <c r="W16" s="551"/>
      <c r="X16" s="461"/>
      <c r="Y16" s="461"/>
      <c r="Z16" s="461"/>
      <c r="AA16" s="461"/>
      <c r="AB16" s="462"/>
      <c r="AC16" s="541">
        <v>28.9</v>
      </c>
      <c r="AD16" s="542"/>
      <c r="AE16" s="542"/>
      <c r="AF16" s="542"/>
      <c r="AG16" s="543"/>
      <c r="AH16" s="541">
        <v>29.5</v>
      </c>
      <c r="AI16" s="542"/>
      <c r="AJ16" s="542"/>
      <c r="AK16" s="542"/>
      <c r="AL16" s="544"/>
      <c r="AM16" s="514"/>
      <c r="AN16" s="419"/>
      <c r="AO16" s="419"/>
      <c r="AP16" s="419"/>
      <c r="AQ16" s="419"/>
      <c r="AR16" s="419"/>
      <c r="AS16" s="419"/>
      <c r="AT16" s="420"/>
      <c r="AU16" s="502"/>
      <c r="AV16" s="503"/>
      <c r="AW16" s="503"/>
      <c r="AX16" s="503"/>
      <c r="AY16" s="425" t="s">
        <v>144</v>
      </c>
      <c r="AZ16" s="426"/>
      <c r="BA16" s="426"/>
      <c r="BB16" s="426"/>
      <c r="BC16" s="426"/>
      <c r="BD16" s="426"/>
      <c r="BE16" s="426"/>
      <c r="BF16" s="426"/>
      <c r="BG16" s="426"/>
      <c r="BH16" s="426"/>
      <c r="BI16" s="426"/>
      <c r="BJ16" s="426"/>
      <c r="BK16" s="426"/>
      <c r="BL16" s="426"/>
      <c r="BM16" s="427"/>
      <c r="BN16" s="445">
        <v>21712798</v>
      </c>
      <c r="BO16" s="446"/>
      <c r="BP16" s="446"/>
      <c r="BQ16" s="446"/>
      <c r="BR16" s="446"/>
      <c r="BS16" s="446"/>
      <c r="BT16" s="446"/>
      <c r="BU16" s="447"/>
      <c r="BV16" s="445">
        <v>21813702</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
      <c r="A17" s="166"/>
      <c r="B17" s="567"/>
      <c r="C17" s="568"/>
      <c r="D17" s="568"/>
      <c r="E17" s="568"/>
      <c r="F17" s="568"/>
      <c r="G17" s="568"/>
      <c r="H17" s="568"/>
      <c r="I17" s="568"/>
      <c r="J17" s="568"/>
      <c r="K17" s="569"/>
      <c r="L17" s="181"/>
      <c r="M17" s="530" t="s">
        <v>145</v>
      </c>
      <c r="N17" s="531"/>
      <c r="O17" s="531"/>
      <c r="P17" s="531"/>
      <c r="Q17" s="532"/>
      <c r="R17" s="533" t="s">
        <v>146</v>
      </c>
      <c r="S17" s="534"/>
      <c r="T17" s="534"/>
      <c r="U17" s="534"/>
      <c r="V17" s="535"/>
      <c r="W17" s="536" t="s">
        <v>147</v>
      </c>
      <c r="X17" s="458"/>
      <c r="Y17" s="458"/>
      <c r="Z17" s="458"/>
      <c r="AA17" s="458"/>
      <c r="AB17" s="459"/>
      <c r="AC17" s="421">
        <v>48135</v>
      </c>
      <c r="AD17" s="422"/>
      <c r="AE17" s="422"/>
      <c r="AF17" s="422"/>
      <c r="AG17" s="423"/>
      <c r="AH17" s="421">
        <v>50505</v>
      </c>
      <c r="AI17" s="422"/>
      <c r="AJ17" s="422"/>
      <c r="AK17" s="422"/>
      <c r="AL17" s="424"/>
      <c r="AM17" s="514"/>
      <c r="AN17" s="419"/>
      <c r="AO17" s="419"/>
      <c r="AP17" s="419"/>
      <c r="AQ17" s="419"/>
      <c r="AR17" s="419"/>
      <c r="AS17" s="419"/>
      <c r="AT17" s="420"/>
      <c r="AU17" s="502"/>
      <c r="AV17" s="503"/>
      <c r="AW17" s="503"/>
      <c r="AX17" s="503"/>
      <c r="AY17" s="425" t="s">
        <v>148</v>
      </c>
      <c r="AZ17" s="426"/>
      <c r="BA17" s="426"/>
      <c r="BB17" s="426"/>
      <c r="BC17" s="426"/>
      <c r="BD17" s="426"/>
      <c r="BE17" s="426"/>
      <c r="BF17" s="426"/>
      <c r="BG17" s="426"/>
      <c r="BH17" s="426"/>
      <c r="BI17" s="426"/>
      <c r="BJ17" s="426"/>
      <c r="BK17" s="426"/>
      <c r="BL17" s="426"/>
      <c r="BM17" s="427"/>
      <c r="BN17" s="445">
        <v>25016551</v>
      </c>
      <c r="BO17" s="446"/>
      <c r="BP17" s="446"/>
      <c r="BQ17" s="446"/>
      <c r="BR17" s="446"/>
      <c r="BS17" s="446"/>
      <c r="BT17" s="446"/>
      <c r="BU17" s="447"/>
      <c r="BV17" s="445">
        <v>25197657</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
      <c r="A18" s="166"/>
      <c r="B18" s="507" t="s">
        <v>149</v>
      </c>
      <c r="C18" s="508"/>
      <c r="D18" s="508"/>
      <c r="E18" s="509"/>
      <c r="F18" s="509"/>
      <c r="G18" s="509"/>
      <c r="H18" s="509"/>
      <c r="I18" s="509"/>
      <c r="J18" s="509"/>
      <c r="K18" s="509"/>
      <c r="L18" s="510">
        <v>103.76</v>
      </c>
      <c r="M18" s="510"/>
      <c r="N18" s="510"/>
      <c r="O18" s="510"/>
      <c r="P18" s="510"/>
      <c r="Q18" s="510"/>
      <c r="R18" s="511"/>
      <c r="S18" s="511"/>
      <c r="T18" s="511"/>
      <c r="U18" s="511"/>
      <c r="V18" s="512"/>
      <c r="W18" s="526"/>
      <c r="X18" s="527"/>
      <c r="Y18" s="527"/>
      <c r="Z18" s="527"/>
      <c r="AA18" s="527"/>
      <c r="AB18" s="537"/>
      <c r="AC18" s="409">
        <v>69</v>
      </c>
      <c r="AD18" s="410"/>
      <c r="AE18" s="410"/>
      <c r="AF18" s="410"/>
      <c r="AG18" s="513"/>
      <c r="AH18" s="409">
        <v>68.5</v>
      </c>
      <c r="AI18" s="410"/>
      <c r="AJ18" s="410"/>
      <c r="AK18" s="410"/>
      <c r="AL18" s="411"/>
      <c r="AM18" s="514"/>
      <c r="AN18" s="419"/>
      <c r="AO18" s="419"/>
      <c r="AP18" s="419"/>
      <c r="AQ18" s="419"/>
      <c r="AR18" s="419"/>
      <c r="AS18" s="419"/>
      <c r="AT18" s="420"/>
      <c r="AU18" s="502"/>
      <c r="AV18" s="503"/>
      <c r="AW18" s="503"/>
      <c r="AX18" s="503"/>
      <c r="AY18" s="425" t="s">
        <v>150</v>
      </c>
      <c r="AZ18" s="426"/>
      <c r="BA18" s="426"/>
      <c r="BB18" s="426"/>
      <c r="BC18" s="426"/>
      <c r="BD18" s="426"/>
      <c r="BE18" s="426"/>
      <c r="BF18" s="426"/>
      <c r="BG18" s="426"/>
      <c r="BH18" s="426"/>
      <c r="BI18" s="426"/>
      <c r="BJ18" s="426"/>
      <c r="BK18" s="426"/>
      <c r="BL18" s="426"/>
      <c r="BM18" s="427"/>
      <c r="BN18" s="445">
        <v>28512315</v>
      </c>
      <c r="BO18" s="446"/>
      <c r="BP18" s="446"/>
      <c r="BQ18" s="446"/>
      <c r="BR18" s="446"/>
      <c r="BS18" s="446"/>
      <c r="BT18" s="446"/>
      <c r="BU18" s="447"/>
      <c r="BV18" s="445">
        <v>28677426</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
      <c r="A19" s="166"/>
      <c r="B19" s="507" t="s">
        <v>151</v>
      </c>
      <c r="C19" s="508"/>
      <c r="D19" s="508"/>
      <c r="E19" s="509"/>
      <c r="F19" s="509"/>
      <c r="G19" s="509"/>
      <c r="H19" s="509"/>
      <c r="I19" s="509"/>
      <c r="J19" s="509"/>
      <c r="K19" s="509"/>
      <c r="L19" s="515">
        <v>1613</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152</v>
      </c>
      <c r="AZ19" s="426"/>
      <c r="BA19" s="426"/>
      <c r="BB19" s="426"/>
      <c r="BC19" s="426"/>
      <c r="BD19" s="426"/>
      <c r="BE19" s="426"/>
      <c r="BF19" s="426"/>
      <c r="BG19" s="426"/>
      <c r="BH19" s="426"/>
      <c r="BI19" s="426"/>
      <c r="BJ19" s="426"/>
      <c r="BK19" s="426"/>
      <c r="BL19" s="426"/>
      <c r="BM19" s="427"/>
      <c r="BN19" s="445">
        <v>35191701</v>
      </c>
      <c r="BO19" s="446"/>
      <c r="BP19" s="446"/>
      <c r="BQ19" s="446"/>
      <c r="BR19" s="446"/>
      <c r="BS19" s="446"/>
      <c r="BT19" s="446"/>
      <c r="BU19" s="447"/>
      <c r="BV19" s="445">
        <v>34317914</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
      <c r="A20" s="166"/>
      <c r="B20" s="507" t="s">
        <v>153</v>
      </c>
      <c r="C20" s="508"/>
      <c r="D20" s="508"/>
      <c r="E20" s="509"/>
      <c r="F20" s="509"/>
      <c r="G20" s="509"/>
      <c r="H20" s="509"/>
      <c r="I20" s="509"/>
      <c r="J20" s="509"/>
      <c r="K20" s="509"/>
      <c r="L20" s="515">
        <v>69778</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15">
      <c r="A21" s="166"/>
      <c r="B21" s="504" t="s">
        <v>154</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
      <c r="A22" s="166"/>
      <c r="B22" s="474" t="s">
        <v>155</v>
      </c>
      <c r="C22" s="475"/>
      <c r="D22" s="476"/>
      <c r="E22" s="483" t="s">
        <v>1</v>
      </c>
      <c r="F22" s="458"/>
      <c r="G22" s="458"/>
      <c r="H22" s="458"/>
      <c r="I22" s="458"/>
      <c r="J22" s="458"/>
      <c r="K22" s="459"/>
      <c r="L22" s="483" t="s">
        <v>156</v>
      </c>
      <c r="M22" s="458"/>
      <c r="N22" s="458"/>
      <c r="O22" s="458"/>
      <c r="P22" s="459"/>
      <c r="Q22" s="468" t="s">
        <v>157</v>
      </c>
      <c r="R22" s="469"/>
      <c r="S22" s="469"/>
      <c r="T22" s="469"/>
      <c r="U22" s="469"/>
      <c r="V22" s="484"/>
      <c r="W22" s="486" t="s">
        <v>158</v>
      </c>
      <c r="X22" s="475"/>
      <c r="Y22" s="476"/>
      <c r="Z22" s="483" t="s">
        <v>1</v>
      </c>
      <c r="AA22" s="458"/>
      <c r="AB22" s="458"/>
      <c r="AC22" s="458"/>
      <c r="AD22" s="458"/>
      <c r="AE22" s="458"/>
      <c r="AF22" s="458"/>
      <c r="AG22" s="459"/>
      <c r="AH22" s="457" t="s">
        <v>159</v>
      </c>
      <c r="AI22" s="458"/>
      <c r="AJ22" s="458"/>
      <c r="AK22" s="458"/>
      <c r="AL22" s="459"/>
      <c r="AM22" s="457" t="s">
        <v>160</v>
      </c>
      <c r="AN22" s="463"/>
      <c r="AO22" s="463"/>
      <c r="AP22" s="463"/>
      <c r="AQ22" s="463"/>
      <c r="AR22" s="464"/>
      <c r="AS22" s="468" t="s">
        <v>157</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15">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161</v>
      </c>
      <c r="AZ23" s="438"/>
      <c r="BA23" s="438"/>
      <c r="BB23" s="438"/>
      <c r="BC23" s="438"/>
      <c r="BD23" s="438"/>
      <c r="BE23" s="438"/>
      <c r="BF23" s="438"/>
      <c r="BG23" s="438"/>
      <c r="BH23" s="438"/>
      <c r="BI23" s="438"/>
      <c r="BJ23" s="438"/>
      <c r="BK23" s="438"/>
      <c r="BL23" s="438"/>
      <c r="BM23" s="439"/>
      <c r="BN23" s="445">
        <v>33820114</v>
      </c>
      <c r="BO23" s="446"/>
      <c r="BP23" s="446"/>
      <c r="BQ23" s="446"/>
      <c r="BR23" s="446"/>
      <c r="BS23" s="446"/>
      <c r="BT23" s="446"/>
      <c r="BU23" s="447"/>
      <c r="BV23" s="445">
        <v>32967505</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
      <c r="A24" s="166"/>
      <c r="B24" s="477"/>
      <c r="C24" s="478"/>
      <c r="D24" s="479"/>
      <c r="E24" s="418" t="s">
        <v>162</v>
      </c>
      <c r="F24" s="419"/>
      <c r="G24" s="419"/>
      <c r="H24" s="419"/>
      <c r="I24" s="419"/>
      <c r="J24" s="419"/>
      <c r="K24" s="420"/>
      <c r="L24" s="421">
        <v>1</v>
      </c>
      <c r="M24" s="422"/>
      <c r="N24" s="422"/>
      <c r="O24" s="422"/>
      <c r="P24" s="423"/>
      <c r="Q24" s="421">
        <v>7973</v>
      </c>
      <c r="R24" s="422"/>
      <c r="S24" s="422"/>
      <c r="T24" s="422"/>
      <c r="U24" s="422"/>
      <c r="V24" s="423"/>
      <c r="W24" s="487"/>
      <c r="X24" s="478"/>
      <c r="Y24" s="479"/>
      <c r="Z24" s="418" t="s">
        <v>163</v>
      </c>
      <c r="AA24" s="419"/>
      <c r="AB24" s="419"/>
      <c r="AC24" s="419"/>
      <c r="AD24" s="419"/>
      <c r="AE24" s="419"/>
      <c r="AF24" s="419"/>
      <c r="AG24" s="420"/>
      <c r="AH24" s="421">
        <v>887</v>
      </c>
      <c r="AI24" s="422"/>
      <c r="AJ24" s="422"/>
      <c r="AK24" s="422"/>
      <c r="AL24" s="423"/>
      <c r="AM24" s="421">
        <v>2739943</v>
      </c>
      <c r="AN24" s="422"/>
      <c r="AO24" s="422"/>
      <c r="AP24" s="422"/>
      <c r="AQ24" s="422"/>
      <c r="AR24" s="423"/>
      <c r="AS24" s="421">
        <v>3089</v>
      </c>
      <c r="AT24" s="422"/>
      <c r="AU24" s="422"/>
      <c r="AV24" s="422"/>
      <c r="AW24" s="422"/>
      <c r="AX24" s="424"/>
      <c r="AY24" s="412" t="s">
        <v>164</v>
      </c>
      <c r="AZ24" s="413"/>
      <c r="BA24" s="413"/>
      <c r="BB24" s="413"/>
      <c r="BC24" s="413"/>
      <c r="BD24" s="413"/>
      <c r="BE24" s="413"/>
      <c r="BF24" s="413"/>
      <c r="BG24" s="413"/>
      <c r="BH24" s="413"/>
      <c r="BI24" s="413"/>
      <c r="BJ24" s="413"/>
      <c r="BK24" s="413"/>
      <c r="BL24" s="413"/>
      <c r="BM24" s="414"/>
      <c r="BN24" s="445">
        <v>27245877</v>
      </c>
      <c r="BO24" s="446"/>
      <c r="BP24" s="446"/>
      <c r="BQ24" s="446"/>
      <c r="BR24" s="446"/>
      <c r="BS24" s="446"/>
      <c r="BT24" s="446"/>
      <c r="BU24" s="447"/>
      <c r="BV24" s="445">
        <v>26522830</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15">
      <c r="A25" s="166"/>
      <c r="B25" s="477"/>
      <c r="C25" s="478"/>
      <c r="D25" s="479"/>
      <c r="E25" s="418" t="s">
        <v>165</v>
      </c>
      <c r="F25" s="419"/>
      <c r="G25" s="419"/>
      <c r="H25" s="419"/>
      <c r="I25" s="419"/>
      <c r="J25" s="419"/>
      <c r="K25" s="420"/>
      <c r="L25" s="421">
        <v>2</v>
      </c>
      <c r="M25" s="422"/>
      <c r="N25" s="422"/>
      <c r="O25" s="422"/>
      <c r="P25" s="423"/>
      <c r="Q25" s="421">
        <v>6912</v>
      </c>
      <c r="R25" s="422"/>
      <c r="S25" s="422"/>
      <c r="T25" s="422"/>
      <c r="U25" s="422"/>
      <c r="V25" s="423"/>
      <c r="W25" s="487"/>
      <c r="X25" s="478"/>
      <c r="Y25" s="479"/>
      <c r="Z25" s="418" t="s">
        <v>166</v>
      </c>
      <c r="AA25" s="419"/>
      <c r="AB25" s="419"/>
      <c r="AC25" s="419"/>
      <c r="AD25" s="419"/>
      <c r="AE25" s="419"/>
      <c r="AF25" s="419"/>
      <c r="AG25" s="420"/>
      <c r="AH25" s="421">
        <v>196</v>
      </c>
      <c r="AI25" s="422"/>
      <c r="AJ25" s="422"/>
      <c r="AK25" s="422"/>
      <c r="AL25" s="423"/>
      <c r="AM25" s="421">
        <v>583100</v>
      </c>
      <c r="AN25" s="422"/>
      <c r="AO25" s="422"/>
      <c r="AP25" s="422"/>
      <c r="AQ25" s="422"/>
      <c r="AR25" s="423"/>
      <c r="AS25" s="421">
        <v>2975</v>
      </c>
      <c r="AT25" s="422"/>
      <c r="AU25" s="422"/>
      <c r="AV25" s="422"/>
      <c r="AW25" s="422"/>
      <c r="AX25" s="424"/>
      <c r="AY25" s="437" t="s">
        <v>167</v>
      </c>
      <c r="AZ25" s="438"/>
      <c r="BA25" s="438"/>
      <c r="BB25" s="438"/>
      <c r="BC25" s="438"/>
      <c r="BD25" s="438"/>
      <c r="BE25" s="438"/>
      <c r="BF25" s="438"/>
      <c r="BG25" s="438"/>
      <c r="BH25" s="438"/>
      <c r="BI25" s="438"/>
      <c r="BJ25" s="438"/>
      <c r="BK25" s="438"/>
      <c r="BL25" s="438"/>
      <c r="BM25" s="439"/>
      <c r="BN25" s="440">
        <v>4320112</v>
      </c>
      <c r="BO25" s="441"/>
      <c r="BP25" s="441"/>
      <c r="BQ25" s="441"/>
      <c r="BR25" s="441"/>
      <c r="BS25" s="441"/>
      <c r="BT25" s="441"/>
      <c r="BU25" s="442"/>
      <c r="BV25" s="440">
        <v>5312687</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15">
      <c r="A26" s="166"/>
      <c r="B26" s="477"/>
      <c r="C26" s="478"/>
      <c r="D26" s="479"/>
      <c r="E26" s="418" t="s">
        <v>168</v>
      </c>
      <c r="F26" s="419"/>
      <c r="G26" s="419"/>
      <c r="H26" s="419"/>
      <c r="I26" s="419"/>
      <c r="J26" s="419"/>
      <c r="K26" s="420"/>
      <c r="L26" s="421">
        <v>1</v>
      </c>
      <c r="M26" s="422"/>
      <c r="N26" s="422"/>
      <c r="O26" s="422"/>
      <c r="P26" s="423"/>
      <c r="Q26" s="421">
        <v>6293</v>
      </c>
      <c r="R26" s="422"/>
      <c r="S26" s="422"/>
      <c r="T26" s="422"/>
      <c r="U26" s="422"/>
      <c r="V26" s="423"/>
      <c r="W26" s="487"/>
      <c r="X26" s="478"/>
      <c r="Y26" s="479"/>
      <c r="Z26" s="418" t="s">
        <v>169</v>
      </c>
      <c r="AA26" s="500"/>
      <c r="AB26" s="500"/>
      <c r="AC26" s="500"/>
      <c r="AD26" s="500"/>
      <c r="AE26" s="500"/>
      <c r="AF26" s="500"/>
      <c r="AG26" s="501"/>
      <c r="AH26" s="421">
        <v>55</v>
      </c>
      <c r="AI26" s="422"/>
      <c r="AJ26" s="422"/>
      <c r="AK26" s="422"/>
      <c r="AL26" s="423"/>
      <c r="AM26" s="421">
        <v>178585</v>
      </c>
      <c r="AN26" s="422"/>
      <c r="AO26" s="422"/>
      <c r="AP26" s="422"/>
      <c r="AQ26" s="422"/>
      <c r="AR26" s="423"/>
      <c r="AS26" s="421">
        <v>3247</v>
      </c>
      <c r="AT26" s="422"/>
      <c r="AU26" s="422"/>
      <c r="AV26" s="422"/>
      <c r="AW26" s="422"/>
      <c r="AX26" s="424"/>
      <c r="AY26" s="454" t="s">
        <v>170</v>
      </c>
      <c r="AZ26" s="455"/>
      <c r="BA26" s="455"/>
      <c r="BB26" s="455"/>
      <c r="BC26" s="455"/>
      <c r="BD26" s="455"/>
      <c r="BE26" s="455"/>
      <c r="BF26" s="455"/>
      <c r="BG26" s="455"/>
      <c r="BH26" s="455"/>
      <c r="BI26" s="455"/>
      <c r="BJ26" s="455"/>
      <c r="BK26" s="455"/>
      <c r="BL26" s="455"/>
      <c r="BM26" s="456"/>
      <c r="BN26" s="445" t="s">
        <v>130</v>
      </c>
      <c r="BO26" s="446"/>
      <c r="BP26" s="446"/>
      <c r="BQ26" s="446"/>
      <c r="BR26" s="446"/>
      <c r="BS26" s="446"/>
      <c r="BT26" s="446"/>
      <c r="BU26" s="447"/>
      <c r="BV26" s="445" t="s">
        <v>130</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
      <c r="A27" s="166"/>
      <c r="B27" s="477"/>
      <c r="C27" s="478"/>
      <c r="D27" s="479"/>
      <c r="E27" s="418" t="s">
        <v>171</v>
      </c>
      <c r="F27" s="419"/>
      <c r="G27" s="419"/>
      <c r="H27" s="419"/>
      <c r="I27" s="419"/>
      <c r="J27" s="419"/>
      <c r="K27" s="420"/>
      <c r="L27" s="421">
        <v>1</v>
      </c>
      <c r="M27" s="422"/>
      <c r="N27" s="422"/>
      <c r="O27" s="422"/>
      <c r="P27" s="423"/>
      <c r="Q27" s="421">
        <v>5420</v>
      </c>
      <c r="R27" s="422"/>
      <c r="S27" s="422"/>
      <c r="T27" s="422"/>
      <c r="U27" s="422"/>
      <c r="V27" s="423"/>
      <c r="W27" s="487"/>
      <c r="X27" s="478"/>
      <c r="Y27" s="479"/>
      <c r="Z27" s="418" t="s">
        <v>172</v>
      </c>
      <c r="AA27" s="419"/>
      <c r="AB27" s="419"/>
      <c r="AC27" s="419"/>
      <c r="AD27" s="419"/>
      <c r="AE27" s="419"/>
      <c r="AF27" s="419"/>
      <c r="AG27" s="420"/>
      <c r="AH27" s="421">
        <v>80</v>
      </c>
      <c r="AI27" s="422"/>
      <c r="AJ27" s="422"/>
      <c r="AK27" s="422"/>
      <c r="AL27" s="423"/>
      <c r="AM27" s="421">
        <v>253175</v>
      </c>
      <c r="AN27" s="422"/>
      <c r="AO27" s="422"/>
      <c r="AP27" s="422"/>
      <c r="AQ27" s="422"/>
      <c r="AR27" s="423"/>
      <c r="AS27" s="421">
        <v>3165</v>
      </c>
      <c r="AT27" s="422"/>
      <c r="AU27" s="422"/>
      <c r="AV27" s="422"/>
      <c r="AW27" s="422"/>
      <c r="AX27" s="424"/>
      <c r="AY27" s="451" t="s">
        <v>173</v>
      </c>
      <c r="AZ27" s="452"/>
      <c r="BA27" s="452"/>
      <c r="BB27" s="452"/>
      <c r="BC27" s="452"/>
      <c r="BD27" s="452"/>
      <c r="BE27" s="452"/>
      <c r="BF27" s="452"/>
      <c r="BG27" s="452"/>
      <c r="BH27" s="452"/>
      <c r="BI27" s="452"/>
      <c r="BJ27" s="452"/>
      <c r="BK27" s="452"/>
      <c r="BL27" s="452"/>
      <c r="BM27" s="453"/>
      <c r="BN27" s="448">
        <v>307000</v>
      </c>
      <c r="BO27" s="449"/>
      <c r="BP27" s="449"/>
      <c r="BQ27" s="449"/>
      <c r="BR27" s="449"/>
      <c r="BS27" s="449"/>
      <c r="BT27" s="449"/>
      <c r="BU27" s="450"/>
      <c r="BV27" s="448">
        <v>307000</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15">
      <c r="A28" s="166"/>
      <c r="B28" s="477"/>
      <c r="C28" s="478"/>
      <c r="D28" s="479"/>
      <c r="E28" s="418" t="s">
        <v>174</v>
      </c>
      <c r="F28" s="419"/>
      <c r="G28" s="419"/>
      <c r="H28" s="419"/>
      <c r="I28" s="419"/>
      <c r="J28" s="419"/>
      <c r="K28" s="420"/>
      <c r="L28" s="421">
        <v>1</v>
      </c>
      <c r="M28" s="422"/>
      <c r="N28" s="422"/>
      <c r="O28" s="422"/>
      <c r="P28" s="423"/>
      <c r="Q28" s="421">
        <v>4730</v>
      </c>
      <c r="R28" s="422"/>
      <c r="S28" s="422"/>
      <c r="T28" s="422"/>
      <c r="U28" s="422"/>
      <c r="V28" s="423"/>
      <c r="W28" s="487"/>
      <c r="X28" s="478"/>
      <c r="Y28" s="479"/>
      <c r="Z28" s="418" t="s">
        <v>175</v>
      </c>
      <c r="AA28" s="419"/>
      <c r="AB28" s="419"/>
      <c r="AC28" s="419"/>
      <c r="AD28" s="419"/>
      <c r="AE28" s="419"/>
      <c r="AF28" s="419"/>
      <c r="AG28" s="420"/>
      <c r="AH28" s="421" t="s">
        <v>130</v>
      </c>
      <c r="AI28" s="422"/>
      <c r="AJ28" s="422"/>
      <c r="AK28" s="422"/>
      <c r="AL28" s="423"/>
      <c r="AM28" s="421" t="s">
        <v>130</v>
      </c>
      <c r="AN28" s="422"/>
      <c r="AO28" s="422"/>
      <c r="AP28" s="422"/>
      <c r="AQ28" s="422"/>
      <c r="AR28" s="423"/>
      <c r="AS28" s="421" t="s">
        <v>130</v>
      </c>
      <c r="AT28" s="422"/>
      <c r="AU28" s="422"/>
      <c r="AV28" s="422"/>
      <c r="AW28" s="422"/>
      <c r="AX28" s="424"/>
      <c r="AY28" s="428" t="s">
        <v>176</v>
      </c>
      <c r="AZ28" s="429"/>
      <c r="BA28" s="429"/>
      <c r="BB28" s="430"/>
      <c r="BC28" s="437" t="s">
        <v>41</v>
      </c>
      <c r="BD28" s="438"/>
      <c r="BE28" s="438"/>
      <c r="BF28" s="438"/>
      <c r="BG28" s="438"/>
      <c r="BH28" s="438"/>
      <c r="BI28" s="438"/>
      <c r="BJ28" s="438"/>
      <c r="BK28" s="438"/>
      <c r="BL28" s="438"/>
      <c r="BM28" s="439"/>
      <c r="BN28" s="440">
        <v>1814942</v>
      </c>
      <c r="BO28" s="441"/>
      <c r="BP28" s="441"/>
      <c r="BQ28" s="441"/>
      <c r="BR28" s="441"/>
      <c r="BS28" s="441"/>
      <c r="BT28" s="441"/>
      <c r="BU28" s="442"/>
      <c r="BV28" s="440">
        <v>3140654</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15">
      <c r="A29" s="166"/>
      <c r="B29" s="477"/>
      <c r="C29" s="478"/>
      <c r="D29" s="479"/>
      <c r="E29" s="418" t="s">
        <v>177</v>
      </c>
      <c r="F29" s="419"/>
      <c r="G29" s="419"/>
      <c r="H29" s="419"/>
      <c r="I29" s="419"/>
      <c r="J29" s="419"/>
      <c r="K29" s="420"/>
      <c r="L29" s="421">
        <v>22</v>
      </c>
      <c r="M29" s="422"/>
      <c r="N29" s="422"/>
      <c r="O29" s="422"/>
      <c r="P29" s="423"/>
      <c r="Q29" s="421">
        <v>4330</v>
      </c>
      <c r="R29" s="422"/>
      <c r="S29" s="422"/>
      <c r="T29" s="422"/>
      <c r="U29" s="422"/>
      <c r="V29" s="423"/>
      <c r="W29" s="488"/>
      <c r="X29" s="489"/>
      <c r="Y29" s="490"/>
      <c r="Z29" s="418" t="s">
        <v>178</v>
      </c>
      <c r="AA29" s="419"/>
      <c r="AB29" s="419"/>
      <c r="AC29" s="419"/>
      <c r="AD29" s="419"/>
      <c r="AE29" s="419"/>
      <c r="AF29" s="419"/>
      <c r="AG29" s="420"/>
      <c r="AH29" s="421">
        <v>967</v>
      </c>
      <c r="AI29" s="422"/>
      <c r="AJ29" s="422"/>
      <c r="AK29" s="422"/>
      <c r="AL29" s="423"/>
      <c r="AM29" s="421">
        <v>2993118</v>
      </c>
      <c r="AN29" s="422"/>
      <c r="AO29" s="422"/>
      <c r="AP29" s="422"/>
      <c r="AQ29" s="422"/>
      <c r="AR29" s="423"/>
      <c r="AS29" s="421">
        <v>3095</v>
      </c>
      <c r="AT29" s="422"/>
      <c r="AU29" s="422"/>
      <c r="AV29" s="422"/>
      <c r="AW29" s="422"/>
      <c r="AX29" s="424"/>
      <c r="AY29" s="431"/>
      <c r="AZ29" s="432"/>
      <c r="BA29" s="432"/>
      <c r="BB29" s="433"/>
      <c r="BC29" s="425" t="s">
        <v>179</v>
      </c>
      <c r="BD29" s="426"/>
      <c r="BE29" s="426"/>
      <c r="BF29" s="426"/>
      <c r="BG29" s="426"/>
      <c r="BH29" s="426"/>
      <c r="BI29" s="426"/>
      <c r="BJ29" s="426"/>
      <c r="BK29" s="426"/>
      <c r="BL29" s="426"/>
      <c r="BM29" s="427"/>
      <c r="BN29" s="445" t="s">
        <v>130</v>
      </c>
      <c r="BO29" s="446"/>
      <c r="BP29" s="446"/>
      <c r="BQ29" s="446"/>
      <c r="BR29" s="446"/>
      <c r="BS29" s="446"/>
      <c r="BT29" s="446"/>
      <c r="BU29" s="447"/>
      <c r="BV29" s="445" t="s">
        <v>130</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180</v>
      </c>
      <c r="X30" s="498"/>
      <c r="Y30" s="498"/>
      <c r="Z30" s="498"/>
      <c r="AA30" s="498"/>
      <c r="AB30" s="498"/>
      <c r="AC30" s="498"/>
      <c r="AD30" s="498"/>
      <c r="AE30" s="498"/>
      <c r="AF30" s="498"/>
      <c r="AG30" s="499"/>
      <c r="AH30" s="409">
        <v>100.8</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43</v>
      </c>
      <c r="BD30" s="413"/>
      <c r="BE30" s="413"/>
      <c r="BF30" s="413"/>
      <c r="BG30" s="413"/>
      <c r="BH30" s="413"/>
      <c r="BI30" s="413"/>
      <c r="BJ30" s="413"/>
      <c r="BK30" s="413"/>
      <c r="BL30" s="413"/>
      <c r="BM30" s="414"/>
      <c r="BN30" s="448">
        <v>1084172</v>
      </c>
      <c r="BO30" s="449"/>
      <c r="BP30" s="449"/>
      <c r="BQ30" s="449"/>
      <c r="BR30" s="449"/>
      <c r="BS30" s="449"/>
      <c r="BT30" s="449"/>
      <c r="BU30" s="450"/>
      <c r="BV30" s="448">
        <v>1275013</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181</v>
      </c>
      <c r="D32" s="193"/>
      <c r="E32" s="193"/>
      <c r="F32" s="190"/>
      <c r="G32" s="190"/>
      <c r="H32" s="190"/>
      <c r="I32" s="190"/>
      <c r="J32" s="190"/>
      <c r="K32" s="190"/>
      <c r="L32" s="190"/>
      <c r="M32" s="190"/>
      <c r="N32" s="190"/>
      <c r="O32" s="190"/>
      <c r="P32" s="190"/>
      <c r="Q32" s="190"/>
      <c r="R32" s="190"/>
      <c r="S32" s="190"/>
      <c r="T32" s="190"/>
      <c r="U32" s="190" t="s">
        <v>182</v>
      </c>
      <c r="V32" s="190"/>
      <c r="W32" s="190"/>
      <c r="X32" s="190"/>
      <c r="Y32" s="190"/>
      <c r="Z32" s="190"/>
      <c r="AA32" s="190"/>
      <c r="AB32" s="190"/>
      <c r="AC32" s="190"/>
      <c r="AD32" s="190"/>
      <c r="AE32" s="190"/>
      <c r="AF32" s="190"/>
      <c r="AG32" s="190"/>
      <c r="AH32" s="190"/>
      <c r="AI32" s="190"/>
      <c r="AJ32" s="190"/>
      <c r="AK32" s="190"/>
      <c r="AL32" s="190"/>
      <c r="AM32" s="194" t="s">
        <v>183</v>
      </c>
      <c r="AN32" s="190"/>
      <c r="AO32" s="190"/>
      <c r="AP32" s="190"/>
      <c r="AQ32" s="190"/>
      <c r="AR32" s="190"/>
      <c r="AS32" s="194"/>
      <c r="AT32" s="194"/>
      <c r="AU32" s="194"/>
      <c r="AV32" s="194"/>
      <c r="AW32" s="194"/>
      <c r="AX32" s="194"/>
      <c r="AY32" s="194"/>
      <c r="AZ32" s="194"/>
      <c r="BA32" s="194"/>
      <c r="BB32" s="190"/>
      <c r="BC32" s="194"/>
      <c r="BD32" s="190"/>
      <c r="BE32" s="194" t="s">
        <v>184</v>
      </c>
      <c r="BF32" s="190"/>
      <c r="BG32" s="190"/>
      <c r="BH32" s="190"/>
      <c r="BI32" s="190"/>
      <c r="BJ32" s="194"/>
      <c r="BK32" s="194"/>
      <c r="BL32" s="194"/>
      <c r="BM32" s="194"/>
      <c r="BN32" s="194"/>
      <c r="BO32" s="194"/>
      <c r="BP32" s="194"/>
      <c r="BQ32" s="194"/>
      <c r="BR32" s="190"/>
      <c r="BS32" s="190"/>
      <c r="BT32" s="190"/>
      <c r="BU32" s="190"/>
      <c r="BV32" s="190"/>
      <c r="BW32" s="190" t="s">
        <v>185</v>
      </c>
      <c r="BX32" s="190"/>
      <c r="BY32" s="190"/>
      <c r="BZ32" s="190"/>
      <c r="CA32" s="190"/>
      <c r="CB32" s="194"/>
      <c r="CC32" s="194"/>
      <c r="CD32" s="194"/>
      <c r="CE32" s="194"/>
      <c r="CF32" s="194"/>
      <c r="CG32" s="194"/>
      <c r="CH32" s="194"/>
      <c r="CI32" s="194"/>
      <c r="CJ32" s="194"/>
      <c r="CK32" s="194"/>
      <c r="CL32" s="194"/>
      <c r="CM32" s="194"/>
      <c r="CN32" s="194"/>
      <c r="CO32" s="194" t="s">
        <v>186</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08" t="s">
        <v>187</v>
      </c>
      <c r="D33" s="408"/>
      <c r="E33" s="407" t="s">
        <v>188</v>
      </c>
      <c r="F33" s="407"/>
      <c r="G33" s="407"/>
      <c r="H33" s="407"/>
      <c r="I33" s="407"/>
      <c r="J33" s="407"/>
      <c r="K33" s="407"/>
      <c r="L33" s="407"/>
      <c r="M33" s="407"/>
      <c r="N33" s="407"/>
      <c r="O33" s="407"/>
      <c r="P33" s="407"/>
      <c r="Q33" s="407"/>
      <c r="R33" s="407"/>
      <c r="S33" s="407"/>
      <c r="T33" s="195"/>
      <c r="U33" s="408" t="s">
        <v>187</v>
      </c>
      <c r="V33" s="408"/>
      <c r="W33" s="407" t="s">
        <v>188</v>
      </c>
      <c r="X33" s="407"/>
      <c r="Y33" s="407"/>
      <c r="Z33" s="407"/>
      <c r="AA33" s="407"/>
      <c r="AB33" s="407"/>
      <c r="AC33" s="407"/>
      <c r="AD33" s="407"/>
      <c r="AE33" s="407"/>
      <c r="AF33" s="407"/>
      <c r="AG33" s="407"/>
      <c r="AH33" s="407"/>
      <c r="AI33" s="407"/>
      <c r="AJ33" s="407"/>
      <c r="AK33" s="407"/>
      <c r="AL33" s="195"/>
      <c r="AM33" s="408" t="s">
        <v>187</v>
      </c>
      <c r="AN33" s="408"/>
      <c r="AO33" s="407" t="s">
        <v>188</v>
      </c>
      <c r="AP33" s="407"/>
      <c r="AQ33" s="407"/>
      <c r="AR33" s="407"/>
      <c r="AS33" s="407"/>
      <c r="AT33" s="407"/>
      <c r="AU33" s="407"/>
      <c r="AV33" s="407"/>
      <c r="AW33" s="407"/>
      <c r="AX33" s="407"/>
      <c r="AY33" s="407"/>
      <c r="AZ33" s="407"/>
      <c r="BA33" s="407"/>
      <c r="BB33" s="407"/>
      <c r="BC33" s="407"/>
      <c r="BD33" s="196"/>
      <c r="BE33" s="407" t="s">
        <v>189</v>
      </c>
      <c r="BF33" s="407"/>
      <c r="BG33" s="407" t="s">
        <v>190</v>
      </c>
      <c r="BH33" s="407"/>
      <c r="BI33" s="407"/>
      <c r="BJ33" s="407"/>
      <c r="BK33" s="407"/>
      <c r="BL33" s="407"/>
      <c r="BM33" s="407"/>
      <c r="BN33" s="407"/>
      <c r="BO33" s="407"/>
      <c r="BP33" s="407"/>
      <c r="BQ33" s="407"/>
      <c r="BR33" s="407"/>
      <c r="BS33" s="407"/>
      <c r="BT33" s="407"/>
      <c r="BU33" s="407"/>
      <c r="BV33" s="196"/>
      <c r="BW33" s="408" t="s">
        <v>189</v>
      </c>
      <c r="BX33" s="408"/>
      <c r="BY33" s="407" t="s">
        <v>191</v>
      </c>
      <c r="BZ33" s="407"/>
      <c r="CA33" s="407"/>
      <c r="CB33" s="407"/>
      <c r="CC33" s="407"/>
      <c r="CD33" s="407"/>
      <c r="CE33" s="407"/>
      <c r="CF33" s="407"/>
      <c r="CG33" s="407"/>
      <c r="CH33" s="407"/>
      <c r="CI33" s="407"/>
      <c r="CJ33" s="407"/>
      <c r="CK33" s="407"/>
      <c r="CL33" s="407"/>
      <c r="CM33" s="407"/>
      <c r="CN33" s="195"/>
      <c r="CO33" s="408" t="s">
        <v>187</v>
      </c>
      <c r="CP33" s="408"/>
      <c r="CQ33" s="407" t="s">
        <v>192</v>
      </c>
      <c r="CR33" s="407"/>
      <c r="CS33" s="407"/>
      <c r="CT33" s="407"/>
      <c r="CU33" s="407"/>
      <c r="CV33" s="407"/>
      <c r="CW33" s="407"/>
      <c r="CX33" s="407"/>
      <c r="CY33" s="407"/>
      <c r="CZ33" s="407"/>
      <c r="DA33" s="407"/>
      <c r="DB33" s="407"/>
      <c r="DC33" s="407"/>
      <c r="DD33" s="407"/>
      <c r="DE33" s="407"/>
      <c r="DF33" s="195"/>
      <c r="DG33" s="406" t="s">
        <v>193</v>
      </c>
      <c r="DH33" s="406"/>
      <c r="DI33" s="197"/>
      <c r="DJ33" s="165"/>
      <c r="DK33" s="165"/>
      <c r="DL33" s="165"/>
      <c r="DM33" s="165"/>
      <c r="DN33" s="165"/>
      <c r="DO33" s="165"/>
    </row>
    <row r="34" spans="1:119" ht="32.25" customHeight="1" x14ac:dyDescent="0.15">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2</v>
      </c>
      <c r="V34" s="404"/>
      <c r="W34" s="403" t="str">
        <f>IF('各会計、関係団体の財政状況及び健全化判断比率'!B28="","",'各会計、関係団体の財政状況及び健全化判断比率'!B28)</f>
        <v>国民健康保険事業特別会計</v>
      </c>
      <c r="X34" s="403"/>
      <c r="Y34" s="403"/>
      <c r="Z34" s="403"/>
      <c r="AA34" s="403"/>
      <c r="AB34" s="403"/>
      <c r="AC34" s="403"/>
      <c r="AD34" s="403"/>
      <c r="AE34" s="403"/>
      <c r="AF34" s="403"/>
      <c r="AG34" s="403"/>
      <c r="AH34" s="403"/>
      <c r="AI34" s="403"/>
      <c r="AJ34" s="403"/>
      <c r="AK34" s="403"/>
      <c r="AL34" s="193"/>
      <c r="AM34" s="404">
        <f>IF(AO34="","",MAX(C34:D43,U34:V43)+1)</f>
        <v>5</v>
      </c>
      <c r="AN34" s="404"/>
      <c r="AO34" s="403" t="str">
        <f>IF('各会計、関係団体の財政状況及び健全化判断比率'!B31="","",'各会計、関係団体の財政状況及び健全化判断比率'!B31)</f>
        <v>水道事業会計</v>
      </c>
      <c r="AP34" s="403"/>
      <c r="AQ34" s="403"/>
      <c r="AR34" s="403"/>
      <c r="AS34" s="403"/>
      <c r="AT34" s="403"/>
      <c r="AU34" s="403"/>
      <c r="AV34" s="403"/>
      <c r="AW34" s="403"/>
      <c r="AX34" s="403"/>
      <c r="AY34" s="403"/>
      <c r="AZ34" s="403"/>
      <c r="BA34" s="403"/>
      <c r="BB34" s="403"/>
      <c r="BC34" s="403"/>
      <c r="BD34" s="193"/>
      <c r="BE34" s="404" t="str">
        <f>IF(BG34="","",MAX(C34:D43,U34:V43,AM34:AN43)+1)</f>
        <v/>
      </c>
      <c r="BF34" s="404"/>
      <c r="BG34" s="403"/>
      <c r="BH34" s="403"/>
      <c r="BI34" s="403"/>
      <c r="BJ34" s="403"/>
      <c r="BK34" s="403"/>
      <c r="BL34" s="403"/>
      <c r="BM34" s="403"/>
      <c r="BN34" s="403"/>
      <c r="BO34" s="403"/>
      <c r="BP34" s="403"/>
      <c r="BQ34" s="403"/>
      <c r="BR34" s="403"/>
      <c r="BS34" s="403"/>
      <c r="BT34" s="403"/>
      <c r="BU34" s="403"/>
      <c r="BV34" s="193"/>
      <c r="BW34" s="404">
        <f>IF(BY34="","",MAX(C34:D43,U34:V43,AM34:AN43,BE34:BF43)+1)</f>
        <v>7</v>
      </c>
      <c r="BX34" s="404"/>
      <c r="BY34" s="403" t="str">
        <f>IF('各会計、関係団体の財政状況及び健全化判断比率'!B68="","",'各会計、関係団体の財政状況及び健全化判断比率'!B68)</f>
        <v>秦野市伊勢原市環境衛生組合</v>
      </c>
      <c r="BZ34" s="403"/>
      <c r="CA34" s="403"/>
      <c r="CB34" s="403"/>
      <c r="CC34" s="403"/>
      <c r="CD34" s="403"/>
      <c r="CE34" s="403"/>
      <c r="CF34" s="403"/>
      <c r="CG34" s="403"/>
      <c r="CH34" s="403"/>
      <c r="CI34" s="403"/>
      <c r="CJ34" s="403"/>
      <c r="CK34" s="403"/>
      <c r="CL34" s="403"/>
      <c r="CM34" s="403"/>
      <c r="CN34" s="193"/>
      <c r="CO34" s="404">
        <f>IF(CQ34="","",MAX(C34:D43,U34:V43,AM34:AN43,BE34:BF43,BW34:BX43)+1)</f>
        <v>11</v>
      </c>
      <c r="CP34" s="404"/>
      <c r="CQ34" s="403" t="str">
        <f>IF('各会計、関係団体の財政状況及び健全化判断比率'!BS7="","",'各会計、関係団体の財政状況及び健全化判断比率'!BS7)</f>
        <v>秦野市土地開発公社</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x14ac:dyDescent="0.15">
      <c r="A35" s="166"/>
      <c r="B35" s="192"/>
      <c r="C35" s="404" t="str">
        <f>IF(E35="","",C34+1)</f>
        <v/>
      </c>
      <c r="D35" s="404"/>
      <c r="E35" s="403" t="str">
        <f>IF('各会計、関係団体の財政状況及び健全化判断比率'!B8="","",'各会計、関係団体の財政状況及び健全化判断比率'!B8)</f>
        <v/>
      </c>
      <c r="F35" s="403"/>
      <c r="G35" s="403"/>
      <c r="H35" s="403"/>
      <c r="I35" s="403"/>
      <c r="J35" s="403"/>
      <c r="K35" s="403"/>
      <c r="L35" s="403"/>
      <c r="M35" s="403"/>
      <c r="N35" s="403"/>
      <c r="O35" s="403"/>
      <c r="P35" s="403"/>
      <c r="Q35" s="403"/>
      <c r="R35" s="403"/>
      <c r="S35" s="403"/>
      <c r="T35" s="193"/>
      <c r="U35" s="404">
        <f>IF(W35="","",U34+1)</f>
        <v>3</v>
      </c>
      <c r="V35" s="404"/>
      <c r="W35" s="403" t="str">
        <f>IF('各会計、関係団体の財政状況及び健全化判断比率'!B29="","",'各会計、関係団体の財政状況及び健全化判断比率'!B29)</f>
        <v>介護保険事業特別会計</v>
      </c>
      <c r="X35" s="403"/>
      <c r="Y35" s="403"/>
      <c r="Z35" s="403"/>
      <c r="AA35" s="403"/>
      <c r="AB35" s="403"/>
      <c r="AC35" s="403"/>
      <c r="AD35" s="403"/>
      <c r="AE35" s="403"/>
      <c r="AF35" s="403"/>
      <c r="AG35" s="403"/>
      <c r="AH35" s="403"/>
      <c r="AI35" s="403"/>
      <c r="AJ35" s="403"/>
      <c r="AK35" s="403"/>
      <c r="AL35" s="193"/>
      <c r="AM35" s="404">
        <f t="shared" ref="AM35:AM43" si="0">IF(AO35="","",AM34+1)</f>
        <v>6</v>
      </c>
      <c r="AN35" s="404"/>
      <c r="AO35" s="403" t="str">
        <f>IF('各会計、関係団体の財政状況及び健全化判断比率'!B32="","",'各会計、関係団体の財政状況及び健全化判断比率'!B32)</f>
        <v>公共下水道事業会計</v>
      </c>
      <c r="AP35" s="403"/>
      <c r="AQ35" s="403"/>
      <c r="AR35" s="403"/>
      <c r="AS35" s="403"/>
      <c r="AT35" s="403"/>
      <c r="AU35" s="403"/>
      <c r="AV35" s="403"/>
      <c r="AW35" s="403"/>
      <c r="AX35" s="403"/>
      <c r="AY35" s="403"/>
      <c r="AZ35" s="403"/>
      <c r="BA35" s="403"/>
      <c r="BB35" s="403"/>
      <c r="BC35" s="403"/>
      <c r="BD35" s="193"/>
      <c r="BE35" s="404" t="str">
        <f t="shared" ref="BE35:BE43" si="1">IF(BG35="","",BE34+1)</f>
        <v/>
      </c>
      <c r="BF35" s="404"/>
      <c r="BG35" s="403"/>
      <c r="BH35" s="403"/>
      <c r="BI35" s="403"/>
      <c r="BJ35" s="403"/>
      <c r="BK35" s="403"/>
      <c r="BL35" s="403"/>
      <c r="BM35" s="403"/>
      <c r="BN35" s="403"/>
      <c r="BO35" s="403"/>
      <c r="BP35" s="403"/>
      <c r="BQ35" s="403"/>
      <c r="BR35" s="403"/>
      <c r="BS35" s="403"/>
      <c r="BT35" s="403"/>
      <c r="BU35" s="403"/>
      <c r="BV35" s="193"/>
      <c r="BW35" s="404">
        <f t="shared" ref="BW35:BW43" si="2">IF(BY35="","",BW34+1)</f>
        <v>8</v>
      </c>
      <c r="BX35" s="404"/>
      <c r="BY35" s="403" t="str">
        <f>IF('各会計、関係団体の財政状況及び健全化判断比率'!B69="","",'各会計、関係団体の財政状況及び健全化判断比率'!B69)</f>
        <v>神奈川県後期高齢者医療広域連合（一般会計）</v>
      </c>
      <c r="BZ35" s="403"/>
      <c r="CA35" s="403"/>
      <c r="CB35" s="403"/>
      <c r="CC35" s="403"/>
      <c r="CD35" s="403"/>
      <c r="CE35" s="403"/>
      <c r="CF35" s="403"/>
      <c r="CG35" s="403"/>
      <c r="CH35" s="403"/>
      <c r="CI35" s="403"/>
      <c r="CJ35" s="403"/>
      <c r="CK35" s="403"/>
      <c r="CL35" s="403"/>
      <c r="CM35" s="403"/>
      <c r="CN35" s="193"/>
      <c r="CO35" s="404">
        <f t="shared" ref="CO35:CO43" si="3">IF(CQ35="","",CO34+1)</f>
        <v>12</v>
      </c>
      <c r="CP35" s="404"/>
      <c r="CQ35" s="403" t="str">
        <f>IF('各会計、関係団体の財政状況及び健全化判断比率'!BS8="","",'各会計、関係団体の財政状況及び健全化判断比率'!BS8)</f>
        <v>秦野市学校保全校舎</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x14ac:dyDescent="0.15">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4</v>
      </c>
      <c r="V36" s="404"/>
      <c r="W36" s="403" t="str">
        <f>IF('各会計、関係団体の財政状況及び健全化判断比率'!B30="","",'各会計、関係団体の財政状況及び健全化判断比率'!B30)</f>
        <v>後期高齢者医療事業特別会計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9</v>
      </c>
      <c r="BX36" s="404"/>
      <c r="BY36" s="403" t="str">
        <f>IF('各会計、関係団体の財政状況及び健全化判断比率'!B70="","",'各会計、関係団体の財政状況及び健全化判断比率'!B70)</f>
        <v>神奈川県後期高齢者医療広域連合（後期高齢者医療特別会計）</v>
      </c>
      <c r="BZ36" s="403"/>
      <c r="CA36" s="403"/>
      <c r="CB36" s="403"/>
      <c r="CC36" s="403"/>
      <c r="CD36" s="403"/>
      <c r="CE36" s="403"/>
      <c r="CF36" s="403"/>
      <c r="CG36" s="403"/>
      <c r="CH36" s="403"/>
      <c r="CI36" s="403"/>
      <c r="CJ36" s="403"/>
      <c r="CK36" s="403"/>
      <c r="CL36" s="403"/>
      <c r="CM36" s="403"/>
      <c r="CN36" s="193"/>
      <c r="CO36" s="404">
        <f t="shared" si="3"/>
        <v>13</v>
      </c>
      <c r="CP36" s="404"/>
      <c r="CQ36" s="403" t="str">
        <f>IF('各会計、関係団体の財政状況及び健全化判断比率'!BS9="","",'各会計、関係団体の財政状況及び健全化判断比率'!BS9)</f>
        <v>秦野市スポーツ協会</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15">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10</v>
      </c>
      <c r="BX37" s="404"/>
      <c r="BY37" s="403" t="str">
        <f>IF('各会計、関係団体の財政状況及び健全化判断比率'!B71="","",'各会計、関係団体の財政状況及び健全化判断比率'!B71)</f>
        <v>金目川水害予防組合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15">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t="str">
        <f t="shared" si="2"/>
        <v/>
      </c>
      <c r="BX38" s="404"/>
      <c r="BY38" s="403" t="str">
        <f>IF('各会計、関係団体の財政状況及び健全化判断比率'!B72="","",'各会計、関係団体の財政状況及び健全化判断比率'!B72)</f>
        <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15">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t="str">
        <f t="shared" si="2"/>
        <v/>
      </c>
      <c r="BX39" s="404"/>
      <c r="BY39" s="403" t="str">
        <f>IF('各会計、関係団体の財政状況及び健全化判断比率'!B73="","",'各会計、関係団体の財政状況及び健全化判断比率'!B73)</f>
        <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15">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t="str">
        <f t="shared" si="2"/>
        <v/>
      </c>
      <c r="BX40" s="404"/>
      <c r="BY40" s="403" t="str">
        <f>IF('各会計、関係団体の財政状況及び健全化判断比率'!B74="","",'各会計、関係団体の財政状況及び健全化判断比率'!B74)</f>
        <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15">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t="str">
        <f t="shared" si="2"/>
        <v/>
      </c>
      <c r="BX41" s="404"/>
      <c r="BY41" s="403" t="str">
        <f>IF('各会計、関係団体の財政状況及び健全化判断比率'!B75="","",'各会計、関係団体の財政状況及び健全化判断比率'!B75)</f>
        <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15">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15">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194</v>
      </c>
      <c r="C46" s="165"/>
      <c r="D46" s="165"/>
      <c r="E46" s="165" t="s">
        <v>195</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196</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197</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198</v>
      </c>
    </row>
    <row r="50" spans="5:5" x14ac:dyDescent="0.15">
      <c r="E50" s="167" t="s">
        <v>199</v>
      </c>
    </row>
    <row r="51" spans="5:5" x14ac:dyDescent="0.15">
      <c r="E51" s="167" t="s">
        <v>200</v>
      </c>
    </row>
    <row r="52" spans="5:5" x14ac:dyDescent="0.15">
      <c r="E52" s="167" t="s">
        <v>201</v>
      </c>
    </row>
    <row r="53" spans="5:5" x14ac:dyDescent="0.15">
      <c r="E53" s="167" t="s">
        <v>202</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bfabexTAKIb5iLak93wx6CwkDqoMhl05NsR9oXC8J+pvg0FniltZYJQ5tuP5Jmw41Xx3VmIX71JtOndGcA9Qyw==" saltValue="TnsfSoYDj4ypPt70G6bE9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203</v>
      </c>
      <c r="DI1" s="774"/>
      <c r="DJ1" s="774"/>
      <c r="DK1" s="774"/>
      <c r="DL1" s="774"/>
      <c r="DM1" s="774"/>
      <c r="DN1" s="775"/>
      <c r="DO1" s="205"/>
      <c r="DP1" s="773" t="s">
        <v>204</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15">
      <c r="B2" s="206" t="s">
        <v>205</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715" t="s">
        <v>206</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207</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208</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1</v>
      </c>
      <c r="C4" s="716"/>
      <c r="D4" s="716"/>
      <c r="E4" s="716"/>
      <c r="F4" s="716"/>
      <c r="G4" s="716"/>
      <c r="H4" s="716"/>
      <c r="I4" s="716"/>
      <c r="J4" s="716"/>
      <c r="K4" s="716"/>
      <c r="L4" s="716"/>
      <c r="M4" s="716"/>
      <c r="N4" s="716"/>
      <c r="O4" s="716"/>
      <c r="P4" s="716"/>
      <c r="Q4" s="717"/>
      <c r="R4" s="715" t="s">
        <v>209</v>
      </c>
      <c r="S4" s="716"/>
      <c r="T4" s="716"/>
      <c r="U4" s="716"/>
      <c r="V4" s="716"/>
      <c r="W4" s="716"/>
      <c r="X4" s="716"/>
      <c r="Y4" s="717"/>
      <c r="Z4" s="715" t="s">
        <v>210</v>
      </c>
      <c r="AA4" s="716"/>
      <c r="AB4" s="716"/>
      <c r="AC4" s="717"/>
      <c r="AD4" s="715" t="s">
        <v>211</v>
      </c>
      <c r="AE4" s="716"/>
      <c r="AF4" s="716"/>
      <c r="AG4" s="716"/>
      <c r="AH4" s="716"/>
      <c r="AI4" s="716"/>
      <c r="AJ4" s="716"/>
      <c r="AK4" s="717"/>
      <c r="AL4" s="715" t="s">
        <v>210</v>
      </c>
      <c r="AM4" s="716"/>
      <c r="AN4" s="716"/>
      <c r="AO4" s="717"/>
      <c r="AP4" s="776" t="s">
        <v>212</v>
      </c>
      <c r="AQ4" s="776"/>
      <c r="AR4" s="776"/>
      <c r="AS4" s="776"/>
      <c r="AT4" s="776"/>
      <c r="AU4" s="776"/>
      <c r="AV4" s="776"/>
      <c r="AW4" s="776"/>
      <c r="AX4" s="776"/>
      <c r="AY4" s="776"/>
      <c r="AZ4" s="776"/>
      <c r="BA4" s="776"/>
      <c r="BB4" s="776"/>
      <c r="BC4" s="776"/>
      <c r="BD4" s="776"/>
      <c r="BE4" s="776"/>
      <c r="BF4" s="776"/>
      <c r="BG4" s="776" t="s">
        <v>213</v>
      </c>
      <c r="BH4" s="776"/>
      <c r="BI4" s="776"/>
      <c r="BJ4" s="776"/>
      <c r="BK4" s="776"/>
      <c r="BL4" s="776"/>
      <c r="BM4" s="776"/>
      <c r="BN4" s="776"/>
      <c r="BO4" s="776" t="s">
        <v>210</v>
      </c>
      <c r="BP4" s="776"/>
      <c r="BQ4" s="776"/>
      <c r="BR4" s="776"/>
      <c r="BS4" s="776" t="s">
        <v>214</v>
      </c>
      <c r="BT4" s="776"/>
      <c r="BU4" s="776"/>
      <c r="BV4" s="776"/>
      <c r="BW4" s="776"/>
      <c r="BX4" s="776"/>
      <c r="BY4" s="776"/>
      <c r="BZ4" s="776"/>
      <c r="CA4" s="776"/>
      <c r="CB4" s="776"/>
      <c r="CD4" s="758" t="s">
        <v>215</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15">
      <c r="B5" s="740" t="s">
        <v>216</v>
      </c>
      <c r="C5" s="741"/>
      <c r="D5" s="741"/>
      <c r="E5" s="741"/>
      <c r="F5" s="741"/>
      <c r="G5" s="741"/>
      <c r="H5" s="741"/>
      <c r="I5" s="741"/>
      <c r="J5" s="741"/>
      <c r="K5" s="741"/>
      <c r="L5" s="741"/>
      <c r="M5" s="741"/>
      <c r="N5" s="741"/>
      <c r="O5" s="741"/>
      <c r="P5" s="741"/>
      <c r="Q5" s="742"/>
      <c r="R5" s="706">
        <v>23323435</v>
      </c>
      <c r="S5" s="707"/>
      <c r="T5" s="707"/>
      <c r="U5" s="707"/>
      <c r="V5" s="707"/>
      <c r="W5" s="707"/>
      <c r="X5" s="707"/>
      <c r="Y5" s="753"/>
      <c r="Z5" s="771">
        <v>44.7</v>
      </c>
      <c r="AA5" s="771"/>
      <c r="AB5" s="771"/>
      <c r="AC5" s="771"/>
      <c r="AD5" s="772">
        <v>21653368</v>
      </c>
      <c r="AE5" s="772"/>
      <c r="AF5" s="772"/>
      <c r="AG5" s="772"/>
      <c r="AH5" s="772"/>
      <c r="AI5" s="772"/>
      <c r="AJ5" s="772"/>
      <c r="AK5" s="772"/>
      <c r="AL5" s="754">
        <v>78.599999999999994</v>
      </c>
      <c r="AM5" s="723"/>
      <c r="AN5" s="723"/>
      <c r="AO5" s="755"/>
      <c r="AP5" s="740" t="s">
        <v>217</v>
      </c>
      <c r="AQ5" s="741"/>
      <c r="AR5" s="741"/>
      <c r="AS5" s="741"/>
      <c r="AT5" s="741"/>
      <c r="AU5" s="741"/>
      <c r="AV5" s="741"/>
      <c r="AW5" s="741"/>
      <c r="AX5" s="741"/>
      <c r="AY5" s="741"/>
      <c r="AZ5" s="741"/>
      <c r="BA5" s="741"/>
      <c r="BB5" s="741"/>
      <c r="BC5" s="741"/>
      <c r="BD5" s="741"/>
      <c r="BE5" s="741"/>
      <c r="BF5" s="742"/>
      <c r="BG5" s="641">
        <v>21652155</v>
      </c>
      <c r="BH5" s="644"/>
      <c r="BI5" s="644"/>
      <c r="BJ5" s="644"/>
      <c r="BK5" s="644"/>
      <c r="BL5" s="644"/>
      <c r="BM5" s="644"/>
      <c r="BN5" s="645"/>
      <c r="BO5" s="703">
        <v>92.8</v>
      </c>
      <c r="BP5" s="703"/>
      <c r="BQ5" s="703"/>
      <c r="BR5" s="703"/>
      <c r="BS5" s="704">
        <v>145868</v>
      </c>
      <c r="BT5" s="704"/>
      <c r="BU5" s="704"/>
      <c r="BV5" s="704"/>
      <c r="BW5" s="704"/>
      <c r="BX5" s="704"/>
      <c r="BY5" s="704"/>
      <c r="BZ5" s="704"/>
      <c r="CA5" s="704"/>
      <c r="CB5" s="745"/>
      <c r="CD5" s="758" t="s">
        <v>212</v>
      </c>
      <c r="CE5" s="759"/>
      <c r="CF5" s="759"/>
      <c r="CG5" s="759"/>
      <c r="CH5" s="759"/>
      <c r="CI5" s="759"/>
      <c r="CJ5" s="759"/>
      <c r="CK5" s="759"/>
      <c r="CL5" s="759"/>
      <c r="CM5" s="759"/>
      <c r="CN5" s="759"/>
      <c r="CO5" s="759"/>
      <c r="CP5" s="759"/>
      <c r="CQ5" s="760"/>
      <c r="CR5" s="758" t="s">
        <v>218</v>
      </c>
      <c r="CS5" s="759"/>
      <c r="CT5" s="759"/>
      <c r="CU5" s="759"/>
      <c r="CV5" s="759"/>
      <c r="CW5" s="759"/>
      <c r="CX5" s="759"/>
      <c r="CY5" s="760"/>
      <c r="CZ5" s="758" t="s">
        <v>210</v>
      </c>
      <c r="DA5" s="759"/>
      <c r="DB5" s="759"/>
      <c r="DC5" s="760"/>
      <c r="DD5" s="758" t="s">
        <v>219</v>
      </c>
      <c r="DE5" s="759"/>
      <c r="DF5" s="759"/>
      <c r="DG5" s="759"/>
      <c r="DH5" s="759"/>
      <c r="DI5" s="759"/>
      <c r="DJ5" s="759"/>
      <c r="DK5" s="759"/>
      <c r="DL5" s="759"/>
      <c r="DM5" s="759"/>
      <c r="DN5" s="759"/>
      <c r="DO5" s="759"/>
      <c r="DP5" s="760"/>
      <c r="DQ5" s="758" t="s">
        <v>220</v>
      </c>
      <c r="DR5" s="759"/>
      <c r="DS5" s="759"/>
      <c r="DT5" s="759"/>
      <c r="DU5" s="759"/>
      <c r="DV5" s="759"/>
      <c r="DW5" s="759"/>
      <c r="DX5" s="759"/>
      <c r="DY5" s="759"/>
      <c r="DZ5" s="759"/>
      <c r="EA5" s="759"/>
      <c r="EB5" s="759"/>
      <c r="EC5" s="760"/>
    </row>
    <row r="6" spans="2:143" ht="11.25" customHeight="1" x14ac:dyDescent="0.15">
      <c r="B6" s="638" t="s">
        <v>221</v>
      </c>
      <c r="C6" s="639"/>
      <c r="D6" s="639"/>
      <c r="E6" s="639"/>
      <c r="F6" s="639"/>
      <c r="G6" s="639"/>
      <c r="H6" s="639"/>
      <c r="I6" s="639"/>
      <c r="J6" s="639"/>
      <c r="K6" s="639"/>
      <c r="L6" s="639"/>
      <c r="M6" s="639"/>
      <c r="N6" s="639"/>
      <c r="O6" s="639"/>
      <c r="P6" s="639"/>
      <c r="Q6" s="640"/>
      <c r="R6" s="641">
        <v>304031</v>
      </c>
      <c r="S6" s="644"/>
      <c r="T6" s="644"/>
      <c r="U6" s="644"/>
      <c r="V6" s="644"/>
      <c r="W6" s="644"/>
      <c r="X6" s="644"/>
      <c r="Y6" s="645"/>
      <c r="Z6" s="703">
        <v>0.6</v>
      </c>
      <c r="AA6" s="703"/>
      <c r="AB6" s="703"/>
      <c r="AC6" s="703"/>
      <c r="AD6" s="704">
        <v>304031</v>
      </c>
      <c r="AE6" s="704"/>
      <c r="AF6" s="704"/>
      <c r="AG6" s="704"/>
      <c r="AH6" s="704"/>
      <c r="AI6" s="704"/>
      <c r="AJ6" s="704"/>
      <c r="AK6" s="704"/>
      <c r="AL6" s="646">
        <v>1.1000000000000001</v>
      </c>
      <c r="AM6" s="647"/>
      <c r="AN6" s="647"/>
      <c r="AO6" s="705"/>
      <c r="AP6" s="638" t="s">
        <v>222</v>
      </c>
      <c r="AQ6" s="639"/>
      <c r="AR6" s="639"/>
      <c r="AS6" s="639"/>
      <c r="AT6" s="639"/>
      <c r="AU6" s="639"/>
      <c r="AV6" s="639"/>
      <c r="AW6" s="639"/>
      <c r="AX6" s="639"/>
      <c r="AY6" s="639"/>
      <c r="AZ6" s="639"/>
      <c r="BA6" s="639"/>
      <c r="BB6" s="639"/>
      <c r="BC6" s="639"/>
      <c r="BD6" s="639"/>
      <c r="BE6" s="639"/>
      <c r="BF6" s="640"/>
      <c r="BG6" s="641">
        <v>21652155</v>
      </c>
      <c r="BH6" s="644"/>
      <c r="BI6" s="644"/>
      <c r="BJ6" s="644"/>
      <c r="BK6" s="644"/>
      <c r="BL6" s="644"/>
      <c r="BM6" s="644"/>
      <c r="BN6" s="645"/>
      <c r="BO6" s="703">
        <v>92.8</v>
      </c>
      <c r="BP6" s="703"/>
      <c r="BQ6" s="703"/>
      <c r="BR6" s="703"/>
      <c r="BS6" s="704">
        <v>145868</v>
      </c>
      <c r="BT6" s="704"/>
      <c r="BU6" s="704"/>
      <c r="BV6" s="704"/>
      <c r="BW6" s="704"/>
      <c r="BX6" s="704"/>
      <c r="BY6" s="704"/>
      <c r="BZ6" s="704"/>
      <c r="CA6" s="704"/>
      <c r="CB6" s="745"/>
      <c r="CD6" s="712" t="s">
        <v>223</v>
      </c>
      <c r="CE6" s="713"/>
      <c r="CF6" s="713"/>
      <c r="CG6" s="713"/>
      <c r="CH6" s="713"/>
      <c r="CI6" s="713"/>
      <c r="CJ6" s="713"/>
      <c r="CK6" s="713"/>
      <c r="CL6" s="713"/>
      <c r="CM6" s="713"/>
      <c r="CN6" s="713"/>
      <c r="CO6" s="713"/>
      <c r="CP6" s="713"/>
      <c r="CQ6" s="714"/>
      <c r="CR6" s="641">
        <v>339446</v>
      </c>
      <c r="CS6" s="644"/>
      <c r="CT6" s="644"/>
      <c r="CU6" s="644"/>
      <c r="CV6" s="644"/>
      <c r="CW6" s="644"/>
      <c r="CX6" s="644"/>
      <c r="CY6" s="645"/>
      <c r="CZ6" s="754">
        <v>0.7</v>
      </c>
      <c r="DA6" s="723"/>
      <c r="DB6" s="723"/>
      <c r="DC6" s="757"/>
      <c r="DD6" s="649" t="s">
        <v>130</v>
      </c>
      <c r="DE6" s="644"/>
      <c r="DF6" s="644"/>
      <c r="DG6" s="644"/>
      <c r="DH6" s="644"/>
      <c r="DI6" s="644"/>
      <c r="DJ6" s="644"/>
      <c r="DK6" s="644"/>
      <c r="DL6" s="644"/>
      <c r="DM6" s="644"/>
      <c r="DN6" s="644"/>
      <c r="DO6" s="644"/>
      <c r="DP6" s="645"/>
      <c r="DQ6" s="649">
        <v>338712</v>
      </c>
      <c r="DR6" s="644"/>
      <c r="DS6" s="644"/>
      <c r="DT6" s="644"/>
      <c r="DU6" s="644"/>
      <c r="DV6" s="644"/>
      <c r="DW6" s="644"/>
      <c r="DX6" s="644"/>
      <c r="DY6" s="644"/>
      <c r="DZ6" s="644"/>
      <c r="EA6" s="644"/>
      <c r="EB6" s="644"/>
      <c r="EC6" s="684"/>
    </row>
    <row r="7" spans="2:143" ht="11.25" customHeight="1" x14ac:dyDescent="0.15">
      <c r="B7" s="638" t="s">
        <v>224</v>
      </c>
      <c r="C7" s="639"/>
      <c r="D7" s="639"/>
      <c r="E7" s="639"/>
      <c r="F7" s="639"/>
      <c r="G7" s="639"/>
      <c r="H7" s="639"/>
      <c r="I7" s="639"/>
      <c r="J7" s="639"/>
      <c r="K7" s="639"/>
      <c r="L7" s="639"/>
      <c r="M7" s="639"/>
      <c r="N7" s="639"/>
      <c r="O7" s="639"/>
      <c r="P7" s="639"/>
      <c r="Q7" s="640"/>
      <c r="R7" s="641">
        <v>28508</v>
      </c>
      <c r="S7" s="644"/>
      <c r="T7" s="644"/>
      <c r="U7" s="644"/>
      <c r="V7" s="644"/>
      <c r="W7" s="644"/>
      <c r="X7" s="644"/>
      <c r="Y7" s="645"/>
      <c r="Z7" s="703">
        <v>0.1</v>
      </c>
      <c r="AA7" s="703"/>
      <c r="AB7" s="703"/>
      <c r="AC7" s="703"/>
      <c r="AD7" s="704">
        <v>28508</v>
      </c>
      <c r="AE7" s="704"/>
      <c r="AF7" s="704"/>
      <c r="AG7" s="704"/>
      <c r="AH7" s="704"/>
      <c r="AI7" s="704"/>
      <c r="AJ7" s="704"/>
      <c r="AK7" s="704"/>
      <c r="AL7" s="646">
        <v>0.1</v>
      </c>
      <c r="AM7" s="647"/>
      <c r="AN7" s="647"/>
      <c r="AO7" s="705"/>
      <c r="AP7" s="638" t="s">
        <v>225</v>
      </c>
      <c r="AQ7" s="639"/>
      <c r="AR7" s="639"/>
      <c r="AS7" s="639"/>
      <c r="AT7" s="639"/>
      <c r="AU7" s="639"/>
      <c r="AV7" s="639"/>
      <c r="AW7" s="639"/>
      <c r="AX7" s="639"/>
      <c r="AY7" s="639"/>
      <c r="AZ7" s="639"/>
      <c r="BA7" s="639"/>
      <c r="BB7" s="639"/>
      <c r="BC7" s="639"/>
      <c r="BD7" s="639"/>
      <c r="BE7" s="639"/>
      <c r="BF7" s="640"/>
      <c r="BG7" s="641">
        <v>10563535</v>
      </c>
      <c r="BH7" s="644"/>
      <c r="BI7" s="644"/>
      <c r="BJ7" s="644"/>
      <c r="BK7" s="644"/>
      <c r="BL7" s="644"/>
      <c r="BM7" s="644"/>
      <c r="BN7" s="645"/>
      <c r="BO7" s="703">
        <v>45.3</v>
      </c>
      <c r="BP7" s="703"/>
      <c r="BQ7" s="703"/>
      <c r="BR7" s="703"/>
      <c r="BS7" s="704">
        <v>145868</v>
      </c>
      <c r="BT7" s="704"/>
      <c r="BU7" s="704"/>
      <c r="BV7" s="704"/>
      <c r="BW7" s="704"/>
      <c r="BX7" s="704"/>
      <c r="BY7" s="704"/>
      <c r="BZ7" s="704"/>
      <c r="CA7" s="704"/>
      <c r="CB7" s="745"/>
      <c r="CD7" s="685" t="s">
        <v>226</v>
      </c>
      <c r="CE7" s="682"/>
      <c r="CF7" s="682"/>
      <c r="CG7" s="682"/>
      <c r="CH7" s="682"/>
      <c r="CI7" s="682"/>
      <c r="CJ7" s="682"/>
      <c r="CK7" s="682"/>
      <c r="CL7" s="682"/>
      <c r="CM7" s="682"/>
      <c r="CN7" s="682"/>
      <c r="CO7" s="682"/>
      <c r="CP7" s="682"/>
      <c r="CQ7" s="683"/>
      <c r="CR7" s="641">
        <v>5407271</v>
      </c>
      <c r="CS7" s="644"/>
      <c r="CT7" s="644"/>
      <c r="CU7" s="644"/>
      <c r="CV7" s="644"/>
      <c r="CW7" s="644"/>
      <c r="CX7" s="644"/>
      <c r="CY7" s="645"/>
      <c r="CZ7" s="703">
        <v>10.9</v>
      </c>
      <c r="DA7" s="703"/>
      <c r="DB7" s="703"/>
      <c r="DC7" s="703"/>
      <c r="DD7" s="649">
        <v>607118</v>
      </c>
      <c r="DE7" s="644"/>
      <c r="DF7" s="644"/>
      <c r="DG7" s="644"/>
      <c r="DH7" s="644"/>
      <c r="DI7" s="644"/>
      <c r="DJ7" s="644"/>
      <c r="DK7" s="644"/>
      <c r="DL7" s="644"/>
      <c r="DM7" s="644"/>
      <c r="DN7" s="644"/>
      <c r="DO7" s="644"/>
      <c r="DP7" s="645"/>
      <c r="DQ7" s="649">
        <v>4153697</v>
      </c>
      <c r="DR7" s="644"/>
      <c r="DS7" s="644"/>
      <c r="DT7" s="644"/>
      <c r="DU7" s="644"/>
      <c r="DV7" s="644"/>
      <c r="DW7" s="644"/>
      <c r="DX7" s="644"/>
      <c r="DY7" s="644"/>
      <c r="DZ7" s="644"/>
      <c r="EA7" s="644"/>
      <c r="EB7" s="644"/>
      <c r="EC7" s="684"/>
    </row>
    <row r="8" spans="2:143" ht="11.25" customHeight="1" x14ac:dyDescent="0.15">
      <c r="B8" s="638" t="s">
        <v>227</v>
      </c>
      <c r="C8" s="639"/>
      <c r="D8" s="639"/>
      <c r="E8" s="639"/>
      <c r="F8" s="639"/>
      <c r="G8" s="639"/>
      <c r="H8" s="639"/>
      <c r="I8" s="639"/>
      <c r="J8" s="639"/>
      <c r="K8" s="639"/>
      <c r="L8" s="639"/>
      <c r="M8" s="639"/>
      <c r="N8" s="639"/>
      <c r="O8" s="639"/>
      <c r="P8" s="639"/>
      <c r="Q8" s="640"/>
      <c r="R8" s="641">
        <v>133771</v>
      </c>
      <c r="S8" s="644"/>
      <c r="T8" s="644"/>
      <c r="U8" s="644"/>
      <c r="V8" s="644"/>
      <c r="W8" s="644"/>
      <c r="X8" s="644"/>
      <c r="Y8" s="645"/>
      <c r="Z8" s="703">
        <v>0.3</v>
      </c>
      <c r="AA8" s="703"/>
      <c r="AB8" s="703"/>
      <c r="AC8" s="703"/>
      <c r="AD8" s="704">
        <v>133771</v>
      </c>
      <c r="AE8" s="704"/>
      <c r="AF8" s="704"/>
      <c r="AG8" s="704"/>
      <c r="AH8" s="704"/>
      <c r="AI8" s="704"/>
      <c r="AJ8" s="704"/>
      <c r="AK8" s="704"/>
      <c r="AL8" s="646">
        <v>0.5</v>
      </c>
      <c r="AM8" s="647"/>
      <c r="AN8" s="647"/>
      <c r="AO8" s="705"/>
      <c r="AP8" s="638" t="s">
        <v>228</v>
      </c>
      <c r="AQ8" s="639"/>
      <c r="AR8" s="639"/>
      <c r="AS8" s="639"/>
      <c r="AT8" s="639"/>
      <c r="AU8" s="639"/>
      <c r="AV8" s="639"/>
      <c r="AW8" s="639"/>
      <c r="AX8" s="639"/>
      <c r="AY8" s="639"/>
      <c r="AZ8" s="639"/>
      <c r="BA8" s="639"/>
      <c r="BB8" s="639"/>
      <c r="BC8" s="639"/>
      <c r="BD8" s="639"/>
      <c r="BE8" s="639"/>
      <c r="BF8" s="640"/>
      <c r="BG8" s="641">
        <v>279206</v>
      </c>
      <c r="BH8" s="644"/>
      <c r="BI8" s="644"/>
      <c r="BJ8" s="644"/>
      <c r="BK8" s="644"/>
      <c r="BL8" s="644"/>
      <c r="BM8" s="644"/>
      <c r="BN8" s="645"/>
      <c r="BO8" s="703">
        <v>1.2</v>
      </c>
      <c r="BP8" s="703"/>
      <c r="BQ8" s="703"/>
      <c r="BR8" s="703"/>
      <c r="BS8" s="649" t="s">
        <v>130</v>
      </c>
      <c r="BT8" s="644"/>
      <c r="BU8" s="644"/>
      <c r="BV8" s="644"/>
      <c r="BW8" s="644"/>
      <c r="BX8" s="644"/>
      <c r="BY8" s="644"/>
      <c r="BZ8" s="644"/>
      <c r="CA8" s="644"/>
      <c r="CB8" s="684"/>
      <c r="CD8" s="685" t="s">
        <v>229</v>
      </c>
      <c r="CE8" s="682"/>
      <c r="CF8" s="682"/>
      <c r="CG8" s="682"/>
      <c r="CH8" s="682"/>
      <c r="CI8" s="682"/>
      <c r="CJ8" s="682"/>
      <c r="CK8" s="682"/>
      <c r="CL8" s="682"/>
      <c r="CM8" s="682"/>
      <c r="CN8" s="682"/>
      <c r="CO8" s="682"/>
      <c r="CP8" s="682"/>
      <c r="CQ8" s="683"/>
      <c r="CR8" s="641">
        <v>21407772</v>
      </c>
      <c r="CS8" s="644"/>
      <c r="CT8" s="644"/>
      <c r="CU8" s="644"/>
      <c r="CV8" s="644"/>
      <c r="CW8" s="644"/>
      <c r="CX8" s="644"/>
      <c r="CY8" s="645"/>
      <c r="CZ8" s="703">
        <v>43.3</v>
      </c>
      <c r="DA8" s="703"/>
      <c r="DB8" s="703"/>
      <c r="DC8" s="703"/>
      <c r="DD8" s="649">
        <v>501619</v>
      </c>
      <c r="DE8" s="644"/>
      <c r="DF8" s="644"/>
      <c r="DG8" s="644"/>
      <c r="DH8" s="644"/>
      <c r="DI8" s="644"/>
      <c r="DJ8" s="644"/>
      <c r="DK8" s="644"/>
      <c r="DL8" s="644"/>
      <c r="DM8" s="644"/>
      <c r="DN8" s="644"/>
      <c r="DO8" s="644"/>
      <c r="DP8" s="645"/>
      <c r="DQ8" s="649">
        <v>10004610</v>
      </c>
      <c r="DR8" s="644"/>
      <c r="DS8" s="644"/>
      <c r="DT8" s="644"/>
      <c r="DU8" s="644"/>
      <c r="DV8" s="644"/>
      <c r="DW8" s="644"/>
      <c r="DX8" s="644"/>
      <c r="DY8" s="644"/>
      <c r="DZ8" s="644"/>
      <c r="EA8" s="644"/>
      <c r="EB8" s="644"/>
      <c r="EC8" s="684"/>
    </row>
    <row r="9" spans="2:143" ht="11.25" customHeight="1" x14ac:dyDescent="0.15">
      <c r="B9" s="638" t="s">
        <v>230</v>
      </c>
      <c r="C9" s="639"/>
      <c r="D9" s="639"/>
      <c r="E9" s="639"/>
      <c r="F9" s="639"/>
      <c r="G9" s="639"/>
      <c r="H9" s="639"/>
      <c r="I9" s="639"/>
      <c r="J9" s="639"/>
      <c r="K9" s="639"/>
      <c r="L9" s="639"/>
      <c r="M9" s="639"/>
      <c r="N9" s="639"/>
      <c r="O9" s="639"/>
      <c r="P9" s="639"/>
      <c r="Q9" s="640"/>
      <c r="R9" s="641">
        <v>143557</v>
      </c>
      <c r="S9" s="644"/>
      <c r="T9" s="644"/>
      <c r="U9" s="644"/>
      <c r="V9" s="644"/>
      <c r="W9" s="644"/>
      <c r="X9" s="644"/>
      <c r="Y9" s="645"/>
      <c r="Z9" s="703">
        <v>0.3</v>
      </c>
      <c r="AA9" s="703"/>
      <c r="AB9" s="703"/>
      <c r="AC9" s="703"/>
      <c r="AD9" s="704">
        <v>143557</v>
      </c>
      <c r="AE9" s="704"/>
      <c r="AF9" s="704"/>
      <c r="AG9" s="704"/>
      <c r="AH9" s="704"/>
      <c r="AI9" s="704"/>
      <c r="AJ9" s="704"/>
      <c r="AK9" s="704"/>
      <c r="AL9" s="646">
        <v>0.5</v>
      </c>
      <c r="AM9" s="647"/>
      <c r="AN9" s="647"/>
      <c r="AO9" s="705"/>
      <c r="AP9" s="638" t="s">
        <v>231</v>
      </c>
      <c r="AQ9" s="639"/>
      <c r="AR9" s="639"/>
      <c r="AS9" s="639"/>
      <c r="AT9" s="639"/>
      <c r="AU9" s="639"/>
      <c r="AV9" s="639"/>
      <c r="AW9" s="639"/>
      <c r="AX9" s="639"/>
      <c r="AY9" s="639"/>
      <c r="AZ9" s="639"/>
      <c r="BA9" s="639"/>
      <c r="BB9" s="639"/>
      <c r="BC9" s="639"/>
      <c r="BD9" s="639"/>
      <c r="BE9" s="639"/>
      <c r="BF9" s="640"/>
      <c r="BG9" s="641">
        <v>8923234</v>
      </c>
      <c r="BH9" s="644"/>
      <c r="BI9" s="644"/>
      <c r="BJ9" s="644"/>
      <c r="BK9" s="644"/>
      <c r="BL9" s="644"/>
      <c r="BM9" s="644"/>
      <c r="BN9" s="645"/>
      <c r="BO9" s="703">
        <v>38.299999999999997</v>
      </c>
      <c r="BP9" s="703"/>
      <c r="BQ9" s="703"/>
      <c r="BR9" s="703"/>
      <c r="BS9" s="649" t="s">
        <v>130</v>
      </c>
      <c r="BT9" s="644"/>
      <c r="BU9" s="644"/>
      <c r="BV9" s="644"/>
      <c r="BW9" s="644"/>
      <c r="BX9" s="644"/>
      <c r="BY9" s="644"/>
      <c r="BZ9" s="644"/>
      <c r="CA9" s="644"/>
      <c r="CB9" s="684"/>
      <c r="CD9" s="685" t="s">
        <v>232</v>
      </c>
      <c r="CE9" s="682"/>
      <c r="CF9" s="682"/>
      <c r="CG9" s="682"/>
      <c r="CH9" s="682"/>
      <c r="CI9" s="682"/>
      <c r="CJ9" s="682"/>
      <c r="CK9" s="682"/>
      <c r="CL9" s="682"/>
      <c r="CM9" s="682"/>
      <c r="CN9" s="682"/>
      <c r="CO9" s="682"/>
      <c r="CP9" s="682"/>
      <c r="CQ9" s="683"/>
      <c r="CR9" s="641">
        <v>4126386</v>
      </c>
      <c r="CS9" s="644"/>
      <c r="CT9" s="644"/>
      <c r="CU9" s="644"/>
      <c r="CV9" s="644"/>
      <c r="CW9" s="644"/>
      <c r="CX9" s="644"/>
      <c r="CY9" s="645"/>
      <c r="CZ9" s="703">
        <v>8.4</v>
      </c>
      <c r="DA9" s="703"/>
      <c r="DB9" s="703"/>
      <c r="DC9" s="703"/>
      <c r="DD9" s="649">
        <v>619543</v>
      </c>
      <c r="DE9" s="644"/>
      <c r="DF9" s="644"/>
      <c r="DG9" s="644"/>
      <c r="DH9" s="644"/>
      <c r="DI9" s="644"/>
      <c r="DJ9" s="644"/>
      <c r="DK9" s="644"/>
      <c r="DL9" s="644"/>
      <c r="DM9" s="644"/>
      <c r="DN9" s="644"/>
      <c r="DO9" s="644"/>
      <c r="DP9" s="645"/>
      <c r="DQ9" s="649">
        <v>3793564</v>
      </c>
      <c r="DR9" s="644"/>
      <c r="DS9" s="644"/>
      <c r="DT9" s="644"/>
      <c r="DU9" s="644"/>
      <c r="DV9" s="644"/>
      <c r="DW9" s="644"/>
      <c r="DX9" s="644"/>
      <c r="DY9" s="644"/>
      <c r="DZ9" s="644"/>
      <c r="EA9" s="644"/>
      <c r="EB9" s="644"/>
      <c r="EC9" s="684"/>
    </row>
    <row r="10" spans="2:143" ht="11.25" customHeight="1" x14ac:dyDescent="0.15">
      <c r="B10" s="638" t="s">
        <v>233</v>
      </c>
      <c r="C10" s="639"/>
      <c r="D10" s="639"/>
      <c r="E10" s="639"/>
      <c r="F10" s="639"/>
      <c r="G10" s="639"/>
      <c r="H10" s="639"/>
      <c r="I10" s="639"/>
      <c r="J10" s="639"/>
      <c r="K10" s="639"/>
      <c r="L10" s="639"/>
      <c r="M10" s="639"/>
      <c r="N10" s="639"/>
      <c r="O10" s="639"/>
      <c r="P10" s="639"/>
      <c r="Q10" s="640"/>
      <c r="R10" s="641" t="s">
        <v>130</v>
      </c>
      <c r="S10" s="644"/>
      <c r="T10" s="644"/>
      <c r="U10" s="644"/>
      <c r="V10" s="644"/>
      <c r="W10" s="644"/>
      <c r="X10" s="644"/>
      <c r="Y10" s="645"/>
      <c r="Z10" s="703" t="s">
        <v>130</v>
      </c>
      <c r="AA10" s="703"/>
      <c r="AB10" s="703"/>
      <c r="AC10" s="703"/>
      <c r="AD10" s="704" t="s">
        <v>130</v>
      </c>
      <c r="AE10" s="704"/>
      <c r="AF10" s="704"/>
      <c r="AG10" s="704"/>
      <c r="AH10" s="704"/>
      <c r="AI10" s="704"/>
      <c r="AJ10" s="704"/>
      <c r="AK10" s="704"/>
      <c r="AL10" s="646" t="s">
        <v>130</v>
      </c>
      <c r="AM10" s="647"/>
      <c r="AN10" s="647"/>
      <c r="AO10" s="705"/>
      <c r="AP10" s="638" t="s">
        <v>234</v>
      </c>
      <c r="AQ10" s="639"/>
      <c r="AR10" s="639"/>
      <c r="AS10" s="639"/>
      <c r="AT10" s="639"/>
      <c r="AU10" s="639"/>
      <c r="AV10" s="639"/>
      <c r="AW10" s="639"/>
      <c r="AX10" s="639"/>
      <c r="AY10" s="639"/>
      <c r="AZ10" s="639"/>
      <c r="BA10" s="639"/>
      <c r="BB10" s="639"/>
      <c r="BC10" s="639"/>
      <c r="BD10" s="639"/>
      <c r="BE10" s="639"/>
      <c r="BF10" s="640"/>
      <c r="BG10" s="641">
        <v>365174</v>
      </c>
      <c r="BH10" s="644"/>
      <c r="BI10" s="644"/>
      <c r="BJ10" s="644"/>
      <c r="BK10" s="644"/>
      <c r="BL10" s="644"/>
      <c r="BM10" s="644"/>
      <c r="BN10" s="645"/>
      <c r="BO10" s="703">
        <v>1.6</v>
      </c>
      <c r="BP10" s="703"/>
      <c r="BQ10" s="703"/>
      <c r="BR10" s="703"/>
      <c r="BS10" s="649" t="s">
        <v>130</v>
      </c>
      <c r="BT10" s="644"/>
      <c r="BU10" s="644"/>
      <c r="BV10" s="644"/>
      <c r="BW10" s="644"/>
      <c r="BX10" s="644"/>
      <c r="BY10" s="644"/>
      <c r="BZ10" s="644"/>
      <c r="CA10" s="644"/>
      <c r="CB10" s="684"/>
      <c r="CD10" s="685" t="s">
        <v>235</v>
      </c>
      <c r="CE10" s="682"/>
      <c r="CF10" s="682"/>
      <c r="CG10" s="682"/>
      <c r="CH10" s="682"/>
      <c r="CI10" s="682"/>
      <c r="CJ10" s="682"/>
      <c r="CK10" s="682"/>
      <c r="CL10" s="682"/>
      <c r="CM10" s="682"/>
      <c r="CN10" s="682"/>
      <c r="CO10" s="682"/>
      <c r="CP10" s="682"/>
      <c r="CQ10" s="683"/>
      <c r="CR10" s="641">
        <v>140395</v>
      </c>
      <c r="CS10" s="644"/>
      <c r="CT10" s="644"/>
      <c r="CU10" s="644"/>
      <c r="CV10" s="644"/>
      <c r="CW10" s="644"/>
      <c r="CX10" s="644"/>
      <c r="CY10" s="645"/>
      <c r="CZ10" s="703">
        <v>0.3</v>
      </c>
      <c r="DA10" s="703"/>
      <c r="DB10" s="703"/>
      <c r="DC10" s="703"/>
      <c r="DD10" s="649" t="s">
        <v>130</v>
      </c>
      <c r="DE10" s="644"/>
      <c r="DF10" s="644"/>
      <c r="DG10" s="644"/>
      <c r="DH10" s="644"/>
      <c r="DI10" s="644"/>
      <c r="DJ10" s="644"/>
      <c r="DK10" s="644"/>
      <c r="DL10" s="644"/>
      <c r="DM10" s="644"/>
      <c r="DN10" s="644"/>
      <c r="DO10" s="644"/>
      <c r="DP10" s="645"/>
      <c r="DQ10" s="649">
        <v>20395</v>
      </c>
      <c r="DR10" s="644"/>
      <c r="DS10" s="644"/>
      <c r="DT10" s="644"/>
      <c r="DU10" s="644"/>
      <c r="DV10" s="644"/>
      <c r="DW10" s="644"/>
      <c r="DX10" s="644"/>
      <c r="DY10" s="644"/>
      <c r="DZ10" s="644"/>
      <c r="EA10" s="644"/>
      <c r="EB10" s="644"/>
      <c r="EC10" s="684"/>
    </row>
    <row r="11" spans="2:143" ht="11.25" customHeight="1" x14ac:dyDescent="0.15">
      <c r="B11" s="638" t="s">
        <v>236</v>
      </c>
      <c r="C11" s="639"/>
      <c r="D11" s="639"/>
      <c r="E11" s="639"/>
      <c r="F11" s="639"/>
      <c r="G11" s="639"/>
      <c r="H11" s="639"/>
      <c r="I11" s="639"/>
      <c r="J11" s="639"/>
      <c r="K11" s="639"/>
      <c r="L11" s="639"/>
      <c r="M11" s="639"/>
      <c r="N11" s="639"/>
      <c r="O11" s="639"/>
      <c r="P11" s="639"/>
      <c r="Q11" s="640"/>
      <c r="R11" s="641" t="s">
        <v>130</v>
      </c>
      <c r="S11" s="644"/>
      <c r="T11" s="644"/>
      <c r="U11" s="644"/>
      <c r="V11" s="644"/>
      <c r="W11" s="644"/>
      <c r="X11" s="644"/>
      <c r="Y11" s="645"/>
      <c r="Z11" s="703" t="s">
        <v>130</v>
      </c>
      <c r="AA11" s="703"/>
      <c r="AB11" s="703"/>
      <c r="AC11" s="703"/>
      <c r="AD11" s="704" t="s">
        <v>130</v>
      </c>
      <c r="AE11" s="704"/>
      <c r="AF11" s="704"/>
      <c r="AG11" s="704"/>
      <c r="AH11" s="704"/>
      <c r="AI11" s="704"/>
      <c r="AJ11" s="704"/>
      <c r="AK11" s="704"/>
      <c r="AL11" s="646" t="s">
        <v>130</v>
      </c>
      <c r="AM11" s="647"/>
      <c r="AN11" s="647"/>
      <c r="AO11" s="705"/>
      <c r="AP11" s="638" t="s">
        <v>237</v>
      </c>
      <c r="AQ11" s="639"/>
      <c r="AR11" s="639"/>
      <c r="AS11" s="639"/>
      <c r="AT11" s="639"/>
      <c r="AU11" s="639"/>
      <c r="AV11" s="639"/>
      <c r="AW11" s="639"/>
      <c r="AX11" s="639"/>
      <c r="AY11" s="639"/>
      <c r="AZ11" s="639"/>
      <c r="BA11" s="639"/>
      <c r="BB11" s="639"/>
      <c r="BC11" s="639"/>
      <c r="BD11" s="639"/>
      <c r="BE11" s="639"/>
      <c r="BF11" s="640"/>
      <c r="BG11" s="641">
        <v>995921</v>
      </c>
      <c r="BH11" s="644"/>
      <c r="BI11" s="644"/>
      <c r="BJ11" s="644"/>
      <c r="BK11" s="644"/>
      <c r="BL11" s="644"/>
      <c r="BM11" s="644"/>
      <c r="BN11" s="645"/>
      <c r="BO11" s="703">
        <v>4.3</v>
      </c>
      <c r="BP11" s="703"/>
      <c r="BQ11" s="703"/>
      <c r="BR11" s="703"/>
      <c r="BS11" s="649">
        <v>145868</v>
      </c>
      <c r="BT11" s="644"/>
      <c r="BU11" s="644"/>
      <c r="BV11" s="644"/>
      <c r="BW11" s="644"/>
      <c r="BX11" s="644"/>
      <c r="BY11" s="644"/>
      <c r="BZ11" s="644"/>
      <c r="CA11" s="644"/>
      <c r="CB11" s="684"/>
      <c r="CD11" s="685" t="s">
        <v>238</v>
      </c>
      <c r="CE11" s="682"/>
      <c r="CF11" s="682"/>
      <c r="CG11" s="682"/>
      <c r="CH11" s="682"/>
      <c r="CI11" s="682"/>
      <c r="CJ11" s="682"/>
      <c r="CK11" s="682"/>
      <c r="CL11" s="682"/>
      <c r="CM11" s="682"/>
      <c r="CN11" s="682"/>
      <c r="CO11" s="682"/>
      <c r="CP11" s="682"/>
      <c r="CQ11" s="683"/>
      <c r="CR11" s="641">
        <v>401548</v>
      </c>
      <c r="CS11" s="644"/>
      <c r="CT11" s="644"/>
      <c r="CU11" s="644"/>
      <c r="CV11" s="644"/>
      <c r="CW11" s="644"/>
      <c r="CX11" s="644"/>
      <c r="CY11" s="645"/>
      <c r="CZ11" s="703">
        <v>0.8</v>
      </c>
      <c r="DA11" s="703"/>
      <c r="DB11" s="703"/>
      <c r="DC11" s="703"/>
      <c r="DD11" s="649">
        <v>138274</v>
      </c>
      <c r="DE11" s="644"/>
      <c r="DF11" s="644"/>
      <c r="DG11" s="644"/>
      <c r="DH11" s="644"/>
      <c r="DI11" s="644"/>
      <c r="DJ11" s="644"/>
      <c r="DK11" s="644"/>
      <c r="DL11" s="644"/>
      <c r="DM11" s="644"/>
      <c r="DN11" s="644"/>
      <c r="DO11" s="644"/>
      <c r="DP11" s="645"/>
      <c r="DQ11" s="649">
        <v>245953</v>
      </c>
      <c r="DR11" s="644"/>
      <c r="DS11" s="644"/>
      <c r="DT11" s="644"/>
      <c r="DU11" s="644"/>
      <c r="DV11" s="644"/>
      <c r="DW11" s="644"/>
      <c r="DX11" s="644"/>
      <c r="DY11" s="644"/>
      <c r="DZ11" s="644"/>
      <c r="EA11" s="644"/>
      <c r="EB11" s="644"/>
      <c r="EC11" s="684"/>
    </row>
    <row r="12" spans="2:143" ht="11.25" customHeight="1" x14ac:dyDescent="0.15">
      <c r="B12" s="638" t="s">
        <v>239</v>
      </c>
      <c r="C12" s="639"/>
      <c r="D12" s="639"/>
      <c r="E12" s="639"/>
      <c r="F12" s="639"/>
      <c r="G12" s="639"/>
      <c r="H12" s="639"/>
      <c r="I12" s="639"/>
      <c r="J12" s="639"/>
      <c r="K12" s="639"/>
      <c r="L12" s="639"/>
      <c r="M12" s="639"/>
      <c r="N12" s="639"/>
      <c r="O12" s="639"/>
      <c r="P12" s="639"/>
      <c r="Q12" s="640"/>
      <c r="R12" s="641">
        <v>2628749</v>
      </c>
      <c r="S12" s="644"/>
      <c r="T12" s="644"/>
      <c r="U12" s="644"/>
      <c r="V12" s="644"/>
      <c r="W12" s="644"/>
      <c r="X12" s="644"/>
      <c r="Y12" s="645"/>
      <c r="Z12" s="703">
        <v>5</v>
      </c>
      <c r="AA12" s="703"/>
      <c r="AB12" s="703"/>
      <c r="AC12" s="703"/>
      <c r="AD12" s="704">
        <v>2628749</v>
      </c>
      <c r="AE12" s="704"/>
      <c r="AF12" s="704"/>
      <c r="AG12" s="704"/>
      <c r="AH12" s="704"/>
      <c r="AI12" s="704"/>
      <c r="AJ12" s="704"/>
      <c r="AK12" s="704"/>
      <c r="AL12" s="646">
        <v>9.5</v>
      </c>
      <c r="AM12" s="647"/>
      <c r="AN12" s="647"/>
      <c r="AO12" s="705"/>
      <c r="AP12" s="638" t="s">
        <v>240</v>
      </c>
      <c r="AQ12" s="639"/>
      <c r="AR12" s="639"/>
      <c r="AS12" s="639"/>
      <c r="AT12" s="639"/>
      <c r="AU12" s="639"/>
      <c r="AV12" s="639"/>
      <c r="AW12" s="639"/>
      <c r="AX12" s="639"/>
      <c r="AY12" s="639"/>
      <c r="AZ12" s="639"/>
      <c r="BA12" s="639"/>
      <c r="BB12" s="639"/>
      <c r="BC12" s="639"/>
      <c r="BD12" s="639"/>
      <c r="BE12" s="639"/>
      <c r="BF12" s="640"/>
      <c r="BG12" s="641">
        <v>9818972</v>
      </c>
      <c r="BH12" s="644"/>
      <c r="BI12" s="644"/>
      <c r="BJ12" s="644"/>
      <c r="BK12" s="644"/>
      <c r="BL12" s="644"/>
      <c r="BM12" s="644"/>
      <c r="BN12" s="645"/>
      <c r="BO12" s="703">
        <v>42.1</v>
      </c>
      <c r="BP12" s="703"/>
      <c r="BQ12" s="703"/>
      <c r="BR12" s="703"/>
      <c r="BS12" s="649" t="s">
        <v>130</v>
      </c>
      <c r="BT12" s="644"/>
      <c r="BU12" s="644"/>
      <c r="BV12" s="644"/>
      <c r="BW12" s="644"/>
      <c r="BX12" s="644"/>
      <c r="BY12" s="644"/>
      <c r="BZ12" s="644"/>
      <c r="CA12" s="644"/>
      <c r="CB12" s="684"/>
      <c r="CD12" s="685" t="s">
        <v>241</v>
      </c>
      <c r="CE12" s="682"/>
      <c r="CF12" s="682"/>
      <c r="CG12" s="682"/>
      <c r="CH12" s="682"/>
      <c r="CI12" s="682"/>
      <c r="CJ12" s="682"/>
      <c r="CK12" s="682"/>
      <c r="CL12" s="682"/>
      <c r="CM12" s="682"/>
      <c r="CN12" s="682"/>
      <c r="CO12" s="682"/>
      <c r="CP12" s="682"/>
      <c r="CQ12" s="683"/>
      <c r="CR12" s="641">
        <v>741338</v>
      </c>
      <c r="CS12" s="644"/>
      <c r="CT12" s="644"/>
      <c r="CU12" s="644"/>
      <c r="CV12" s="644"/>
      <c r="CW12" s="644"/>
      <c r="CX12" s="644"/>
      <c r="CY12" s="645"/>
      <c r="CZ12" s="703">
        <v>1.5</v>
      </c>
      <c r="DA12" s="703"/>
      <c r="DB12" s="703"/>
      <c r="DC12" s="703"/>
      <c r="DD12" s="649">
        <v>50005</v>
      </c>
      <c r="DE12" s="644"/>
      <c r="DF12" s="644"/>
      <c r="DG12" s="644"/>
      <c r="DH12" s="644"/>
      <c r="DI12" s="644"/>
      <c r="DJ12" s="644"/>
      <c r="DK12" s="644"/>
      <c r="DL12" s="644"/>
      <c r="DM12" s="644"/>
      <c r="DN12" s="644"/>
      <c r="DO12" s="644"/>
      <c r="DP12" s="645"/>
      <c r="DQ12" s="649">
        <v>363512</v>
      </c>
      <c r="DR12" s="644"/>
      <c r="DS12" s="644"/>
      <c r="DT12" s="644"/>
      <c r="DU12" s="644"/>
      <c r="DV12" s="644"/>
      <c r="DW12" s="644"/>
      <c r="DX12" s="644"/>
      <c r="DY12" s="644"/>
      <c r="DZ12" s="644"/>
      <c r="EA12" s="644"/>
      <c r="EB12" s="644"/>
      <c r="EC12" s="684"/>
    </row>
    <row r="13" spans="2:143" ht="11.25" customHeight="1" x14ac:dyDescent="0.15">
      <c r="B13" s="638" t="s">
        <v>242</v>
      </c>
      <c r="C13" s="639"/>
      <c r="D13" s="639"/>
      <c r="E13" s="639"/>
      <c r="F13" s="639"/>
      <c r="G13" s="639"/>
      <c r="H13" s="639"/>
      <c r="I13" s="639"/>
      <c r="J13" s="639"/>
      <c r="K13" s="639"/>
      <c r="L13" s="639"/>
      <c r="M13" s="639"/>
      <c r="N13" s="639"/>
      <c r="O13" s="639"/>
      <c r="P13" s="639"/>
      <c r="Q13" s="640"/>
      <c r="R13" s="641">
        <v>83233</v>
      </c>
      <c r="S13" s="644"/>
      <c r="T13" s="644"/>
      <c r="U13" s="644"/>
      <c r="V13" s="644"/>
      <c r="W13" s="644"/>
      <c r="X13" s="644"/>
      <c r="Y13" s="645"/>
      <c r="Z13" s="703">
        <v>0.2</v>
      </c>
      <c r="AA13" s="703"/>
      <c r="AB13" s="703"/>
      <c r="AC13" s="703"/>
      <c r="AD13" s="704">
        <v>83233</v>
      </c>
      <c r="AE13" s="704"/>
      <c r="AF13" s="704"/>
      <c r="AG13" s="704"/>
      <c r="AH13" s="704"/>
      <c r="AI13" s="704"/>
      <c r="AJ13" s="704"/>
      <c r="AK13" s="704"/>
      <c r="AL13" s="646">
        <v>0.3</v>
      </c>
      <c r="AM13" s="647"/>
      <c r="AN13" s="647"/>
      <c r="AO13" s="705"/>
      <c r="AP13" s="638" t="s">
        <v>243</v>
      </c>
      <c r="AQ13" s="639"/>
      <c r="AR13" s="639"/>
      <c r="AS13" s="639"/>
      <c r="AT13" s="639"/>
      <c r="AU13" s="639"/>
      <c r="AV13" s="639"/>
      <c r="AW13" s="639"/>
      <c r="AX13" s="639"/>
      <c r="AY13" s="639"/>
      <c r="AZ13" s="639"/>
      <c r="BA13" s="639"/>
      <c r="BB13" s="639"/>
      <c r="BC13" s="639"/>
      <c r="BD13" s="639"/>
      <c r="BE13" s="639"/>
      <c r="BF13" s="640"/>
      <c r="BG13" s="641">
        <v>9796233</v>
      </c>
      <c r="BH13" s="644"/>
      <c r="BI13" s="644"/>
      <c r="BJ13" s="644"/>
      <c r="BK13" s="644"/>
      <c r="BL13" s="644"/>
      <c r="BM13" s="644"/>
      <c r="BN13" s="645"/>
      <c r="BO13" s="703">
        <v>42</v>
      </c>
      <c r="BP13" s="703"/>
      <c r="BQ13" s="703"/>
      <c r="BR13" s="703"/>
      <c r="BS13" s="649" t="s">
        <v>130</v>
      </c>
      <c r="BT13" s="644"/>
      <c r="BU13" s="644"/>
      <c r="BV13" s="644"/>
      <c r="BW13" s="644"/>
      <c r="BX13" s="644"/>
      <c r="BY13" s="644"/>
      <c r="BZ13" s="644"/>
      <c r="CA13" s="644"/>
      <c r="CB13" s="684"/>
      <c r="CD13" s="685" t="s">
        <v>244</v>
      </c>
      <c r="CE13" s="682"/>
      <c r="CF13" s="682"/>
      <c r="CG13" s="682"/>
      <c r="CH13" s="682"/>
      <c r="CI13" s="682"/>
      <c r="CJ13" s="682"/>
      <c r="CK13" s="682"/>
      <c r="CL13" s="682"/>
      <c r="CM13" s="682"/>
      <c r="CN13" s="682"/>
      <c r="CO13" s="682"/>
      <c r="CP13" s="682"/>
      <c r="CQ13" s="683"/>
      <c r="CR13" s="641">
        <v>6675760</v>
      </c>
      <c r="CS13" s="644"/>
      <c r="CT13" s="644"/>
      <c r="CU13" s="644"/>
      <c r="CV13" s="644"/>
      <c r="CW13" s="644"/>
      <c r="CX13" s="644"/>
      <c r="CY13" s="645"/>
      <c r="CZ13" s="703">
        <v>13.5</v>
      </c>
      <c r="DA13" s="703"/>
      <c r="DB13" s="703"/>
      <c r="DC13" s="703"/>
      <c r="DD13" s="649">
        <v>2833963</v>
      </c>
      <c r="DE13" s="644"/>
      <c r="DF13" s="644"/>
      <c r="DG13" s="644"/>
      <c r="DH13" s="644"/>
      <c r="DI13" s="644"/>
      <c r="DJ13" s="644"/>
      <c r="DK13" s="644"/>
      <c r="DL13" s="644"/>
      <c r="DM13" s="644"/>
      <c r="DN13" s="644"/>
      <c r="DO13" s="644"/>
      <c r="DP13" s="645"/>
      <c r="DQ13" s="649">
        <v>4539400</v>
      </c>
      <c r="DR13" s="644"/>
      <c r="DS13" s="644"/>
      <c r="DT13" s="644"/>
      <c r="DU13" s="644"/>
      <c r="DV13" s="644"/>
      <c r="DW13" s="644"/>
      <c r="DX13" s="644"/>
      <c r="DY13" s="644"/>
      <c r="DZ13" s="644"/>
      <c r="EA13" s="644"/>
      <c r="EB13" s="644"/>
      <c r="EC13" s="684"/>
    </row>
    <row r="14" spans="2:143" ht="11.25" customHeight="1" x14ac:dyDescent="0.15">
      <c r="B14" s="638" t="s">
        <v>245</v>
      </c>
      <c r="C14" s="639"/>
      <c r="D14" s="639"/>
      <c r="E14" s="639"/>
      <c r="F14" s="639"/>
      <c r="G14" s="639"/>
      <c r="H14" s="639"/>
      <c r="I14" s="639"/>
      <c r="J14" s="639"/>
      <c r="K14" s="639"/>
      <c r="L14" s="639"/>
      <c r="M14" s="639"/>
      <c r="N14" s="639"/>
      <c r="O14" s="639"/>
      <c r="P14" s="639"/>
      <c r="Q14" s="640"/>
      <c r="R14" s="641" t="s">
        <v>130</v>
      </c>
      <c r="S14" s="644"/>
      <c r="T14" s="644"/>
      <c r="U14" s="644"/>
      <c r="V14" s="644"/>
      <c r="W14" s="644"/>
      <c r="X14" s="644"/>
      <c r="Y14" s="645"/>
      <c r="Z14" s="703" t="s">
        <v>130</v>
      </c>
      <c r="AA14" s="703"/>
      <c r="AB14" s="703"/>
      <c r="AC14" s="703"/>
      <c r="AD14" s="704" t="s">
        <v>130</v>
      </c>
      <c r="AE14" s="704"/>
      <c r="AF14" s="704"/>
      <c r="AG14" s="704"/>
      <c r="AH14" s="704"/>
      <c r="AI14" s="704"/>
      <c r="AJ14" s="704"/>
      <c r="AK14" s="704"/>
      <c r="AL14" s="646" t="s">
        <v>130</v>
      </c>
      <c r="AM14" s="647"/>
      <c r="AN14" s="647"/>
      <c r="AO14" s="705"/>
      <c r="AP14" s="638" t="s">
        <v>246</v>
      </c>
      <c r="AQ14" s="639"/>
      <c r="AR14" s="639"/>
      <c r="AS14" s="639"/>
      <c r="AT14" s="639"/>
      <c r="AU14" s="639"/>
      <c r="AV14" s="639"/>
      <c r="AW14" s="639"/>
      <c r="AX14" s="639"/>
      <c r="AY14" s="639"/>
      <c r="AZ14" s="639"/>
      <c r="BA14" s="639"/>
      <c r="BB14" s="639"/>
      <c r="BC14" s="639"/>
      <c r="BD14" s="639"/>
      <c r="BE14" s="639"/>
      <c r="BF14" s="640"/>
      <c r="BG14" s="641">
        <v>285904</v>
      </c>
      <c r="BH14" s="644"/>
      <c r="BI14" s="644"/>
      <c r="BJ14" s="644"/>
      <c r="BK14" s="644"/>
      <c r="BL14" s="644"/>
      <c r="BM14" s="644"/>
      <c r="BN14" s="645"/>
      <c r="BO14" s="703">
        <v>1.2</v>
      </c>
      <c r="BP14" s="703"/>
      <c r="BQ14" s="703"/>
      <c r="BR14" s="703"/>
      <c r="BS14" s="649" t="s">
        <v>130</v>
      </c>
      <c r="BT14" s="644"/>
      <c r="BU14" s="644"/>
      <c r="BV14" s="644"/>
      <c r="BW14" s="644"/>
      <c r="BX14" s="644"/>
      <c r="BY14" s="644"/>
      <c r="BZ14" s="644"/>
      <c r="CA14" s="644"/>
      <c r="CB14" s="684"/>
      <c r="CD14" s="685" t="s">
        <v>247</v>
      </c>
      <c r="CE14" s="682"/>
      <c r="CF14" s="682"/>
      <c r="CG14" s="682"/>
      <c r="CH14" s="682"/>
      <c r="CI14" s="682"/>
      <c r="CJ14" s="682"/>
      <c r="CK14" s="682"/>
      <c r="CL14" s="682"/>
      <c r="CM14" s="682"/>
      <c r="CN14" s="682"/>
      <c r="CO14" s="682"/>
      <c r="CP14" s="682"/>
      <c r="CQ14" s="683"/>
      <c r="CR14" s="641">
        <v>2182621</v>
      </c>
      <c r="CS14" s="644"/>
      <c r="CT14" s="644"/>
      <c r="CU14" s="644"/>
      <c r="CV14" s="644"/>
      <c r="CW14" s="644"/>
      <c r="CX14" s="644"/>
      <c r="CY14" s="645"/>
      <c r="CZ14" s="703">
        <v>4.4000000000000004</v>
      </c>
      <c r="DA14" s="703"/>
      <c r="DB14" s="703"/>
      <c r="DC14" s="703"/>
      <c r="DD14" s="649">
        <v>464826</v>
      </c>
      <c r="DE14" s="644"/>
      <c r="DF14" s="644"/>
      <c r="DG14" s="644"/>
      <c r="DH14" s="644"/>
      <c r="DI14" s="644"/>
      <c r="DJ14" s="644"/>
      <c r="DK14" s="644"/>
      <c r="DL14" s="644"/>
      <c r="DM14" s="644"/>
      <c r="DN14" s="644"/>
      <c r="DO14" s="644"/>
      <c r="DP14" s="645"/>
      <c r="DQ14" s="649">
        <v>1781619</v>
      </c>
      <c r="DR14" s="644"/>
      <c r="DS14" s="644"/>
      <c r="DT14" s="644"/>
      <c r="DU14" s="644"/>
      <c r="DV14" s="644"/>
      <c r="DW14" s="644"/>
      <c r="DX14" s="644"/>
      <c r="DY14" s="644"/>
      <c r="DZ14" s="644"/>
      <c r="EA14" s="644"/>
      <c r="EB14" s="644"/>
      <c r="EC14" s="684"/>
    </row>
    <row r="15" spans="2:143" ht="11.25" customHeight="1" x14ac:dyDescent="0.15">
      <c r="B15" s="638" t="s">
        <v>248</v>
      </c>
      <c r="C15" s="639"/>
      <c r="D15" s="639"/>
      <c r="E15" s="639"/>
      <c r="F15" s="639"/>
      <c r="G15" s="639"/>
      <c r="H15" s="639"/>
      <c r="I15" s="639"/>
      <c r="J15" s="639"/>
      <c r="K15" s="639"/>
      <c r="L15" s="639"/>
      <c r="M15" s="639"/>
      <c r="N15" s="639"/>
      <c r="O15" s="639"/>
      <c r="P15" s="639"/>
      <c r="Q15" s="640"/>
      <c r="R15" s="641">
        <v>164273</v>
      </c>
      <c r="S15" s="644"/>
      <c r="T15" s="644"/>
      <c r="U15" s="644"/>
      <c r="V15" s="644"/>
      <c r="W15" s="644"/>
      <c r="X15" s="644"/>
      <c r="Y15" s="645"/>
      <c r="Z15" s="703">
        <v>0.3</v>
      </c>
      <c r="AA15" s="703"/>
      <c r="AB15" s="703"/>
      <c r="AC15" s="703"/>
      <c r="AD15" s="704">
        <v>164273</v>
      </c>
      <c r="AE15" s="704"/>
      <c r="AF15" s="704"/>
      <c r="AG15" s="704"/>
      <c r="AH15" s="704"/>
      <c r="AI15" s="704"/>
      <c r="AJ15" s="704"/>
      <c r="AK15" s="704"/>
      <c r="AL15" s="646">
        <v>0.6</v>
      </c>
      <c r="AM15" s="647"/>
      <c r="AN15" s="647"/>
      <c r="AO15" s="705"/>
      <c r="AP15" s="638" t="s">
        <v>249</v>
      </c>
      <c r="AQ15" s="639"/>
      <c r="AR15" s="639"/>
      <c r="AS15" s="639"/>
      <c r="AT15" s="639"/>
      <c r="AU15" s="639"/>
      <c r="AV15" s="639"/>
      <c r="AW15" s="639"/>
      <c r="AX15" s="639"/>
      <c r="AY15" s="639"/>
      <c r="AZ15" s="639"/>
      <c r="BA15" s="639"/>
      <c r="BB15" s="639"/>
      <c r="BC15" s="639"/>
      <c r="BD15" s="639"/>
      <c r="BE15" s="639"/>
      <c r="BF15" s="640"/>
      <c r="BG15" s="641">
        <v>983144</v>
      </c>
      <c r="BH15" s="644"/>
      <c r="BI15" s="644"/>
      <c r="BJ15" s="644"/>
      <c r="BK15" s="644"/>
      <c r="BL15" s="644"/>
      <c r="BM15" s="644"/>
      <c r="BN15" s="645"/>
      <c r="BO15" s="703">
        <v>4.2</v>
      </c>
      <c r="BP15" s="703"/>
      <c r="BQ15" s="703"/>
      <c r="BR15" s="703"/>
      <c r="BS15" s="649" t="s">
        <v>130</v>
      </c>
      <c r="BT15" s="644"/>
      <c r="BU15" s="644"/>
      <c r="BV15" s="644"/>
      <c r="BW15" s="644"/>
      <c r="BX15" s="644"/>
      <c r="BY15" s="644"/>
      <c r="BZ15" s="644"/>
      <c r="CA15" s="644"/>
      <c r="CB15" s="684"/>
      <c r="CD15" s="685" t="s">
        <v>250</v>
      </c>
      <c r="CE15" s="682"/>
      <c r="CF15" s="682"/>
      <c r="CG15" s="682"/>
      <c r="CH15" s="682"/>
      <c r="CI15" s="682"/>
      <c r="CJ15" s="682"/>
      <c r="CK15" s="682"/>
      <c r="CL15" s="682"/>
      <c r="CM15" s="682"/>
      <c r="CN15" s="682"/>
      <c r="CO15" s="682"/>
      <c r="CP15" s="682"/>
      <c r="CQ15" s="683"/>
      <c r="CR15" s="641">
        <v>4593828</v>
      </c>
      <c r="CS15" s="644"/>
      <c r="CT15" s="644"/>
      <c r="CU15" s="644"/>
      <c r="CV15" s="644"/>
      <c r="CW15" s="644"/>
      <c r="CX15" s="644"/>
      <c r="CY15" s="645"/>
      <c r="CZ15" s="703">
        <v>9.3000000000000007</v>
      </c>
      <c r="DA15" s="703"/>
      <c r="DB15" s="703"/>
      <c r="DC15" s="703"/>
      <c r="DD15" s="649">
        <v>834574</v>
      </c>
      <c r="DE15" s="644"/>
      <c r="DF15" s="644"/>
      <c r="DG15" s="644"/>
      <c r="DH15" s="644"/>
      <c r="DI15" s="644"/>
      <c r="DJ15" s="644"/>
      <c r="DK15" s="644"/>
      <c r="DL15" s="644"/>
      <c r="DM15" s="644"/>
      <c r="DN15" s="644"/>
      <c r="DO15" s="644"/>
      <c r="DP15" s="645"/>
      <c r="DQ15" s="649">
        <v>3783687</v>
      </c>
      <c r="DR15" s="644"/>
      <c r="DS15" s="644"/>
      <c r="DT15" s="644"/>
      <c r="DU15" s="644"/>
      <c r="DV15" s="644"/>
      <c r="DW15" s="644"/>
      <c r="DX15" s="644"/>
      <c r="DY15" s="644"/>
      <c r="DZ15" s="644"/>
      <c r="EA15" s="644"/>
      <c r="EB15" s="644"/>
      <c r="EC15" s="684"/>
    </row>
    <row r="16" spans="2:143" ht="11.25" customHeight="1" x14ac:dyDescent="0.15">
      <c r="B16" s="638" t="s">
        <v>251</v>
      </c>
      <c r="C16" s="639"/>
      <c r="D16" s="639"/>
      <c r="E16" s="639"/>
      <c r="F16" s="639"/>
      <c r="G16" s="639"/>
      <c r="H16" s="639"/>
      <c r="I16" s="639"/>
      <c r="J16" s="639"/>
      <c r="K16" s="639"/>
      <c r="L16" s="639"/>
      <c r="M16" s="639"/>
      <c r="N16" s="639"/>
      <c r="O16" s="639"/>
      <c r="P16" s="639"/>
      <c r="Q16" s="640"/>
      <c r="R16" s="641" t="s">
        <v>130</v>
      </c>
      <c r="S16" s="644"/>
      <c r="T16" s="644"/>
      <c r="U16" s="644"/>
      <c r="V16" s="644"/>
      <c r="W16" s="644"/>
      <c r="X16" s="644"/>
      <c r="Y16" s="645"/>
      <c r="Z16" s="703" t="s">
        <v>130</v>
      </c>
      <c r="AA16" s="703"/>
      <c r="AB16" s="703"/>
      <c r="AC16" s="703"/>
      <c r="AD16" s="704" t="s">
        <v>130</v>
      </c>
      <c r="AE16" s="704"/>
      <c r="AF16" s="704"/>
      <c r="AG16" s="704"/>
      <c r="AH16" s="704"/>
      <c r="AI16" s="704"/>
      <c r="AJ16" s="704"/>
      <c r="AK16" s="704"/>
      <c r="AL16" s="646" t="s">
        <v>130</v>
      </c>
      <c r="AM16" s="647"/>
      <c r="AN16" s="647"/>
      <c r="AO16" s="705"/>
      <c r="AP16" s="638" t="s">
        <v>252</v>
      </c>
      <c r="AQ16" s="639"/>
      <c r="AR16" s="639"/>
      <c r="AS16" s="639"/>
      <c r="AT16" s="639"/>
      <c r="AU16" s="639"/>
      <c r="AV16" s="639"/>
      <c r="AW16" s="639"/>
      <c r="AX16" s="639"/>
      <c r="AY16" s="639"/>
      <c r="AZ16" s="639"/>
      <c r="BA16" s="639"/>
      <c r="BB16" s="639"/>
      <c r="BC16" s="639"/>
      <c r="BD16" s="639"/>
      <c r="BE16" s="639"/>
      <c r="BF16" s="640"/>
      <c r="BG16" s="641" t="s">
        <v>130</v>
      </c>
      <c r="BH16" s="644"/>
      <c r="BI16" s="644"/>
      <c r="BJ16" s="644"/>
      <c r="BK16" s="644"/>
      <c r="BL16" s="644"/>
      <c r="BM16" s="644"/>
      <c r="BN16" s="645"/>
      <c r="BO16" s="703" t="s">
        <v>130</v>
      </c>
      <c r="BP16" s="703"/>
      <c r="BQ16" s="703"/>
      <c r="BR16" s="703"/>
      <c r="BS16" s="649" t="s">
        <v>130</v>
      </c>
      <c r="BT16" s="644"/>
      <c r="BU16" s="644"/>
      <c r="BV16" s="644"/>
      <c r="BW16" s="644"/>
      <c r="BX16" s="644"/>
      <c r="BY16" s="644"/>
      <c r="BZ16" s="644"/>
      <c r="CA16" s="644"/>
      <c r="CB16" s="684"/>
      <c r="CD16" s="685" t="s">
        <v>253</v>
      </c>
      <c r="CE16" s="682"/>
      <c r="CF16" s="682"/>
      <c r="CG16" s="682"/>
      <c r="CH16" s="682"/>
      <c r="CI16" s="682"/>
      <c r="CJ16" s="682"/>
      <c r="CK16" s="682"/>
      <c r="CL16" s="682"/>
      <c r="CM16" s="682"/>
      <c r="CN16" s="682"/>
      <c r="CO16" s="682"/>
      <c r="CP16" s="682"/>
      <c r="CQ16" s="683"/>
      <c r="CR16" s="641" t="s">
        <v>130</v>
      </c>
      <c r="CS16" s="644"/>
      <c r="CT16" s="644"/>
      <c r="CU16" s="644"/>
      <c r="CV16" s="644"/>
      <c r="CW16" s="644"/>
      <c r="CX16" s="644"/>
      <c r="CY16" s="645"/>
      <c r="CZ16" s="703" t="s">
        <v>130</v>
      </c>
      <c r="DA16" s="703"/>
      <c r="DB16" s="703"/>
      <c r="DC16" s="703"/>
      <c r="DD16" s="649" t="s">
        <v>130</v>
      </c>
      <c r="DE16" s="644"/>
      <c r="DF16" s="644"/>
      <c r="DG16" s="644"/>
      <c r="DH16" s="644"/>
      <c r="DI16" s="644"/>
      <c r="DJ16" s="644"/>
      <c r="DK16" s="644"/>
      <c r="DL16" s="644"/>
      <c r="DM16" s="644"/>
      <c r="DN16" s="644"/>
      <c r="DO16" s="644"/>
      <c r="DP16" s="645"/>
      <c r="DQ16" s="649" t="s">
        <v>130</v>
      </c>
      <c r="DR16" s="644"/>
      <c r="DS16" s="644"/>
      <c r="DT16" s="644"/>
      <c r="DU16" s="644"/>
      <c r="DV16" s="644"/>
      <c r="DW16" s="644"/>
      <c r="DX16" s="644"/>
      <c r="DY16" s="644"/>
      <c r="DZ16" s="644"/>
      <c r="EA16" s="644"/>
      <c r="EB16" s="644"/>
      <c r="EC16" s="684"/>
    </row>
    <row r="17" spans="2:133" ht="11.25" customHeight="1" x14ac:dyDescent="0.15">
      <c r="B17" s="638" t="s">
        <v>254</v>
      </c>
      <c r="C17" s="639"/>
      <c r="D17" s="639"/>
      <c r="E17" s="639"/>
      <c r="F17" s="639"/>
      <c r="G17" s="639"/>
      <c r="H17" s="639"/>
      <c r="I17" s="639"/>
      <c r="J17" s="639"/>
      <c r="K17" s="639"/>
      <c r="L17" s="639"/>
      <c r="M17" s="639"/>
      <c r="N17" s="639"/>
      <c r="O17" s="639"/>
      <c r="P17" s="639"/>
      <c r="Q17" s="640"/>
      <c r="R17" s="641">
        <v>117649</v>
      </c>
      <c r="S17" s="644"/>
      <c r="T17" s="644"/>
      <c r="U17" s="644"/>
      <c r="V17" s="644"/>
      <c r="W17" s="644"/>
      <c r="X17" s="644"/>
      <c r="Y17" s="645"/>
      <c r="Z17" s="703">
        <v>0.2</v>
      </c>
      <c r="AA17" s="703"/>
      <c r="AB17" s="703"/>
      <c r="AC17" s="703"/>
      <c r="AD17" s="704">
        <v>117649</v>
      </c>
      <c r="AE17" s="704"/>
      <c r="AF17" s="704"/>
      <c r="AG17" s="704"/>
      <c r="AH17" s="704"/>
      <c r="AI17" s="704"/>
      <c r="AJ17" s="704"/>
      <c r="AK17" s="704"/>
      <c r="AL17" s="646">
        <v>0.4</v>
      </c>
      <c r="AM17" s="647"/>
      <c r="AN17" s="647"/>
      <c r="AO17" s="705"/>
      <c r="AP17" s="638" t="s">
        <v>255</v>
      </c>
      <c r="AQ17" s="639"/>
      <c r="AR17" s="639"/>
      <c r="AS17" s="639"/>
      <c r="AT17" s="639"/>
      <c r="AU17" s="639"/>
      <c r="AV17" s="639"/>
      <c r="AW17" s="639"/>
      <c r="AX17" s="639"/>
      <c r="AY17" s="639"/>
      <c r="AZ17" s="639"/>
      <c r="BA17" s="639"/>
      <c r="BB17" s="639"/>
      <c r="BC17" s="639"/>
      <c r="BD17" s="639"/>
      <c r="BE17" s="639"/>
      <c r="BF17" s="640"/>
      <c r="BG17" s="641">
        <v>600</v>
      </c>
      <c r="BH17" s="644"/>
      <c r="BI17" s="644"/>
      <c r="BJ17" s="644"/>
      <c r="BK17" s="644"/>
      <c r="BL17" s="644"/>
      <c r="BM17" s="644"/>
      <c r="BN17" s="645"/>
      <c r="BO17" s="703">
        <v>0</v>
      </c>
      <c r="BP17" s="703"/>
      <c r="BQ17" s="703"/>
      <c r="BR17" s="703"/>
      <c r="BS17" s="649" t="s">
        <v>130</v>
      </c>
      <c r="BT17" s="644"/>
      <c r="BU17" s="644"/>
      <c r="BV17" s="644"/>
      <c r="BW17" s="644"/>
      <c r="BX17" s="644"/>
      <c r="BY17" s="644"/>
      <c r="BZ17" s="644"/>
      <c r="CA17" s="644"/>
      <c r="CB17" s="684"/>
      <c r="CD17" s="685" t="s">
        <v>256</v>
      </c>
      <c r="CE17" s="682"/>
      <c r="CF17" s="682"/>
      <c r="CG17" s="682"/>
      <c r="CH17" s="682"/>
      <c r="CI17" s="682"/>
      <c r="CJ17" s="682"/>
      <c r="CK17" s="682"/>
      <c r="CL17" s="682"/>
      <c r="CM17" s="682"/>
      <c r="CN17" s="682"/>
      <c r="CO17" s="682"/>
      <c r="CP17" s="682"/>
      <c r="CQ17" s="683"/>
      <c r="CR17" s="641">
        <v>3388882</v>
      </c>
      <c r="CS17" s="644"/>
      <c r="CT17" s="644"/>
      <c r="CU17" s="644"/>
      <c r="CV17" s="644"/>
      <c r="CW17" s="644"/>
      <c r="CX17" s="644"/>
      <c r="CY17" s="645"/>
      <c r="CZ17" s="703">
        <v>6.9</v>
      </c>
      <c r="DA17" s="703"/>
      <c r="DB17" s="703"/>
      <c r="DC17" s="703"/>
      <c r="DD17" s="649" t="s">
        <v>130</v>
      </c>
      <c r="DE17" s="644"/>
      <c r="DF17" s="644"/>
      <c r="DG17" s="644"/>
      <c r="DH17" s="644"/>
      <c r="DI17" s="644"/>
      <c r="DJ17" s="644"/>
      <c r="DK17" s="644"/>
      <c r="DL17" s="644"/>
      <c r="DM17" s="644"/>
      <c r="DN17" s="644"/>
      <c r="DO17" s="644"/>
      <c r="DP17" s="645"/>
      <c r="DQ17" s="649">
        <v>3363064</v>
      </c>
      <c r="DR17" s="644"/>
      <c r="DS17" s="644"/>
      <c r="DT17" s="644"/>
      <c r="DU17" s="644"/>
      <c r="DV17" s="644"/>
      <c r="DW17" s="644"/>
      <c r="DX17" s="644"/>
      <c r="DY17" s="644"/>
      <c r="DZ17" s="644"/>
      <c r="EA17" s="644"/>
      <c r="EB17" s="644"/>
      <c r="EC17" s="684"/>
    </row>
    <row r="18" spans="2:133" ht="11.25" customHeight="1" x14ac:dyDescent="0.15">
      <c r="B18" s="638" t="s">
        <v>257</v>
      </c>
      <c r="C18" s="639"/>
      <c r="D18" s="639"/>
      <c r="E18" s="639"/>
      <c r="F18" s="639"/>
      <c r="G18" s="639"/>
      <c r="H18" s="639"/>
      <c r="I18" s="639"/>
      <c r="J18" s="639"/>
      <c r="K18" s="639"/>
      <c r="L18" s="639"/>
      <c r="M18" s="639"/>
      <c r="N18" s="639"/>
      <c r="O18" s="639"/>
      <c r="P18" s="639"/>
      <c r="Q18" s="640"/>
      <c r="R18" s="641">
        <v>2272628</v>
      </c>
      <c r="S18" s="644"/>
      <c r="T18" s="644"/>
      <c r="U18" s="644"/>
      <c r="V18" s="644"/>
      <c r="W18" s="644"/>
      <c r="X18" s="644"/>
      <c r="Y18" s="645"/>
      <c r="Z18" s="703">
        <v>4.4000000000000004</v>
      </c>
      <c r="AA18" s="703"/>
      <c r="AB18" s="703"/>
      <c r="AC18" s="703"/>
      <c r="AD18" s="704">
        <v>2141632</v>
      </c>
      <c r="AE18" s="704"/>
      <c r="AF18" s="704"/>
      <c r="AG18" s="704"/>
      <c r="AH18" s="704"/>
      <c r="AI18" s="704"/>
      <c r="AJ18" s="704"/>
      <c r="AK18" s="704"/>
      <c r="AL18" s="646">
        <v>7.8</v>
      </c>
      <c r="AM18" s="647"/>
      <c r="AN18" s="647"/>
      <c r="AO18" s="705"/>
      <c r="AP18" s="638" t="s">
        <v>258</v>
      </c>
      <c r="AQ18" s="639"/>
      <c r="AR18" s="639"/>
      <c r="AS18" s="639"/>
      <c r="AT18" s="639"/>
      <c r="AU18" s="639"/>
      <c r="AV18" s="639"/>
      <c r="AW18" s="639"/>
      <c r="AX18" s="639"/>
      <c r="AY18" s="639"/>
      <c r="AZ18" s="639"/>
      <c r="BA18" s="639"/>
      <c r="BB18" s="639"/>
      <c r="BC18" s="639"/>
      <c r="BD18" s="639"/>
      <c r="BE18" s="639"/>
      <c r="BF18" s="640"/>
      <c r="BG18" s="641" t="s">
        <v>130</v>
      </c>
      <c r="BH18" s="644"/>
      <c r="BI18" s="644"/>
      <c r="BJ18" s="644"/>
      <c r="BK18" s="644"/>
      <c r="BL18" s="644"/>
      <c r="BM18" s="644"/>
      <c r="BN18" s="645"/>
      <c r="BO18" s="703" t="s">
        <v>130</v>
      </c>
      <c r="BP18" s="703"/>
      <c r="BQ18" s="703"/>
      <c r="BR18" s="703"/>
      <c r="BS18" s="649" t="s">
        <v>130</v>
      </c>
      <c r="BT18" s="644"/>
      <c r="BU18" s="644"/>
      <c r="BV18" s="644"/>
      <c r="BW18" s="644"/>
      <c r="BX18" s="644"/>
      <c r="BY18" s="644"/>
      <c r="BZ18" s="644"/>
      <c r="CA18" s="644"/>
      <c r="CB18" s="684"/>
      <c r="CD18" s="685" t="s">
        <v>259</v>
      </c>
      <c r="CE18" s="682"/>
      <c r="CF18" s="682"/>
      <c r="CG18" s="682"/>
      <c r="CH18" s="682"/>
      <c r="CI18" s="682"/>
      <c r="CJ18" s="682"/>
      <c r="CK18" s="682"/>
      <c r="CL18" s="682"/>
      <c r="CM18" s="682"/>
      <c r="CN18" s="682"/>
      <c r="CO18" s="682"/>
      <c r="CP18" s="682"/>
      <c r="CQ18" s="683"/>
      <c r="CR18" s="641" t="s">
        <v>130</v>
      </c>
      <c r="CS18" s="644"/>
      <c r="CT18" s="644"/>
      <c r="CU18" s="644"/>
      <c r="CV18" s="644"/>
      <c r="CW18" s="644"/>
      <c r="CX18" s="644"/>
      <c r="CY18" s="645"/>
      <c r="CZ18" s="703" t="s">
        <v>130</v>
      </c>
      <c r="DA18" s="703"/>
      <c r="DB18" s="703"/>
      <c r="DC18" s="703"/>
      <c r="DD18" s="649" t="s">
        <v>130</v>
      </c>
      <c r="DE18" s="644"/>
      <c r="DF18" s="644"/>
      <c r="DG18" s="644"/>
      <c r="DH18" s="644"/>
      <c r="DI18" s="644"/>
      <c r="DJ18" s="644"/>
      <c r="DK18" s="644"/>
      <c r="DL18" s="644"/>
      <c r="DM18" s="644"/>
      <c r="DN18" s="644"/>
      <c r="DO18" s="644"/>
      <c r="DP18" s="645"/>
      <c r="DQ18" s="649" t="s">
        <v>130</v>
      </c>
      <c r="DR18" s="644"/>
      <c r="DS18" s="644"/>
      <c r="DT18" s="644"/>
      <c r="DU18" s="644"/>
      <c r="DV18" s="644"/>
      <c r="DW18" s="644"/>
      <c r="DX18" s="644"/>
      <c r="DY18" s="644"/>
      <c r="DZ18" s="644"/>
      <c r="EA18" s="644"/>
      <c r="EB18" s="644"/>
      <c r="EC18" s="684"/>
    </row>
    <row r="19" spans="2:133" ht="11.25" customHeight="1" x14ac:dyDescent="0.15">
      <c r="B19" s="638" t="s">
        <v>260</v>
      </c>
      <c r="C19" s="639"/>
      <c r="D19" s="639"/>
      <c r="E19" s="639"/>
      <c r="F19" s="639"/>
      <c r="G19" s="639"/>
      <c r="H19" s="639"/>
      <c r="I19" s="639"/>
      <c r="J19" s="639"/>
      <c r="K19" s="639"/>
      <c r="L19" s="639"/>
      <c r="M19" s="639"/>
      <c r="N19" s="639"/>
      <c r="O19" s="639"/>
      <c r="P19" s="639"/>
      <c r="Q19" s="640"/>
      <c r="R19" s="641">
        <v>2141632</v>
      </c>
      <c r="S19" s="644"/>
      <c r="T19" s="644"/>
      <c r="U19" s="644"/>
      <c r="V19" s="644"/>
      <c r="W19" s="644"/>
      <c r="X19" s="644"/>
      <c r="Y19" s="645"/>
      <c r="Z19" s="703">
        <v>4.0999999999999996</v>
      </c>
      <c r="AA19" s="703"/>
      <c r="AB19" s="703"/>
      <c r="AC19" s="703"/>
      <c r="AD19" s="704">
        <v>2141632</v>
      </c>
      <c r="AE19" s="704"/>
      <c r="AF19" s="704"/>
      <c r="AG19" s="704"/>
      <c r="AH19" s="704"/>
      <c r="AI19" s="704"/>
      <c r="AJ19" s="704"/>
      <c r="AK19" s="704"/>
      <c r="AL19" s="646">
        <v>7.8</v>
      </c>
      <c r="AM19" s="647"/>
      <c r="AN19" s="647"/>
      <c r="AO19" s="705"/>
      <c r="AP19" s="638" t="s">
        <v>261</v>
      </c>
      <c r="AQ19" s="639"/>
      <c r="AR19" s="639"/>
      <c r="AS19" s="639"/>
      <c r="AT19" s="639"/>
      <c r="AU19" s="639"/>
      <c r="AV19" s="639"/>
      <c r="AW19" s="639"/>
      <c r="AX19" s="639"/>
      <c r="AY19" s="639"/>
      <c r="AZ19" s="639"/>
      <c r="BA19" s="639"/>
      <c r="BB19" s="639"/>
      <c r="BC19" s="639"/>
      <c r="BD19" s="639"/>
      <c r="BE19" s="639"/>
      <c r="BF19" s="640"/>
      <c r="BG19" s="641">
        <v>1671280</v>
      </c>
      <c r="BH19" s="644"/>
      <c r="BI19" s="644"/>
      <c r="BJ19" s="644"/>
      <c r="BK19" s="644"/>
      <c r="BL19" s="644"/>
      <c r="BM19" s="644"/>
      <c r="BN19" s="645"/>
      <c r="BO19" s="703">
        <v>7.2</v>
      </c>
      <c r="BP19" s="703"/>
      <c r="BQ19" s="703"/>
      <c r="BR19" s="703"/>
      <c r="BS19" s="649" t="s">
        <v>130</v>
      </c>
      <c r="BT19" s="644"/>
      <c r="BU19" s="644"/>
      <c r="BV19" s="644"/>
      <c r="BW19" s="644"/>
      <c r="BX19" s="644"/>
      <c r="BY19" s="644"/>
      <c r="BZ19" s="644"/>
      <c r="CA19" s="644"/>
      <c r="CB19" s="684"/>
      <c r="CD19" s="685" t="s">
        <v>262</v>
      </c>
      <c r="CE19" s="682"/>
      <c r="CF19" s="682"/>
      <c r="CG19" s="682"/>
      <c r="CH19" s="682"/>
      <c r="CI19" s="682"/>
      <c r="CJ19" s="682"/>
      <c r="CK19" s="682"/>
      <c r="CL19" s="682"/>
      <c r="CM19" s="682"/>
      <c r="CN19" s="682"/>
      <c r="CO19" s="682"/>
      <c r="CP19" s="682"/>
      <c r="CQ19" s="683"/>
      <c r="CR19" s="641" t="s">
        <v>130</v>
      </c>
      <c r="CS19" s="644"/>
      <c r="CT19" s="644"/>
      <c r="CU19" s="644"/>
      <c r="CV19" s="644"/>
      <c r="CW19" s="644"/>
      <c r="CX19" s="644"/>
      <c r="CY19" s="645"/>
      <c r="CZ19" s="703" t="s">
        <v>130</v>
      </c>
      <c r="DA19" s="703"/>
      <c r="DB19" s="703"/>
      <c r="DC19" s="703"/>
      <c r="DD19" s="649" t="s">
        <v>130</v>
      </c>
      <c r="DE19" s="644"/>
      <c r="DF19" s="644"/>
      <c r="DG19" s="644"/>
      <c r="DH19" s="644"/>
      <c r="DI19" s="644"/>
      <c r="DJ19" s="644"/>
      <c r="DK19" s="644"/>
      <c r="DL19" s="644"/>
      <c r="DM19" s="644"/>
      <c r="DN19" s="644"/>
      <c r="DO19" s="644"/>
      <c r="DP19" s="645"/>
      <c r="DQ19" s="649" t="s">
        <v>130</v>
      </c>
      <c r="DR19" s="644"/>
      <c r="DS19" s="644"/>
      <c r="DT19" s="644"/>
      <c r="DU19" s="644"/>
      <c r="DV19" s="644"/>
      <c r="DW19" s="644"/>
      <c r="DX19" s="644"/>
      <c r="DY19" s="644"/>
      <c r="DZ19" s="644"/>
      <c r="EA19" s="644"/>
      <c r="EB19" s="644"/>
      <c r="EC19" s="684"/>
    </row>
    <row r="20" spans="2:133" ht="11.25" customHeight="1" x14ac:dyDescent="0.15">
      <c r="B20" s="638" t="s">
        <v>263</v>
      </c>
      <c r="C20" s="639"/>
      <c r="D20" s="639"/>
      <c r="E20" s="639"/>
      <c r="F20" s="639"/>
      <c r="G20" s="639"/>
      <c r="H20" s="639"/>
      <c r="I20" s="639"/>
      <c r="J20" s="639"/>
      <c r="K20" s="639"/>
      <c r="L20" s="639"/>
      <c r="M20" s="639"/>
      <c r="N20" s="639"/>
      <c r="O20" s="639"/>
      <c r="P20" s="639"/>
      <c r="Q20" s="640"/>
      <c r="R20" s="641">
        <v>130908</v>
      </c>
      <c r="S20" s="644"/>
      <c r="T20" s="644"/>
      <c r="U20" s="644"/>
      <c r="V20" s="644"/>
      <c r="W20" s="644"/>
      <c r="X20" s="644"/>
      <c r="Y20" s="645"/>
      <c r="Z20" s="703">
        <v>0.3</v>
      </c>
      <c r="AA20" s="703"/>
      <c r="AB20" s="703"/>
      <c r="AC20" s="703"/>
      <c r="AD20" s="704" t="s">
        <v>130</v>
      </c>
      <c r="AE20" s="704"/>
      <c r="AF20" s="704"/>
      <c r="AG20" s="704"/>
      <c r="AH20" s="704"/>
      <c r="AI20" s="704"/>
      <c r="AJ20" s="704"/>
      <c r="AK20" s="704"/>
      <c r="AL20" s="646" t="s">
        <v>130</v>
      </c>
      <c r="AM20" s="647"/>
      <c r="AN20" s="647"/>
      <c r="AO20" s="705"/>
      <c r="AP20" s="638" t="s">
        <v>264</v>
      </c>
      <c r="AQ20" s="639"/>
      <c r="AR20" s="639"/>
      <c r="AS20" s="639"/>
      <c r="AT20" s="639"/>
      <c r="AU20" s="639"/>
      <c r="AV20" s="639"/>
      <c r="AW20" s="639"/>
      <c r="AX20" s="639"/>
      <c r="AY20" s="639"/>
      <c r="AZ20" s="639"/>
      <c r="BA20" s="639"/>
      <c r="BB20" s="639"/>
      <c r="BC20" s="639"/>
      <c r="BD20" s="639"/>
      <c r="BE20" s="639"/>
      <c r="BF20" s="640"/>
      <c r="BG20" s="641">
        <v>1671280</v>
      </c>
      <c r="BH20" s="644"/>
      <c r="BI20" s="644"/>
      <c r="BJ20" s="644"/>
      <c r="BK20" s="644"/>
      <c r="BL20" s="644"/>
      <c r="BM20" s="644"/>
      <c r="BN20" s="645"/>
      <c r="BO20" s="703">
        <v>7.2</v>
      </c>
      <c r="BP20" s="703"/>
      <c r="BQ20" s="703"/>
      <c r="BR20" s="703"/>
      <c r="BS20" s="649" t="s">
        <v>130</v>
      </c>
      <c r="BT20" s="644"/>
      <c r="BU20" s="644"/>
      <c r="BV20" s="644"/>
      <c r="BW20" s="644"/>
      <c r="BX20" s="644"/>
      <c r="BY20" s="644"/>
      <c r="BZ20" s="644"/>
      <c r="CA20" s="644"/>
      <c r="CB20" s="684"/>
      <c r="CD20" s="685" t="s">
        <v>265</v>
      </c>
      <c r="CE20" s="682"/>
      <c r="CF20" s="682"/>
      <c r="CG20" s="682"/>
      <c r="CH20" s="682"/>
      <c r="CI20" s="682"/>
      <c r="CJ20" s="682"/>
      <c r="CK20" s="682"/>
      <c r="CL20" s="682"/>
      <c r="CM20" s="682"/>
      <c r="CN20" s="682"/>
      <c r="CO20" s="682"/>
      <c r="CP20" s="682"/>
      <c r="CQ20" s="683"/>
      <c r="CR20" s="641">
        <v>49405247</v>
      </c>
      <c r="CS20" s="644"/>
      <c r="CT20" s="644"/>
      <c r="CU20" s="644"/>
      <c r="CV20" s="644"/>
      <c r="CW20" s="644"/>
      <c r="CX20" s="644"/>
      <c r="CY20" s="645"/>
      <c r="CZ20" s="703">
        <v>100</v>
      </c>
      <c r="DA20" s="703"/>
      <c r="DB20" s="703"/>
      <c r="DC20" s="703"/>
      <c r="DD20" s="649">
        <v>6049922</v>
      </c>
      <c r="DE20" s="644"/>
      <c r="DF20" s="644"/>
      <c r="DG20" s="644"/>
      <c r="DH20" s="644"/>
      <c r="DI20" s="644"/>
      <c r="DJ20" s="644"/>
      <c r="DK20" s="644"/>
      <c r="DL20" s="644"/>
      <c r="DM20" s="644"/>
      <c r="DN20" s="644"/>
      <c r="DO20" s="644"/>
      <c r="DP20" s="645"/>
      <c r="DQ20" s="649">
        <v>32388213</v>
      </c>
      <c r="DR20" s="644"/>
      <c r="DS20" s="644"/>
      <c r="DT20" s="644"/>
      <c r="DU20" s="644"/>
      <c r="DV20" s="644"/>
      <c r="DW20" s="644"/>
      <c r="DX20" s="644"/>
      <c r="DY20" s="644"/>
      <c r="DZ20" s="644"/>
      <c r="EA20" s="644"/>
      <c r="EB20" s="644"/>
      <c r="EC20" s="684"/>
    </row>
    <row r="21" spans="2:133" ht="11.25" customHeight="1" x14ac:dyDescent="0.15">
      <c r="B21" s="638" t="s">
        <v>266</v>
      </c>
      <c r="C21" s="639"/>
      <c r="D21" s="639"/>
      <c r="E21" s="639"/>
      <c r="F21" s="639"/>
      <c r="G21" s="639"/>
      <c r="H21" s="639"/>
      <c r="I21" s="639"/>
      <c r="J21" s="639"/>
      <c r="K21" s="639"/>
      <c r="L21" s="639"/>
      <c r="M21" s="639"/>
      <c r="N21" s="639"/>
      <c r="O21" s="639"/>
      <c r="P21" s="639"/>
      <c r="Q21" s="640"/>
      <c r="R21" s="641">
        <v>88</v>
      </c>
      <c r="S21" s="644"/>
      <c r="T21" s="644"/>
      <c r="U21" s="644"/>
      <c r="V21" s="644"/>
      <c r="W21" s="644"/>
      <c r="X21" s="644"/>
      <c r="Y21" s="645"/>
      <c r="Z21" s="703">
        <v>0</v>
      </c>
      <c r="AA21" s="703"/>
      <c r="AB21" s="703"/>
      <c r="AC21" s="703"/>
      <c r="AD21" s="704" t="s">
        <v>130</v>
      </c>
      <c r="AE21" s="704"/>
      <c r="AF21" s="704"/>
      <c r="AG21" s="704"/>
      <c r="AH21" s="704"/>
      <c r="AI21" s="704"/>
      <c r="AJ21" s="704"/>
      <c r="AK21" s="704"/>
      <c r="AL21" s="646" t="s">
        <v>130</v>
      </c>
      <c r="AM21" s="647"/>
      <c r="AN21" s="647"/>
      <c r="AO21" s="705"/>
      <c r="AP21" s="749" t="s">
        <v>267</v>
      </c>
      <c r="AQ21" s="756"/>
      <c r="AR21" s="756"/>
      <c r="AS21" s="756"/>
      <c r="AT21" s="756"/>
      <c r="AU21" s="756"/>
      <c r="AV21" s="756"/>
      <c r="AW21" s="756"/>
      <c r="AX21" s="756"/>
      <c r="AY21" s="756"/>
      <c r="AZ21" s="756"/>
      <c r="BA21" s="756"/>
      <c r="BB21" s="756"/>
      <c r="BC21" s="756"/>
      <c r="BD21" s="756"/>
      <c r="BE21" s="756"/>
      <c r="BF21" s="751"/>
      <c r="BG21" s="641">
        <v>1213</v>
      </c>
      <c r="BH21" s="644"/>
      <c r="BI21" s="644"/>
      <c r="BJ21" s="644"/>
      <c r="BK21" s="644"/>
      <c r="BL21" s="644"/>
      <c r="BM21" s="644"/>
      <c r="BN21" s="645"/>
      <c r="BO21" s="703">
        <v>0</v>
      </c>
      <c r="BP21" s="703"/>
      <c r="BQ21" s="703"/>
      <c r="BR21" s="703"/>
      <c r="BS21" s="649" t="s">
        <v>130</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15">
      <c r="B22" s="638" t="s">
        <v>268</v>
      </c>
      <c r="C22" s="639"/>
      <c r="D22" s="639"/>
      <c r="E22" s="639"/>
      <c r="F22" s="639"/>
      <c r="G22" s="639"/>
      <c r="H22" s="639"/>
      <c r="I22" s="639"/>
      <c r="J22" s="639"/>
      <c r="K22" s="639"/>
      <c r="L22" s="639"/>
      <c r="M22" s="639"/>
      <c r="N22" s="639"/>
      <c r="O22" s="639"/>
      <c r="P22" s="639"/>
      <c r="Q22" s="640"/>
      <c r="R22" s="641">
        <v>29199834</v>
      </c>
      <c r="S22" s="644"/>
      <c r="T22" s="644"/>
      <c r="U22" s="644"/>
      <c r="V22" s="644"/>
      <c r="W22" s="644"/>
      <c r="X22" s="644"/>
      <c r="Y22" s="645"/>
      <c r="Z22" s="703">
        <v>55.9</v>
      </c>
      <c r="AA22" s="703"/>
      <c r="AB22" s="703"/>
      <c r="AC22" s="703"/>
      <c r="AD22" s="704">
        <v>27398771</v>
      </c>
      <c r="AE22" s="704"/>
      <c r="AF22" s="704"/>
      <c r="AG22" s="704"/>
      <c r="AH22" s="704"/>
      <c r="AI22" s="704"/>
      <c r="AJ22" s="704"/>
      <c r="AK22" s="704"/>
      <c r="AL22" s="646">
        <v>99.4</v>
      </c>
      <c r="AM22" s="647"/>
      <c r="AN22" s="647"/>
      <c r="AO22" s="705"/>
      <c r="AP22" s="749" t="s">
        <v>269</v>
      </c>
      <c r="AQ22" s="756"/>
      <c r="AR22" s="756"/>
      <c r="AS22" s="756"/>
      <c r="AT22" s="756"/>
      <c r="AU22" s="756"/>
      <c r="AV22" s="756"/>
      <c r="AW22" s="756"/>
      <c r="AX22" s="756"/>
      <c r="AY22" s="756"/>
      <c r="AZ22" s="756"/>
      <c r="BA22" s="756"/>
      <c r="BB22" s="756"/>
      <c r="BC22" s="756"/>
      <c r="BD22" s="756"/>
      <c r="BE22" s="756"/>
      <c r="BF22" s="751"/>
      <c r="BG22" s="641" t="s">
        <v>130</v>
      </c>
      <c r="BH22" s="644"/>
      <c r="BI22" s="644"/>
      <c r="BJ22" s="644"/>
      <c r="BK22" s="644"/>
      <c r="BL22" s="644"/>
      <c r="BM22" s="644"/>
      <c r="BN22" s="645"/>
      <c r="BO22" s="703" t="s">
        <v>130</v>
      </c>
      <c r="BP22" s="703"/>
      <c r="BQ22" s="703"/>
      <c r="BR22" s="703"/>
      <c r="BS22" s="649" t="s">
        <v>130</v>
      </c>
      <c r="BT22" s="644"/>
      <c r="BU22" s="644"/>
      <c r="BV22" s="644"/>
      <c r="BW22" s="644"/>
      <c r="BX22" s="644"/>
      <c r="BY22" s="644"/>
      <c r="BZ22" s="644"/>
      <c r="CA22" s="644"/>
      <c r="CB22" s="684"/>
      <c r="CD22" s="758" t="s">
        <v>270</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38" t="s">
        <v>271</v>
      </c>
      <c r="C23" s="639"/>
      <c r="D23" s="639"/>
      <c r="E23" s="639"/>
      <c r="F23" s="639"/>
      <c r="G23" s="639"/>
      <c r="H23" s="639"/>
      <c r="I23" s="639"/>
      <c r="J23" s="639"/>
      <c r="K23" s="639"/>
      <c r="L23" s="639"/>
      <c r="M23" s="639"/>
      <c r="N23" s="639"/>
      <c r="O23" s="639"/>
      <c r="P23" s="639"/>
      <c r="Q23" s="640"/>
      <c r="R23" s="641">
        <v>19355</v>
      </c>
      <c r="S23" s="644"/>
      <c r="T23" s="644"/>
      <c r="U23" s="644"/>
      <c r="V23" s="644"/>
      <c r="W23" s="644"/>
      <c r="X23" s="644"/>
      <c r="Y23" s="645"/>
      <c r="Z23" s="703">
        <v>0</v>
      </c>
      <c r="AA23" s="703"/>
      <c r="AB23" s="703"/>
      <c r="AC23" s="703"/>
      <c r="AD23" s="704">
        <v>19355</v>
      </c>
      <c r="AE23" s="704"/>
      <c r="AF23" s="704"/>
      <c r="AG23" s="704"/>
      <c r="AH23" s="704"/>
      <c r="AI23" s="704"/>
      <c r="AJ23" s="704"/>
      <c r="AK23" s="704"/>
      <c r="AL23" s="646">
        <v>0.1</v>
      </c>
      <c r="AM23" s="647"/>
      <c r="AN23" s="647"/>
      <c r="AO23" s="705"/>
      <c r="AP23" s="749" t="s">
        <v>272</v>
      </c>
      <c r="AQ23" s="756"/>
      <c r="AR23" s="756"/>
      <c r="AS23" s="756"/>
      <c r="AT23" s="756"/>
      <c r="AU23" s="756"/>
      <c r="AV23" s="756"/>
      <c r="AW23" s="756"/>
      <c r="AX23" s="756"/>
      <c r="AY23" s="756"/>
      <c r="AZ23" s="756"/>
      <c r="BA23" s="756"/>
      <c r="BB23" s="756"/>
      <c r="BC23" s="756"/>
      <c r="BD23" s="756"/>
      <c r="BE23" s="756"/>
      <c r="BF23" s="751"/>
      <c r="BG23" s="641">
        <v>1670067</v>
      </c>
      <c r="BH23" s="644"/>
      <c r="BI23" s="644"/>
      <c r="BJ23" s="644"/>
      <c r="BK23" s="644"/>
      <c r="BL23" s="644"/>
      <c r="BM23" s="644"/>
      <c r="BN23" s="645"/>
      <c r="BO23" s="703">
        <v>7.2</v>
      </c>
      <c r="BP23" s="703"/>
      <c r="BQ23" s="703"/>
      <c r="BR23" s="703"/>
      <c r="BS23" s="649" t="s">
        <v>130</v>
      </c>
      <c r="BT23" s="644"/>
      <c r="BU23" s="644"/>
      <c r="BV23" s="644"/>
      <c r="BW23" s="644"/>
      <c r="BX23" s="644"/>
      <c r="BY23" s="644"/>
      <c r="BZ23" s="644"/>
      <c r="CA23" s="644"/>
      <c r="CB23" s="684"/>
      <c r="CD23" s="758" t="s">
        <v>212</v>
      </c>
      <c r="CE23" s="759"/>
      <c r="CF23" s="759"/>
      <c r="CG23" s="759"/>
      <c r="CH23" s="759"/>
      <c r="CI23" s="759"/>
      <c r="CJ23" s="759"/>
      <c r="CK23" s="759"/>
      <c r="CL23" s="759"/>
      <c r="CM23" s="759"/>
      <c r="CN23" s="759"/>
      <c r="CO23" s="759"/>
      <c r="CP23" s="759"/>
      <c r="CQ23" s="760"/>
      <c r="CR23" s="758" t="s">
        <v>273</v>
      </c>
      <c r="CS23" s="759"/>
      <c r="CT23" s="759"/>
      <c r="CU23" s="759"/>
      <c r="CV23" s="759"/>
      <c r="CW23" s="759"/>
      <c r="CX23" s="759"/>
      <c r="CY23" s="760"/>
      <c r="CZ23" s="758" t="s">
        <v>274</v>
      </c>
      <c r="DA23" s="759"/>
      <c r="DB23" s="759"/>
      <c r="DC23" s="760"/>
      <c r="DD23" s="758" t="s">
        <v>275</v>
      </c>
      <c r="DE23" s="759"/>
      <c r="DF23" s="759"/>
      <c r="DG23" s="759"/>
      <c r="DH23" s="759"/>
      <c r="DI23" s="759"/>
      <c r="DJ23" s="759"/>
      <c r="DK23" s="760"/>
      <c r="DL23" s="767" t="s">
        <v>276</v>
      </c>
      <c r="DM23" s="768"/>
      <c r="DN23" s="768"/>
      <c r="DO23" s="768"/>
      <c r="DP23" s="768"/>
      <c r="DQ23" s="768"/>
      <c r="DR23" s="768"/>
      <c r="DS23" s="768"/>
      <c r="DT23" s="768"/>
      <c r="DU23" s="768"/>
      <c r="DV23" s="769"/>
      <c r="DW23" s="758" t="s">
        <v>277</v>
      </c>
      <c r="DX23" s="759"/>
      <c r="DY23" s="759"/>
      <c r="DZ23" s="759"/>
      <c r="EA23" s="759"/>
      <c r="EB23" s="759"/>
      <c r="EC23" s="760"/>
    </row>
    <row r="24" spans="2:133" ht="11.25" customHeight="1" x14ac:dyDescent="0.15">
      <c r="B24" s="638" t="s">
        <v>278</v>
      </c>
      <c r="C24" s="639"/>
      <c r="D24" s="639"/>
      <c r="E24" s="639"/>
      <c r="F24" s="639"/>
      <c r="G24" s="639"/>
      <c r="H24" s="639"/>
      <c r="I24" s="639"/>
      <c r="J24" s="639"/>
      <c r="K24" s="639"/>
      <c r="L24" s="639"/>
      <c r="M24" s="639"/>
      <c r="N24" s="639"/>
      <c r="O24" s="639"/>
      <c r="P24" s="639"/>
      <c r="Q24" s="640"/>
      <c r="R24" s="641">
        <v>454963</v>
      </c>
      <c r="S24" s="644"/>
      <c r="T24" s="644"/>
      <c r="U24" s="644"/>
      <c r="V24" s="644"/>
      <c r="W24" s="644"/>
      <c r="X24" s="644"/>
      <c r="Y24" s="645"/>
      <c r="Z24" s="703">
        <v>0.9</v>
      </c>
      <c r="AA24" s="703"/>
      <c r="AB24" s="703"/>
      <c r="AC24" s="703"/>
      <c r="AD24" s="704" t="s">
        <v>130</v>
      </c>
      <c r="AE24" s="704"/>
      <c r="AF24" s="704"/>
      <c r="AG24" s="704"/>
      <c r="AH24" s="704"/>
      <c r="AI24" s="704"/>
      <c r="AJ24" s="704"/>
      <c r="AK24" s="704"/>
      <c r="AL24" s="646" t="s">
        <v>130</v>
      </c>
      <c r="AM24" s="647"/>
      <c r="AN24" s="647"/>
      <c r="AO24" s="705"/>
      <c r="AP24" s="749" t="s">
        <v>279</v>
      </c>
      <c r="AQ24" s="756"/>
      <c r="AR24" s="756"/>
      <c r="AS24" s="756"/>
      <c r="AT24" s="756"/>
      <c r="AU24" s="756"/>
      <c r="AV24" s="756"/>
      <c r="AW24" s="756"/>
      <c r="AX24" s="756"/>
      <c r="AY24" s="756"/>
      <c r="AZ24" s="756"/>
      <c r="BA24" s="756"/>
      <c r="BB24" s="756"/>
      <c r="BC24" s="756"/>
      <c r="BD24" s="756"/>
      <c r="BE24" s="756"/>
      <c r="BF24" s="751"/>
      <c r="BG24" s="641" t="s">
        <v>130</v>
      </c>
      <c r="BH24" s="644"/>
      <c r="BI24" s="644"/>
      <c r="BJ24" s="644"/>
      <c r="BK24" s="644"/>
      <c r="BL24" s="644"/>
      <c r="BM24" s="644"/>
      <c r="BN24" s="645"/>
      <c r="BO24" s="703" t="s">
        <v>130</v>
      </c>
      <c r="BP24" s="703"/>
      <c r="BQ24" s="703"/>
      <c r="BR24" s="703"/>
      <c r="BS24" s="649" t="s">
        <v>130</v>
      </c>
      <c r="BT24" s="644"/>
      <c r="BU24" s="644"/>
      <c r="BV24" s="644"/>
      <c r="BW24" s="644"/>
      <c r="BX24" s="644"/>
      <c r="BY24" s="644"/>
      <c r="BZ24" s="644"/>
      <c r="CA24" s="644"/>
      <c r="CB24" s="684"/>
      <c r="CD24" s="712" t="s">
        <v>280</v>
      </c>
      <c r="CE24" s="713"/>
      <c r="CF24" s="713"/>
      <c r="CG24" s="713"/>
      <c r="CH24" s="713"/>
      <c r="CI24" s="713"/>
      <c r="CJ24" s="713"/>
      <c r="CK24" s="713"/>
      <c r="CL24" s="713"/>
      <c r="CM24" s="713"/>
      <c r="CN24" s="713"/>
      <c r="CO24" s="713"/>
      <c r="CP24" s="713"/>
      <c r="CQ24" s="714"/>
      <c r="CR24" s="706">
        <v>26204855</v>
      </c>
      <c r="CS24" s="707"/>
      <c r="CT24" s="707"/>
      <c r="CU24" s="707"/>
      <c r="CV24" s="707"/>
      <c r="CW24" s="707"/>
      <c r="CX24" s="707"/>
      <c r="CY24" s="753"/>
      <c r="CZ24" s="754">
        <v>53</v>
      </c>
      <c r="DA24" s="723"/>
      <c r="DB24" s="723"/>
      <c r="DC24" s="757"/>
      <c r="DD24" s="752">
        <v>15951269</v>
      </c>
      <c r="DE24" s="707"/>
      <c r="DF24" s="707"/>
      <c r="DG24" s="707"/>
      <c r="DH24" s="707"/>
      <c r="DI24" s="707"/>
      <c r="DJ24" s="707"/>
      <c r="DK24" s="753"/>
      <c r="DL24" s="752">
        <v>15891662</v>
      </c>
      <c r="DM24" s="707"/>
      <c r="DN24" s="707"/>
      <c r="DO24" s="707"/>
      <c r="DP24" s="707"/>
      <c r="DQ24" s="707"/>
      <c r="DR24" s="707"/>
      <c r="DS24" s="707"/>
      <c r="DT24" s="707"/>
      <c r="DU24" s="707"/>
      <c r="DV24" s="753"/>
      <c r="DW24" s="754">
        <v>53.6</v>
      </c>
      <c r="DX24" s="723"/>
      <c r="DY24" s="723"/>
      <c r="DZ24" s="723"/>
      <c r="EA24" s="723"/>
      <c r="EB24" s="723"/>
      <c r="EC24" s="755"/>
    </row>
    <row r="25" spans="2:133" ht="11.25" customHeight="1" x14ac:dyDescent="0.15">
      <c r="B25" s="638" t="s">
        <v>281</v>
      </c>
      <c r="C25" s="639"/>
      <c r="D25" s="639"/>
      <c r="E25" s="639"/>
      <c r="F25" s="639"/>
      <c r="G25" s="639"/>
      <c r="H25" s="639"/>
      <c r="I25" s="639"/>
      <c r="J25" s="639"/>
      <c r="K25" s="639"/>
      <c r="L25" s="639"/>
      <c r="M25" s="639"/>
      <c r="N25" s="639"/>
      <c r="O25" s="639"/>
      <c r="P25" s="639"/>
      <c r="Q25" s="640"/>
      <c r="R25" s="641">
        <v>673986</v>
      </c>
      <c r="S25" s="644"/>
      <c r="T25" s="644"/>
      <c r="U25" s="644"/>
      <c r="V25" s="644"/>
      <c r="W25" s="644"/>
      <c r="X25" s="644"/>
      <c r="Y25" s="645"/>
      <c r="Z25" s="703">
        <v>1.3</v>
      </c>
      <c r="AA25" s="703"/>
      <c r="AB25" s="703"/>
      <c r="AC25" s="703"/>
      <c r="AD25" s="704">
        <v>91029</v>
      </c>
      <c r="AE25" s="704"/>
      <c r="AF25" s="704"/>
      <c r="AG25" s="704"/>
      <c r="AH25" s="704"/>
      <c r="AI25" s="704"/>
      <c r="AJ25" s="704"/>
      <c r="AK25" s="704"/>
      <c r="AL25" s="646">
        <v>0.3</v>
      </c>
      <c r="AM25" s="647"/>
      <c r="AN25" s="647"/>
      <c r="AO25" s="705"/>
      <c r="AP25" s="749" t="s">
        <v>282</v>
      </c>
      <c r="AQ25" s="756"/>
      <c r="AR25" s="756"/>
      <c r="AS25" s="756"/>
      <c r="AT25" s="756"/>
      <c r="AU25" s="756"/>
      <c r="AV25" s="756"/>
      <c r="AW25" s="756"/>
      <c r="AX25" s="756"/>
      <c r="AY25" s="756"/>
      <c r="AZ25" s="756"/>
      <c r="BA25" s="756"/>
      <c r="BB25" s="756"/>
      <c r="BC25" s="756"/>
      <c r="BD25" s="756"/>
      <c r="BE25" s="756"/>
      <c r="BF25" s="751"/>
      <c r="BG25" s="641" t="s">
        <v>130</v>
      </c>
      <c r="BH25" s="644"/>
      <c r="BI25" s="644"/>
      <c r="BJ25" s="644"/>
      <c r="BK25" s="644"/>
      <c r="BL25" s="644"/>
      <c r="BM25" s="644"/>
      <c r="BN25" s="645"/>
      <c r="BO25" s="703" t="s">
        <v>130</v>
      </c>
      <c r="BP25" s="703"/>
      <c r="BQ25" s="703"/>
      <c r="BR25" s="703"/>
      <c r="BS25" s="649" t="s">
        <v>130</v>
      </c>
      <c r="BT25" s="644"/>
      <c r="BU25" s="644"/>
      <c r="BV25" s="644"/>
      <c r="BW25" s="644"/>
      <c r="BX25" s="644"/>
      <c r="BY25" s="644"/>
      <c r="BZ25" s="644"/>
      <c r="CA25" s="644"/>
      <c r="CB25" s="684"/>
      <c r="CD25" s="685" t="s">
        <v>283</v>
      </c>
      <c r="CE25" s="682"/>
      <c r="CF25" s="682"/>
      <c r="CG25" s="682"/>
      <c r="CH25" s="682"/>
      <c r="CI25" s="682"/>
      <c r="CJ25" s="682"/>
      <c r="CK25" s="682"/>
      <c r="CL25" s="682"/>
      <c r="CM25" s="682"/>
      <c r="CN25" s="682"/>
      <c r="CO25" s="682"/>
      <c r="CP25" s="682"/>
      <c r="CQ25" s="683"/>
      <c r="CR25" s="641">
        <v>9247752</v>
      </c>
      <c r="CS25" s="642"/>
      <c r="CT25" s="642"/>
      <c r="CU25" s="642"/>
      <c r="CV25" s="642"/>
      <c r="CW25" s="642"/>
      <c r="CX25" s="642"/>
      <c r="CY25" s="643"/>
      <c r="CZ25" s="646">
        <v>18.7</v>
      </c>
      <c r="DA25" s="675"/>
      <c r="DB25" s="675"/>
      <c r="DC25" s="676"/>
      <c r="DD25" s="649">
        <v>8661608</v>
      </c>
      <c r="DE25" s="642"/>
      <c r="DF25" s="642"/>
      <c r="DG25" s="642"/>
      <c r="DH25" s="642"/>
      <c r="DI25" s="642"/>
      <c r="DJ25" s="642"/>
      <c r="DK25" s="643"/>
      <c r="DL25" s="649">
        <v>8603079</v>
      </c>
      <c r="DM25" s="642"/>
      <c r="DN25" s="642"/>
      <c r="DO25" s="642"/>
      <c r="DP25" s="642"/>
      <c r="DQ25" s="642"/>
      <c r="DR25" s="642"/>
      <c r="DS25" s="642"/>
      <c r="DT25" s="642"/>
      <c r="DU25" s="642"/>
      <c r="DV25" s="643"/>
      <c r="DW25" s="646">
        <v>29</v>
      </c>
      <c r="DX25" s="675"/>
      <c r="DY25" s="675"/>
      <c r="DZ25" s="675"/>
      <c r="EA25" s="675"/>
      <c r="EB25" s="675"/>
      <c r="EC25" s="677"/>
    </row>
    <row r="26" spans="2:133" ht="11.25" customHeight="1" x14ac:dyDescent="0.15">
      <c r="B26" s="638" t="s">
        <v>284</v>
      </c>
      <c r="C26" s="639"/>
      <c r="D26" s="639"/>
      <c r="E26" s="639"/>
      <c r="F26" s="639"/>
      <c r="G26" s="639"/>
      <c r="H26" s="639"/>
      <c r="I26" s="639"/>
      <c r="J26" s="639"/>
      <c r="K26" s="639"/>
      <c r="L26" s="639"/>
      <c r="M26" s="639"/>
      <c r="N26" s="639"/>
      <c r="O26" s="639"/>
      <c r="P26" s="639"/>
      <c r="Q26" s="640"/>
      <c r="R26" s="641">
        <v>152983</v>
      </c>
      <c r="S26" s="644"/>
      <c r="T26" s="644"/>
      <c r="U26" s="644"/>
      <c r="V26" s="644"/>
      <c r="W26" s="644"/>
      <c r="X26" s="644"/>
      <c r="Y26" s="645"/>
      <c r="Z26" s="703">
        <v>0.3</v>
      </c>
      <c r="AA26" s="703"/>
      <c r="AB26" s="703"/>
      <c r="AC26" s="703"/>
      <c r="AD26" s="704" t="s">
        <v>130</v>
      </c>
      <c r="AE26" s="704"/>
      <c r="AF26" s="704"/>
      <c r="AG26" s="704"/>
      <c r="AH26" s="704"/>
      <c r="AI26" s="704"/>
      <c r="AJ26" s="704"/>
      <c r="AK26" s="704"/>
      <c r="AL26" s="646" t="s">
        <v>130</v>
      </c>
      <c r="AM26" s="647"/>
      <c r="AN26" s="647"/>
      <c r="AO26" s="705"/>
      <c r="AP26" s="749" t="s">
        <v>285</v>
      </c>
      <c r="AQ26" s="750"/>
      <c r="AR26" s="750"/>
      <c r="AS26" s="750"/>
      <c r="AT26" s="750"/>
      <c r="AU26" s="750"/>
      <c r="AV26" s="750"/>
      <c r="AW26" s="750"/>
      <c r="AX26" s="750"/>
      <c r="AY26" s="750"/>
      <c r="AZ26" s="750"/>
      <c r="BA26" s="750"/>
      <c r="BB26" s="750"/>
      <c r="BC26" s="750"/>
      <c r="BD26" s="750"/>
      <c r="BE26" s="750"/>
      <c r="BF26" s="751"/>
      <c r="BG26" s="641" t="s">
        <v>130</v>
      </c>
      <c r="BH26" s="644"/>
      <c r="BI26" s="644"/>
      <c r="BJ26" s="644"/>
      <c r="BK26" s="644"/>
      <c r="BL26" s="644"/>
      <c r="BM26" s="644"/>
      <c r="BN26" s="645"/>
      <c r="BO26" s="703" t="s">
        <v>130</v>
      </c>
      <c r="BP26" s="703"/>
      <c r="BQ26" s="703"/>
      <c r="BR26" s="703"/>
      <c r="BS26" s="649" t="s">
        <v>130</v>
      </c>
      <c r="BT26" s="644"/>
      <c r="BU26" s="644"/>
      <c r="BV26" s="644"/>
      <c r="BW26" s="644"/>
      <c r="BX26" s="644"/>
      <c r="BY26" s="644"/>
      <c r="BZ26" s="644"/>
      <c r="CA26" s="644"/>
      <c r="CB26" s="684"/>
      <c r="CD26" s="685" t="s">
        <v>286</v>
      </c>
      <c r="CE26" s="682"/>
      <c r="CF26" s="682"/>
      <c r="CG26" s="682"/>
      <c r="CH26" s="682"/>
      <c r="CI26" s="682"/>
      <c r="CJ26" s="682"/>
      <c r="CK26" s="682"/>
      <c r="CL26" s="682"/>
      <c r="CM26" s="682"/>
      <c r="CN26" s="682"/>
      <c r="CO26" s="682"/>
      <c r="CP26" s="682"/>
      <c r="CQ26" s="683"/>
      <c r="CR26" s="641">
        <v>6007304</v>
      </c>
      <c r="CS26" s="644"/>
      <c r="CT26" s="644"/>
      <c r="CU26" s="644"/>
      <c r="CV26" s="644"/>
      <c r="CW26" s="644"/>
      <c r="CX26" s="644"/>
      <c r="CY26" s="645"/>
      <c r="CZ26" s="646">
        <v>12.2</v>
      </c>
      <c r="DA26" s="675"/>
      <c r="DB26" s="675"/>
      <c r="DC26" s="676"/>
      <c r="DD26" s="649">
        <v>5668212</v>
      </c>
      <c r="DE26" s="644"/>
      <c r="DF26" s="644"/>
      <c r="DG26" s="644"/>
      <c r="DH26" s="644"/>
      <c r="DI26" s="644"/>
      <c r="DJ26" s="644"/>
      <c r="DK26" s="645"/>
      <c r="DL26" s="649" t="s">
        <v>130</v>
      </c>
      <c r="DM26" s="644"/>
      <c r="DN26" s="644"/>
      <c r="DO26" s="644"/>
      <c r="DP26" s="644"/>
      <c r="DQ26" s="644"/>
      <c r="DR26" s="644"/>
      <c r="DS26" s="644"/>
      <c r="DT26" s="644"/>
      <c r="DU26" s="644"/>
      <c r="DV26" s="645"/>
      <c r="DW26" s="646" t="s">
        <v>130</v>
      </c>
      <c r="DX26" s="675"/>
      <c r="DY26" s="675"/>
      <c r="DZ26" s="675"/>
      <c r="EA26" s="675"/>
      <c r="EB26" s="675"/>
      <c r="EC26" s="677"/>
    </row>
    <row r="27" spans="2:133" ht="11.25" customHeight="1" x14ac:dyDescent="0.15">
      <c r="B27" s="638" t="s">
        <v>287</v>
      </c>
      <c r="C27" s="639"/>
      <c r="D27" s="639"/>
      <c r="E27" s="639"/>
      <c r="F27" s="639"/>
      <c r="G27" s="639"/>
      <c r="H27" s="639"/>
      <c r="I27" s="639"/>
      <c r="J27" s="639"/>
      <c r="K27" s="639"/>
      <c r="L27" s="639"/>
      <c r="M27" s="639"/>
      <c r="N27" s="639"/>
      <c r="O27" s="639"/>
      <c r="P27" s="639"/>
      <c r="Q27" s="640"/>
      <c r="R27" s="641">
        <v>8991866</v>
      </c>
      <c r="S27" s="644"/>
      <c r="T27" s="644"/>
      <c r="U27" s="644"/>
      <c r="V27" s="644"/>
      <c r="W27" s="644"/>
      <c r="X27" s="644"/>
      <c r="Y27" s="645"/>
      <c r="Z27" s="703">
        <v>17.2</v>
      </c>
      <c r="AA27" s="703"/>
      <c r="AB27" s="703"/>
      <c r="AC27" s="703"/>
      <c r="AD27" s="704" t="s">
        <v>130</v>
      </c>
      <c r="AE27" s="704"/>
      <c r="AF27" s="704"/>
      <c r="AG27" s="704"/>
      <c r="AH27" s="704"/>
      <c r="AI27" s="704"/>
      <c r="AJ27" s="704"/>
      <c r="AK27" s="704"/>
      <c r="AL27" s="646" t="s">
        <v>130</v>
      </c>
      <c r="AM27" s="647"/>
      <c r="AN27" s="647"/>
      <c r="AO27" s="705"/>
      <c r="AP27" s="638" t="s">
        <v>288</v>
      </c>
      <c r="AQ27" s="639"/>
      <c r="AR27" s="639"/>
      <c r="AS27" s="639"/>
      <c r="AT27" s="639"/>
      <c r="AU27" s="639"/>
      <c r="AV27" s="639"/>
      <c r="AW27" s="639"/>
      <c r="AX27" s="639"/>
      <c r="AY27" s="639"/>
      <c r="AZ27" s="639"/>
      <c r="BA27" s="639"/>
      <c r="BB27" s="639"/>
      <c r="BC27" s="639"/>
      <c r="BD27" s="639"/>
      <c r="BE27" s="639"/>
      <c r="BF27" s="640"/>
      <c r="BG27" s="641">
        <v>23323435</v>
      </c>
      <c r="BH27" s="644"/>
      <c r="BI27" s="644"/>
      <c r="BJ27" s="644"/>
      <c r="BK27" s="644"/>
      <c r="BL27" s="644"/>
      <c r="BM27" s="644"/>
      <c r="BN27" s="645"/>
      <c r="BO27" s="703">
        <v>100</v>
      </c>
      <c r="BP27" s="703"/>
      <c r="BQ27" s="703"/>
      <c r="BR27" s="703"/>
      <c r="BS27" s="649">
        <v>145868</v>
      </c>
      <c r="BT27" s="644"/>
      <c r="BU27" s="644"/>
      <c r="BV27" s="644"/>
      <c r="BW27" s="644"/>
      <c r="BX27" s="644"/>
      <c r="BY27" s="644"/>
      <c r="BZ27" s="644"/>
      <c r="CA27" s="644"/>
      <c r="CB27" s="684"/>
      <c r="CD27" s="685" t="s">
        <v>289</v>
      </c>
      <c r="CE27" s="682"/>
      <c r="CF27" s="682"/>
      <c r="CG27" s="682"/>
      <c r="CH27" s="682"/>
      <c r="CI27" s="682"/>
      <c r="CJ27" s="682"/>
      <c r="CK27" s="682"/>
      <c r="CL27" s="682"/>
      <c r="CM27" s="682"/>
      <c r="CN27" s="682"/>
      <c r="CO27" s="682"/>
      <c r="CP27" s="682"/>
      <c r="CQ27" s="683"/>
      <c r="CR27" s="641">
        <v>13568221</v>
      </c>
      <c r="CS27" s="642"/>
      <c r="CT27" s="642"/>
      <c r="CU27" s="642"/>
      <c r="CV27" s="642"/>
      <c r="CW27" s="642"/>
      <c r="CX27" s="642"/>
      <c r="CY27" s="643"/>
      <c r="CZ27" s="646">
        <v>27.5</v>
      </c>
      <c r="DA27" s="675"/>
      <c r="DB27" s="675"/>
      <c r="DC27" s="676"/>
      <c r="DD27" s="649">
        <v>3926597</v>
      </c>
      <c r="DE27" s="642"/>
      <c r="DF27" s="642"/>
      <c r="DG27" s="642"/>
      <c r="DH27" s="642"/>
      <c r="DI27" s="642"/>
      <c r="DJ27" s="642"/>
      <c r="DK27" s="643"/>
      <c r="DL27" s="649">
        <v>3925519</v>
      </c>
      <c r="DM27" s="642"/>
      <c r="DN27" s="642"/>
      <c r="DO27" s="642"/>
      <c r="DP27" s="642"/>
      <c r="DQ27" s="642"/>
      <c r="DR27" s="642"/>
      <c r="DS27" s="642"/>
      <c r="DT27" s="642"/>
      <c r="DU27" s="642"/>
      <c r="DV27" s="643"/>
      <c r="DW27" s="646">
        <v>13.2</v>
      </c>
      <c r="DX27" s="675"/>
      <c r="DY27" s="675"/>
      <c r="DZ27" s="675"/>
      <c r="EA27" s="675"/>
      <c r="EB27" s="675"/>
      <c r="EC27" s="677"/>
    </row>
    <row r="28" spans="2:133" ht="11.25" customHeight="1" x14ac:dyDescent="0.15">
      <c r="B28" s="746" t="s">
        <v>290</v>
      </c>
      <c r="C28" s="747"/>
      <c r="D28" s="747"/>
      <c r="E28" s="747"/>
      <c r="F28" s="747"/>
      <c r="G28" s="747"/>
      <c r="H28" s="747"/>
      <c r="I28" s="747"/>
      <c r="J28" s="747"/>
      <c r="K28" s="747"/>
      <c r="L28" s="747"/>
      <c r="M28" s="747"/>
      <c r="N28" s="747"/>
      <c r="O28" s="747"/>
      <c r="P28" s="747"/>
      <c r="Q28" s="748"/>
      <c r="R28" s="641" t="s">
        <v>130</v>
      </c>
      <c r="S28" s="644"/>
      <c r="T28" s="644"/>
      <c r="U28" s="644"/>
      <c r="V28" s="644"/>
      <c r="W28" s="644"/>
      <c r="X28" s="644"/>
      <c r="Y28" s="645"/>
      <c r="Z28" s="703" t="s">
        <v>130</v>
      </c>
      <c r="AA28" s="703"/>
      <c r="AB28" s="703"/>
      <c r="AC28" s="703"/>
      <c r="AD28" s="704" t="s">
        <v>130</v>
      </c>
      <c r="AE28" s="704"/>
      <c r="AF28" s="704"/>
      <c r="AG28" s="704"/>
      <c r="AH28" s="704"/>
      <c r="AI28" s="704"/>
      <c r="AJ28" s="704"/>
      <c r="AK28" s="704"/>
      <c r="AL28" s="646" t="s">
        <v>130</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291</v>
      </c>
      <c r="CE28" s="682"/>
      <c r="CF28" s="682"/>
      <c r="CG28" s="682"/>
      <c r="CH28" s="682"/>
      <c r="CI28" s="682"/>
      <c r="CJ28" s="682"/>
      <c r="CK28" s="682"/>
      <c r="CL28" s="682"/>
      <c r="CM28" s="682"/>
      <c r="CN28" s="682"/>
      <c r="CO28" s="682"/>
      <c r="CP28" s="682"/>
      <c r="CQ28" s="683"/>
      <c r="CR28" s="641">
        <v>3388882</v>
      </c>
      <c r="CS28" s="644"/>
      <c r="CT28" s="644"/>
      <c r="CU28" s="644"/>
      <c r="CV28" s="644"/>
      <c r="CW28" s="644"/>
      <c r="CX28" s="644"/>
      <c r="CY28" s="645"/>
      <c r="CZ28" s="646">
        <v>6.9</v>
      </c>
      <c r="DA28" s="675"/>
      <c r="DB28" s="675"/>
      <c r="DC28" s="676"/>
      <c r="DD28" s="649">
        <v>3363064</v>
      </c>
      <c r="DE28" s="644"/>
      <c r="DF28" s="644"/>
      <c r="DG28" s="644"/>
      <c r="DH28" s="644"/>
      <c r="DI28" s="644"/>
      <c r="DJ28" s="644"/>
      <c r="DK28" s="645"/>
      <c r="DL28" s="649">
        <v>3363064</v>
      </c>
      <c r="DM28" s="644"/>
      <c r="DN28" s="644"/>
      <c r="DO28" s="644"/>
      <c r="DP28" s="644"/>
      <c r="DQ28" s="644"/>
      <c r="DR28" s="644"/>
      <c r="DS28" s="644"/>
      <c r="DT28" s="644"/>
      <c r="DU28" s="644"/>
      <c r="DV28" s="645"/>
      <c r="DW28" s="646">
        <v>11.3</v>
      </c>
      <c r="DX28" s="675"/>
      <c r="DY28" s="675"/>
      <c r="DZ28" s="675"/>
      <c r="EA28" s="675"/>
      <c r="EB28" s="675"/>
      <c r="EC28" s="677"/>
    </row>
    <row r="29" spans="2:133" ht="11.25" customHeight="1" x14ac:dyDescent="0.15">
      <c r="B29" s="638" t="s">
        <v>292</v>
      </c>
      <c r="C29" s="639"/>
      <c r="D29" s="639"/>
      <c r="E29" s="639"/>
      <c r="F29" s="639"/>
      <c r="G29" s="639"/>
      <c r="H29" s="639"/>
      <c r="I29" s="639"/>
      <c r="J29" s="639"/>
      <c r="K29" s="639"/>
      <c r="L29" s="639"/>
      <c r="M29" s="639"/>
      <c r="N29" s="639"/>
      <c r="O29" s="639"/>
      <c r="P29" s="639"/>
      <c r="Q29" s="640"/>
      <c r="R29" s="641">
        <v>3567071</v>
      </c>
      <c r="S29" s="644"/>
      <c r="T29" s="644"/>
      <c r="U29" s="644"/>
      <c r="V29" s="644"/>
      <c r="W29" s="644"/>
      <c r="X29" s="644"/>
      <c r="Y29" s="645"/>
      <c r="Z29" s="703">
        <v>6.8</v>
      </c>
      <c r="AA29" s="703"/>
      <c r="AB29" s="703"/>
      <c r="AC29" s="703"/>
      <c r="AD29" s="704" t="s">
        <v>130</v>
      </c>
      <c r="AE29" s="704"/>
      <c r="AF29" s="704"/>
      <c r="AG29" s="704"/>
      <c r="AH29" s="704"/>
      <c r="AI29" s="704"/>
      <c r="AJ29" s="704"/>
      <c r="AK29" s="704"/>
      <c r="AL29" s="646" t="s">
        <v>130</v>
      </c>
      <c r="AM29" s="647"/>
      <c r="AN29" s="647"/>
      <c r="AO29" s="705"/>
      <c r="AP29" s="715" t="s">
        <v>212</v>
      </c>
      <c r="AQ29" s="716"/>
      <c r="AR29" s="716"/>
      <c r="AS29" s="716"/>
      <c r="AT29" s="716"/>
      <c r="AU29" s="716"/>
      <c r="AV29" s="716"/>
      <c r="AW29" s="716"/>
      <c r="AX29" s="716"/>
      <c r="AY29" s="716"/>
      <c r="AZ29" s="716"/>
      <c r="BA29" s="716"/>
      <c r="BB29" s="716"/>
      <c r="BC29" s="716"/>
      <c r="BD29" s="716"/>
      <c r="BE29" s="716"/>
      <c r="BF29" s="717"/>
      <c r="BG29" s="715" t="s">
        <v>293</v>
      </c>
      <c r="BH29" s="743"/>
      <c r="BI29" s="743"/>
      <c r="BJ29" s="743"/>
      <c r="BK29" s="743"/>
      <c r="BL29" s="743"/>
      <c r="BM29" s="743"/>
      <c r="BN29" s="743"/>
      <c r="BO29" s="743"/>
      <c r="BP29" s="743"/>
      <c r="BQ29" s="744"/>
      <c r="BR29" s="715" t="s">
        <v>294</v>
      </c>
      <c r="BS29" s="743"/>
      <c r="BT29" s="743"/>
      <c r="BU29" s="743"/>
      <c r="BV29" s="743"/>
      <c r="BW29" s="743"/>
      <c r="BX29" s="743"/>
      <c r="BY29" s="743"/>
      <c r="BZ29" s="743"/>
      <c r="CA29" s="743"/>
      <c r="CB29" s="744"/>
      <c r="CD29" s="725" t="s">
        <v>295</v>
      </c>
      <c r="CE29" s="726"/>
      <c r="CF29" s="685" t="s">
        <v>296</v>
      </c>
      <c r="CG29" s="682"/>
      <c r="CH29" s="682"/>
      <c r="CI29" s="682"/>
      <c r="CJ29" s="682"/>
      <c r="CK29" s="682"/>
      <c r="CL29" s="682"/>
      <c r="CM29" s="682"/>
      <c r="CN29" s="682"/>
      <c r="CO29" s="682"/>
      <c r="CP29" s="682"/>
      <c r="CQ29" s="683"/>
      <c r="CR29" s="641">
        <v>3388839</v>
      </c>
      <c r="CS29" s="642"/>
      <c r="CT29" s="642"/>
      <c r="CU29" s="642"/>
      <c r="CV29" s="642"/>
      <c r="CW29" s="642"/>
      <c r="CX29" s="642"/>
      <c r="CY29" s="643"/>
      <c r="CZ29" s="646">
        <v>6.9</v>
      </c>
      <c r="DA29" s="675"/>
      <c r="DB29" s="675"/>
      <c r="DC29" s="676"/>
      <c r="DD29" s="649">
        <v>3363021</v>
      </c>
      <c r="DE29" s="642"/>
      <c r="DF29" s="642"/>
      <c r="DG29" s="642"/>
      <c r="DH29" s="642"/>
      <c r="DI29" s="642"/>
      <c r="DJ29" s="642"/>
      <c r="DK29" s="643"/>
      <c r="DL29" s="649">
        <v>3363021</v>
      </c>
      <c r="DM29" s="642"/>
      <c r="DN29" s="642"/>
      <c r="DO29" s="642"/>
      <c r="DP29" s="642"/>
      <c r="DQ29" s="642"/>
      <c r="DR29" s="642"/>
      <c r="DS29" s="642"/>
      <c r="DT29" s="642"/>
      <c r="DU29" s="642"/>
      <c r="DV29" s="643"/>
      <c r="DW29" s="646">
        <v>11.3</v>
      </c>
      <c r="DX29" s="675"/>
      <c r="DY29" s="675"/>
      <c r="DZ29" s="675"/>
      <c r="EA29" s="675"/>
      <c r="EB29" s="675"/>
      <c r="EC29" s="677"/>
    </row>
    <row r="30" spans="2:133" ht="11.25" customHeight="1" x14ac:dyDescent="0.15">
      <c r="B30" s="638" t="s">
        <v>297</v>
      </c>
      <c r="C30" s="639"/>
      <c r="D30" s="639"/>
      <c r="E30" s="639"/>
      <c r="F30" s="639"/>
      <c r="G30" s="639"/>
      <c r="H30" s="639"/>
      <c r="I30" s="639"/>
      <c r="J30" s="639"/>
      <c r="K30" s="639"/>
      <c r="L30" s="639"/>
      <c r="M30" s="639"/>
      <c r="N30" s="639"/>
      <c r="O30" s="639"/>
      <c r="P30" s="639"/>
      <c r="Q30" s="640"/>
      <c r="R30" s="641">
        <v>116514</v>
      </c>
      <c r="S30" s="644"/>
      <c r="T30" s="644"/>
      <c r="U30" s="644"/>
      <c r="V30" s="644"/>
      <c r="W30" s="644"/>
      <c r="X30" s="644"/>
      <c r="Y30" s="645"/>
      <c r="Z30" s="703">
        <v>0.2</v>
      </c>
      <c r="AA30" s="703"/>
      <c r="AB30" s="703"/>
      <c r="AC30" s="703"/>
      <c r="AD30" s="704">
        <v>44889</v>
      </c>
      <c r="AE30" s="704"/>
      <c r="AF30" s="704"/>
      <c r="AG30" s="704"/>
      <c r="AH30" s="704"/>
      <c r="AI30" s="704"/>
      <c r="AJ30" s="704"/>
      <c r="AK30" s="704"/>
      <c r="AL30" s="646">
        <v>0.2</v>
      </c>
      <c r="AM30" s="647"/>
      <c r="AN30" s="647"/>
      <c r="AO30" s="705"/>
      <c r="AP30" s="731" t="s">
        <v>298</v>
      </c>
      <c r="AQ30" s="732"/>
      <c r="AR30" s="732"/>
      <c r="AS30" s="732"/>
      <c r="AT30" s="737" t="s">
        <v>299</v>
      </c>
      <c r="AU30" s="210"/>
      <c r="AV30" s="210"/>
      <c r="AW30" s="210"/>
      <c r="AX30" s="740" t="s">
        <v>178</v>
      </c>
      <c r="AY30" s="741"/>
      <c r="AZ30" s="741"/>
      <c r="BA30" s="741"/>
      <c r="BB30" s="741"/>
      <c r="BC30" s="741"/>
      <c r="BD30" s="741"/>
      <c r="BE30" s="741"/>
      <c r="BF30" s="742"/>
      <c r="BG30" s="721">
        <v>98.7</v>
      </c>
      <c r="BH30" s="722"/>
      <c r="BI30" s="722"/>
      <c r="BJ30" s="722"/>
      <c r="BK30" s="722"/>
      <c r="BL30" s="722"/>
      <c r="BM30" s="723">
        <v>95</v>
      </c>
      <c r="BN30" s="722"/>
      <c r="BO30" s="722"/>
      <c r="BP30" s="722"/>
      <c r="BQ30" s="724"/>
      <c r="BR30" s="721">
        <v>98.6</v>
      </c>
      <c r="BS30" s="722"/>
      <c r="BT30" s="722"/>
      <c r="BU30" s="722"/>
      <c r="BV30" s="722"/>
      <c r="BW30" s="722"/>
      <c r="BX30" s="723">
        <v>94.6</v>
      </c>
      <c r="BY30" s="722"/>
      <c r="BZ30" s="722"/>
      <c r="CA30" s="722"/>
      <c r="CB30" s="724"/>
      <c r="CD30" s="727"/>
      <c r="CE30" s="728"/>
      <c r="CF30" s="685" t="s">
        <v>300</v>
      </c>
      <c r="CG30" s="682"/>
      <c r="CH30" s="682"/>
      <c r="CI30" s="682"/>
      <c r="CJ30" s="682"/>
      <c r="CK30" s="682"/>
      <c r="CL30" s="682"/>
      <c r="CM30" s="682"/>
      <c r="CN30" s="682"/>
      <c r="CO30" s="682"/>
      <c r="CP30" s="682"/>
      <c r="CQ30" s="683"/>
      <c r="CR30" s="641">
        <v>3167691</v>
      </c>
      <c r="CS30" s="644"/>
      <c r="CT30" s="644"/>
      <c r="CU30" s="644"/>
      <c r="CV30" s="644"/>
      <c r="CW30" s="644"/>
      <c r="CX30" s="644"/>
      <c r="CY30" s="645"/>
      <c r="CZ30" s="646">
        <v>6.4</v>
      </c>
      <c r="DA30" s="675"/>
      <c r="DB30" s="675"/>
      <c r="DC30" s="676"/>
      <c r="DD30" s="649">
        <v>3143989</v>
      </c>
      <c r="DE30" s="644"/>
      <c r="DF30" s="644"/>
      <c r="DG30" s="644"/>
      <c r="DH30" s="644"/>
      <c r="DI30" s="644"/>
      <c r="DJ30" s="644"/>
      <c r="DK30" s="645"/>
      <c r="DL30" s="649">
        <v>3143989</v>
      </c>
      <c r="DM30" s="644"/>
      <c r="DN30" s="644"/>
      <c r="DO30" s="644"/>
      <c r="DP30" s="644"/>
      <c r="DQ30" s="644"/>
      <c r="DR30" s="644"/>
      <c r="DS30" s="644"/>
      <c r="DT30" s="644"/>
      <c r="DU30" s="644"/>
      <c r="DV30" s="645"/>
      <c r="DW30" s="646">
        <v>10.6</v>
      </c>
      <c r="DX30" s="675"/>
      <c r="DY30" s="675"/>
      <c r="DZ30" s="675"/>
      <c r="EA30" s="675"/>
      <c r="EB30" s="675"/>
      <c r="EC30" s="677"/>
    </row>
    <row r="31" spans="2:133" ht="11.25" customHeight="1" x14ac:dyDescent="0.15">
      <c r="B31" s="638" t="s">
        <v>301</v>
      </c>
      <c r="C31" s="639"/>
      <c r="D31" s="639"/>
      <c r="E31" s="639"/>
      <c r="F31" s="639"/>
      <c r="G31" s="639"/>
      <c r="H31" s="639"/>
      <c r="I31" s="639"/>
      <c r="J31" s="639"/>
      <c r="K31" s="639"/>
      <c r="L31" s="639"/>
      <c r="M31" s="639"/>
      <c r="N31" s="639"/>
      <c r="O31" s="639"/>
      <c r="P31" s="639"/>
      <c r="Q31" s="640"/>
      <c r="R31" s="641">
        <v>262292</v>
      </c>
      <c r="S31" s="644"/>
      <c r="T31" s="644"/>
      <c r="U31" s="644"/>
      <c r="V31" s="644"/>
      <c r="W31" s="644"/>
      <c r="X31" s="644"/>
      <c r="Y31" s="645"/>
      <c r="Z31" s="703">
        <v>0.5</v>
      </c>
      <c r="AA31" s="703"/>
      <c r="AB31" s="703"/>
      <c r="AC31" s="703"/>
      <c r="AD31" s="704" t="s">
        <v>130</v>
      </c>
      <c r="AE31" s="704"/>
      <c r="AF31" s="704"/>
      <c r="AG31" s="704"/>
      <c r="AH31" s="704"/>
      <c r="AI31" s="704"/>
      <c r="AJ31" s="704"/>
      <c r="AK31" s="704"/>
      <c r="AL31" s="646" t="s">
        <v>130</v>
      </c>
      <c r="AM31" s="647"/>
      <c r="AN31" s="647"/>
      <c r="AO31" s="705"/>
      <c r="AP31" s="733"/>
      <c r="AQ31" s="734"/>
      <c r="AR31" s="734"/>
      <c r="AS31" s="734"/>
      <c r="AT31" s="738"/>
      <c r="AU31" s="209" t="s">
        <v>302</v>
      </c>
      <c r="AV31" s="209"/>
      <c r="AW31" s="209"/>
      <c r="AX31" s="638" t="s">
        <v>303</v>
      </c>
      <c r="AY31" s="639"/>
      <c r="AZ31" s="639"/>
      <c r="BA31" s="639"/>
      <c r="BB31" s="639"/>
      <c r="BC31" s="639"/>
      <c r="BD31" s="639"/>
      <c r="BE31" s="639"/>
      <c r="BF31" s="640"/>
      <c r="BG31" s="719">
        <v>98.6</v>
      </c>
      <c r="BH31" s="642"/>
      <c r="BI31" s="642"/>
      <c r="BJ31" s="642"/>
      <c r="BK31" s="642"/>
      <c r="BL31" s="642"/>
      <c r="BM31" s="647">
        <v>94.6</v>
      </c>
      <c r="BN31" s="720"/>
      <c r="BO31" s="720"/>
      <c r="BP31" s="720"/>
      <c r="BQ31" s="681"/>
      <c r="BR31" s="719">
        <v>98.5</v>
      </c>
      <c r="BS31" s="642"/>
      <c r="BT31" s="642"/>
      <c r="BU31" s="642"/>
      <c r="BV31" s="642"/>
      <c r="BW31" s="642"/>
      <c r="BX31" s="647">
        <v>93.9</v>
      </c>
      <c r="BY31" s="720"/>
      <c r="BZ31" s="720"/>
      <c r="CA31" s="720"/>
      <c r="CB31" s="681"/>
      <c r="CD31" s="727"/>
      <c r="CE31" s="728"/>
      <c r="CF31" s="685" t="s">
        <v>304</v>
      </c>
      <c r="CG31" s="682"/>
      <c r="CH31" s="682"/>
      <c r="CI31" s="682"/>
      <c r="CJ31" s="682"/>
      <c r="CK31" s="682"/>
      <c r="CL31" s="682"/>
      <c r="CM31" s="682"/>
      <c r="CN31" s="682"/>
      <c r="CO31" s="682"/>
      <c r="CP31" s="682"/>
      <c r="CQ31" s="683"/>
      <c r="CR31" s="641">
        <v>221148</v>
      </c>
      <c r="CS31" s="642"/>
      <c r="CT31" s="642"/>
      <c r="CU31" s="642"/>
      <c r="CV31" s="642"/>
      <c r="CW31" s="642"/>
      <c r="CX31" s="642"/>
      <c r="CY31" s="643"/>
      <c r="CZ31" s="646">
        <v>0.4</v>
      </c>
      <c r="DA31" s="675"/>
      <c r="DB31" s="675"/>
      <c r="DC31" s="676"/>
      <c r="DD31" s="649">
        <v>219032</v>
      </c>
      <c r="DE31" s="642"/>
      <c r="DF31" s="642"/>
      <c r="DG31" s="642"/>
      <c r="DH31" s="642"/>
      <c r="DI31" s="642"/>
      <c r="DJ31" s="642"/>
      <c r="DK31" s="643"/>
      <c r="DL31" s="649">
        <v>219032</v>
      </c>
      <c r="DM31" s="642"/>
      <c r="DN31" s="642"/>
      <c r="DO31" s="642"/>
      <c r="DP31" s="642"/>
      <c r="DQ31" s="642"/>
      <c r="DR31" s="642"/>
      <c r="DS31" s="642"/>
      <c r="DT31" s="642"/>
      <c r="DU31" s="642"/>
      <c r="DV31" s="643"/>
      <c r="DW31" s="646">
        <v>0.7</v>
      </c>
      <c r="DX31" s="675"/>
      <c r="DY31" s="675"/>
      <c r="DZ31" s="675"/>
      <c r="EA31" s="675"/>
      <c r="EB31" s="675"/>
      <c r="EC31" s="677"/>
    </row>
    <row r="32" spans="2:133" ht="11.25" customHeight="1" x14ac:dyDescent="0.15">
      <c r="B32" s="638" t="s">
        <v>305</v>
      </c>
      <c r="C32" s="639"/>
      <c r="D32" s="639"/>
      <c r="E32" s="639"/>
      <c r="F32" s="639"/>
      <c r="G32" s="639"/>
      <c r="H32" s="639"/>
      <c r="I32" s="639"/>
      <c r="J32" s="639"/>
      <c r="K32" s="639"/>
      <c r="L32" s="639"/>
      <c r="M32" s="639"/>
      <c r="N32" s="639"/>
      <c r="O32" s="639"/>
      <c r="P32" s="639"/>
      <c r="Q32" s="640"/>
      <c r="R32" s="641">
        <v>2576427</v>
      </c>
      <c r="S32" s="644"/>
      <c r="T32" s="644"/>
      <c r="U32" s="644"/>
      <c r="V32" s="644"/>
      <c r="W32" s="644"/>
      <c r="X32" s="644"/>
      <c r="Y32" s="645"/>
      <c r="Z32" s="703">
        <v>4.9000000000000004</v>
      </c>
      <c r="AA32" s="703"/>
      <c r="AB32" s="703"/>
      <c r="AC32" s="703"/>
      <c r="AD32" s="704" t="s">
        <v>130</v>
      </c>
      <c r="AE32" s="704"/>
      <c r="AF32" s="704"/>
      <c r="AG32" s="704"/>
      <c r="AH32" s="704"/>
      <c r="AI32" s="704"/>
      <c r="AJ32" s="704"/>
      <c r="AK32" s="704"/>
      <c r="AL32" s="646" t="s">
        <v>130</v>
      </c>
      <c r="AM32" s="647"/>
      <c r="AN32" s="647"/>
      <c r="AO32" s="705"/>
      <c r="AP32" s="735"/>
      <c r="AQ32" s="736"/>
      <c r="AR32" s="736"/>
      <c r="AS32" s="736"/>
      <c r="AT32" s="739"/>
      <c r="AU32" s="211"/>
      <c r="AV32" s="211"/>
      <c r="AW32" s="211"/>
      <c r="AX32" s="653" t="s">
        <v>306</v>
      </c>
      <c r="AY32" s="654"/>
      <c r="AZ32" s="654"/>
      <c r="BA32" s="654"/>
      <c r="BB32" s="654"/>
      <c r="BC32" s="654"/>
      <c r="BD32" s="654"/>
      <c r="BE32" s="654"/>
      <c r="BF32" s="655"/>
      <c r="BG32" s="718">
        <v>98.7</v>
      </c>
      <c r="BH32" s="657"/>
      <c r="BI32" s="657"/>
      <c r="BJ32" s="657"/>
      <c r="BK32" s="657"/>
      <c r="BL32" s="657"/>
      <c r="BM32" s="701">
        <v>95.3</v>
      </c>
      <c r="BN32" s="657"/>
      <c r="BO32" s="657"/>
      <c r="BP32" s="657"/>
      <c r="BQ32" s="694"/>
      <c r="BR32" s="718">
        <v>98.7</v>
      </c>
      <c r="BS32" s="657"/>
      <c r="BT32" s="657"/>
      <c r="BU32" s="657"/>
      <c r="BV32" s="657"/>
      <c r="BW32" s="657"/>
      <c r="BX32" s="701">
        <v>95.1</v>
      </c>
      <c r="BY32" s="657"/>
      <c r="BZ32" s="657"/>
      <c r="CA32" s="657"/>
      <c r="CB32" s="694"/>
      <c r="CD32" s="729"/>
      <c r="CE32" s="730"/>
      <c r="CF32" s="685" t="s">
        <v>307</v>
      </c>
      <c r="CG32" s="682"/>
      <c r="CH32" s="682"/>
      <c r="CI32" s="682"/>
      <c r="CJ32" s="682"/>
      <c r="CK32" s="682"/>
      <c r="CL32" s="682"/>
      <c r="CM32" s="682"/>
      <c r="CN32" s="682"/>
      <c r="CO32" s="682"/>
      <c r="CP32" s="682"/>
      <c r="CQ32" s="683"/>
      <c r="CR32" s="641">
        <v>43</v>
      </c>
      <c r="CS32" s="644"/>
      <c r="CT32" s="644"/>
      <c r="CU32" s="644"/>
      <c r="CV32" s="644"/>
      <c r="CW32" s="644"/>
      <c r="CX32" s="644"/>
      <c r="CY32" s="645"/>
      <c r="CZ32" s="646">
        <v>0</v>
      </c>
      <c r="DA32" s="675"/>
      <c r="DB32" s="675"/>
      <c r="DC32" s="676"/>
      <c r="DD32" s="649">
        <v>43</v>
      </c>
      <c r="DE32" s="644"/>
      <c r="DF32" s="644"/>
      <c r="DG32" s="644"/>
      <c r="DH32" s="644"/>
      <c r="DI32" s="644"/>
      <c r="DJ32" s="644"/>
      <c r="DK32" s="645"/>
      <c r="DL32" s="649">
        <v>43</v>
      </c>
      <c r="DM32" s="644"/>
      <c r="DN32" s="644"/>
      <c r="DO32" s="644"/>
      <c r="DP32" s="644"/>
      <c r="DQ32" s="644"/>
      <c r="DR32" s="644"/>
      <c r="DS32" s="644"/>
      <c r="DT32" s="644"/>
      <c r="DU32" s="644"/>
      <c r="DV32" s="645"/>
      <c r="DW32" s="646">
        <v>0</v>
      </c>
      <c r="DX32" s="675"/>
      <c r="DY32" s="675"/>
      <c r="DZ32" s="675"/>
      <c r="EA32" s="675"/>
      <c r="EB32" s="675"/>
      <c r="EC32" s="677"/>
    </row>
    <row r="33" spans="2:133" ht="11.25" customHeight="1" x14ac:dyDescent="0.15">
      <c r="B33" s="638" t="s">
        <v>308</v>
      </c>
      <c r="C33" s="639"/>
      <c r="D33" s="639"/>
      <c r="E33" s="639"/>
      <c r="F33" s="639"/>
      <c r="G33" s="639"/>
      <c r="H33" s="639"/>
      <c r="I33" s="639"/>
      <c r="J33" s="639"/>
      <c r="K33" s="639"/>
      <c r="L33" s="639"/>
      <c r="M33" s="639"/>
      <c r="N33" s="639"/>
      <c r="O33" s="639"/>
      <c r="P33" s="639"/>
      <c r="Q33" s="640"/>
      <c r="R33" s="641">
        <v>1233671</v>
      </c>
      <c r="S33" s="644"/>
      <c r="T33" s="644"/>
      <c r="U33" s="644"/>
      <c r="V33" s="644"/>
      <c r="W33" s="644"/>
      <c r="X33" s="644"/>
      <c r="Y33" s="645"/>
      <c r="Z33" s="703">
        <v>2.4</v>
      </c>
      <c r="AA33" s="703"/>
      <c r="AB33" s="703"/>
      <c r="AC33" s="703"/>
      <c r="AD33" s="704" t="s">
        <v>130</v>
      </c>
      <c r="AE33" s="704"/>
      <c r="AF33" s="704"/>
      <c r="AG33" s="704"/>
      <c r="AH33" s="704"/>
      <c r="AI33" s="704"/>
      <c r="AJ33" s="704"/>
      <c r="AK33" s="704"/>
      <c r="AL33" s="646" t="s">
        <v>130</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309</v>
      </c>
      <c r="CE33" s="682"/>
      <c r="CF33" s="682"/>
      <c r="CG33" s="682"/>
      <c r="CH33" s="682"/>
      <c r="CI33" s="682"/>
      <c r="CJ33" s="682"/>
      <c r="CK33" s="682"/>
      <c r="CL33" s="682"/>
      <c r="CM33" s="682"/>
      <c r="CN33" s="682"/>
      <c r="CO33" s="682"/>
      <c r="CP33" s="682"/>
      <c r="CQ33" s="683"/>
      <c r="CR33" s="641">
        <v>17150470</v>
      </c>
      <c r="CS33" s="642"/>
      <c r="CT33" s="642"/>
      <c r="CU33" s="642"/>
      <c r="CV33" s="642"/>
      <c r="CW33" s="642"/>
      <c r="CX33" s="642"/>
      <c r="CY33" s="643"/>
      <c r="CZ33" s="646">
        <v>34.700000000000003</v>
      </c>
      <c r="DA33" s="675"/>
      <c r="DB33" s="675"/>
      <c r="DC33" s="676"/>
      <c r="DD33" s="649">
        <v>14362809</v>
      </c>
      <c r="DE33" s="642"/>
      <c r="DF33" s="642"/>
      <c r="DG33" s="642"/>
      <c r="DH33" s="642"/>
      <c r="DI33" s="642"/>
      <c r="DJ33" s="642"/>
      <c r="DK33" s="643"/>
      <c r="DL33" s="649">
        <v>12620653</v>
      </c>
      <c r="DM33" s="642"/>
      <c r="DN33" s="642"/>
      <c r="DO33" s="642"/>
      <c r="DP33" s="642"/>
      <c r="DQ33" s="642"/>
      <c r="DR33" s="642"/>
      <c r="DS33" s="642"/>
      <c r="DT33" s="642"/>
      <c r="DU33" s="642"/>
      <c r="DV33" s="643"/>
      <c r="DW33" s="646">
        <v>42.5</v>
      </c>
      <c r="DX33" s="675"/>
      <c r="DY33" s="675"/>
      <c r="DZ33" s="675"/>
      <c r="EA33" s="675"/>
      <c r="EB33" s="675"/>
      <c r="EC33" s="677"/>
    </row>
    <row r="34" spans="2:133" ht="11.25" customHeight="1" x14ac:dyDescent="0.15">
      <c r="B34" s="638" t="s">
        <v>310</v>
      </c>
      <c r="C34" s="639"/>
      <c r="D34" s="639"/>
      <c r="E34" s="639"/>
      <c r="F34" s="639"/>
      <c r="G34" s="639"/>
      <c r="H34" s="639"/>
      <c r="I34" s="639"/>
      <c r="J34" s="639"/>
      <c r="K34" s="639"/>
      <c r="L34" s="639"/>
      <c r="M34" s="639"/>
      <c r="N34" s="639"/>
      <c r="O34" s="639"/>
      <c r="P34" s="639"/>
      <c r="Q34" s="640"/>
      <c r="R34" s="641">
        <v>939473</v>
      </c>
      <c r="S34" s="644"/>
      <c r="T34" s="644"/>
      <c r="U34" s="644"/>
      <c r="V34" s="644"/>
      <c r="W34" s="644"/>
      <c r="X34" s="644"/>
      <c r="Y34" s="645"/>
      <c r="Z34" s="703">
        <v>1.8</v>
      </c>
      <c r="AA34" s="703"/>
      <c r="AB34" s="703"/>
      <c r="AC34" s="703"/>
      <c r="AD34" s="704">
        <v>591</v>
      </c>
      <c r="AE34" s="704"/>
      <c r="AF34" s="704"/>
      <c r="AG34" s="704"/>
      <c r="AH34" s="704"/>
      <c r="AI34" s="704"/>
      <c r="AJ34" s="704"/>
      <c r="AK34" s="704"/>
      <c r="AL34" s="646">
        <v>0</v>
      </c>
      <c r="AM34" s="647"/>
      <c r="AN34" s="647"/>
      <c r="AO34" s="705"/>
      <c r="AP34" s="214"/>
      <c r="AQ34" s="715" t="s">
        <v>311</v>
      </c>
      <c r="AR34" s="716"/>
      <c r="AS34" s="716"/>
      <c r="AT34" s="716"/>
      <c r="AU34" s="716"/>
      <c r="AV34" s="716"/>
      <c r="AW34" s="716"/>
      <c r="AX34" s="716"/>
      <c r="AY34" s="716"/>
      <c r="AZ34" s="716"/>
      <c r="BA34" s="716"/>
      <c r="BB34" s="716"/>
      <c r="BC34" s="716"/>
      <c r="BD34" s="716"/>
      <c r="BE34" s="716"/>
      <c r="BF34" s="717"/>
      <c r="BG34" s="715" t="s">
        <v>312</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313</v>
      </c>
      <c r="CE34" s="682"/>
      <c r="CF34" s="682"/>
      <c r="CG34" s="682"/>
      <c r="CH34" s="682"/>
      <c r="CI34" s="682"/>
      <c r="CJ34" s="682"/>
      <c r="CK34" s="682"/>
      <c r="CL34" s="682"/>
      <c r="CM34" s="682"/>
      <c r="CN34" s="682"/>
      <c r="CO34" s="682"/>
      <c r="CP34" s="682"/>
      <c r="CQ34" s="683"/>
      <c r="CR34" s="641">
        <v>6351458</v>
      </c>
      <c r="CS34" s="644"/>
      <c r="CT34" s="644"/>
      <c r="CU34" s="644"/>
      <c r="CV34" s="644"/>
      <c r="CW34" s="644"/>
      <c r="CX34" s="644"/>
      <c r="CY34" s="645"/>
      <c r="CZ34" s="646">
        <v>12.9</v>
      </c>
      <c r="DA34" s="675"/>
      <c r="DB34" s="675"/>
      <c r="DC34" s="676"/>
      <c r="DD34" s="649">
        <v>5155381</v>
      </c>
      <c r="DE34" s="644"/>
      <c r="DF34" s="644"/>
      <c r="DG34" s="644"/>
      <c r="DH34" s="644"/>
      <c r="DI34" s="644"/>
      <c r="DJ34" s="644"/>
      <c r="DK34" s="645"/>
      <c r="DL34" s="649">
        <v>4980435</v>
      </c>
      <c r="DM34" s="644"/>
      <c r="DN34" s="644"/>
      <c r="DO34" s="644"/>
      <c r="DP34" s="644"/>
      <c r="DQ34" s="644"/>
      <c r="DR34" s="644"/>
      <c r="DS34" s="644"/>
      <c r="DT34" s="644"/>
      <c r="DU34" s="644"/>
      <c r="DV34" s="645"/>
      <c r="DW34" s="646">
        <v>16.8</v>
      </c>
      <c r="DX34" s="675"/>
      <c r="DY34" s="675"/>
      <c r="DZ34" s="675"/>
      <c r="EA34" s="675"/>
      <c r="EB34" s="675"/>
      <c r="EC34" s="677"/>
    </row>
    <row r="35" spans="2:133" ht="11.25" customHeight="1" x14ac:dyDescent="0.15">
      <c r="B35" s="638" t="s">
        <v>314</v>
      </c>
      <c r="C35" s="639"/>
      <c r="D35" s="639"/>
      <c r="E35" s="639"/>
      <c r="F35" s="639"/>
      <c r="G35" s="639"/>
      <c r="H35" s="639"/>
      <c r="I35" s="639"/>
      <c r="J35" s="639"/>
      <c r="K35" s="639"/>
      <c r="L35" s="639"/>
      <c r="M35" s="639"/>
      <c r="N35" s="639"/>
      <c r="O35" s="639"/>
      <c r="P35" s="639"/>
      <c r="Q35" s="640"/>
      <c r="R35" s="641">
        <v>4020300</v>
      </c>
      <c r="S35" s="644"/>
      <c r="T35" s="644"/>
      <c r="U35" s="644"/>
      <c r="V35" s="644"/>
      <c r="W35" s="644"/>
      <c r="X35" s="644"/>
      <c r="Y35" s="645"/>
      <c r="Z35" s="703">
        <v>7.7</v>
      </c>
      <c r="AA35" s="703"/>
      <c r="AB35" s="703"/>
      <c r="AC35" s="703"/>
      <c r="AD35" s="704" t="s">
        <v>130</v>
      </c>
      <c r="AE35" s="704"/>
      <c r="AF35" s="704"/>
      <c r="AG35" s="704"/>
      <c r="AH35" s="704"/>
      <c r="AI35" s="704"/>
      <c r="AJ35" s="704"/>
      <c r="AK35" s="704"/>
      <c r="AL35" s="646" t="s">
        <v>130</v>
      </c>
      <c r="AM35" s="647"/>
      <c r="AN35" s="647"/>
      <c r="AO35" s="705"/>
      <c r="AP35" s="214"/>
      <c r="AQ35" s="709" t="s">
        <v>315</v>
      </c>
      <c r="AR35" s="710"/>
      <c r="AS35" s="710"/>
      <c r="AT35" s="710"/>
      <c r="AU35" s="710"/>
      <c r="AV35" s="710"/>
      <c r="AW35" s="710"/>
      <c r="AX35" s="710"/>
      <c r="AY35" s="711"/>
      <c r="AZ35" s="706">
        <v>7081118</v>
      </c>
      <c r="BA35" s="707"/>
      <c r="BB35" s="707"/>
      <c r="BC35" s="707"/>
      <c r="BD35" s="707"/>
      <c r="BE35" s="707"/>
      <c r="BF35" s="708"/>
      <c r="BG35" s="712" t="s">
        <v>316</v>
      </c>
      <c r="BH35" s="713"/>
      <c r="BI35" s="713"/>
      <c r="BJ35" s="713"/>
      <c r="BK35" s="713"/>
      <c r="BL35" s="713"/>
      <c r="BM35" s="713"/>
      <c r="BN35" s="713"/>
      <c r="BO35" s="713"/>
      <c r="BP35" s="713"/>
      <c r="BQ35" s="713"/>
      <c r="BR35" s="713"/>
      <c r="BS35" s="713"/>
      <c r="BT35" s="713"/>
      <c r="BU35" s="714"/>
      <c r="BV35" s="706">
        <v>324849</v>
      </c>
      <c r="BW35" s="707"/>
      <c r="BX35" s="707"/>
      <c r="BY35" s="707"/>
      <c r="BZ35" s="707"/>
      <c r="CA35" s="707"/>
      <c r="CB35" s="708"/>
      <c r="CD35" s="685" t="s">
        <v>317</v>
      </c>
      <c r="CE35" s="682"/>
      <c r="CF35" s="682"/>
      <c r="CG35" s="682"/>
      <c r="CH35" s="682"/>
      <c r="CI35" s="682"/>
      <c r="CJ35" s="682"/>
      <c r="CK35" s="682"/>
      <c r="CL35" s="682"/>
      <c r="CM35" s="682"/>
      <c r="CN35" s="682"/>
      <c r="CO35" s="682"/>
      <c r="CP35" s="682"/>
      <c r="CQ35" s="683"/>
      <c r="CR35" s="641">
        <v>339175</v>
      </c>
      <c r="CS35" s="642"/>
      <c r="CT35" s="642"/>
      <c r="CU35" s="642"/>
      <c r="CV35" s="642"/>
      <c r="CW35" s="642"/>
      <c r="CX35" s="642"/>
      <c r="CY35" s="643"/>
      <c r="CZ35" s="646">
        <v>0.7</v>
      </c>
      <c r="DA35" s="675"/>
      <c r="DB35" s="675"/>
      <c r="DC35" s="676"/>
      <c r="DD35" s="649">
        <v>302373</v>
      </c>
      <c r="DE35" s="642"/>
      <c r="DF35" s="642"/>
      <c r="DG35" s="642"/>
      <c r="DH35" s="642"/>
      <c r="DI35" s="642"/>
      <c r="DJ35" s="642"/>
      <c r="DK35" s="643"/>
      <c r="DL35" s="649">
        <v>297190</v>
      </c>
      <c r="DM35" s="642"/>
      <c r="DN35" s="642"/>
      <c r="DO35" s="642"/>
      <c r="DP35" s="642"/>
      <c r="DQ35" s="642"/>
      <c r="DR35" s="642"/>
      <c r="DS35" s="642"/>
      <c r="DT35" s="642"/>
      <c r="DU35" s="642"/>
      <c r="DV35" s="643"/>
      <c r="DW35" s="646">
        <v>1</v>
      </c>
      <c r="DX35" s="675"/>
      <c r="DY35" s="675"/>
      <c r="DZ35" s="675"/>
      <c r="EA35" s="675"/>
      <c r="EB35" s="675"/>
      <c r="EC35" s="677"/>
    </row>
    <row r="36" spans="2:133" ht="11.25" customHeight="1" x14ac:dyDescent="0.15">
      <c r="B36" s="638" t="s">
        <v>318</v>
      </c>
      <c r="C36" s="639"/>
      <c r="D36" s="639"/>
      <c r="E36" s="639"/>
      <c r="F36" s="639"/>
      <c r="G36" s="639"/>
      <c r="H36" s="639"/>
      <c r="I36" s="639"/>
      <c r="J36" s="639"/>
      <c r="K36" s="639"/>
      <c r="L36" s="639"/>
      <c r="M36" s="639"/>
      <c r="N36" s="639"/>
      <c r="O36" s="639"/>
      <c r="P36" s="639"/>
      <c r="Q36" s="640"/>
      <c r="R36" s="641" t="s">
        <v>130</v>
      </c>
      <c r="S36" s="644"/>
      <c r="T36" s="644"/>
      <c r="U36" s="644"/>
      <c r="V36" s="644"/>
      <c r="W36" s="644"/>
      <c r="X36" s="644"/>
      <c r="Y36" s="645"/>
      <c r="Z36" s="703" t="s">
        <v>130</v>
      </c>
      <c r="AA36" s="703"/>
      <c r="AB36" s="703"/>
      <c r="AC36" s="703"/>
      <c r="AD36" s="704" t="s">
        <v>130</v>
      </c>
      <c r="AE36" s="704"/>
      <c r="AF36" s="704"/>
      <c r="AG36" s="704"/>
      <c r="AH36" s="704"/>
      <c r="AI36" s="704"/>
      <c r="AJ36" s="704"/>
      <c r="AK36" s="704"/>
      <c r="AL36" s="646" t="s">
        <v>130</v>
      </c>
      <c r="AM36" s="647"/>
      <c r="AN36" s="647"/>
      <c r="AO36" s="705"/>
      <c r="AQ36" s="678" t="s">
        <v>319</v>
      </c>
      <c r="AR36" s="679"/>
      <c r="AS36" s="679"/>
      <c r="AT36" s="679"/>
      <c r="AU36" s="679"/>
      <c r="AV36" s="679"/>
      <c r="AW36" s="679"/>
      <c r="AX36" s="679"/>
      <c r="AY36" s="680"/>
      <c r="AZ36" s="641">
        <v>2131109</v>
      </c>
      <c r="BA36" s="644"/>
      <c r="BB36" s="644"/>
      <c r="BC36" s="644"/>
      <c r="BD36" s="642"/>
      <c r="BE36" s="642"/>
      <c r="BF36" s="681"/>
      <c r="BG36" s="685" t="s">
        <v>320</v>
      </c>
      <c r="BH36" s="682"/>
      <c r="BI36" s="682"/>
      <c r="BJ36" s="682"/>
      <c r="BK36" s="682"/>
      <c r="BL36" s="682"/>
      <c r="BM36" s="682"/>
      <c r="BN36" s="682"/>
      <c r="BO36" s="682"/>
      <c r="BP36" s="682"/>
      <c r="BQ36" s="682"/>
      <c r="BR36" s="682"/>
      <c r="BS36" s="682"/>
      <c r="BT36" s="682"/>
      <c r="BU36" s="683"/>
      <c r="BV36" s="641">
        <v>-563873</v>
      </c>
      <c r="BW36" s="644"/>
      <c r="BX36" s="644"/>
      <c r="BY36" s="644"/>
      <c r="BZ36" s="644"/>
      <c r="CA36" s="644"/>
      <c r="CB36" s="684"/>
      <c r="CD36" s="685" t="s">
        <v>321</v>
      </c>
      <c r="CE36" s="682"/>
      <c r="CF36" s="682"/>
      <c r="CG36" s="682"/>
      <c r="CH36" s="682"/>
      <c r="CI36" s="682"/>
      <c r="CJ36" s="682"/>
      <c r="CK36" s="682"/>
      <c r="CL36" s="682"/>
      <c r="CM36" s="682"/>
      <c r="CN36" s="682"/>
      <c r="CO36" s="682"/>
      <c r="CP36" s="682"/>
      <c r="CQ36" s="683"/>
      <c r="CR36" s="641">
        <v>4927687</v>
      </c>
      <c r="CS36" s="644"/>
      <c r="CT36" s="644"/>
      <c r="CU36" s="644"/>
      <c r="CV36" s="644"/>
      <c r="CW36" s="644"/>
      <c r="CX36" s="644"/>
      <c r="CY36" s="645"/>
      <c r="CZ36" s="646">
        <v>10</v>
      </c>
      <c r="DA36" s="675"/>
      <c r="DB36" s="675"/>
      <c r="DC36" s="676"/>
      <c r="DD36" s="649">
        <v>4660750</v>
      </c>
      <c r="DE36" s="644"/>
      <c r="DF36" s="644"/>
      <c r="DG36" s="644"/>
      <c r="DH36" s="644"/>
      <c r="DI36" s="644"/>
      <c r="DJ36" s="644"/>
      <c r="DK36" s="645"/>
      <c r="DL36" s="649">
        <v>3960373</v>
      </c>
      <c r="DM36" s="644"/>
      <c r="DN36" s="644"/>
      <c r="DO36" s="644"/>
      <c r="DP36" s="644"/>
      <c r="DQ36" s="644"/>
      <c r="DR36" s="644"/>
      <c r="DS36" s="644"/>
      <c r="DT36" s="644"/>
      <c r="DU36" s="644"/>
      <c r="DV36" s="645"/>
      <c r="DW36" s="646">
        <v>13.3</v>
      </c>
      <c r="DX36" s="675"/>
      <c r="DY36" s="675"/>
      <c r="DZ36" s="675"/>
      <c r="EA36" s="675"/>
      <c r="EB36" s="675"/>
      <c r="EC36" s="677"/>
    </row>
    <row r="37" spans="2:133" ht="11.25" customHeight="1" x14ac:dyDescent="0.15">
      <c r="B37" s="638" t="s">
        <v>322</v>
      </c>
      <c r="C37" s="639"/>
      <c r="D37" s="639"/>
      <c r="E37" s="639"/>
      <c r="F37" s="639"/>
      <c r="G37" s="639"/>
      <c r="H37" s="639"/>
      <c r="I37" s="639"/>
      <c r="J37" s="639"/>
      <c r="K37" s="639"/>
      <c r="L37" s="639"/>
      <c r="M37" s="639"/>
      <c r="N37" s="639"/>
      <c r="O37" s="639"/>
      <c r="P37" s="639"/>
      <c r="Q37" s="640"/>
      <c r="R37" s="641">
        <v>2117000</v>
      </c>
      <c r="S37" s="644"/>
      <c r="T37" s="644"/>
      <c r="U37" s="644"/>
      <c r="V37" s="644"/>
      <c r="W37" s="644"/>
      <c r="X37" s="644"/>
      <c r="Y37" s="645"/>
      <c r="Z37" s="703">
        <v>4.0999999999999996</v>
      </c>
      <c r="AA37" s="703"/>
      <c r="AB37" s="703"/>
      <c r="AC37" s="703"/>
      <c r="AD37" s="704" t="s">
        <v>130</v>
      </c>
      <c r="AE37" s="704"/>
      <c r="AF37" s="704"/>
      <c r="AG37" s="704"/>
      <c r="AH37" s="704"/>
      <c r="AI37" s="704"/>
      <c r="AJ37" s="704"/>
      <c r="AK37" s="704"/>
      <c r="AL37" s="646" t="s">
        <v>130</v>
      </c>
      <c r="AM37" s="647"/>
      <c r="AN37" s="647"/>
      <c r="AO37" s="705"/>
      <c r="AQ37" s="678" t="s">
        <v>323</v>
      </c>
      <c r="AR37" s="679"/>
      <c r="AS37" s="679"/>
      <c r="AT37" s="679"/>
      <c r="AU37" s="679"/>
      <c r="AV37" s="679"/>
      <c r="AW37" s="679"/>
      <c r="AX37" s="679"/>
      <c r="AY37" s="680"/>
      <c r="AZ37" s="641">
        <v>10748</v>
      </c>
      <c r="BA37" s="644"/>
      <c r="BB37" s="644"/>
      <c r="BC37" s="644"/>
      <c r="BD37" s="642"/>
      <c r="BE37" s="642"/>
      <c r="BF37" s="681"/>
      <c r="BG37" s="685" t="s">
        <v>324</v>
      </c>
      <c r="BH37" s="682"/>
      <c r="BI37" s="682"/>
      <c r="BJ37" s="682"/>
      <c r="BK37" s="682"/>
      <c r="BL37" s="682"/>
      <c r="BM37" s="682"/>
      <c r="BN37" s="682"/>
      <c r="BO37" s="682"/>
      <c r="BP37" s="682"/>
      <c r="BQ37" s="682"/>
      <c r="BR37" s="682"/>
      <c r="BS37" s="682"/>
      <c r="BT37" s="682"/>
      <c r="BU37" s="683"/>
      <c r="BV37" s="641">
        <v>25388</v>
      </c>
      <c r="BW37" s="644"/>
      <c r="BX37" s="644"/>
      <c r="BY37" s="644"/>
      <c r="BZ37" s="644"/>
      <c r="CA37" s="644"/>
      <c r="CB37" s="684"/>
      <c r="CD37" s="685" t="s">
        <v>325</v>
      </c>
      <c r="CE37" s="682"/>
      <c r="CF37" s="682"/>
      <c r="CG37" s="682"/>
      <c r="CH37" s="682"/>
      <c r="CI37" s="682"/>
      <c r="CJ37" s="682"/>
      <c r="CK37" s="682"/>
      <c r="CL37" s="682"/>
      <c r="CM37" s="682"/>
      <c r="CN37" s="682"/>
      <c r="CO37" s="682"/>
      <c r="CP37" s="682"/>
      <c r="CQ37" s="683"/>
      <c r="CR37" s="641">
        <v>1129727</v>
      </c>
      <c r="CS37" s="642"/>
      <c r="CT37" s="642"/>
      <c r="CU37" s="642"/>
      <c r="CV37" s="642"/>
      <c r="CW37" s="642"/>
      <c r="CX37" s="642"/>
      <c r="CY37" s="643"/>
      <c r="CZ37" s="646">
        <v>2.2999999999999998</v>
      </c>
      <c r="DA37" s="675"/>
      <c r="DB37" s="675"/>
      <c r="DC37" s="676"/>
      <c r="DD37" s="649">
        <v>1129727</v>
      </c>
      <c r="DE37" s="642"/>
      <c r="DF37" s="642"/>
      <c r="DG37" s="642"/>
      <c r="DH37" s="642"/>
      <c r="DI37" s="642"/>
      <c r="DJ37" s="642"/>
      <c r="DK37" s="643"/>
      <c r="DL37" s="649">
        <v>661039</v>
      </c>
      <c r="DM37" s="642"/>
      <c r="DN37" s="642"/>
      <c r="DO37" s="642"/>
      <c r="DP37" s="642"/>
      <c r="DQ37" s="642"/>
      <c r="DR37" s="642"/>
      <c r="DS37" s="642"/>
      <c r="DT37" s="642"/>
      <c r="DU37" s="642"/>
      <c r="DV37" s="643"/>
      <c r="DW37" s="646">
        <v>2.2000000000000002</v>
      </c>
      <c r="DX37" s="675"/>
      <c r="DY37" s="675"/>
      <c r="DZ37" s="675"/>
      <c r="EA37" s="675"/>
      <c r="EB37" s="675"/>
      <c r="EC37" s="677"/>
    </row>
    <row r="38" spans="2:133" ht="11.25" customHeight="1" x14ac:dyDescent="0.15">
      <c r="B38" s="653" t="s">
        <v>326</v>
      </c>
      <c r="C38" s="654"/>
      <c r="D38" s="654"/>
      <c r="E38" s="654"/>
      <c r="F38" s="654"/>
      <c r="G38" s="654"/>
      <c r="H38" s="654"/>
      <c r="I38" s="654"/>
      <c r="J38" s="654"/>
      <c r="K38" s="654"/>
      <c r="L38" s="654"/>
      <c r="M38" s="654"/>
      <c r="N38" s="654"/>
      <c r="O38" s="654"/>
      <c r="P38" s="654"/>
      <c r="Q38" s="655"/>
      <c r="R38" s="656">
        <v>52208735</v>
      </c>
      <c r="S38" s="693"/>
      <c r="T38" s="693"/>
      <c r="U38" s="693"/>
      <c r="V38" s="693"/>
      <c r="W38" s="693"/>
      <c r="X38" s="693"/>
      <c r="Y38" s="698"/>
      <c r="Z38" s="699">
        <v>100</v>
      </c>
      <c r="AA38" s="699"/>
      <c r="AB38" s="699"/>
      <c r="AC38" s="699"/>
      <c r="AD38" s="700">
        <v>27554635</v>
      </c>
      <c r="AE38" s="700"/>
      <c r="AF38" s="700"/>
      <c r="AG38" s="700"/>
      <c r="AH38" s="700"/>
      <c r="AI38" s="700"/>
      <c r="AJ38" s="700"/>
      <c r="AK38" s="700"/>
      <c r="AL38" s="659">
        <v>100</v>
      </c>
      <c r="AM38" s="701"/>
      <c r="AN38" s="701"/>
      <c r="AO38" s="702"/>
      <c r="AQ38" s="678" t="s">
        <v>327</v>
      </c>
      <c r="AR38" s="679"/>
      <c r="AS38" s="679"/>
      <c r="AT38" s="679"/>
      <c r="AU38" s="679"/>
      <c r="AV38" s="679"/>
      <c r="AW38" s="679"/>
      <c r="AX38" s="679"/>
      <c r="AY38" s="680"/>
      <c r="AZ38" s="641" t="s">
        <v>328</v>
      </c>
      <c r="BA38" s="644"/>
      <c r="BB38" s="644"/>
      <c r="BC38" s="644"/>
      <c r="BD38" s="642"/>
      <c r="BE38" s="642"/>
      <c r="BF38" s="681"/>
      <c r="BG38" s="685" t="s">
        <v>329</v>
      </c>
      <c r="BH38" s="682"/>
      <c r="BI38" s="682"/>
      <c r="BJ38" s="682"/>
      <c r="BK38" s="682"/>
      <c r="BL38" s="682"/>
      <c r="BM38" s="682"/>
      <c r="BN38" s="682"/>
      <c r="BO38" s="682"/>
      <c r="BP38" s="682"/>
      <c r="BQ38" s="682"/>
      <c r="BR38" s="682"/>
      <c r="BS38" s="682"/>
      <c r="BT38" s="682"/>
      <c r="BU38" s="683"/>
      <c r="BV38" s="641">
        <v>40699</v>
      </c>
      <c r="BW38" s="644"/>
      <c r="BX38" s="644"/>
      <c r="BY38" s="644"/>
      <c r="BZ38" s="644"/>
      <c r="CA38" s="644"/>
      <c r="CB38" s="684"/>
      <c r="CD38" s="685" t="s">
        <v>330</v>
      </c>
      <c r="CE38" s="682"/>
      <c r="CF38" s="682"/>
      <c r="CG38" s="682"/>
      <c r="CH38" s="682"/>
      <c r="CI38" s="682"/>
      <c r="CJ38" s="682"/>
      <c r="CK38" s="682"/>
      <c r="CL38" s="682"/>
      <c r="CM38" s="682"/>
      <c r="CN38" s="682"/>
      <c r="CO38" s="682"/>
      <c r="CP38" s="682"/>
      <c r="CQ38" s="683"/>
      <c r="CR38" s="641">
        <v>4939261</v>
      </c>
      <c r="CS38" s="644"/>
      <c r="CT38" s="644"/>
      <c r="CU38" s="644"/>
      <c r="CV38" s="644"/>
      <c r="CW38" s="644"/>
      <c r="CX38" s="644"/>
      <c r="CY38" s="645"/>
      <c r="CZ38" s="646">
        <v>10</v>
      </c>
      <c r="DA38" s="675"/>
      <c r="DB38" s="675"/>
      <c r="DC38" s="676"/>
      <c r="DD38" s="649">
        <v>4213170</v>
      </c>
      <c r="DE38" s="644"/>
      <c r="DF38" s="644"/>
      <c r="DG38" s="644"/>
      <c r="DH38" s="644"/>
      <c r="DI38" s="644"/>
      <c r="DJ38" s="644"/>
      <c r="DK38" s="645"/>
      <c r="DL38" s="649">
        <v>3382655</v>
      </c>
      <c r="DM38" s="644"/>
      <c r="DN38" s="644"/>
      <c r="DO38" s="644"/>
      <c r="DP38" s="644"/>
      <c r="DQ38" s="644"/>
      <c r="DR38" s="644"/>
      <c r="DS38" s="644"/>
      <c r="DT38" s="644"/>
      <c r="DU38" s="644"/>
      <c r="DV38" s="645"/>
      <c r="DW38" s="646">
        <v>11.4</v>
      </c>
      <c r="DX38" s="675"/>
      <c r="DY38" s="675"/>
      <c r="DZ38" s="675"/>
      <c r="EA38" s="675"/>
      <c r="EB38" s="675"/>
      <c r="EC38" s="677"/>
    </row>
    <row r="39" spans="2:133" ht="11.25" customHeight="1" x14ac:dyDescent="0.15">
      <c r="AQ39" s="678" t="s">
        <v>331</v>
      </c>
      <c r="AR39" s="679"/>
      <c r="AS39" s="679"/>
      <c r="AT39" s="679"/>
      <c r="AU39" s="679"/>
      <c r="AV39" s="679"/>
      <c r="AW39" s="679"/>
      <c r="AX39" s="679"/>
      <c r="AY39" s="680"/>
      <c r="AZ39" s="641" t="s">
        <v>120</v>
      </c>
      <c r="BA39" s="644"/>
      <c r="BB39" s="644"/>
      <c r="BC39" s="644"/>
      <c r="BD39" s="642"/>
      <c r="BE39" s="642"/>
      <c r="BF39" s="681"/>
      <c r="BG39" s="686" t="s">
        <v>332</v>
      </c>
      <c r="BH39" s="687"/>
      <c r="BI39" s="687"/>
      <c r="BJ39" s="687"/>
      <c r="BK39" s="687"/>
      <c r="BL39" s="215"/>
      <c r="BM39" s="682" t="s">
        <v>333</v>
      </c>
      <c r="BN39" s="682"/>
      <c r="BO39" s="682"/>
      <c r="BP39" s="682"/>
      <c r="BQ39" s="682"/>
      <c r="BR39" s="682"/>
      <c r="BS39" s="682"/>
      <c r="BT39" s="682"/>
      <c r="BU39" s="683"/>
      <c r="BV39" s="641">
        <v>86</v>
      </c>
      <c r="BW39" s="644"/>
      <c r="BX39" s="644"/>
      <c r="BY39" s="644"/>
      <c r="BZ39" s="644"/>
      <c r="CA39" s="644"/>
      <c r="CB39" s="684"/>
      <c r="CD39" s="685" t="s">
        <v>334</v>
      </c>
      <c r="CE39" s="682"/>
      <c r="CF39" s="682"/>
      <c r="CG39" s="682"/>
      <c r="CH39" s="682"/>
      <c r="CI39" s="682"/>
      <c r="CJ39" s="682"/>
      <c r="CK39" s="682"/>
      <c r="CL39" s="682"/>
      <c r="CM39" s="682"/>
      <c r="CN39" s="682"/>
      <c r="CO39" s="682"/>
      <c r="CP39" s="682"/>
      <c r="CQ39" s="683"/>
      <c r="CR39" s="641">
        <v>320889</v>
      </c>
      <c r="CS39" s="642"/>
      <c r="CT39" s="642"/>
      <c r="CU39" s="642"/>
      <c r="CV39" s="642"/>
      <c r="CW39" s="642"/>
      <c r="CX39" s="642"/>
      <c r="CY39" s="643"/>
      <c r="CZ39" s="646">
        <v>0.6</v>
      </c>
      <c r="DA39" s="675"/>
      <c r="DB39" s="675"/>
      <c r="DC39" s="676"/>
      <c r="DD39" s="649">
        <v>31135</v>
      </c>
      <c r="DE39" s="642"/>
      <c r="DF39" s="642"/>
      <c r="DG39" s="642"/>
      <c r="DH39" s="642"/>
      <c r="DI39" s="642"/>
      <c r="DJ39" s="642"/>
      <c r="DK39" s="643"/>
      <c r="DL39" s="649" t="s">
        <v>328</v>
      </c>
      <c r="DM39" s="642"/>
      <c r="DN39" s="642"/>
      <c r="DO39" s="642"/>
      <c r="DP39" s="642"/>
      <c r="DQ39" s="642"/>
      <c r="DR39" s="642"/>
      <c r="DS39" s="642"/>
      <c r="DT39" s="642"/>
      <c r="DU39" s="642"/>
      <c r="DV39" s="643"/>
      <c r="DW39" s="646" t="s">
        <v>120</v>
      </c>
      <c r="DX39" s="675"/>
      <c r="DY39" s="675"/>
      <c r="DZ39" s="675"/>
      <c r="EA39" s="675"/>
      <c r="EB39" s="675"/>
      <c r="EC39" s="677"/>
    </row>
    <row r="40" spans="2:133" ht="11.25" customHeight="1" x14ac:dyDescent="0.15">
      <c r="AQ40" s="678" t="s">
        <v>335</v>
      </c>
      <c r="AR40" s="679"/>
      <c r="AS40" s="679"/>
      <c r="AT40" s="679"/>
      <c r="AU40" s="679"/>
      <c r="AV40" s="679"/>
      <c r="AW40" s="679"/>
      <c r="AX40" s="679"/>
      <c r="AY40" s="680"/>
      <c r="AZ40" s="641">
        <v>1764984</v>
      </c>
      <c r="BA40" s="644"/>
      <c r="BB40" s="644"/>
      <c r="BC40" s="644"/>
      <c r="BD40" s="642"/>
      <c r="BE40" s="642"/>
      <c r="BF40" s="681"/>
      <c r="BG40" s="686"/>
      <c r="BH40" s="687"/>
      <c r="BI40" s="687"/>
      <c r="BJ40" s="687"/>
      <c r="BK40" s="687"/>
      <c r="BL40" s="215"/>
      <c r="BM40" s="682" t="s">
        <v>336</v>
      </c>
      <c r="BN40" s="682"/>
      <c r="BO40" s="682"/>
      <c r="BP40" s="682"/>
      <c r="BQ40" s="682"/>
      <c r="BR40" s="682"/>
      <c r="BS40" s="682"/>
      <c r="BT40" s="682"/>
      <c r="BU40" s="683"/>
      <c r="BV40" s="641">
        <v>91</v>
      </c>
      <c r="BW40" s="644"/>
      <c r="BX40" s="644"/>
      <c r="BY40" s="644"/>
      <c r="BZ40" s="644"/>
      <c r="CA40" s="644"/>
      <c r="CB40" s="684"/>
      <c r="CD40" s="685" t="s">
        <v>337</v>
      </c>
      <c r="CE40" s="682"/>
      <c r="CF40" s="682"/>
      <c r="CG40" s="682"/>
      <c r="CH40" s="682"/>
      <c r="CI40" s="682"/>
      <c r="CJ40" s="682"/>
      <c r="CK40" s="682"/>
      <c r="CL40" s="682"/>
      <c r="CM40" s="682"/>
      <c r="CN40" s="682"/>
      <c r="CO40" s="682"/>
      <c r="CP40" s="682"/>
      <c r="CQ40" s="683"/>
      <c r="CR40" s="641">
        <v>272000</v>
      </c>
      <c r="CS40" s="644"/>
      <c r="CT40" s="644"/>
      <c r="CU40" s="644"/>
      <c r="CV40" s="644"/>
      <c r="CW40" s="644"/>
      <c r="CX40" s="644"/>
      <c r="CY40" s="645"/>
      <c r="CZ40" s="646">
        <v>0.6</v>
      </c>
      <c r="DA40" s="675"/>
      <c r="DB40" s="675"/>
      <c r="DC40" s="676"/>
      <c r="DD40" s="649" t="s">
        <v>120</v>
      </c>
      <c r="DE40" s="644"/>
      <c r="DF40" s="644"/>
      <c r="DG40" s="644"/>
      <c r="DH40" s="644"/>
      <c r="DI40" s="644"/>
      <c r="DJ40" s="644"/>
      <c r="DK40" s="645"/>
      <c r="DL40" s="649" t="s">
        <v>120</v>
      </c>
      <c r="DM40" s="644"/>
      <c r="DN40" s="644"/>
      <c r="DO40" s="644"/>
      <c r="DP40" s="644"/>
      <c r="DQ40" s="644"/>
      <c r="DR40" s="644"/>
      <c r="DS40" s="644"/>
      <c r="DT40" s="644"/>
      <c r="DU40" s="644"/>
      <c r="DV40" s="645"/>
      <c r="DW40" s="646" t="s">
        <v>120</v>
      </c>
      <c r="DX40" s="675"/>
      <c r="DY40" s="675"/>
      <c r="DZ40" s="675"/>
      <c r="EA40" s="675"/>
      <c r="EB40" s="675"/>
      <c r="EC40" s="677"/>
    </row>
    <row r="41" spans="2:133" ht="11.25" customHeight="1" x14ac:dyDescent="0.15">
      <c r="AQ41" s="690" t="s">
        <v>338</v>
      </c>
      <c r="AR41" s="691"/>
      <c r="AS41" s="691"/>
      <c r="AT41" s="691"/>
      <c r="AU41" s="691"/>
      <c r="AV41" s="691"/>
      <c r="AW41" s="691"/>
      <c r="AX41" s="691"/>
      <c r="AY41" s="692"/>
      <c r="AZ41" s="656">
        <v>3174277</v>
      </c>
      <c r="BA41" s="693"/>
      <c r="BB41" s="693"/>
      <c r="BC41" s="693"/>
      <c r="BD41" s="657"/>
      <c r="BE41" s="657"/>
      <c r="BF41" s="694"/>
      <c r="BG41" s="688"/>
      <c r="BH41" s="689"/>
      <c r="BI41" s="689"/>
      <c r="BJ41" s="689"/>
      <c r="BK41" s="689"/>
      <c r="BL41" s="216"/>
      <c r="BM41" s="695" t="s">
        <v>339</v>
      </c>
      <c r="BN41" s="695"/>
      <c r="BO41" s="695"/>
      <c r="BP41" s="695"/>
      <c r="BQ41" s="695"/>
      <c r="BR41" s="695"/>
      <c r="BS41" s="695"/>
      <c r="BT41" s="695"/>
      <c r="BU41" s="696"/>
      <c r="BV41" s="656">
        <v>296</v>
      </c>
      <c r="BW41" s="693"/>
      <c r="BX41" s="693"/>
      <c r="BY41" s="693"/>
      <c r="BZ41" s="693"/>
      <c r="CA41" s="693"/>
      <c r="CB41" s="697"/>
      <c r="CD41" s="685" t="s">
        <v>340</v>
      </c>
      <c r="CE41" s="682"/>
      <c r="CF41" s="682"/>
      <c r="CG41" s="682"/>
      <c r="CH41" s="682"/>
      <c r="CI41" s="682"/>
      <c r="CJ41" s="682"/>
      <c r="CK41" s="682"/>
      <c r="CL41" s="682"/>
      <c r="CM41" s="682"/>
      <c r="CN41" s="682"/>
      <c r="CO41" s="682"/>
      <c r="CP41" s="682"/>
      <c r="CQ41" s="683"/>
      <c r="CR41" s="641" t="s">
        <v>328</v>
      </c>
      <c r="CS41" s="642"/>
      <c r="CT41" s="642"/>
      <c r="CU41" s="642"/>
      <c r="CV41" s="642"/>
      <c r="CW41" s="642"/>
      <c r="CX41" s="642"/>
      <c r="CY41" s="643"/>
      <c r="CZ41" s="646" t="s">
        <v>328</v>
      </c>
      <c r="DA41" s="675"/>
      <c r="DB41" s="675"/>
      <c r="DC41" s="676"/>
      <c r="DD41" s="649" t="s">
        <v>120</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15">
      <c r="B42" s="209" t="s">
        <v>341</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342</v>
      </c>
      <c r="CE42" s="639"/>
      <c r="CF42" s="639"/>
      <c r="CG42" s="639"/>
      <c r="CH42" s="639"/>
      <c r="CI42" s="639"/>
      <c r="CJ42" s="639"/>
      <c r="CK42" s="639"/>
      <c r="CL42" s="639"/>
      <c r="CM42" s="639"/>
      <c r="CN42" s="639"/>
      <c r="CO42" s="639"/>
      <c r="CP42" s="639"/>
      <c r="CQ42" s="640"/>
      <c r="CR42" s="641">
        <v>6049922</v>
      </c>
      <c r="CS42" s="644"/>
      <c r="CT42" s="644"/>
      <c r="CU42" s="644"/>
      <c r="CV42" s="644"/>
      <c r="CW42" s="644"/>
      <c r="CX42" s="644"/>
      <c r="CY42" s="645"/>
      <c r="CZ42" s="646">
        <v>12.2</v>
      </c>
      <c r="DA42" s="647"/>
      <c r="DB42" s="647"/>
      <c r="DC42" s="648"/>
      <c r="DD42" s="649">
        <v>2074135</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15">
      <c r="B43" s="219" t="s">
        <v>343</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344</v>
      </c>
      <c r="CE43" s="639"/>
      <c r="CF43" s="639"/>
      <c r="CG43" s="639"/>
      <c r="CH43" s="639"/>
      <c r="CI43" s="639"/>
      <c r="CJ43" s="639"/>
      <c r="CK43" s="639"/>
      <c r="CL43" s="639"/>
      <c r="CM43" s="639"/>
      <c r="CN43" s="639"/>
      <c r="CO43" s="639"/>
      <c r="CP43" s="639"/>
      <c r="CQ43" s="640"/>
      <c r="CR43" s="641">
        <v>134458</v>
      </c>
      <c r="CS43" s="642"/>
      <c r="CT43" s="642"/>
      <c r="CU43" s="642"/>
      <c r="CV43" s="642"/>
      <c r="CW43" s="642"/>
      <c r="CX43" s="642"/>
      <c r="CY43" s="643"/>
      <c r="CZ43" s="646">
        <v>0.3</v>
      </c>
      <c r="DA43" s="675"/>
      <c r="DB43" s="675"/>
      <c r="DC43" s="676"/>
      <c r="DD43" s="649">
        <v>134458</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15">
      <c r="B44" s="220" t="s">
        <v>345</v>
      </c>
      <c r="CD44" s="669" t="s">
        <v>295</v>
      </c>
      <c r="CE44" s="670"/>
      <c r="CF44" s="638" t="s">
        <v>346</v>
      </c>
      <c r="CG44" s="639"/>
      <c r="CH44" s="639"/>
      <c r="CI44" s="639"/>
      <c r="CJ44" s="639"/>
      <c r="CK44" s="639"/>
      <c r="CL44" s="639"/>
      <c r="CM44" s="639"/>
      <c r="CN44" s="639"/>
      <c r="CO44" s="639"/>
      <c r="CP44" s="639"/>
      <c r="CQ44" s="640"/>
      <c r="CR44" s="641">
        <v>6049922</v>
      </c>
      <c r="CS44" s="644"/>
      <c r="CT44" s="644"/>
      <c r="CU44" s="644"/>
      <c r="CV44" s="644"/>
      <c r="CW44" s="644"/>
      <c r="CX44" s="644"/>
      <c r="CY44" s="645"/>
      <c r="CZ44" s="646">
        <v>12.2</v>
      </c>
      <c r="DA44" s="647"/>
      <c r="DB44" s="647"/>
      <c r="DC44" s="648"/>
      <c r="DD44" s="649">
        <v>2074135</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15">
      <c r="CD45" s="671"/>
      <c r="CE45" s="672"/>
      <c r="CF45" s="638" t="s">
        <v>347</v>
      </c>
      <c r="CG45" s="639"/>
      <c r="CH45" s="639"/>
      <c r="CI45" s="639"/>
      <c r="CJ45" s="639"/>
      <c r="CK45" s="639"/>
      <c r="CL45" s="639"/>
      <c r="CM45" s="639"/>
      <c r="CN45" s="639"/>
      <c r="CO45" s="639"/>
      <c r="CP45" s="639"/>
      <c r="CQ45" s="640"/>
      <c r="CR45" s="641">
        <v>2366666</v>
      </c>
      <c r="CS45" s="642"/>
      <c r="CT45" s="642"/>
      <c r="CU45" s="642"/>
      <c r="CV45" s="642"/>
      <c r="CW45" s="642"/>
      <c r="CX45" s="642"/>
      <c r="CY45" s="643"/>
      <c r="CZ45" s="646">
        <v>4.8</v>
      </c>
      <c r="DA45" s="675"/>
      <c r="DB45" s="675"/>
      <c r="DC45" s="676"/>
      <c r="DD45" s="649">
        <v>183505</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15">
      <c r="CD46" s="671"/>
      <c r="CE46" s="672"/>
      <c r="CF46" s="638" t="s">
        <v>348</v>
      </c>
      <c r="CG46" s="639"/>
      <c r="CH46" s="639"/>
      <c r="CI46" s="639"/>
      <c r="CJ46" s="639"/>
      <c r="CK46" s="639"/>
      <c r="CL46" s="639"/>
      <c r="CM46" s="639"/>
      <c r="CN46" s="639"/>
      <c r="CO46" s="639"/>
      <c r="CP46" s="639"/>
      <c r="CQ46" s="640"/>
      <c r="CR46" s="641">
        <v>3655706</v>
      </c>
      <c r="CS46" s="644"/>
      <c r="CT46" s="644"/>
      <c r="CU46" s="644"/>
      <c r="CV46" s="644"/>
      <c r="CW46" s="644"/>
      <c r="CX46" s="644"/>
      <c r="CY46" s="645"/>
      <c r="CZ46" s="646">
        <v>7.4</v>
      </c>
      <c r="DA46" s="647"/>
      <c r="DB46" s="647"/>
      <c r="DC46" s="648"/>
      <c r="DD46" s="649">
        <v>1863080</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15">
      <c r="CD47" s="671"/>
      <c r="CE47" s="672"/>
      <c r="CF47" s="638" t="s">
        <v>349</v>
      </c>
      <c r="CG47" s="639"/>
      <c r="CH47" s="639"/>
      <c r="CI47" s="639"/>
      <c r="CJ47" s="639"/>
      <c r="CK47" s="639"/>
      <c r="CL47" s="639"/>
      <c r="CM47" s="639"/>
      <c r="CN47" s="639"/>
      <c r="CO47" s="639"/>
      <c r="CP47" s="639"/>
      <c r="CQ47" s="640"/>
      <c r="CR47" s="641" t="s">
        <v>120</v>
      </c>
      <c r="CS47" s="642"/>
      <c r="CT47" s="642"/>
      <c r="CU47" s="642"/>
      <c r="CV47" s="642"/>
      <c r="CW47" s="642"/>
      <c r="CX47" s="642"/>
      <c r="CY47" s="643"/>
      <c r="CZ47" s="646" t="s">
        <v>328</v>
      </c>
      <c r="DA47" s="675"/>
      <c r="DB47" s="675"/>
      <c r="DC47" s="676"/>
      <c r="DD47" s="649" t="s">
        <v>120</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x14ac:dyDescent="0.15">
      <c r="CD48" s="673"/>
      <c r="CE48" s="674"/>
      <c r="CF48" s="638" t="s">
        <v>350</v>
      </c>
      <c r="CG48" s="639"/>
      <c r="CH48" s="639"/>
      <c r="CI48" s="639"/>
      <c r="CJ48" s="639"/>
      <c r="CK48" s="639"/>
      <c r="CL48" s="639"/>
      <c r="CM48" s="639"/>
      <c r="CN48" s="639"/>
      <c r="CO48" s="639"/>
      <c r="CP48" s="639"/>
      <c r="CQ48" s="640"/>
      <c r="CR48" s="641" t="s">
        <v>328</v>
      </c>
      <c r="CS48" s="644"/>
      <c r="CT48" s="644"/>
      <c r="CU48" s="644"/>
      <c r="CV48" s="644"/>
      <c r="CW48" s="644"/>
      <c r="CX48" s="644"/>
      <c r="CY48" s="645"/>
      <c r="CZ48" s="646" t="s">
        <v>328</v>
      </c>
      <c r="DA48" s="647"/>
      <c r="DB48" s="647"/>
      <c r="DC48" s="648"/>
      <c r="DD48" s="649" t="s">
        <v>120</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15">
      <c r="CD49" s="653" t="s">
        <v>351</v>
      </c>
      <c r="CE49" s="654"/>
      <c r="CF49" s="654"/>
      <c r="CG49" s="654"/>
      <c r="CH49" s="654"/>
      <c r="CI49" s="654"/>
      <c r="CJ49" s="654"/>
      <c r="CK49" s="654"/>
      <c r="CL49" s="654"/>
      <c r="CM49" s="654"/>
      <c r="CN49" s="654"/>
      <c r="CO49" s="654"/>
      <c r="CP49" s="654"/>
      <c r="CQ49" s="655"/>
      <c r="CR49" s="656">
        <v>49405247</v>
      </c>
      <c r="CS49" s="657"/>
      <c r="CT49" s="657"/>
      <c r="CU49" s="657"/>
      <c r="CV49" s="657"/>
      <c r="CW49" s="657"/>
      <c r="CX49" s="657"/>
      <c r="CY49" s="658"/>
      <c r="CZ49" s="659">
        <v>100</v>
      </c>
      <c r="DA49" s="660"/>
      <c r="DB49" s="660"/>
      <c r="DC49" s="661"/>
      <c r="DD49" s="662">
        <v>32388213</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x14ac:dyDescent="0.15"/>
    <row r="51" spans="82:133" hidden="1" x14ac:dyDescent="0.15"/>
    <row r="52" spans="82:133" hidden="1" x14ac:dyDescent="0.15"/>
    <row r="53" spans="82:133" hidden="1" x14ac:dyDescent="0.15"/>
  </sheetData>
  <sheetProtection algorithmName="SHA-512" hashValue="sCbpHVgv44r+F7ShJbq0wc1EjfCmhz+kwEIyH5s5EdmQGt9AFDl5t10Dsiw26W1z0cnC3Er3qfSmqHqMG4IUrA==" saltValue="PQ1BZ3JHbSiOU+nHHuKKz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352</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353</v>
      </c>
      <c r="DK2" s="1180"/>
      <c r="DL2" s="1180"/>
      <c r="DM2" s="1180"/>
      <c r="DN2" s="1180"/>
      <c r="DO2" s="1181"/>
      <c r="DP2" s="229"/>
      <c r="DQ2" s="1179" t="s">
        <v>354</v>
      </c>
      <c r="DR2" s="1180"/>
      <c r="DS2" s="1180"/>
      <c r="DT2" s="1180"/>
      <c r="DU2" s="1180"/>
      <c r="DV2" s="1180"/>
      <c r="DW2" s="1180"/>
      <c r="DX2" s="1180"/>
      <c r="DY2" s="1180"/>
      <c r="DZ2" s="1181"/>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132" t="s">
        <v>355</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356</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64" t="s">
        <v>357</v>
      </c>
      <c r="B5" s="1065"/>
      <c r="C5" s="1065"/>
      <c r="D5" s="1065"/>
      <c r="E5" s="1065"/>
      <c r="F5" s="1065"/>
      <c r="G5" s="1065"/>
      <c r="H5" s="1065"/>
      <c r="I5" s="1065"/>
      <c r="J5" s="1065"/>
      <c r="K5" s="1065"/>
      <c r="L5" s="1065"/>
      <c r="M5" s="1065"/>
      <c r="N5" s="1065"/>
      <c r="O5" s="1065"/>
      <c r="P5" s="1066"/>
      <c r="Q5" s="1070" t="s">
        <v>358</v>
      </c>
      <c r="R5" s="1071"/>
      <c r="S5" s="1071"/>
      <c r="T5" s="1071"/>
      <c r="U5" s="1072"/>
      <c r="V5" s="1070" t="s">
        <v>359</v>
      </c>
      <c r="W5" s="1071"/>
      <c r="X5" s="1071"/>
      <c r="Y5" s="1071"/>
      <c r="Z5" s="1072"/>
      <c r="AA5" s="1070" t="s">
        <v>360</v>
      </c>
      <c r="AB5" s="1071"/>
      <c r="AC5" s="1071"/>
      <c r="AD5" s="1071"/>
      <c r="AE5" s="1071"/>
      <c r="AF5" s="1182" t="s">
        <v>361</v>
      </c>
      <c r="AG5" s="1071"/>
      <c r="AH5" s="1071"/>
      <c r="AI5" s="1071"/>
      <c r="AJ5" s="1086"/>
      <c r="AK5" s="1071" t="s">
        <v>362</v>
      </c>
      <c r="AL5" s="1071"/>
      <c r="AM5" s="1071"/>
      <c r="AN5" s="1071"/>
      <c r="AO5" s="1072"/>
      <c r="AP5" s="1070" t="s">
        <v>363</v>
      </c>
      <c r="AQ5" s="1071"/>
      <c r="AR5" s="1071"/>
      <c r="AS5" s="1071"/>
      <c r="AT5" s="1072"/>
      <c r="AU5" s="1070" t="s">
        <v>364</v>
      </c>
      <c r="AV5" s="1071"/>
      <c r="AW5" s="1071"/>
      <c r="AX5" s="1071"/>
      <c r="AY5" s="1086"/>
      <c r="AZ5" s="236"/>
      <c r="BA5" s="236"/>
      <c r="BB5" s="236"/>
      <c r="BC5" s="236"/>
      <c r="BD5" s="236"/>
      <c r="BE5" s="237"/>
      <c r="BF5" s="237"/>
      <c r="BG5" s="237"/>
      <c r="BH5" s="237"/>
      <c r="BI5" s="237"/>
      <c r="BJ5" s="237"/>
      <c r="BK5" s="237"/>
      <c r="BL5" s="237"/>
      <c r="BM5" s="237"/>
      <c r="BN5" s="237"/>
      <c r="BO5" s="237"/>
      <c r="BP5" s="237"/>
      <c r="BQ5" s="1064" t="s">
        <v>365</v>
      </c>
      <c r="BR5" s="1065"/>
      <c r="BS5" s="1065"/>
      <c r="BT5" s="1065"/>
      <c r="BU5" s="1065"/>
      <c r="BV5" s="1065"/>
      <c r="BW5" s="1065"/>
      <c r="BX5" s="1065"/>
      <c r="BY5" s="1065"/>
      <c r="BZ5" s="1065"/>
      <c r="CA5" s="1065"/>
      <c r="CB5" s="1065"/>
      <c r="CC5" s="1065"/>
      <c r="CD5" s="1065"/>
      <c r="CE5" s="1065"/>
      <c r="CF5" s="1065"/>
      <c r="CG5" s="1066"/>
      <c r="CH5" s="1070" t="s">
        <v>366</v>
      </c>
      <c r="CI5" s="1071"/>
      <c r="CJ5" s="1071"/>
      <c r="CK5" s="1071"/>
      <c r="CL5" s="1072"/>
      <c r="CM5" s="1070" t="s">
        <v>367</v>
      </c>
      <c r="CN5" s="1071"/>
      <c r="CO5" s="1071"/>
      <c r="CP5" s="1071"/>
      <c r="CQ5" s="1072"/>
      <c r="CR5" s="1070" t="s">
        <v>368</v>
      </c>
      <c r="CS5" s="1071"/>
      <c r="CT5" s="1071"/>
      <c r="CU5" s="1071"/>
      <c r="CV5" s="1072"/>
      <c r="CW5" s="1070" t="s">
        <v>369</v>
      </c>
      <c r="CX5" s="1071"/>
      <c r="CY5" s="1071"/>
      <c r="CZ5" s="1071"/>
      <c r="DA5" s="1072"/>
      <c r="DB5" s="1070" t="s">
        <v>370</v>
      </c>
      <c r="DC5" s="1071"/>
      <c r="DD5" s="1071"/>
      <c r="DE5" s="1071"/>
      <c r="DF5" s="1072"/>
      <c r="DG5" s="1167" t="s">
        <v>371</v>
      </c>
      <c r="DH5" s="1168"/>
      <c r="DI5" s="1168"/>
      <c r="DJ5" s="1168"/>
      <c r="DK5" s="1169"/>
      <c r="DL5" s="1167" t="s">
        <v>372</v>
      </c>
      <c r="DM5" s="1168"/>
      <c r="DN5" s="1168"/>
      <c r="DO5" s="1168"/>
      <c r="DP5" s="1169"/>
      <c r="DQ5" s="1070" t="s">
        <v>373</v>
      </c>
      <c r="DR5" s="1071"/>
      <c r="DS5" s="1071"/>
      <c r="DT5" s="1071"/>
      <c r="DU5" s="1072"/>
      <c r="DV5" s="1070" t="s">
        <v>364</v>
      </c>
      <c r="DW5" s="1071"/>
      <c r="DX5" s="1071"/>
      <c r="DY5" s="1071"/>
      <c r="DZ5" s="1086"/>
      <c r="EA5" s="234"/>
    </row>
    <row r="6" spans="1:131" s="235" customFormat="1" ht="26.25" customHeight="1" thickBot="1" x14ac:dyDescent="0.2">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x14ac:dyDescent="0.15">
      <c r="A7" s="238">
        <v>1</v>
      </c>
      <c r="B7" s="1119" t="s">
        <v>374</v>
      </c>
      <c r="C7" s="1120"/>
      <c r="D7" s="1120"/>
      <c r="E7" s="1120"/>
      <c r="F7" s="1120"/>
      <c r="G7" s="1120"/>
      <c r="H7" s="1120"/>
      <c r="I7" s="1120"/>
      <c r="J7" s="1120"/>
      <c r="K7" s="1120"/>
      <c r="L7" s="1120"/>
      <c r="M7" s="1120"/>
      <c r="N7" s="1120"/>
      <c r="O7" s="1120"/>
      <c r="P7" s="1121"/>
      <c r="Q7" s="1173">
        <v>52272</v>
      </c>
      <c r="R7" s="1174"/>
      <c r="S7" s="1174"/>
      <c r="T7" s="1174"/>
      <c r="U7" s="1174"/>
      <c r="V7" s="1174">
        <v>49469</v>
      </c>
      <c r="W7" s="1174"/>
      <c r="X7" s="1174"/>
      <c r="Y7" s="1174"/>
      <c r="Z7" s="1174"/>
      <c r="AA7" s="1174">
        <v>2803</v>
      </c>
      <c r="AB7" s="1174"/>
      <c r="AC7" s="1174"/>
      <c r="AD7" s="1174"/>
      <c r="AE7" s="1175"/>
      <c r="AF7" s="1176">
        <v>2403</v>
      </c>
      <c r="AG7" s="1177"/>
      <c r="AH7" s="1177"/>
      <c r="AI7" s="1177"/>
      <c r="AJ7" s="1178"/>
      <c r="AK7" s="1160">
        <v>2576</v>
      </c>
      <c r="AL7" s="1161"/>
      <c r="AM7" s="1161"/>
      <c r="AN7" s="1161"/>
      <c r="AO7" s="1161"/>
      <c r="AP7" s="1161">
        <v>33820</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t="s">
        <v>559</v>
      </c>
      <c r="BT7" s="1165"/>
      <c r="BU7" s="1165"/>
      <c r="BV7" s="1165"/>
      <c r="BW7" s="1165"/>
      <c r="BX7" s="1165"/>
      <c r="BY7" s="1165"/>
      <c r="BZ7" s="1165"/>
      <c r="CA7" s="1165"/>
      <c r="CB7" s="1165"/>
      <c r="CC7" s="1165"/>
      <c r="CD7" s="1165"/>
      <c r="CE7" s="1165"/>
      <c r="CF7" s="1165"/>
      <c r="CG7" s="1166"/>
      <c r="CH7" s="1157">
        <v>109</v>
      </c>
      <c r="CI7" s="1158"/>
      <c r="CJ7" s="1158"/>
      <c r="CK7" s="1158"/>
      <c r="CL7" s="1159"/>
      <c r="CM7" s="1157">
        <v>-182</v>
      </c>
      <c r="CN7" s="1158"/>
      <c r="CO7" s="1158"/>
      <c r="CP7" s="1158"/>
      <c r="CQ7" s="1159"/>
      <c r="CR7" s="1157">
        <v>5</v>
      </c>
      <c r="CS7" s="1158"/>
      <c r="CT7" s="1158"/>
      <c r="CU7" s="1158"/>
      <c r="CV7" s="1159"/>
      <c r="CW7" s="1157">
        <v>85</v>
      </c>
      <c r="CX7" s="1158"/>
      <c r="CY7" s="1158"/>
      <c r="CZ7" s="1158"/>
      <c r="DA7" s="1159"/>
      <c r="DB7" s="1157" t="s">
        <v>553</v>
      </c>
      <c r="DC7" s="1158"/>
      <c r="DD7" s="1158"/>
      <c r="DE7" s="1158"/>
      <c r="DF7" s="1159"/>
      <c r="DG7" s="1157">
        <v>2340</v>
      </c>
      <c r="DH7" s="1158"/>
      <c r="DI7" s="1158"/>
      <c r="DJ7" s="1158"/>
      <c r="DK7" s="1159"/>
      <c r="DL7" s="1157" t="s">
        <v>553</v>
      </c>
      <c r="DM7" s="1158"/>
      <c r="DN7" s="1158"/>
      <c r="DO7" s="1158"/>
      <c r="DP7" s="1159"/>
      <c r="DQ7" s="1157">
        <v>1354</v>
      </c>
      <c r="DR7" s="1158"/>
      <c r="DS7" s="1158"/>
      <c r="DT7" s="1158"/>
      <c r="DU7" s="1159"/>
      <c r="DV7" s="1184"/>
      <c r="DW7" s="1185"/>
      <c r="DX7" s="1185"/>
      <c r="DY7" s="1185"/>
      <c r="DZ7" s="1186"/>
      <c r="EA7" s="234"/>
    </row>
    <row r="8" spans="1:131" s="235" customFormat="1" ht="26.25" customHeight="1" x14ac:dyDescent="0.15">
      <c r="A8" s="241">
        <v>2</v>
      </c>
      <c r="B8" s="1106"/>
      <c r="C8" s="1107"/>
      <c r="D8" s="1107"/>
      <c r="E8" s="1107"/>
      <c r="F8" s="1107"/>
      <c r="G8" s="1107"/>
      <c r="H8" s="1107"/>
      <c r="I8" s="1107"/>
      <c r="J8" s="1107"/>
      <c r="K8" s="1107"/>
      <c r="L8" s="1107"/>
      <c r="M8" s="1107"/>
      <c r="N8" s="1107"/>
      <c r="O8" s="1107"/>
      <c r="P8" s="1108"/>
      <c r="Q8" s="1112"/>
      <c r="R8" s="1113"/>
      <c r="S8" s="1113"/>
      <c r="T8" s="1113"/>
      <c r="U8" s="1113"/>
      <c r="V8" s="1113"/>
      <c r="W8" s="1113"/>
      <c r="X8" s="1113"/>
      <c r="Y8" s="1113"/>
      <c r="Z8" s="1113"/>
      <c r="AA8" s="1113"/>
      <c r="AB8" s="1113"/>
      <c r="AC8" s="1113"/>
      <c r="AD8" s="1113"/>
      <c r="AE8" s="1114"/>
      <c r="AF8" s="1088"/>
      <c r="AG8" s="1089"/>
      <c r="AH8" s="1089"/>
      <c r="AI8" s="1089"/>
      <c r="AJ8" s="1090"/>
      <c r="AK8" s="1155"/>
      <c r="AL8" s="1156"/>
      <c r="AM8" s="1156"/>
      <c r="AN8" s="1156"/>
      <c r="AO8" s="1156"/>
      <c r="AP8" s="1156"/>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t="s">
        <v>560</v>
      </c>
      <c r="BT8" s="1084"/>
      <c r="BU8" s="1084"/>
      <c r="BV8" s="1084"/>
      <c r="BW8" s="1084"/>
      <c r="BX8" s="1084"/>
      <c r="BY8" s="1084"/>
      <c r="BZ8" s="1084"/>
      <c r="CA8" s="1084"/>
      <c r="CB8" s="1084"/>
      <c r="CC8" s="1084"/>
      <c r="CD8" s="1084"/>
      <c r="CE8" s="1084"/>
      <c r="CF8" s="1084"/>
      <c r="CG8" s="1085"/>
      <c r="CH8" s="1058">
        <v>0</v>
      </c>
      <c r="CI8" s="1059"/>
      <c r="CJ8" s="1059"/>
      <c r="CK8" s="1059"/>
      <c r="CL8" s="1060"/>
      <c r="CM8" s="1058">
        <v>6</v>
      </c>
      <c r="CN8" s="1059"/>
      <c r="CO8" s="1059"/>
      <c r="CP8" s="1059"/>
      <c r="CQ8" s="1060"/>
      <c r="CR8" s="1058">
        <v>5</v>
      </c>
      <c r="CS8" s="1059"/>
      <c r="CT8" s="1059"/>
      <c r="CU8" s="1059"/>
      <c r="CV8" s="1060"/>
      <c r="CW8" s="1058">
        <v>5</v>
      </c>
      <c r="CX8" s="1059"/>
      <c r="CY8" s="1059"/>
      <c r="CZ8" s="1059"/>
      <c r="DA8" s="1060"/>
      <c r="DB8" s="1058" t="s">
        <v>553</v>
      </c>
      <c r="DC8" s="1059"/>
      <c r="DD8" s="1059"/>
      <c r="DE8" s="1059"/>
      <c r="DF8" s="1060"/>
      <c r="DG8" s="1058" t="s">
        <v>553</v>
      </c>
      <c r="DH8" s="1059"/>
      <c r="DI8" s="1059"/>
      <c r="DJ8" s="1059"/>
      <c r="DK8" s="1060"/>
      <c r="DL8" s="1058">
        <v>476</v>
      </c>
      <c r="DM8" s="1059"/>
      <c r="DN8" s="1059"/>
      <c r="DO8" s="1059"/>
      <c r="DP8" s="1060"/>
      <c r="DQ8" s="1058">
        <v>476</v>
      </c>
      <c r="DR8" s="1059"/>
      <c r="DS8" s="1059"/>
      <c r="DT8" s="1059"/>
      <c r="DU8" s="1060"/>
      <c r="DV8" s="1061"/>
      <c r="DW8" s="1062"/>
      <c r="DX8" s="1062"/>
      <c r="DY8" s="1062"/>
      <c r="DZ8" s="1063"/>
      <c r="EA8" s="234"/>
    </row>
    <row r="9" spans="1:131" s="235" customFormat="1" ht="26.25" customHeight="1" x14ac:dyDescent="0.15">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t="s">
        <v>561</v>
      </c>
      <c r="BT9" s="1084"/>
      <c r="BU9" s="1084"/>
      <c r="BV9" s="1084"/>
      <c r="BW9" s="1084"/>
      <c r="BX9" s="1084"/>
      <c r="BY9" s="1084"/>
      <c r="BZ9" s="1084"/>
      <c r="CA9" s="1084"/>
      <c r="CB9" s="1084"/>
      <c r="CC9" s="1084"/>
      <c r="CD9" s="1084"/>
      <c r="CE9" s="1084"/>
      <c r="CF9" s="1084"/>
      <c r="CG9" s="1085"/>
      <c r="CH9" s="1058">
        <v>7</v>
      </c>
      <c r="CI9" s="1059"/>
      <c r="CJ9" s="1059"/>
      <c r="CK9" s="1059"/>
      <c r="CL9" s="1060"/>
      <c r="CM9" s="1058">
        <v>85</v>
      </c>
      <c r="CN9" s="1059"/>
      <c r="CO9" s="1059"/>
      <c r="CP9" s="1059"/>
      <c r="CQ9" s="1060"/>
      <c r="CR9" s="1058">
        <v>50</v>
      </c>
      <c r="CS9" s="1059"/>
      <c r="CT9" s="1059"/>
      <c r="CU9" s="1059"/>
      <c r="CV9" s="1060"/>
      <c r="CW9" s="1058">
        <v>41</v>
      </c>
      <c r="CX9" s="1059"/>
      <c r="CY9" s="1059"/>
      <c r="CZ9" s="1059"/>
      <c r="DA9" s="1060"/>
      <c r="DB9" s="1058" t="s">
        <v>553</v>
      </c>
      <c r="DC9" s="1059"/>
      <c r="DD9" s="1059"/>
      <c r="DE9" s="1059"/>
      <c r="DF9" s="1060"/>
      <c r="DG9" s="1058" t="s">
        <v>553</v>
      </c>
      <c r="DH9" s="1059"/>
      <c r="DI9" s="1059"/>
      <c r="DJ9" s="1059"/>
      <c r="DK9" s="1060"/>
      <c r="DL9" s="1058" t="s">
        <v>553</v>
      </c>
      <c r="DM9" s="1059"/>
      <c r="DN9" s="1059"/>
      <c r="DO9" s="1059"/>
      <c r="DP9" s="1060"/>
      <c r="DQ9" s="1058" t="s">
        <v>553</v>
      </c>
      <c r="DR9" s="1059"/>
      <c r="DS9" s="1059"/>
      <c r="DT9" s="1059"/>
      <c r="DU9" s="1060"/>
      <c r="DV9" s="1061"/>
      <c r="DW9" s="1062"/>
      <c r="DX9" s="1062"/>
      <c r="DY9" s="1062"/>
      <c r="DZ9" s="1063"/>
      <c r="EA9" s="234"/>
    </row>
    <row r="10" spans="1:131" s="235" customFormat="1" ht="26.25" customHeight="1" x14ac:dyDescent="0.15">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x14ac:dyDescent="0.15">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x14ac:dyDescent="0.15">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x14ac:dyDescent="0.15">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x14ac:dyDescent="0.15">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x14ac:dyDescent="0.15">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x14ac:dyDescent="0.15">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x14ac:dyDescent="0.15">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x14ac:dyDescent="0.15">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x14ac:dyDescent="0.15">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x14ac:dyDescent="0.15">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x14ac:dyDescent="0.2">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x14ac:dyDescent="0.15">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375</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x14ac:dyDescent="0.2">
      <c r="A23" s="244" t="s">
        <v>376</v>
      </c>
      <c r="B23" s="1013" t="s">
        <v>377</v>
      </c>
      <c r="C23" s="1014"/>
      <c r="D23" s="1014"/>
      <c r="E23" s="1014"/>
      <c r="F23" s="1014"/>
      <c r="G23" s="1014"/>
      <c r="H23" s="1014"/>
      <c r="I23" s="1014"/>
      <c r="J23" s="1014"/>
      <c r="K23" s="1014"/>
      <c r="L23" s="1014"/>
      <c r="M23" s="1014"/>
      <c r="N23" s="1014"/>
      <c r="O23" s="1014"/>
      <c r="P23" s="1015"/>
      <c r="Q23" s="1137">
        <v>52272</v>
      </c>
      <c r="R23" s="1138"/>
      <c r="S23" s="1138"/>
      <c r="T23" s="1138"/>
      <c r="U23" s="1138"/>
      <c r="V23" s="1138">
        <v>49469</v>
      </c>
      <c r="W23" s="1138"/>
      <c r="X23" s="1138"/>
      <c r="Y23" s="1138"/>
      <c r="Z23" s="1138"/>
      <c r="AA23" s="1138">
        <v>2803</v>
      </c>
      <c r="AB23" s="1138"/>
      <c r="AC23" s="1138"/>
      <c r="AD23" s="1138"/>
      <c r="AE23" s="1139"/>
      <c r="AF23" s="1140">
        <v>2403</v>
      </c>
      <c r="AG23" s="1138"/>
      <c r="AH23" s="1138"/>
      <c r="AI23" s="1138"/>
      <c r="AJ23" s="1141"/>
      <c r="AK23" s="1142"/>
      <c r="AL23" s="1143"/>
      <c r="AM23" s="1143"/>
      <c r="AN23" s="1143"/>
      <c r="AO23" s="1143"/>
      <c r="AP23" s="1138">
        <v>33820</v>
      </c>
      <c r="AQ23" s="1138"/>
      <c r="AR23" s="1138"/>
      <c r="AS23" s="1138"/>
      <c r="AT23" s="1138"/>
      <c r="AU23" s="1144"/>
      <c r="AV23" s="1144"/>
      <c r="AW23" s="1144"/>
      <c r="AX23" s="1144"/>
      <c r="AY23" s="1145"/>
      <c r="AZ23" s="1134" t="s">
        <v>120</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x14ac:dyDescent="0.15">
      <c r="A24" s="1133" t="s">
        <v>378</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x14ac:dyDescent="0.2">
      <c r="A25" s="1132" t="s">
        <v>379</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x14ac:dyDescent="0.15">
      <c r="A26" s="1064" t="s">
        <v>357</v>
      </c>
      <c r="B26" s="1065"/>
      <c r="C26" s="1065"/>
      <c r="D26" s="1065"/>
      <c r="E26" s="1065"/>
      <c r="F26" s="1065"/>
      <c r="G26" s="1065"/>
      <c r="H26" s="1065"/>
      <c r="I26" s="1065"/>
      <c r="J26" s="1065"/>
      <c r="K26" s="1065"/>
      <c r="L26" s="1065"/>
      <c r="M26" s="1065"/>
      <c r="N26" s="1065"/>
      <c r="O26" s="1065"/>
      <c r="P26" s="1066"/>
      <c r="Q26" s="1070" t="s">
        <v>380</v>
      </c>
      <c r="R26" s="1071"/>
      <c r="S26" s="1071"/>
      <c r="T26" s="1071"/>
      <c r="U26" s="1072"/>
      <c r="V26" s="1070" t="s">
        <v>381</v>
      </c>
      <c r="W26" s="1071"/>
      <c r="X26" s="1071"/>
      <c r="Y26" s="1071"/>
      <c r="Z26" s="1072"/>
      <c r="AA26" s="1070" t="s">
        <v>382</v>
      </c>
      <c r="AB26" s="1071"/>
      <c r="AC26" s="1071"/>
      <c r="AD26" s="1071"/>
      <c r="AE26" s="1071"/>
      <c r="AF26" s="1128" t="s">
        <v>383</v>
      </c>
      <c r="AG26" s="1077"/>
      <c r="AH26" s="1077"/>
      <c r="AI26" s="1077"/>
      <c r="AJ26" s="1129"/>
      <c r="AK26" s="1071" t="s">
        <v>384</v>
      </c>
      <c r="AL26" s="1071"/>
      <c r="AM26" s="1071"/>
      <c r="AN26" s="1071"/>
      <c r="AO26" s="1072"/>
      <c r="AP26" s="1070" t="s">
        <v>385</v>
      </c>
      <c r="AQ26" s="1071"/>
      <c r="AR26" s="1071"/>
      <c r="AS26" s="1071"/>
      <c r="AT26" s="1072"/>
      <c r="AU26" s="1070" t="s">
        <v>386</v>
      </c>
      <c r="AV26" s="1071"/>
      <c r="AW26" s="1071"/>
      <c r="AX26" s="1071"/>
      <c r="AY26" s="1072"/>
      <c r="AZ26" s="1070" t="s">
        <v>387</v>
      </c>
      <c r="BA26" s="1071"/>
      <c r="BB26" s="1071"/>
      <c r="BC26" s="1071"/>
      <c r="BD26" s="1072"/>
      <c r="BE26" s="1070" t="s">
        <v>364</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x14ac:dyDescent="0.2">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x14ac:dyDescent="0.15">
      <c r="A28" s="246">
        <v>1</v>
      </c>
      <c r="B28" s="1119" t="s">
        <v>388</v>
      </c>
      <c r="C28" s="1120"/>
      <c r="D28" s="1120"/>
      <c r="E28" s="1120"/>
      <c r="F28" s="1120"/>
      <c r="G28" s="1120"/>
      <c r="H28" s="1120"/>
      <c r="I28" s="1120"/>
      <c r="J28" s="1120"/>
      <c r="K28" s="1120"/>
      <c r="L28" s="1120"/>
      <c r="M28" s="1120"/>
      <c r="N28" s="1120"/>
      <c r="O28" s="1120"/>
      <c r="P28" s="1121"/>
      <c r="Q28" s="1122">
        <v>20225</v>
      </c>
      <c r="R28" s="1123"/>
      <c r="S28" s="1123"/>
      <c r="T28" s="1123"/>
      <c r="U28" s="1123"/>
      <c r="V28" s="1123">
        <v>19900</v>
      </c>
      <c r="W28" s="1123"/>
      <c r="X28" s="1123"/>
      <c r="Y28" s="1123"/>
      <c r="Z28" s="1123"/>
      <c r="AA28" s="1123">
        <v>325</v>
      </c>
      <c r="AB28" s="1123"/>
      <c r="AC28" s="1123"/>
      <c r="AD28" s="1123"/>
      <c r="AE28" s="1124"/>
      <c r="AF28" s="1125">
        <v>325</v>
      </c>
      <c r="AG28" s="1123"/>
      <c r="AH28" s="1123"/>
      <c r="AI28" s="1123"/>
      <c r="AJ28" s="1126"/>
      <c r="AK28" s="1127">
        <v>1765</v>
      </c>
      <c r="AL28" s="1115"/>
      <c r="AM28" s="1115"/>
      <c r="AN28" s="1115"/>
      <c r="AO28" s="1115"/>
      <c r="AP28" s="1115" t="s">
        <v>554</v>
      </c>
      <c r="AQ28" s="1115"/>
      <c r="AR28" s="1115"/>
      <c r="AS28" s="1115"/>
      <c r="AT28" s="1115"/>
      <c r="AU28" s="1115" t="s">
        <v>554</v>
      </c>
      <c r="AV28" s="1115"/>
      <c r="AW28" s="1115"/>
      <c r="AX28" s="1115"/>
      <c r="AY28" s="1115"/>
      <c r="AZ28" s="1116" t="s">
        <v>554</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x14ac:dyDescent="0.15">
      <c r="A29" s="246">
        <v>2</v>
      </c>
      <c r="B29" s="1106" t="s">
        <v>389</v>
      </c>
      <c r="C29" s="1107"/>
      <c r="D29" s="1107"/>
      <c r="E29" s="1107"/>
      <c r="F29" s="1107"/>
      <c r="G29" s="1107"/>
      <c r="H29" s="1107"/>
      <c r="I29" s="1107"/>
      <c r="J29" s="1107"/>
      <c r="K29" s="1107"/>
      <c r="L29" s="1107"/>
      <c r="M29" s="1107"/>
      <c r="N29" s="1107"/>
      <c r="O29" s="1107"/>
      <c r="P29" s="1108"/>
      <c r="Q29" s="1112">
        <v>11366</v>
      </c>
      <c r="R29" s="1113"/>
      <c r="S29" s="1113"/>
      <c r="T29" s="1113"/>
      <c r="U29" s="1113"/>
      <c r="V29" s="1113">
        <v>11182</v>
      </c>
      <c r="W29" s="1113"/>
      <c r="X29" s="1113"/>
      <c r="Y29" s="1113"/>
      <c r="Z29" s="1113"/>
      <c r="AA29" s="1113">
        <v>184</v>
      </c>
      <c r="AB29" s="1113"/>
      <c r="AC29" s="1113"/>
      <c r="AD29" s="1113"/>
      <c r="AE29" s="1114"/>
      <c r="AF29" s="1088">
        <v>184</v>
      </c>
      <c r="AG29" s="1089"/>
      <c r="AH29" s="1089"/>
      <c r="AI29" s="1089"/>
      <c r="AJ29" s="1090"/>
      <c r="AK29" s="1049">
        <v>1635</v>
      </c>
      <c r="AL29" s="1040"/>
      <c r="AM29" s="1040"/>
      <c r="AN29" s="1040"/>
      <c r="AO29" s="1040"/>
      <c r="AP29" s="1040" t="s">
        <v>554</v>
      </c>
      <c r="AQ29" s="1040"/>
      <c r="AR29" s="1040"/>
      <c r="AS29" s="1040"/>
      <c r="AT29" s="1040"/>
      <c r="AU29" s="1040" t="s">
        <v>554</v>
      </c>
      <c r="AV29" s="1040"/>
      <c r="AW29" s="1040"/>
      <c r="AX29" s="1040"/>
      <c r="AY29" s="1040"/>
      <c r="AZ29" s="1111" t="s">
        <v>554</v>
      </c>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x14ac:dyDescent="0.15">
      <c r="A30" s="246">
        <v>3</v>
      </c>
      <c r="B30" s="1106" t="s">
        <v>390</v>
      </c>
      <c r="C30" s="1107"/>
      <c r="D30" s="1107"/>
      <c r="E30" s="1107"/>
      <c r="F30" s="1107"/>
      <c r="G30" s="1107"/>
      <c r="H30" s="1107"/>
      <c r="I30" s="1107"/>
      <c r="J30" s="1107"/>
      <c r="K30" s="1107"/>
      <c r="L30" s="1107"/>
      <c r="M30" s="1107"/>
      <c r="N30" s="1107"/>
      <c r="O30" s="1107"/>
      <c r="P30" s="1108"/>
      <c r="Q30" s="1112">
        <v>2063</v>
      </c>
      <c r="R30" s="1113"/>
      <c r="S30" s="1113"/>
      <c r="T30" s="1113"/>
      <c r="U30" s="1113"/>
      <c r="V30" s="1113">
        <v>1967</v>
      </c>
      <c r="W30" s="1113"/>
      <c r="X30" s="1113"/>
      <c r="Y30" s="1113"/>
      <c r="Z30" s="1113"/>
      <c r="AA30" s="1113">
        <v>95</v>
      </c>
      <c r="AB30" s="1113"/>
      <c r="AC30" s="1113"/>
      <c r="AD30" s="1113"/>
      <c r="AE30" s="1114"/>
      <c r="AF30" s="1088">
        <v>95</v>
      </c>
      <c r="AG30" s="1089"/>
      <c r="AH30" s="1089"/>
      <c r="AI30" s="1089"/>
      <c r="AJ30" s="1090"/>
      <c r="AK30" s="1049">
        <v>330</v>
      </c>
      <c r="AL30" s="1040"/>
      <c r="AM30" s="1040"/>
      <c r="AN30" s="1040"/>
      <c r="AO30" s="1040"/>
      <c r="AP30" s="1040" t="s">
        <v>554</v>
      </c>
      <c r="AQ30" s="1040"/>
      <c r="AR30" s="1040"/>
      <c r="AS30" s="1040"/>
      <c r="AT30" s="1040"/>
      <c r="AU30" s="1040" t="s">
        <v>554</v>
      </c>
      <c r="AV30" s="1040"/>
      <c r="AW30" s="1040"/>
      <c r="AX30" s="1040"/>
      <c r="AY30" s="1040"/>
      <c r="AZ30" s="1111" t="s">
        <v>554</v>
      </c>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x14ac:dyDescent="0.15">
      <c r="A31" s="246">
        <v>4</v>
      </c>
      <c r="B31" s="1106" t="s">
        <v>391</v>
      </c>
      <c r="C31" s="1107"/>
      <c r="D31" s="1107"/>
      <c r="E31" s="1107"/>
      <c r="F31" s="1107"/>
      <c r="G31" s="1107"/>
      <c r="H31" s="1107"/>
      <c r="I31" s="1107"/>
      <c r="J31" s="1107"/>
      <c r="K31" s="1107"/>
      <c r="L31" s="1107"/>
      <c r="M31" s="1107"/>
      <c r="N31" s="1107"/>
      <c r="O31" s="1107"/>
      <c r="P31" s="1108"/>
      <c r="Q31" s="1112">
        <v>2683</v>
      </c>
      <c r="R31" s="1113"/>
      <c r="S31" s="1113"/>
      <c r="T31" s="1113"/>
      <c r="U31" s="1113"/>
      <c r="V31" s="1113">
        <v>2337</v>
      </c>
      <c r="W31" s="1113"/>
      <c r="X31" s="1113"/>
      <c r="Y31" s="1113"/>
      <c r="Z31" s="1113"/>
      <c r="AA31" s="1113">
        <v>346</v>
      </c>
      <c r="AB31" s="1113"/>
      <c r="AC31" s="1113"/>
      <c r="AD31" s="1113"/>
      <c r="AE31" s="1114"/>
      <c r="AF31" s="1088">
        <v>1859</v>
      </c>
      <c r="AG31" s="1089"/>
      <c r="AH31" s="1089"/>
      <c r="AI31" s="1089"/>
      <c r="AJ31" s="1090"/>
      <c r="AK31" s="1049">
        <v>11</v>
      </c>
      <c r="AL31" s="1040"/>
      <c r="AM31" s="1040"/>
      <c r="AN31" s="1040"/>
      <c r="AO31" s="1040"/>
      <c r="AP31" s="1040">
        <v>7349</v>
      </c>
      <c r="AQ31" s="1040"/>
      <c r="AR31" s="1040"/>
      <c r="AS31" s="1040"/>
      <c r="AT31" s="1040"/>
      <c r="AU31" s="1040">
        <v>51</v>
      </c>
      <c r="AV31" s="1040"/>
      <c r="AW31" s="1040"/>
      <c r="AX31" s="1040"/>
      <c r="AY31" s="1040"/>
      <c r="AZ31" s="1111" t="s">
        <v>554</v>
      </c>
      <c r="BA31" s="1111"/>
      <c r="BB31" s="1111"/>
      <c r="BC31" s="1111"/>
      <c r="BD31" s="1111"/>
      <c r="BE31" s="1101" t="s">
        <v>392</v>
      </c>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x14ac:dyDescent="0.15">
      <c r="A32" s="246">
        <v>5</v>
      </c>
      <c r="B32" s="1106" t="s">
        <v>393</v>
      </c>
      <c r="C32" s="1107"/>
      <c r="D32" s="1107"/>
      <c r="E32" s="1107"/>
      <c r="F32" s="1107"/>
      <c r="G32" s="1107"/>
      <c r="H32" s="1107"/>
      <c r="I32" s="1107"/>
      <c r="J32" s="1107"/>
      <c r="K32" s="1107"/>
      <c r="L32" s="1107"/>
      <c r="M32" s="1107"/>
      <c r="N32" s="1107"/>
      <c r="O32" s="1107"/>
      <c r="P32" s="1108"/>
      <c r="Q32" s="1112">
        <v>5486</v>
      </c>
      <c r="R32" s="1113"/>
      <c r="S32" s="1113"/>
      <c r="T32" s="1113"/>
      <c r="U32" s="1113"/>
      <c r="V32" s="1113">
        <v>4690</v>
      </c>
      <c r="W32" s="1113"/>
      <c r="X32" s="1113"/>
      <c r="Y32" s="1113"/>
      <c r="Z32" s="1113"/>
      <c r="AA32" s="1113">
        <v>796</v>
      </c>
      <c r="AB32" s="1113"/>
      <c r="AC32" s="1113"/>
      <c r="AD32" s="1113"/>
      <c r="AE32" s="1114"/>
      <c r="AF32" s="1088">
        <v>564</v>
      </c>
      <c r="AG32" s="1089"/>
      <c r="AH32" s="1089"/>
      <c r="AI32" s="1089"/>
      <c r="AJ32" s="1090"/>
      <c r="AK32" s="1049">
        <v>2131</v>
      </c>
      <c r="AL32" s="1040"/>
      <c r="AM32" s="1040"/>
      <c r="AN32" s="1040"/>
      <c r="AO32" s="1040"/>
      <c r="AP32" s="1040">
        <v>33512</v>
      </c>
      <c r="AQ32" s="1040"/>
      <c r="AR32" s="1040"/>
      <c r="AS32" s="1040"/>
      <c r="AT32" s="1040"/>
      <c r="AU32" s="1040">
        <v>23526</v>
      </c>
      <c r="AV32" s="1040"/>
      <c r="AW32" s="1040"/>
      <c r="AX32" s="1040"/>
      <c r="AY32" s="1040"/>
      <c r="AZ32" s="1111" t="s">
        <v>554</v>
      </c>
      <c r="BA32" s="1111"/>
      <c r="BB32" s="1111"/>
      <c r="BC32" s="1111"/>
      <c r="BD32" s="1111"/>
      <c r="BE32" s="1101" t="s">
        <v>392</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x14ac:dyDescent="0.15">
      <c r="A33" s="246">
        <v>6</v>
      </c>
      <c r="B33" s="1106"/>
      <c r="C33" s="1107"/>
      <c r="D33" s="1107"/>
      <c r="E33" s="1107"/>
      <c r="F33" s="1107"/>
      <c r="G33" s="1107"/>
      <c r="H33" s="1107"/>
      <c r="I33" s="1107"/>
      <c r="J33" s="1107"/>
      <c r="K33" s="1107"/>
      <c r="L33" s="1107"/>
      <c r="M33" s="1107"/>
      <c r="N33" s="1107"/>
      <c r="O33" s="1107"/>
      <c r="P33" s="1108"/>
      <c r="Q33" s="1112"/>
      <c r="R33" s="1113"/>
      <c r="S33" s="1113"/>
      <c r="T33" s="1113"/>
      <c r="U33" s="1113"/>
      <c r="V33" s="1113"/>
      <c r="W33" s="1113"/>
      <c r="X33" s="1113"/>
      <c r="Y33" s="1113"/>
      <c r="Z33" s="1113"/>
      <c r="AA33" s="1113"/>
      <c r="AB33" s="1113"/>
      <c r="AC33" s="1113"/>
      <c r="AD33" s="1113"/>
      <c r="AE33" s="1114"/>
      <c r="AF33" s="1088"/>
      <c r="AG33" s="1089"/>
      <c r="AH33" s="1089"/>
      <c r="AI33" s="1089"/>
      <c r="AJ33" s="1090"/>
      <c r="AK33" s="1049"/>
      <c r="AL33" s="1040"/>
      <c r="AM33" s="1040"/>
      <c r="AN33" s="1040"/>
      <c r="AO33" s="1040"/>
      <c r="AP33" s="1040"/>
      <c r="AQ33" s="1040"/>
      <c r="AR33" s="1040"/>
      <c r="AS33" s="1040"/>
      <c r="AT33" s="1040"/>
      <c r="AU33" s="1040"/>
      <c r="AV33" s="1040"/>
      <c r="AW33" s="1040"/>
      <c r="AX33" s="1040"/>
      <c r="AY33" s="1040"/>
      <c r="AZ33" s="1111"/>
      <c r="BA33" s="1111"/>
      <c r="BB33" s="1111"/>
      <c r="BC33" s="1111"/>
      <c r="BD33" s="1111"/>
      <c r="BE33" s="1101"/>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x14ac:dyDescent="0.15">
      <c r="A34" s="246">
        <v>7</v>
      </c>
      <c r="B34" s="1106"/>
      <c r="C34" s="1107"/>
      <c r="D34" s="1107"/>
      <c r="E34" s="1107"/>
      <c r="F34" s="1107"/>
      <c r="G34" s="1107"/>
      <c r="H34" s="1107"/>
      <c r="I34" s="1107"/>
      <c r="J34" s="1107"/>
      <c r="K34" s="1107"/>
      <c r="L34" s="1107"/>
      <c r="M34" s="1107"/>
      <c r="N34" s="1107"/>
      <c r="O34" s="1107"/>
      <c r="P34" s="1108"/>
      <c r="Q34" s="1112"/>
      <c r="R34" s="1113"/>
      <c r="S34" s="1113"/>
      <c r="T34" s="1113"/>
      <c r="U34" s="1113"/>
      <c r="V34" s="1113"/>
      <c r="W34" s="1113"/>
      <c r="X34" s="1113"/>
      <c r="Y34" s="1113"/>
      <c r="Z34" s="1113"/>
      <c r="AA34" s="1113"/>
      <c r="AB34" s="1113"/>
      <c r="AC34" s="1113"/>
      <c r="AD34" s="1113"/>
      <c r="AE34" s="1114"/>
      <c r="AF34" s="1088"/>
      <c r="AG34" s="1089"/>
      <c r="AH34" s="1089"/>
      <c r="AI34" s="1089"/>
      <c r="AJ34" s="1090"/>
      <c r="AK34" s="1049"/>
      <c r="AL34" s="1040"/>
      <c r="AM34" s="1040"/>
      <c r="AN34" s="1040"/>
      <c r="AO34" s="1040"/>
      <c r="AP34" s="1040"/>
      <c r="AQ34" s="1040"/>
      <c r="AR34" s="1040"/>
      <c r="AS34" s="1040"/>
      <c r="AT34" s="1040"/>
      <c r="AU34" s="1040"/>
      <c r="AV34" s="1040"/>
      <c r="AW34" s="1040"/>
      <c r="AX34" s="1040"/>
      <c r="AY34" s="1040"/>
      <c r="AZ34" s="1111"/>
      <c r="BA34" s="1111"/>
      <c r="BB34" s="1111"/>
      <c r="BC34" s="1111"/>
      <c r="BD34" s="1111"/>
      <c r="BE34" s="1101"/>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x14ac:dyDescent="0.15">
      <c r="A35" s="246">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x14ac:dyDescent="0.15">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x14ac:dyDescent="0.15">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x14ac:dyDescent="0.15">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x14ac:dyDescent="0.15">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x14ac:dyDescent="0.15">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x14ac:dyDescent="0.15">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x14ac:dyDescent="0.15">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x14ac:dyDescent="0.15">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x14ac:dyDescent="0.15">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x14ac:dyDescent="0.15">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x14ac:dyDescent="0.15">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x14ac:dyDescent="0.15">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x14ac:dyDescent="0.15">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x14ac:dyDescent="0.15">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x14ac:dyDescent="0.15">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x14ac:dyDescent="0.15">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x14ac:dyDescent="0.15">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x14ac:dyDescent="0.15">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x14ac:dyDescent="0.15">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x14ac:dyDescent="0.15">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x14ac:dyDescent="0.15">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x14ac:dyDescent="0.15">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x14ac:dyDescent="0.15">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x14ac:dyDescent="0.15">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x14ac:dyDescent="0.15">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x14ac:dyDescent="0.2">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x14ac:dyDescent="0.15">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394</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x14ac:dyDescent="0.2">
      <c r="A63" s="244" t="s">
        <v>376</v>
      </c>
      <c r="B63" s="1013" t="s">
        <v>395</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3028</v>
      </c>
      <c r="AG63" s="1028"/>
      <c r="AH63" s="1028"/>
      <c r="AI63" s="1028"/>
      <c r="AJ63" s="1099"/>
      <c r="AK63" s="1100"/>
      <c r="AL63" s="1032"/>
      <c r="AM63" s="1032"/>
      <c r="AN63" s="1032"/>
      <c r="AO63" s="1032"/>
      <c r="AP63" s="1028">
        <v>40861</v>
      </c>
      <c r="AQ63" s="1028"/>
      <c r="AR63" s="1028"/>
      <c r="AS63" s="1028"/>
      <c r="AT63" s="1028"/>
      <c r="AU63" s="1028">
        <v>23577</v>
      </c>
      <c r="AV63" s="1028"/>
      <c r="AW63" s="1028"/>
      <c r="AX63" s="1028"/>
      <c r="AY63" s="1028"/>
      <c r="AZ63" s="1094"/>
      <c r="BA63" s="1094"/>
      <c r="BB63" s="1094"/>
      <c r="BC63" s="1094"/>
      <c r="BD63" s="1094"/>
      <c r="BE63" s="1029"/>
      <c r="BF63" s="1029"/>
      <c r="BG63" s="1029"/>
      <c r="BH63" s="1029"/>
      <c r="BI63" s="1030"/>
      <c r="BJ63" s="1095" t="s">
        <v>120</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x14ac:dyDescent="0.2">
      <c r="A65" s="232" t="s">
        <v>396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x14ac:dyDescent="0.15">
      <c r="A66" s="1064" t="s">
        <v>397</v>
      </c>
      <c r="B66" s="1065"/>
      <c r="C66" s="1065"/>
      <c r="D66" s="1065"/>
      <c r="E66" s="1065"/>
      <c r="F66" s="1065"/>
      <c r="G66" s="1065"/>
      <c r="H66" s="1065"/>
      <c r="I66" s="1065"/>
      <c r="J66" s="1065"/>
      <c r="K66" s="1065"/>
      <c r="L66" s="1065"/>
      <c r="M66" s="1065"/>
      <c r="N66" s="1065"/>
      <c r="O66" s="1065"/>
      <c r="P66" s="1066"/>
      <c r="Q66" s="1070" t="s">
        <v>398</v>
      </c>
      <c r="R66" s="1071"/>
      <c r="S66" s="1071"/>
      <c r="T66" s="1071"/>
      <c r="U66" s="1072"/>
      <c r="V66" s="1070" t="s">
        <v>381</v>
      </c>
      <c r="W66" s="1071"/>
      <c r="X66" s="1071"/>
      <c r="Y66" s="1071"/>
      <c r="Z66" s="1072"/>
      <c r="AA66" s="1070" t="s">
        <v>399</v>
      </c>
      <c r="AB66" s="1071"/>
      <c r="AC66" s="1071"/>
      <c r="AD66" s="1071"/>
      <c r="AE66" s="1072"/>
      <c r="AF66" s="1076" t="s">
        <v>400</v>
      </c>
      <c r="AG66" s="1077"/>
      <c r="AH66" s="1077"/>
      <c r="AI66" s="1077"/>
      <c r="AJ66" s="1078"/>
      <c r="AK66" s="1070" t="s">
        <v>401</v>
      </c>
      <c r="AL66" s="1065"/>
      <c r="AM66" s="1065"/>
      <c r="AN66" s="1065"/>
      <c r="AO66" s="1066"/>
      <c r="AP66" s="1070" t="s">
        <v>385</v>
      </c>
      <c r="AQ66" s="1071"/>
      <c r="AR66" s="1071"/>
      <c r="AS66" s="1071"/>
      <c r="AT66" s="1072"/>
      <c r="AU66" s="1070" t="s">
        <v>402</v>
      </c>
      <c r="AV66" s="1071"/>
      <c r="AW66" s="1071"/>
      <c r="AX66" s="1071"/>
      <c r="AY66" s="1072"/>
      <c r="AZ66" s="1070" t="s">
        <v>364</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15">
      <c r="A68" s="238">
        <v>1</v>
      </c>
      <c r="B68" s="1054" t="s">
        <v>555</v>
      </c>
      <c r="C68" s="1055"/>
      <c r="D68" s="1055"/>
      <c r="E68" s="1055"/>
      <c r="F68" s="1055"/>
      <c r="G68" s="1055"/>
      <c r="H68" s="1055"/>
      <c r="I68" s="1055"/>
      <c r="J68" s="1055"/>
      <c r="K68" s="1055"/>
      <c r="L68" s="1055"/>
      <c r="M68" s="1055"/>
      <c r="N68" s="1055"/>
      <c r="O68" s="1055"/>
      <c r="P68" s="1056"/>
      <c r="Q68" s="1057">
        <v>4438</v>
      </c>
      <c r="R68" s="1051"/>
      <c r="S68" s="1051"/>
      <c r="T68" s="1051"/>
      <c r="U68" s="1051"/>
      <c r="V68" s="1051">
        <v>4351</v>
      </c>
      <c r="W68" s="1051"/>
      <c r="X68" s="1051"/>
      <c r="Y68" s="1051"/>
      <c r="Z68" s="1051"/>
      <c r="AA68" s="1051">
        <v>87</v>
      </c>
      <c r="AB68" s="1051"/>
      <c r="AC68" s="1051"/>
      <c r="AD68" s="1051"/>
      <c r="AE68" s="1051"/>
      <c r="AF68" s="1051">
        <v>67</v>
      </c>
      <c r="AG68" s="1051"/>
      <c r="AH68" s="1051"/>
      <c r="AI68" s="1051"/>
      <c r="AJ68" s="1051"/>
      <c r="AK68" s="1051">
        <v>417</v>
      </c>
      <c r="AL68" s="1051"/>
      <c r="AM68" s="1051"/>
      <c r="AN68" s="1051"/>
      <c r="AO68" s="1051"/>
      <c r="AP68" s="1051">
        <v>6231</v>
      </c>
      <c r="AQ68" s="1051"/>
      <c r="AR68" s="1051"/>
      <c r="AS68" s="1051"/>
      <c r="AT68" s="1051"/>
      <c r="AU68" s="1051">
        <v>3868</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15">
      <c r="A69" s="241">
        <v>2</v>
      </c>
      <c r="B69" s="1043" t="s">
        <v>556</v>
      </c>
      <c r="C69" s="1044"/>
      <c r="D69" s="1044"/>
      <c r="E69" s="1044"/>
      <c r="F69" s="1044"/>
      <c r="G69" s="1044"/>
      <c r="H69" s="1044"/>
      <c r="I69" s="1044"/>
      <c r="J69" s="1044"/>
      <c r="K69" s="1044"/>
      <c r="L69" s="1044"/>
      <c r="M69" s="1044"/>
      <c r="N69" s="1044"/>
      <c r="O69" s="1044"/>
      <c r="P69" s="1045"/>
      <c r="Q69" s="1046">
        <v>3570</v>
      </c>
      <c r="R69" s="1040"/>
      <c r="S69" s="1040"/>
      <c r="T69" s="1040"/>
      <c r="U69" s="1040"/>
      <c r="V69" s="1040">
        <v>3100</v>
      </c>
      <c r="W69" s="1040"/>
      <c r="X69" s="1040"/>
      <c r="Y69" s="1040"/>
      <c r="Z69" s="1040"/>
      <c r="AA69" s="1040">
        <v>470</v>
      </c>
      <c r="AB69" s="1040"/>
      <c r="AC69" s="1040"/>
      <c r="AD69" s="1040"/>
      <c r="AE69" s="1040"/>
      <c r="AF69" s="1040">
        <v>470</v>
      </c>
      <c r="AG69" s="1040"/>
      <c r="AH69" s="1040"/>
      <c r="AI69" s="1040"/>
      <c r="AJ69" s="1040"/>
      <c r="AK69" s="1040">
        <v>63</v>
      </c>
      <c r="AL69" s="1040"/>
      <c r="AM69" s="1040"/>
      <c r="AN69" s="1040"/>
      <c r="AO69" s="1040"/>
      <c r="AP69" s="1040" t="s">
        <v>553</v>
      </c>
      <c r="AQ69" s="1040"/>
      <c r="AR69" s="1040"/>
      <c r="AS69" s="1040"/>
      <c r="AT69" s="1040"/>
      <c r="AU69" s="1040" t="s">
        <v>553</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15">
      <c r="A70" s="241">
        <v>3</v>
      </c>
      <c r="B70" s="1043" t="s">
        <v>557</v>
      </c>
      <c r="C70" s="1044"/>
      <c r="D70" s="1044"/>
      <c r="E70" s="1044"/>
      <c r="F70" s="1044"/>
      <c r="G70" s="1044"/>
      <c r="H70" s="1044"/>
      <c r="I70" s="1044"/>
      <c r="J70" s="1044"/>
      <c r="K70" s="1044"/>
      <c r="L70" s="1044"/>
      <c r="M70" s="1044"/>
      <c r="N70" s="1044"/>
      <c r="O70" s="1044"/>
      <c r="P70" s="1045"/>
      <c r="Q70" s="1046">
        <v>883572</v>
      </c>
      <c r="R70" s="1040"/>
      <c r="S70" s="1040"/>
      <c r="T70" s="1040"/>
      <c r="U70" s="1040"/>
      <c r="V70" s="1040">
        <v>863176</v>
      </c>
      <c r="W70" s="1040"/>
      <c r="X70" s="1040"/>
      <c r="Y70" s="1040"/>
      <c r="Z70" s="1040"/>
      <c r="AA70" s="1040">
        <v>20396</v>
      </c>
      <c r="AB70" s="1040"/>
      <c r="AC70" s="1040"/>
      <c r="AD70" s="1040"/>
      <c r="AE70" s="1040"/>
      <c r="AF70" s="1040">
        <v>20396</v>
      </c>
      <c r="AG70" s="1040"/>
      <c r="AH70" s="1040"/>
      <c r="AI70" s="1040"/>
      <c r="AJ70" s="1040"/>
      <c r="AK70" s="1040">
        <v>5429</v>
      </c>
      <c r="AL70" s="1040"/>
      <c r="AM70" s="1040"/>
      <c r="AN70" s="1040"/>
      <c r="AO70" s="1040"/>
      <c r="AP70" s="1040" t="s">
        <v>553</v>
      </c>
      <c r="AQ70" s="1040"/>
      <c r="AR70" s="1040"/>
      <c r="AS70" s="1040"/>
      <c r="AT70" s="1040"/>
      <c r="AU70" s="1040" t="s">
        <v>553</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15">
      <c r="A71" s="241">
        <v>4</v>
      </c>
      <c r="B71" s="1043" t="s">
        <v>558</v>
      </c>
      <c r="C71" s="1044"/>
      <c r="D71" s="1044"/>
      <c r="E71" s="1044"/>
      <c r="F71" s="1044"/>
      <c r="G71" s="1044"/>
      <c r="H71" s="1044"/>
      <c r="I71" s="1044"/>
      <c r="J71" s="1044"/>
      <c r="K71" s="1044"/>
      <c r="L71" s="1044"/>
      <c r="M71" s="1044"/>
      <c r="N71" s="1044"/>
      <c r="O71" s="1044"/>
      <c r="P71" s="1045"/>
      <c r="Q71" s="1046">
        <v>8</v>
      </c>
      <c r="R71" s="1040"/>
      <c r="S71" s="1040"/>
      <c r="T71" s="1040"/>
      <c r="U71" s="1040"/>
      <c r="V71" s="1040">
        <v>7</v>
      </c>
      <c r="W71" s="1040"/>
      <c r="X71" s="1040"/>
      <c r="Y71" s="1040"/>
      <c r="Z71" s="1040"/>
      <c r="AA71" s="1040">
        <v>1</v>
      </c>
      <c r="AB71" s="1040"/>
      <c r="AC71" s="1040"/>
      <c r="AD71" s="1040"/>
      <c r="AE71" s="1040"/>
      <c r="AF71" s="1040">
        <v>1</v>
      </c>
      <c r="AG71" s="1040"/>
      <c r="AH71" s="1040"/>
      <c r="AI71" s="1040"/>
      <c r="AJ71" s="1040"/>
      <c r="AK71" s="1040" t="s">
        <v>553</v>
      </c>
      <c r="AL71" s="1040"/>
      <c r="AM71" s="1040"/>
      <c r="AN71" s="1040"/>
      <c r="AO71" s="1040"/>
      <c r="AP71" s="1040" t="s">
        <v>553</v>
      </c>
      <c r="AQ71" s="1040"/>
      <c r="AR71" s="1040"/>
      <c r="AS71" s="1040"/>
      <c r="AT71" s="1040"/>
      <c r="AU71" s="1040" t="s">
        <v>553</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15">
      <c r="A72" s="241">
        <v>5</v>
      </c>
      <c r="B72" s="1043"/>
      <c r="C72" s="1044"/>
      <c r="D72" s="1044"/>
      <c r="E72" s="1044"/>
      <c r="F72" s="1044"/>
      <c r="G72" s="1044"/>
      <c r="H72" s="1044"/>
      <c r="I72" s="1044"/>
      <c r="J72" s="1044"/>
      <c r="K72" s="1044"/>
      <c r="L72" s="1044"/>
      <c r="M72" s="1044"/>
      <c r="N72" s="1044"/>
      <c r="O72" s="1044"/>
      <c r="P72" s="1045"/>
      <c r="Q72" s="1046"/>
      <c r="R72" s="1040"/>
      <c r="S72" s="1040"/>
      <c r="T72" s="1040"/>
      <c r="U72" s="1040"/>
      <c r="V72" s="1040"/>
      <c r="W72" s="1040"/>
      <c r="X72" s="1040"/>
      <c r="Y72" s="1040"/>
      <c r="Z72" s="1040"/>
      <c r="AA72" s="1040"/>
      <c r="AB72" s="1040"/>
      <c r="AC72" s="1040"/>
      <c r="AD72" s="1040"/>
      <c r="AE72" s="1040"/>
      <c r="AF72" s="1040"/>
      <c r="AG72" s="1040"/>
      <c r="AH72" s="1040"/>
      <c r="AI72" s="1040"/>
      <c r="AJ72" s="1040"/>
      <c r="AK72" s="1040"/>
      <c r="AL72" s="1040"/>
      <c r="AM72" s="1040"/>
      <c r="AN72" s="1040"/>
      <c r="AO72" s="1040"/>
      <c r="AP72" s="1040"/>
      <c r="AQ72" s="1040"/>
      <c r="AR72" s="1040"/>
      <c r="AS72" s="1040"/>
      <c r="AT72" s="1040"/>
      <c r="AU72" s="1040"/>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15">
      <c r="A73" s="241">
        <v>6</v>
      </c>
      <c r="B73" s="1043"/>
      <c r="C73" s="1044"/>
      <c r="D73" s="1044"/>
      <c r="E73" s="1044"/>
      <c r="F73" s="1044"/>
      <c r="G73" s="1044"/>
      <c r="H73" s="1044"/>
      <c r="I73" s="1044"/>
      <c r="J73" s="1044"/>
      <c r="K73" s="1044"/>
      <c r="L73" s="1044"/>
      <c r="M73" s="1044"/>
      <c r="N73" s="1044"/>
      <c r="O73" s="1044"/>
      <c r="P73" s="1045"/>
      <c r="Q73" s="1046"/>
      <c r="R73" s="1040"/>
      <c r="S73" s="1040"/>
      <c r="T73" s="1040"/>
      <c r="U73" s="1040"/>
      <c r="V73" s="1040"/>
      <c r="W73" s="1040"/>
      <c r="X73" s="1040"/>
      <c r="Y73" s="1040"/>
      <c r="Z73" s="1040"/>
      <c r="AA73" s="1040"/>
      <c r="AB73" s="1040"/>
      <c r="AC73" s="1040"/>
      <c r="AD73" s="1040"/>
      <c r="AE73" s="1040"/>
      <c r="AF73" s="1040"/>
      <c r="AG73" s="1040"/>
      <c r="AH73" s="1040"/>
      <c r="AI73" s="1040"/>
      <c r="AJ73" s="1040"/>
      <c r="AK73" s="1040"/>
      <c r="AL73" s="1040"/>
      <c r="AM73" s="1040"/>
      <c r="AN73" s="1040"/>
      <c r="AO73" s="1040"/>
      <c r="AP73" s="1040"/>
      <c r="AQ73" s="1040"/>
      <c r="AR73" s="1040"/>
      <c r="AS73" s="1040"/>
      <c r="AT73" s="1040"/>
      <c r="AU73" s="1040"/>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15">
      <c r="A74" s="241">
        <v>7</v>
      </c>
      <c r="B74" s="1043"/>
      <c r="C74" s="1044"/>
      <c r="D74" s="1044"/>
      <c r="E74" s="1044"/>
      <c r="F74" s="1044"/>
      <c r="G74" s="1044"/>
      <c r="H74" s="1044"/>
      <c r="I74" s="1044"/>
      <c r="J74" s="1044"/>
      <c r="K74" s="1044"/>
      <c r="L74" s="1044"/>
      <c r="M74" s="1044"/>
      <c r="N74" s="1044"/>
      <c r="O74" s="1044"/>
      <c r="P74" s="1045"/>
      <c r="Q74" s="1046"/>
      <c r="R74" s="1040"/>
      <c r="S74" s="1040"/>
      <c r="T74" s="1040"/>
      <c r="U74" s="1040"/>
      <c r="V74" s="1040"/>
      <c r="W74" s="1040"/>
      <c r="X74" s="1040"/>
      <c r="Y74" s="1040"/>
      <c r="Z74" s="1040"/>
      <c r="AA74" s="1040"/>
      <c r="AB74" s="1040"/>
      <c r="AC74" s="1040"/>
      <c r="AD74" s="1040"/>
      <c r="AE74" s="1040"/>
      <c r="AF74" s="1040"/>
      <c r="AG74" s="1040"/>
      <c r="AH74" s="1040"/>
      <c r="AI74" s="1040"/>
      <c r="AJ74" s="1040"/>
      <c r="AK74" s="1040"/>
      <c r="AL74" s="1040"/>
      <c r="AM74" s="1040"/>
      <c r="AN74" s="1040"/>
      <c r="AO74" s="1040"/>
      <c r="AP74" s="1040"/>
      <c r="AQ74" s="1040"/>
      <c r="AR74" s="1040"/>
      <c r="AS74" s="1040"/>
      <c r="AT74" s="1040"/>
      <c r="AU74" s="1040"/>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15">
      <c r="A75" s="241">
        <v>8</v>
      </c>
      <c r="B75" s="1043"/>
      <c r="C75" s="1044"/>
      <c r="D75" s="1044"/>
      <c r="E75" s="1044"/>
      <c r="F75" s="1044"/>
      <c r="G75" s="1044"/>
      <c r="H75" s="1044"/>
      <c r="I75" s="1044"/>
      <c r="J75" s="1044"/>
      <c r="K75" s="1044"/>
      <c r="L75" s="1044"/>
      <c r="M75" s="1044"/>
      <c r="N75" s="1044"/>
      <c r="O75" s="1044"/>
      <c r="P75" s="1045"/>
      <c r="Q75" s="1047"/>
      <c r="R75" s="1048"/>
      <c r="S75" s="1048"/>
      <c r="T75" s="1048"/>
      <c r="U75" s="1049"/>
      <c r="V75" s="1050"/>
      <c r="W75" s="1048"/>
      <c r="X75" s="1048"/>
      <c r="Y75" s="1048"/>
      <c r="Z75" s="1049"/>
      <c r="AA75" s="1050"/>
      <c r="AB75" s="1048"/>
      <c r="AC75" s="1048"/>
      <c r="AD75" s="1048"/>
      <c r="AE75" s="1049"/>
      <c r="AF75" s="1050"/>
      <c r="AG75" s="1048"/>
      <c r="AH75" s="1048"/>
      <c r="AI75" s="1048"/>
      <c r="AJ75" s="1049"/>
      <c r="AK75" s="1050"/>
      <c r="AL75" s="1048"/>
      <c r="AM75" s="1048"/>
      <c r="AN75" s="1048"/>
      <c r="AO75" s="1049"/>
      <c r="AP75" s="1050"/>
      <c r="AQ75" s="1048"/>
      <c r="AR75" s="1048"/>
      <c r="AS75" s="1048"/>
      <c r="AT75" s="1049"/>
      <c r="AU75" s="1050"/>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15">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15">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15">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15">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15">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15">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15">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15">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15">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15">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15">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15">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
      <c r="A88" s="244" t="s">
        <v>376</v>
      </c>
      <c r="B88" s="1013" t="s">
        <v>403</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20935</v>
      </c>
      <c r="AG88" s="1028"/>
      <c r="AH88" s="1028"/>
      <c r="AI88" s="1028"/>
      <c r="AJ88" s="1028"/>
      <c r="AK88" s="1032"/>
      <c r="AL88" s="1032"/>
      <c r="AM88" s="1032"/>
      <c r="AN88" s="1032"/>
      <c r="AO88" s="1032"/>
      <c r="AP88" s="1028">
        <v>6231</v>
      </c>
      <c r="AQ88" s="1028"/>
      <c r="AR88" s="1028"/>
      <c r="AS88" s="1028"/>
      <c r="AT88" s="1028"/>
      <c r="AU88" s="1028">
        <v>3868</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376</v>
      </c>
      <c r="BR102" s="1013" t="s">
        <v>404</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60</v>
      </c>
      <c r="CS102" s="1020"/>
      <c r="CT102" s="1020"/>
      <c r="CU102" s="1020"/>
      <c r="CV102" s="1021"/>
      <c r="CW102" s="1019">
        <v>131</v>
      </c>
      <c r="CX102" s="1020"/>
      <c r="CY102" s="1020"/>
      <c r="CZ102" s="1020"/>
      <c r="DA102" s="1021"/>
      <c r="DB102" s="1019" t="s">
        <v>565</v>
      </c>
      <c r="DC102" s="1020"/>
      <c r="DD102" s="1020"/>
      <c r="DE102" s="1020"/>
      <c r="DF102" s="1021"/>
      <c r="DG102" s="1019">
        <v>2340</v>
      </c>
      <c r="DH102" s="1020"/>
      <c r="DI102" s="1020"/>
      <c r="DJ102" s="1020"/>
      <c r="DK102" s="1021"/>
      <c r="DL102" s="1019">
        <v>476</v>
      </c>
      <c r="DM102" s="1020"/>
      <c r="DN102" s="1020"/>
      <c r="DO102" s="1020"/>
      <c r="DP102" s="1021"/>
      <c r="DQ102" s="1019">
        <v>1830</v>
      </c>
      <c r="DR102" s="1020"/>
      <c r="DS102" s="1020"/>
      <c r="DT102" s="1020"/>
      <c r="DU102" s="1021"/>
      <c r="DV102" s="1002"/>
      <c r="DW102" s="1003"/>
      <c r="DX102" s="1003"/>
      <c r="DY102" s="1003"/>
      <c r="DZ102" s="1004"/>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405</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406</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407</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408</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1007" t="s">
        <v>409</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410</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2" t="s">
        <v>411</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412</v>
      </c>
      <c r="AB109" s="963"/>
      <c r="AC109" s="963"/>
      <c r="AD109" s="963"/>
      <c r="AE109" s="964"/>
      <c r="AF109" s="965" t="s">
        <v>294</v>
      </c>
      <c r="AG109" s="963"/>
      <c r="AH109" s="963"/>
      <c r="AI109" s="963"/>
      <c r="AJ109" s="964"/>
      <c r="AK109" s="965" t="s">
        <v>293</v>
      </c>
      <c r="AL109" s="963"/>
      <c r="AM109" s="963"/>
      <c r="AN109" s="963"/>
      <c r="AO109" s="964"/>
      <c r="AP109" s="965" t="s">
        <v>413</v>
      </c>
      <c r="AQ109" s="963"/>
      <c r="AR109" s="963"/>
      <c r="AS109" s="963"/>
      <c r="AT109" s="994"/>
      <c r="AU109" s="962" t="s">
        <v>411</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412</v>
      </c>
      <c r="BR109" s="963"/>
      <c r="BS109" s="963"/>
      <c r="BT109" s="963"/>
      <c r="BU109" s="964"/>
      <c r="BV109" s="965" t="s">
        <v>294</v>
      </c>
      <c r="BW109" s="963"/>
      <c r="BX109" s="963"/>
      <c r="BY109" s="963"/>
      <c r="BZ109" s="964"/>
      <c r="CA109" s="965" t="s">
        <v>293</v>
      </c>
      <c r="CB109" s="963"/>
      <c r="CC109" s="963"/>
      <c r="CD109" s="963"/>
      <c r="CE109" s="964"/>
      <c r="CF109" s="1001" t="s">
        <v>413</v>
      </c>
      <c r="CG109" s="1001"/>
      <c r="CH109" s="1001"/>
      <c r="CI109" s="1001"/>
      <c r="CJ109" s="1001"/>
      <c r="CK109" s="965" t="s">
        <v>414</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412</v>
      </c>
      <c r="DH109" s="963"/>
      <c r="DI109" s="963"/>
      <c r="DJ109" s="963"/>
      <c r="DK109" s="964"/>
      <c r="DL109" s="965" t="s">
        <v>294</v>
      </c>
      <c r="DM109" s="963"/>
      <c r="DN109" s="963"/>
      <c r="DO109" s="963"/>
      <c r="DP109" s="964"/>
      <c r="DQ109" s="965" t="s">
        <v>293</v>
      </c>
      <c r="DR109" s="963"/>
      <c r="DS109" s="963"/>
      <c r="DT109" s="963"/>
      <c r="DU109" s="964"/>
      <c r="DV109" s="965" t="s">
        <v>413</v>
      </c>
      <c r="DW109" s="963"/>
      <c r="DX109" s="963"/>
      <c r="DY109" s="963"/>
      <c r="DZ109" s="994"/>
    </row>
    <row r="110" spans="1:131" s="226" customFormat="1" ht="26.25" customHeight="1" x14ac:dyDescent="0.15">
      <c r="A110" s="865" t="s">
        <v>415</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3680705</v>
      </c>
      <c r="AB110" s="956"/>
      <c r="AC110" s="956"/>
      <c r="AD110" s="956"/>
      <c r="AE110" s="957"/>
      <c r="AF110" s="958">
        <v>3467578</v>
      </c>
      <c r="AG110" s="956"/>
      <c r="AH110" s="956"/>
      <c r="AI110" s="956"/>
      <c r="AJ110" s="957"/>
      <c r="AK110" s="958">
        <v>3345305</v>
      </c>
      <c r="AL110" s="956"/>
      <c r="AM110" s="956"/>
      <c r="AN110" s="956"/>
      <c r="AO110" s="957"/>
      <c r="AP110" s="959">
        <v>13</v>
      </c>
      <c r="AQ110" s="960"/>
      <c r="AR110" s="960"/>
      <c r="AS110" s="960"/>
      <c r="AT110" s="961"/>
      <c r="AU110" s="995" t="s">
        <v>66</v>
      </c>
      <c r="AV110" s="996"/>
      <c r="AW110" s="996"/>
      <c r="AX110" s="996"/>
      <c r="AY110" s="996"/>
      <c r="AZ110" s="921" t="s">
        <v>416</v>
      </c>
      <c r="BA110" s="866"/>
      <c r="BB110" s="866"/>
      <c r="BC110" s="866"/>
      <c r="BD110" s="866"/>
      <c r="BE110" s="866"/>
      <c r="BF110" s="866"/>
      <c r="BG110" s="866"/>
      <c r="BH110" s="866"/>
      <c r="BI110" s="866"/>
      <c r="BJ110" s="866"/>
      <c r="BK110" s="866"/>
      <c r="BL110" s="866"/>
      <c r="BM110" s="866"/>
      <c r="BN110" s="866"/>
      <c r="BO110" s="866"/>
      <c r="BP110" s="867"/>
      <c r="BQ110" s="922">
        <v>32985420</v>
      </c>
      <c r="BR110" s="903"/>
      <c r="BS110" s="903"/>
      <c r="BT110" s="903"/>
      <c r="BU110" s="903"/>
      <c r="BV110" s="903">
        <v>32967505</v>
      </c>
      <c r="BW110" s="903"/>
      <c r="BX110" s="903"/>
      <c r="BY110" s="903"/>
      <c r="BZ110" s="903"/>
      <c r="CA110" s="903">
        <v>33820114</v>
      </c>
      <c r="CB110" s="903"/>
      <c r="CC110" s="903"/>
      <c r="CD110" s="903"/>
      <c r="CE110" s="903"/>
      <c r="CF110" s="927">
        <v>131.80000000000001</v>
      </c>
      <c r="CG110" s="928"/>
      <c r="CH110" s="928"/>
      <c r="CI110" s="928"/>
      <c r="CJ110" s="928"/>
      <c r="CK110" s="991" t="s">
        <v>417</v>
      </c>
      <c r="CL110" s="877"/>
      <c r="CM110" s="952" t="s">
        <v>418</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120</v>
      </c>
      <c r="DH110" s="903"/>
      <c r="DI110" s="903"/>
      <c r="DJ110" s="903"/>
      <c r="DK110" s="903"/>
      <c r="DL110" s="903" t="s">
        <v>120</v>
      </c>
      <c r="DM110" s="903"/>
      <c r="DN110" s="903"/>
      <c r="DO110" s="903"/>
      <c r="DP110" s="903"/>
      <c r="DQ110" s="903" t="s">
        <v>120</v>
      </c>
      <c r="DR110" s="903"/>
      <c r="DS110" s="903"/>
      <c r="DT110" s="903"/>
      <c r="DU110" s="903"/>
      <c r="DV110" s="904" t="s">
        <v>120</v>
      </c>
      <c r="DW110" s="904"/>
      <c r="DX110" s="904"/>
      <c r="DY110" s="904"/>
      <c r="DZ110" s="905"/>
    </row>
    <row r="111" spans="1:131" s="226" customFormat="1" ht="26.25" customHeight="1" x14ac:dyDescent="0.15">
      <c r="A111" s="832" t="s">
        <v>419</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120</v>
      </c>
      <c r="AB111" s="984"/>
      <c r="AC111" s="984"/>
      <c r="AD111" s="984"/>
      <c r="AE111" s="985"/>
      <c r="AF111" s="986" t="s">
        <v>120</v>
      </c>
      <c r="AG111" s="984"/>
      <c r="AH111" s="984"/>
      <c r="AI111" s="984"/>
      <c r="AJ111" s="985"/>
      <c r="AK111" s="986" t="s">
        <v>120</v>
      </c>
      <c r="AL111" s="984"/>
      <c r="AM111" s="984"/>
      <c r="AN111" s="984"/>
      <c r="AO111" s="985"/>
      <c r="AP111" s="987" t="s">
        <v>120</v>
      </c>
      <c r="AQ111" s="988"/>
      <c r="AR111" s="988"/>
      <c r="AS111" s="988"/>
      <c r="AT111" s="989"/>
      <c r="AU111" s="997"/>
      <c r="AV111" s="998"/>
      <c r="AW111" s="998"/>
      <c r="AX111" s="998"/>
      <c r="AY111" s="998"/>
      <c r="AZ111" s="873" t="s">
        <v>420</v>
      </c>
      <c r="BA111" s="808"/>
      <c r="BB111" s="808"/>
      <c r="BC111" s="808"/>
      <c r="BD111" s="808"/>
      <c r="BE111" s="808"/>
      <c r="BF111" s="808"/>
      <c r="BG111" s="808"/>
      <c r="BH111" s="808"/>
      <c r="BI111" s="808"/>
      <c r="BJ111" s="808"/>
      <c r="BK111" s="808"/>
      <c r="BL111" s="808"/>
      <c r="BM111" s="808"/>
      <c r="BN111" s="808"/>
      <c r="BO111" s="808"/>
      <c r="BP111" s="809"/>
      <c r="BQ111" s="874">
        <v>2173683</v>
      </c>
      <c r="BR111" s="875"/>
      <c r="BS111" s="875"/>
      <c r="BT111" s="875"/>
      <c r="BU111" s="875"/>
      <c r="BV111" s="875">
        <v>2058919</v>
      </c>
      <c r="BW111" s="875"/>
      <c r="BX111" s="875"/>
      <c r="BY111" s="875"/>
      <c r="BZ111" s="875"/>
      <c r="CA111" s="875">
        <v>1944155</v>
      </c>
      <c r="CB111" s="875"/>
      <c r="CC111" s="875"/>
      <c r="CD111" s="875"/>
      <c r="CE111" s="875"/>
      <c r="CF111" s="936">
        <v>7.6</v>
      </c>
      <c r="CG111" s="937"/>
      <c r="CH111" s="937"/>
      <c r="CI111" s="937"/>
      <c r="CJ111" s="937"/>
      <c r="CK111" s="992"/>
      <c r="CL111" s="879"/>
      <c r="CM111" s="882" t="s">
        <v>421</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120</v>
      </c>
      <c r="DH111" s="875"/>
      <c r="DI111" s="875"/>
      <c r="DJ111" s="875"/>
      <c r="DK111" s="875"/>
      <c r="DL111" s="875" t="s">
        <v>120</v>
      </c>
      <c r="DM111" s="875"/>
      <c r="DN111" s="875"/>
      <c r="DO111" s="875"/>
      <c r="DP111" s="875"/>
      <c r="DQ111" s="875" t="s">
        <v>120</v>
      </c>
      <c r="DR111" s="875"/>
      <c r="DS111" s="875"/>
      <c r="DT111" s="875"/>
      <c r="DU111" s="875"/>
      <c r="DV111" s="852" t="s">
        <v>422</v>
      </c>
      <c r="DW111" s="852"/>
      <c r="DX111" s="852"/>
      <c r="DY111" s="852"/>
      <c r="DZ111" s="853"/>
    </row>
    <row r="112" spans="1:131" s="226" customFormat="1" ht="26.25" customHeight="1" x14ac:dyDescent="0.15">
      <c r="A112" s="977" t="s">
        <v>423</v>
      </c>
      <c r="B112" s="978"/>
      <c r="C112" s="808" t="s">
        <v>424</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120</v>
      </c>
      <c r="AB112" s="838"/>
      <c r="AC112" s="838"/>
      <c r="AD112" s="838"/>
      <c r="AE112" s="839"/>
      <c r="AF112" s="840" t="s">
        <v>120</v>
      </c>
      <c r="AG112" s="838"/>
      <c r="AH112" s="838"/>
      <c r="AI112" s="838"/>
      <c r="AJ112" s="839"/>
      <c r="AK112" s="840" t="s">
        <v>422</v>
      </c>
      <c r="AL112" s="838"/>
      <c r="AM112" s="838"/>
      <c r="AN112" s="838"/>
      <c r="AO112" s="839"/>
      <c r="AP112" s="885" t="s">
        <v>120</v>
      </c>
      <c r="AQ112" s="886"/>
      <c r="AR112" s="886"/>
      <c r="AS112" s="886"/>
      <c r="AT112" s="887"/>
      <c r="AU112" s="997"/>
      <c r="AV112" s="998"/>
      <c r="AW112" s="998"/>
      <c r="AX112" s="998"/>
      <c r="AY112" s="998"/>
      <c r="AZ112" s="873" t="s">
        <v>425</v>
      </c>
      <c r="BA112" s="808"/>
      <c r="BB112" s="808"/>
      <c r="BC112" s="808"/>
      <c r="BD112" s="808"/>
      <c r="BE112" s="808"/>
      <c r="BF112" s="808"/>
      <c r="BG112" s="808"/>
      <c r="BH112" s="808"/>
      <c r="BI112" s="808"/>
      <c r="BJ112" s="808"/>
      <c r="BK112" s="808"/>
      <c r="BL112" s="808"/>
      <c r="BM112" s="808"/>
      <c r="BN112" s="808"/>
      <c r="BO112" s="808"/>
      <c r="BP112" s="809"/>
      <c r="BQ112" s="874">
        <v>23872215</v>
      </c>
      <c r="BR112" s="875"/>
      <c r="BS112" s="875"/>
      <c r="BT112" s="875"/>
      <c r="BU112" s="875"/>
      <c r="BV112" s="875">
        <v>24831729</v>
      </c>
      <c r="BW112" s="875"/>
      <c r="BX112" s="875"/>
      <c r="BY112" s="875"/>
      <c r="BZ112" s="875"/>
      <c r="CA112" s="875">
        <v>23577112</v>
      </c>
      <c r="CB112" s="875"/>
      <c r="CC112" s="875"/>
      <c r="CD112" s="875"/>
      <c r="CE112" s="875"/>
      <c r="CF112" s="936">
        <v>91.9</v>
      </c>
      <c r="CG112" s="937"/>
      <c r="CH112" s="937"/>
      <c r="CI112" s="937"/>
      <c r="CJ112" s="937"/>
      <c r="CK112" s="992"/>
      <c r="CL112" s="879"/>
      <c r="CM112" s="882" t="s">
        <v>426</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422</v>
      </c>
      <c r="DH112" s="875"/>
      <c r="DI112" s="875"/>
      <c r="DJ112" s="875"/>
      <c r="DK112" s="875"/>
      <c r="DL112" s="875" t="s">
        <v>120</v>
      </c>
      <c r="DM112" s="875"/>
      <c r="DN112" s="875"/>
      <c r="DO112" s="875"/>
      <c r="DP112" s="875"/>
      <c r="DQ112" s="875" t="s">
        <v>120</v>
      </c>
      <c r="DR112" s="875"/>
      <c r="DS112" s="875"/>
      <c r="DT112" s="875"/>
      <c r="DU112" s="875"/>
      <c r="DV112" s="852" t="s">
        <v>120</v>
      </c>
      <c r="DW112" s="852"/>
      <c r="DX112" s="852"/>
      <c r="DY112" s="852"/>
      <c r="DZ112" s="853"/>
    </row>
    <row r="113" spans="1:130" s="226" customFormat="1" ht="26.25" customHeight="1" x14ac:dyDescent="0.15">
      <c r="A113" s="979"/>
      <c r="B113" s="980"/>
      <c r="C113" s="808" t="s">
        <v>427</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1914936</v>
      </c>
      <c r="AB113" s="984"/>
      <c r="AC113" s="984"/>
      <c r="AD113" s="984"/>
      <c r="AE113" s="985"/>
      <c r="AF113" s="986">
        <v>2046036</v>
      </c>
      <c r="AG113" s="984"/>
      <c r="AH113" s="984"/>
      <c r="AI113" s="984"/>
      <c r="AJ113" s="985"/>
      <c r="AK113" s="986">
        <v>1822339</v>
      </c>
      <c r="AL113" s="984"/>
      <c r="AM113" s="984"/>
      <c r="AN113" s="984"/>
      <c r="AO113" s="985"/>
      <c r="AP113" s="987">
        <v>7.1</v>
      </c>
      <c r="AQ113" s="988"/>
      <c r="AR113" s="988"/>
      <c r="AS113" s="988"/>
      <c r="AT113" s="989"/>
      <c r="AU113" s="997"/>
      <c r="AV113" s="998"/>
      <c r="AW113" s="998"/>
      <c r="AX113" s="998"/>
      <c r="AY113" s="998"/>
      <c r="AZ113" s="873" t="s">
        <v>428</v>
      </c>
      <c r="BA113" s="808"/>
      <c r="BB113" s="808"/>
      <c r="BC113" s="808"/>
      <c r="BD113" s="808"/>
      <c r="BE113" s="808"/>
      <c r="BF113" s="808"/>
      <c r="BG113" s="808"/>
      <c r="BH113" s="808"/>
      <c r="BI113" s="808"/>
      <c r="BJ113" s="808"/>
      <c r="BK113" s="808"/>
      <c r="BL113" s="808"/>
      <c r="BM113" s="808"/>
      <c r="BN113" s="808"/>
      <c r="BO113" s="808"/>
      <c r="BP113" s="809"/>
      <c r="BQ113" s="874">
        <v>3463100</v>
      </c>
      <c r="BR113" s="875"/>
      <c r="BS113" s="875"/>
      <c r="BT113" s="875"/>
      <c r="BU113" s="875"/>
      <c r="BV113" s="875">
        <v>3103127</v>
      </c>
      <c r="BW113" s="875"/>
      <c r="BX113" s="875"/>
      <c r="BY113" s="875"/>
      <c r="BZ113" s="875"/>
      <c r="CA113" s="875">
        <v>3867558</v>
      </c>
      <c r="CB113" s="875"/>
      <c r="CC113" s="875"/>
      <c r="CD113" s="875"/>
      <c r="CE113" s="875"/>
      <c r="CF113" s="936">
        <v>15.1</v>
      </c>
      <c r="CG113" s="937"/>
      <c r="CH113" s="937"/>
      <c r="CI113" s="937"/>
      <c r="CJ113" s="937"/>
      <c r="CK113" s="992"/>
      <c r="CL113" s="879"/>
      <c r="CM113" s="882" t="s">
        <v>429</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120</v>
      </c>
      <c r="DH113" s="838"/>
      <c r="DI113" s="838"/>
      <c r="DJ113" s="838"/>
      <c r="DK113" s="839"/>
      <c r="DL113" s="840" t="s">
        <v>120</v>
      </c>
      <c r="DM113" s="838"/>
      <c r="DN113" s="838"/>
      <c r="DO113" s="838"/>
      <c r="DP113" s="839"/>
      <c r="DQ113" s="840" t="s">
        <v>120</v>
      </c>
      <c r="DR113" s="838"/>
      <c r="DS113" s="838"/>
      <c r="DT113" s="838"/>
      <c r="DU113" s="839"/>
      <c r="DV113" s="885" t="s">
        <v>120</v>
      </c>
      <c r="DW113" s="886"/>
      <c r="DX113" s="886"/>
      <c r="DY113" s="886"/>
      <c r="DZ113" s="887"/>
    </row>
    <row r="114" spans="1:130" s="226" customFormat="1" ht="26.25" customHeight="1" x14ac:dyDescent="0.15">
      <c r="A114" s="979"/>
      <c r="B114" s="980"/>
      <c r="C114" s="808" t="s">
        <v>430</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55689</v>
      </c>
      <c r="AB114" s="838"/>
      <c r="AC114" s="838"/>
      <c r="AD114" s="838"/>
      <c r="AE114" s="839"/>
      <c r="AF114" s="840">
        <v>304715</v>
      </c>
      <c r="AG114" s="838"/>
      <c r="AH114" s="838"/>
      <c r="AI114" s="838"/>
      <c r="AJ114" s="839"/>
      <c r="AK114" s="840">
        <v>304798</v>
      </c>
      <c r="AL114" s="838"/>
      <c r="AM114" s="838"/>
      <c r="AN114" s="838"/>
      <c r="AO114" s="839"/>
      <c r="AP114" s="885">
        <v>1.2</v>
      </c>
      <c r="AQ114" s="886"/>
      <c r="AR114" s="886"/>
      <c r="AS114" s="886"/>
      <c r="AT114" s="887"/>
      <c r="AU114" s="997"/>
      <c r="AV114" s="998"/>
      <c r="AW114" s="998"/>
      <c r="AX114" s="998"/>
      <c r="AY114" s="998"/>
      <c r="AZ114" s="873" t="s">
        <v>431</v>
      </c>
      <c r="BA114" s="808"/>
      <c r="BB114" s="808"/>
      <c r="BC114" s="808"/>
      <c r="BD114" s="808"/>
      <c r="BE114" s="808"/>
      <c r="BF114" s="808"/>
      <c r="BG114" s="808"/>
      <c r="BH114" s="808"/>
      <c r="BI114" s="808"/>
      <c r="BJ114" s="808"/>
      <c r="BK114" s="808"/>
      <c r="BL114" s="808"/>
      <c r="BM114" s="808"/>
      <c r="BN114" s="808"/>
      <c r="BO114" s="808"/>
      <c r="BP114" s="809"/>
      <c r="BQ114" s="874">
        <v>7213221</v>
      </c>
      <c r="BR114" s="875"/>
      <c r="BS114" s="875"/>
      <c r="BT114" s="875"/>
      <c r="BU114" s="875"/>
      <c r="BV114" s="875">
        <v>6775769</v>
      </c>
      <c r="BW114" s="875"/>
      <c r="BX114" s="875"/>
      <c r="BY114" s="875"/>
      <c r="BZ114" s="875"/>
      <c r="CA114" s="875">
        <v>6438511</v>
      </c>
      <c r="CB114" s="875"/>
      <c r="CC114" s="875"/>
      <c r="CD114" s="875"/>
      <c r="CE114" s="875"/>
      <c r="CF114" s="936">
        <v>25.1</v>
      </c>
      <c r="CG114" s="937"/>
      <c r="CH114" s="937"/>
      <c r="CI114" s="937"/>
      <c r="CJ114" s="937"/>
      <c r="CK114" s="992"/>
      <c r="CL114" s="879"/>
      <c r="CM114" s="882" t="s">
        <v>432</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120</v>
      </c>
      <c r="DH114" s="838"/>
      <c r="DI114" s="838"/>
      <c r="DJ114" s="838"/>
      <c r="DK114" s="839"/>
      <c r="DL114" s="840" t="s">
        <v>120</v>
      </c>
      <c r="DM114" s="838"/>
      <c r="DN114" s="838"/>
      <c r="DO114" s="838"/>
      <c r="DP114" s="839"/>
      <c r="DQ114" s="840" t="s">
        <v>422</v>
      </c>
      <c r="DR114" s="838"/>
      <c r="DS114" s="838"/>
      <c r="DT114" s="838"/>
      <c r="DU114" s="839"/>
      <c r="DV114" s="885" t="s">
        <v>120</v>
      </c>
      <c r="DW114" s="886"/>
      <c r="DX114" s="886"/>
      <c r="DY114" s="886"/>
      <c r="DZ114" s="887"/>
    </row>
    <row r="115" spans="1:130" s="226" customFormat="1" ht="26.25" customHeight="1" x14ac:dyDescent="0.15">
      <c r="A115" s="979"/>
      <c r="B115" s="980"/>
      <c r="C115" s="808" t="s">
        <v>433</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140591</v>
      </c>
      <c r="AB115" s="984"/>
      <c r="AC115" s="984"/>
      <c r="AD115" s="984"/>
      <c r="AE115" s="985"/>
      <c r="AF115" s="986">
        <v>138537</v>
      </c>
      <c r="AG115" s="984"/>
      <c r="AH115" s="984"/>
      <c r="AI115" s="984"/>
      <c r="AJ115" s="985"/>
      <c r="AK115" s="986">
        <v>136454</v>
      </c>
      <c r="AL115" s="984"/>
      <c r="AM115" s="984"/>
      <c r="AN115" s="984"/>
      <c r="AO115" s="985"/>
      <c r="AP115" s="987">
        <v>0.5</v>
      </c>
      <c r="AQ115" s="988"/>
      <c r="AR115" s="988"/>
      <c r="AS115" s="988"/>
      <c r="AT115" s="989"/>
      <c r="AU115" s="997"/>
      <c r="AV115" s="998"/>
      <c r="AW115" s="998"/>
      <c r="AX115" s="998"/>
      <c r="AY115" s="998"/>
      <c r="AZ115" s="873" t="s">
        <v>434</v>
      </c>
      <c r="BA115" s="808"/>
      <c r="BB115" s="808"/>
      <c r="BC115" s="808"/>
      <c r="BD115" s="808"/>
      <c r="BE115" s="808"/>
      <c r="BF115" s="808"/>
      <c r="BG115" s="808"/>
      <c r="BH115" s="808"/>
      <c r="BI115" s="808"/>
      <c r="BJ115" s="808"/>
      <c r="BK115" s="808"/>
      <c r="BL115" s="808"/>
      <c r="BM115" s="808"/>
      <c r="BN115" s="808"/>
      <c r="BO115" s="808"/>
      <c r="BP115" s="809"/>
      <c r="BQ115" s="874">
        <v>2351521</v>
      </c>
      <c r="BR115" s="875"/>
      <c r="BS115" s="875"/>
      <c r="BT115" s="875"/>
      <c r="BU115" s="875"/>
      <c r="BV115" s="875">
        <v>2178742</v>
      </c>
      <c r="BW115" s="875"/>
      <c r="BX115" s="875"/>
      <c r="BY115" s="875"/>
      <c r="BZ115" s="875"/>
      <c r="CA115" s="875">
        <v>1830194</v>
      </c>
      <c r="CB115" s="875"/>
      <c r="CC115" s="875"/>
      <c r="CD115" s="875"/>
      <c r="CE115" s="875"/>
      <c r="CF115" s="936">
        <v>7.1</v>
      </c>
      <c r="CG115" s="937"/>
      <c r="CH115" s="937"/>
      <c r="CI115" s="937"/>
      <c r="CJ115" s="937"/>
      <c r="CK115" s="992"/>
      <c r="CL115" s="879"/>
      <c r="CM115" s="873" t="s">
        <v>435</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v>961415</v>
      </c>
      <c r="DH115" s="838"/>
      <c r="DI115" s="838"/>
      <c r="DJ115" s="838"/>
      <c r="DK115" s="839"/>
      <c r="DL115" s="840">
        <v>961415</v>
      </c>
      <c r="DM115" s="838"/>
      <c r="DN115" s="838"/>
      <c r="DO115" s="838"/>
      <c r="DP115" s="839"/>
      <c r="DQ115" s="840">
        <v>961415</v>
      </c>
      <c r="DR115" s="838"/>
      <c r="DS115" s="838"/>
      <c r="DT115" s="838"/>
      <c r="DU115" s="839"/>
      <c r="DV115" s="885">
        <v>3.7</v>
      </c>
      <c r="DW115" s="886"/>
      <c r="DX115" s="886"/>
      <c r="DY115" s="886"/>
      <c r="DZ115" s="887"/>
    </row>
    <row r="116" spans="1:130" s="226" customFormat="1" ht="26.25" customHeight="1" x14ac:dyDescent="0.15">
      <c r="A116" s="981"/>
      <c r="B116" s="982"/>
      <c r="C116" s="941" t="s">
        <v>436</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120</v>
      </c>
      <c r="AB116" s="838"/>
      <c r="AC116" s="838"/>
      <c r="AD116" s="838"/>
      <c r="AE116" s="839"/>
      <c r="AF116" s="840" t="s">
        <v>422</v>
      </c>
      <c r="AG116" s="838"/>
      <c r="AH116" s="838"/>
      <c r="AI116" s="838"/>
      <c r="AJ116" s="839"/>
      <c r="AK116" s="840" t="s">
        <v>422</v>
      </c>
      <c r="AL116" s="838"/>
      <c r="AM116" s="838"/>
      <c r="AN116" s="838"/>
      <c r="AO116" s="839"/>
      <c r="AP116" s="885" t="s">
        <v>120</v>
      </c>
      <c r="AQ116" s="886"/>
      <c r="AR116" s="886"/>
      <c r="AS116" s="886"/>
      <c r="AT116" s="887"/>
      <c r="AU116" s="997"/>
      <c r="AV116" s="998"/>
      <c r="AW116" s="998"/>
      <c r="AX116" s="998"/>
      <c r="AY116" s="998"/>
      <c r="AZ116" s="924" t="s">
        <v>437</v>
      </c>
      <c r="BA116" s="925"/>
      <c r="BB116" s="925"/>
      <c r="BC116" s="925"/>
      <c r="BD116" s="925"/>
      <c r="BE116" s="925"/>
      <c r="BF116" s="925"/>
      <c r="BG116" s="925"/>
      <c r="BH116" s="925"/>
      <c r="BI116" s="925"/>
      <c r="BJ116" s="925"/>
      <c r="BK116" s="925"/>
      <c r="BL116" s="925"/>
      <c r="BM116" s="925"/>
      <c r="BN116" s="925"/>
      <c r="BO116" s="925"/>
      <c r="BP116" s="926"/>
      <c r="BQ116" s="874" t="s">
        <v>120</v>
      </c>
      <c r="BR116" s="875"/>
      <c r="BS116" s="875"/>
      <c r="BT116" s="875"/>
      <c r="BU116" s="875"/>
      <c r="BV116" s="875" t="s">
        <v>120</v>
      </c>
      <c r="BW116" s="875"/>
      <c r="BX116" s="875"/>
      <c r="BY116" s="875"/>
      <c r="BZ116" s="875"/>
      <c r="CA116" s="875" t="s">
        <v>120</v>
      </c>
      <c r="CB116" s="875"/>
      <c r="CC116" s="875"/>
      <c r="CD116" s="875"/>
      <c r="CE116" s="875"/>
      <c r="CF116" s="936" t="s">
        <v>120</v>
      </c>
      <c r="CG116" s="937"/>
      <c r="CH116" s="937"/>
      <c r="CI116" s="937"/>
      <c r="CJ116" s="937"/>
      <c r="CK116" s="992"/>
      <c r="CL116" s="879"/>
      <c r="CM116" s="882" t="s">
        <v>438</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120</v>
      </c>
      <c r="DH116" s="838"/>
      <c r="DI116" s="838"/>
      <c r="DJ116" s="838"/>
      <c r="DK116" s="839"/>
      <c r="DL116" s="840" t="s">
        <v>120</v>
      </c>
      <c r="DM116" s="838"/>
      <c r="DN116" s="838"/>
      <c r="DO116" s="838"/>
      <c r="DP116" s="839"/>
      <c r="DQ116" s="840" t="s">
        <v>120</v>
      </c>
      <c r="DR116" s="838"/>
      <c r="DS116" s="838"/>
      <c r="DT116" s="838"/>
      <c r="DU116" s="839"/>
      <c r="DV116" s="885" t="s">
        <v>120</v>
      </c>
      <c r="DW116" s="886"/>
      <c r="DX116" s="886"/>
      <c r="DY116" s="886"/>
      <c r="DZ116" s="887"/>
    </row>
    <row r="117" spans="1:130" s="226" customFormat="1" ht="26.25" customHeight="1" x14ac:dyDescent="0.15">
      <c r="A117" s="962" t="s">
        <v>178</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439</v>
      </c>
      <c r="Z117" s="964"/>
      <c r="AA117" s="969">
        <v>5791921</v>
      </c>
      <c r="AB117" s="970"/>
      <c r="AC117" s="970"/>
      <c r="AD117" s="970"/>
      <c r="AE117" s="971"/>
      <c r="AF117" s="972">
        <v>5956866</v>
      </c>
      <c r="AG117" s="970"/>
      <c r="AH117" s="970"/>
      <c r="AI117" s="970"/>
      <c r="AJ117" s="971"/>
      <c r="AK117" s="972">
        <v>5608896</v>
      </c>
      <c r="AL117" s="970"/>
      <c r="AM117" s="970"/>
      <c r="AN117" s="970"/>
      <c r="AO117" s="971"/>
      <c r="AP117" s="973"/>
      <c r="AQ117" s="974"/>
      <c r="AR117" s="974"/>
      <c r="AS117" s="974"/>
      <c r="AT117" s="975"/>
      <c r="AU117" s="997"/>
      <c r="AV117" s="998"/>
      <c r="AW117" s="998"/>
      <c r="AX117" s="998"/>
      <c r="AY117" s="998"/>
      <c r="AZ117" s="924" t="s">
        <v>440</v>
      </c>
      <c r="BA117" s="925"/>
      <c r="BB117" s="925"/>
      <c r="BC117" s="925"/>
      <c r="BD117" s="925"/>
      <c r="BE117" s="925"/>
      <c r="BF117" s="925"/>
      <c r="BG117" s="925"/>
      <c r="BH117" s="925"/>
      <c r="BI117" s="925"/>
      <c r="BJ117" s="925"/>
      <c r="BK117" s="925"/>
      <c r="BL117" s="925"/>
      <c r="BM117" s="925"/>
      <c r="BN117" s="925"/>
      <c r="BO117" s="925"/>
      <c r="BP117" s="926"/>
      <c r="BQ117" s="874" t="s">
        <v>120</v>
      </c>
      <c r="BR117" s="875"/>
      <c r="BS117" s="875"/>
      <c r="BT117" s="875"/>
      <c r="BU117" s="875"/>
      <c r="BV117" s="875" t="s">
        <v>120</v>
      </c>
      <c r="BW117" s="875"/>
      <c r="BX117" s="875"/>
      <c r="BY117" s="875"/>
      <c r="BZ117" s="875"/>
      <c r="CA117" s="875" t="s">
        <v>120</v>
      </c>
      <c r="CB117" s="875"/>
      <c r="CC117" s="875"/>
      <c r="CD117" s="875"/>
      <c r="CE117" s="875"/>
      <c r="CF117" s="936" t="s">
        <v>120</v>
      </c>
      <c r="CG117" s="937"/>
      <c r="CH117" s="937"/>
      <c r="CI117" s="937"/>
      <c r="CJ117" s="937"/>
      <c r="CK117" s="992"/>
      <c r="CL117" s="879"/>
      <c r="CM117" s="882" t="s">
        <v>441</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120</v>
      </c>
      <c r="DH117" s="838"/>
      <c r="DI117" s="838"/>
      <c r="DJ117" s="838"/>
      <c r="DK117" s="839"/>
      <c r="DL117" s="840" t="s">
        <v>120</v>
      </c>
      <c r="DM117" s="838"/>
      <c r="DN117" s="838"/>
      <c r="DO117" s="838"/>
      <c r="DP117" s="839"/>
      <c r="DQ117" s="840" t="s">
        <v>120</v>
      </c>
      <c r="DR117" s="838"/>
      <c r="DS117" s="838"/>
      <c r="DT117" s="838"/>
      <c r="DU117" s="839"/>
      <c r="DV117" s="885" t="s">
        <v>120</v>
      </c>
      <c r="DW117" s="886"/>
      <c r="DX117" s="886"/>
      <c r="DY117" s="886"/>
      <c r="DZ117" s="887"/>
    </row>
    <row r="118" spans="1:130" s="226" customFormat="1" ht="26.25" customHeight="1" x14ac:dyDescent="0.15">
      <c r="A118" s="962" t="s">
        <v>414</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412</v>
      </c>
      <c r="AB118" s="963"/>
      <c r="AC118" s="963"/>
      <c r="AD118" s="963"/>
      <c r="AE118" s="964"/>
      <c r="AF118" s="965" t="s">
        <v>294</v>
      </c>
      <c r="AG118" s="963"/>
      <c r="AH118" s="963"/>
      <c r="AI118" s="963"/>
      <c r="AJ118" s="964"/>
      <c r="AK118" s="965" t="s">
        <v>293</v>
      </c>
      <c r="AL118" s="963"/>
      <c r="AM118" s="963"/>
      <c r="AN118" s="963"/>
      <c r="AO118" s="964"/>
      <c r="AP118" s="966" t="s">
        <v>413</v>
      </c>
      <c r="AQ118" s="967"/>
      <c r="AR118" s="967"/>
      <c r="AS118" s="967"/>
      <c r="AT118" s="968"/>
      <c r="AU118" s="997"/>
      <c r="AV118" s="998"/>
      <c r="AW118" s="998"/>
      <c r="AX118" s="998"/>
      <c r="AY118" s="998"/>
      <c r="AZ118" s="940" t="s">
        <v>442</v>
      </c>
      <c r="BA118" s="941"/>
      <c r="BB118" s="941"/>
      <c r="BC118" s="941"/>
      <c r="BD118" s="941"/>
      <c r="BE118" s="941"/>
      <c r="BF118" s="941"/>
      <c r="BG118" s="941"/>
      <c r="BH118" s="941"/>
      <c r="BI118" s="941"/>
      <c r="BJ118" s="941"/>
      <c r="BK118" s="941"/>
      <c r="BL118" s="941"/>
      <c r="BM118" s="941"/>
      <c r="BN118" s="941"/>
      <c r="BO118" s="941"/>
      <c r="BP118" s="942"/>
      <c r="BQ118" s="943" t="s">
        <v>120</v>
      </c>
      <c r="BR118" s="906"/>
      <c r="BS118" s="906"/>
      <c r="BT118" s="906"/>
      <c r="BU118" s="906"/>
      <c r="BV118" s="906" t="s">
        <v>120</v>
      </c>
      <c r="BW118" s="906"/>
      <c r="BX118" s="906"/>
      <c r="BY118" s="906"/>
      <c r="BZ118" s="906"/>
      <c r="CA118" s="906" t="s">
        <v>120</v>
      </c>
      <c r="CB118" s="906"/>
      <c r="CC118" s="906"/>
      <c r="CD118" s="906"/>
      <c r="CE118" s="906"/>
      <c r="CF118" s="936" t="s">
        <v>422</v>
      </c>
      <c r="CG118" s="937"/>
      <c r="CH118" s="937"/>
      <c r="CI118" s="937"/>
      <c r="CJ118" s="937"/>
      <c r="CK118" s="992"/>
      <c r="CL118" s="879"/>
      <c r="CM118" s="882" t="s">
        <v>443</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120</v>
      </c>
      <c r="DH118" s="838"/>
      <c r="DI118" s="838"/>
      <c r="DJ118" s="838"/>
      <c r="DK118" s="839"/>
      <c r="DL118" s="840" t="s">
        <v>422</v>
      </c>
      <c r="DM118" s="838"/>
      <c r="DN118" s="838"/>
      <c r="DO118" s="838"/>
      <c r="DP118" s="839"/>
      <c r="DQ118" s="840" t="s">
        <v>120</v>
      </c>
      <c r="DR118" s="838"/>
      <c r="DS118" s="838"/>
      <c r="DT118" s="838"/>
      <c r="DU118" s="839"/>
      <c r="DV118" s="885" t="s">
        <v>120</v>
      </c>
      <c r="DW118" s="886"/>
      <c r="DX118" s="886"/>
      <c r="DY118" s="886"/>
      <c r="DZ118" s="887"/>
    </row>
    <row r="119" spans="1:130" s="226" customFormat="1" ht="26.25" customHeight="1" x14ac:dyDescent="0.15">
      <c r="A119" s="876" t="s">
        <v>417</v>
      </c>
      <c r="B119" s="877"/>
      <c r="C119" s="952" t="s">
        <v>418</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120</v>
      </c>
      <c r="AB119" s="956"/>
      <c r="AC119" s="956"/>
      <c r="AD119" s="956"/>
      <c r="AE119" s="957"/>
      <c r="AF119" s="958" t="s">
        <v>120</v>
      </c>
      <c r="AG119" s="956"/>
      <c r="AH119" s="956"/>
      <c r="AI119" s="956"/>
      <c r="AJ119" s="957"/>
      <c r="AK119" s="958" t="s">
        <v>422</v>
      </c>
      <c r="AL119" s="956"/>
      <c r="AM119" s="956"/>
      <c r="AN119" s="956"/>
      <c r="AO119" s="957"/>
      <c r="AP119" s="959" t="s">
        <v>120</v>
      </c>
      <c r="AQ119" s="960"/>
      <c r="AR119" s="960"/>
      <c r="AS119" s="960"/>
      <c r="AT119" s="961"/>
      <c r="AU119" s="999"/>
      <c r="AV119" s="1000"/>
      <c r="AW119" s="1000"/>
      <c r="AX119" s="1000"/>
      <c r="AY119" s="1000"/>
      <c r="AZ119" s="257" t="s">
        <v>178</v>
      </c>
      <c r="BA119" s="257"/>
      <c r="BB119" s="257"/>
      <c r="BC119" s="257"/>
      <c r="BD119" s="257"/>
      <c r="BE119" s="257"/>
      <c r="BF119" s="257"/>
      <c r="BG119" s="257"/>
      <c r="BH119" s="257"/>
      <c r="BI119" s="257"/>
      <c r="BJ119" s="257"/>
      <c r="BK119" s="257"/>
      <c r="BL119" s="257"/>
      <c r="BM119" s="257"/>
      <c r="BN119" s="257"/>
      <c r="BO119" s="938" t="s">
        <v>444</v>
      </c>
      <c r="BP119" s="939"/>
      <c r="BQ119" s="943">
        <v>72059160</v>
      </c>
      <c r="BR119" s="906"/>
      <c r="BS119" s="906"/>
      <c r="BT119" s="906"/>
      <c r="BU119" s="906"/>
      <c r="BV119" s="906">
        <v>71915791</v>
      </c>
      <c r="BW119" s="906"/>
      <c r="BX119" s="906"/>
      <c r="BY119" s="906"/>
      <c r="BZ119" s="906"/>
      <c r="CA119" s="906">
        <v>71477644</v>
      </c>
      <c r="CB119" s="906"/>
      <c r="CC119" s="906"/>
      <c r="CD119" s="906"/>
      <c r="CE119" s="906"/>
      <c r="CF119" s="804"/>
      <c r="CG119" s="805"/>
      <c r="CH119" s="805"/>
      <c r="CI119" s="805"/>
      <c r="CJ119" s="895"/>
      <c r="CK119" s="993"/>
      <c r="CL119" s="881"/>
      <c r="CM119" s="899" t="s">
        <v>445</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v>1212268</v>
      </c>
      <c r="DH119" s="821"/>
      <c r="DI119" s="821"/>
      <c r="DJ119" s="821"/>
      <c r="DK119" s="822"/>
      <c r="DL119" s="823">
        <v>1097504</v>
      </c>
      <c r="DM119" s="821"/>
      <c r="DN119" s="821"/>
      <c r="DO119" s="821"/>
      <c r="DP119" s="822"/>
      <c r="DQ119" s="823">
        <v>982740</v>
      </c>
      <c r="DR119" s="821"/>
      <c r="DS119" s="821"/>
      <c r="DT119" s="821"/>
      <c r="DU119" s="822"/>
      <c r="DV119" s="909">
        <v>3.8</v>
      </c>
      <c r="DW119" s="910"/>
      <c r="DX119" s="910"/>
      <c r="DY119" s="910"/>
      <c r="DZ119" s="911"/>
    </row>
    <row r="120" spans="1:130" s="226" customFormat="1" ht="26.25" customHeight="1" x14ac:dyDescent="0.15">
      <c r="A120" s="878"/>
      <c r="B120" s="879"/>
      <c r="C120" s="882" t="s">
        <v>421</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120</v>
      </c>
      <c r="AB120" s="838"/>
      <c r="AC120" s="838"/>
      <c r="AD120" s="838"/>
      <c r="AE120" s="839"/>
      <c r="AF120" s="840" t="s">
        <v>120</v>
      </c>
      <c r="AG120" s="838"/>
      <c r="AH120" s="838"/>
      <c r="AI120" s="838"/>
      <c r="AJ120" s="839"/>
      <c r="AK120" s="840" t="s">
        <v>120</v>
      </c>
      <c r="AL120" s="838"/>
      <c r="AM120" s="838"/>
      <c r="AN120" s="838"/>
      <c r="AO120" s="839"/>
      <c r="AP120" s="885" t="s">
        <v>120</v>
      </c>
      <c r="AQ120" s="886"/>
      <c r="AR120" s="886"/>
      <c r="AS120" s="886"/>
      <c r="AT120" s="887"/>
      <c r="AU120" s="944" t="s">
        <v>446</v>
      </c>
      <c r="AV120" s="945"/>
      <c r="AW120" s="945"/>
      <c r="AX120" s="945"/>
      <c r="AY120" s="946"/>
      <c r="AZ120" s="921" t="s">
        <v>447</v>
      </c>
      <c r="BA120" s="866"/>
      <c r="BB120" s="866"/>
      <c r="BC120" s="866"/>
      <c r="BD120" s="866"/>
      <c r="BE120" s="866"/>
      <c r="BF120" s="866"/>
      <c r="BG120" s="866"/>
      <c r="BH120" s="866"/>
      <c r="BI120" s="866"/>
      <c r="BJ120" s="866"/>
      <c r="BK120" s="866"/>
      <c r="BL120" s="866"/>
      <c r="BM120" s="866"/>
      <c r="BN120" s="866"/>
      <c r="BO120" s="866"/>
      <c r="BP120" s="867"/>
      <c r="BQ120" s="922">
        <v>5166928</v>
      </c>
      <c r="BR120" s="903"/>
      <c r="BS120" s="903"/>
      <c r="BT120" s="903"/>
      <c r="BU120" s="903"/>
      <c r="BV120" s="903">
        <v>5340263</v>
      </c>
      <c r="BW120" s="903"/>
      <c r="BX120" s="903"/>
      <c r="BY120" s="903"/>
      <c r="BZ120" s="903"/>
      <c r="CA120" s="903">
        <v>4078189</v>
      </c>
      <c r="CB120" s="903"/>
      <c r="CC120" s="903"/>
      <c r="CD120" s="903"/>
      <c r="CE120" s="903"/>
      <c r="CF120" s="927">
        <v>15.9</v>
      </c>
      <c r="CG120" s="928"/>
      <c r="CH120" s="928"/>
      <c r="CI120" s="928"/>
      <c r="CJ120" s="928"/>
      <c r="CK120" s="929" t="s">
        <v>448</v>
      </c>
      <c r="CL120" s="913"/>
      <c r="CM120" s="913"/>
      <c r="CN120" s="913"/>
      <c r="CO120" s="914"/>
      <c r="CP120" s="933" t="s">
        <v>393</v>
      </c>
      <c r="CQ120" s="934"/>
      <c r="CR120" s="934"/>
      <c r="CS120" s="934"/>
      <c r="CT120" s="934"/>
      <c r="CU120" s="934"/>
      <c r="CV120" s="934"/>
      <c r="CW120" s="934"/>
      <c r="CX120" s="934"/>
      <c r="CY120" s="934"/>
      <c r="CZ120" s="934"/>
      <c r="DA120" s="934"/>
      <c r="DB120" s="934"/>
      <c r="DC120" s="934"/>
      <c r="DD120" s="934"/>
      <c r="DE120" s="934"/>
      <c r="DF120" s="935"/>
      <c r="DG120" s="922" t="s">
        <v>120</v>
      </c>
      <c r="DH120" s="903"/>
      <c r="DI120" s="903"/>
      <c r="DJ120" s="903"/>
      <c r="DK120" s="903"/>
      <c r="DL120" s="903">
        <v>24787025</v>
      </c>
      <c r="DM120" s="903"/>
      <c r="DN120" s="903"/>
      <c r="DO120" s="903"/>
      <c r="DP120" s="903"/>
      <c r="DQ120" s="903">
        <v>23525670</v>
      </c>
      <c r="DR120" s="903"/>
      <c r="DS120" s="903"/>
      <c r="DT120" s="903"/>
      <c r="DU120" s="903"/>
      <c r="DV120" s="904">
        <v>91.7</v>
      </c>
      <c r="DW120" s="904"/>
      <c r="DX120" s="904"/>
      <c r="DY120" s="904"/>
      <c r="DZ120" s="905"/>
    </row>
    <row r="121" spans="1:130" s="226" customFormat="1" ht="26.25" customHeight="1" x14ac:dyDescent="0.15">
      <c r="A121" s="878"/>
      <c r="B121" s="879"/>
      <c r="C121" s="924" t="s">
        <v>449</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422</v>
      </c>
      <c r="AB121" s="838"/>
      <c r="AC121" s="838"/>
      <c r="AD121" s="838"/>
      <c r="AE121" s="839"/>
      <c r="AF121" s="840" t="s">
        <v>422</v>
      </c>
      <c r="AG121" s="838"/>
      <c r="AH121" s="838"/>
      <c r="AI121" s="838"/>
      <c r="AJ121" s="839"/>
      <c r="AK121" s="840" t="s">
        <v>120</v>
      </c>
      <c r="AL121" s="838"/>
      <c r="AM121" s="838"/>
      <c r="AN121" s="838"/>
      <c r="AO121" s="839"/>
      <c r="AP121" s="885" t="s">
        <v>120</v>
      </c>
      <c r="AQ121" s="886"/>
      <c r="AR121" s="886"/>
      <c r="AS121" s="886"/>
      <c r="AT121" s="887"/>
      <c r="AU121" s="947"/>
      <c r="AV121" s="948"/>
      <c r="AW121" s="948"/>
      <c r="AX121" s="948"/>
      <c r="AY121" s="949"/>
      <c r="AZ121" s="873" t="s">
        <v>450</v>
      </c>
      <c r="BA121" s="808"/>
      <c r="BB121" s="808"/>
      <c r="BC121" s="808"/>
      <c r="BD121" s="808"/>
      <c r="BE121" s="808"/>
      <c r="BF121" s="808"/>
      <c r="BG121" s="808"/>
      <c r="BH121" s="808"/>
      <c r="BI121" s="808"/>
      <c r="BJ121" s="808"/>
      <c r="BK121" s="808"/>
      <c r="BL121" s="808"/>
      <c r="BM121" s="808"/>
      <c r="BN121" s="808"/>
      <c r="BO121" s="808"/>
      <c r="BP121" s="809"/>
      <c r="BQ121" s="874">
        <v>14354633</v>
      </c>
      <c r="BR121" s="875"/>
      <c r="BS121" s="875"/>
      <c r="BT121" s="875"/>
      <c r="BU121" s="875"/>
      <c r="BV121" s="875">
        <v>15107222</v>
      </c>
      <c r="BW121" s="875"/>
      <c r="BX121" s="875"/>
      <c r="BY121" s="875"/>
      <c r="BZ121" s="875"/>
      <c r="CA121" s="875">
        <v>15425622</v>
      </c>
      <c r="CB121" s="875"/>
      <c r="CC121" s="875"/>
      <c r="CD121" s="875"/>
      <c r="CE121" s="875"/>
      <c r="CF121" s="936">
        <v>60.1</v>
      </c>
      <c r="CG121" s="937"/>
      <c r="CH121" s="937"/>
      <c r="CI121" s="937"/>
      <c r="CJ121" s="937"/>
      <c r="CK121" s="930"/>
      <c r="CL121" s="916"/>
      <c r="CM121" s="916"/>
      <c r="CN121" s="916"/>
      <c r="CO121" s="917"/>
      <c r="CP121" s="896" t="s">
        <v>451</v>
      </c>
      <c r="CQ121" s="897"/>
      <c r="CR121" s="897"/>
      <c r="CS121" s="897"/>
      <c r="CT121" s="897"/>
      <c r="CU121" s="897"/>
      <c r="CV121" s="897"/>
      <c r="CW121" s="897"/>
      <c r="CX121" s="897"/>
      <c r="CY121" s="897"/>
      <c r="CZ121" s="897"/>
      <c r="DA121" s="897"/>
      <c r="DB121" s="897"/>
      <c r="DC121" s="897"/>
      <c r="DD121" s="897"/>
      <c r="DE121" s="897"/>
      <c r="DF121" s="898"/>
      <c r="DG121" s="874">
        <v>37850</v>
      </c>
      <c r="DH121" s="875"/>
      <c r="DI121" s="875"/>
      <c r="DJ121" s="875"/>
      <c r="DK121" s="875"/>
      <c r="DL121" s="875">
        <v>44704</v>
      </c>
      <c r="DM121" s="875"/>
      <c r="DN121" s="875"/>
      <c r="DO121" s="875"/>
      <c r="DP121" s="875"/>
      <c r="DQ121" s="875">
        <v>51442</v>
      </c>
      <c r="DR121" s="875"/>
      <c r="DS121" s="875"/>
      <c r="DT121" s="875"/>
      <c r="DU121" s="875"/>
      <c r="DV121" s="852">
        <v>0.2</v>
      </c>
      <c r="DW121" s="852"/>
      <c r="DX121" s="852"/>
      <c r="DY121" s="852"/>
      <c r="DZ121" s="853"/>
    </row>
    <row r="122" spans="1:130" s="226" customFormat="1" ht="26.25" customHeight="1" x14ac:dyDescent="0.15">
      <c r="A122" s="878"/>
      <c r="B122" s="879"/>
      <c r="C122" s="882" t="s">
        <v>432</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120</v>
      </c>
      <c r="AB122" s="838"/>
      <c r="AC122" s="838"/>
      <c r="AD122" s="838"/>
      <c r="AE122" s="839"/>
      <c r="AF122" s="840" t="s">
        <v>120</v>
      </c>
      <c r="AG122" s="838"/>
      <c r="AH122" s="838"/>
      <c r="AI122" s="838"/>
      <c r="AJ122" s="839"/>
      <c r="AK122" s="840" t="s">
        <v>422</v>
      </c>
      <c r="AL122" s="838"/>
      <c r="AM122" s="838"/>
      <c r="AN122" s="838"/>
      <c r="AO122" s="839"/>
      <c r="AP122" s="885" t="s">
        <v>120</v>
      </c>
      <c r="AQ122" s="886"/>
      <c r="AR122" s="886"/>
      <c r="AS122" s="886"/>
      <c r="AT122" s="887"/>
      <c r="AU122" s="947"/>
      <c r="AV122" s="948"/>
      <c r="AW122" s="948"/>
      <c r="AX122" s="948"/>
      <c r="AY122" s="949"/>
      <c r="AZ122" s="940" t="s">
        <v>452</v>
      </c>
      <c r="BA122" s="941"/>
      <c r="BB122" s="941"/>
      <c r="BC122" s="941"/>
      <c r="BD122" s="941"/>
      <c r="BE122" s="941"/>
      <c r="BF122" s="941"/>
      <c r="BG122" s="941"/>
      <c r="BH122" s="941"/>
      <c r="BI122" s="941"/>
      <c r="BJ122" s="941"/>
      <c r="BK122" s="941"/>
      <c r="BL122" s="941"/>
      <c r="BM122" s="941"/>
      <c r="BN122" s="941"/>
      <c r="BO122" s="941"/>
      <c r="BP122" s="942"/>
      <c r="BQ122" s="943">
        <v>43696433</v>
      </c>
      <c r="BR122" s="906"/>
      <c r="BS122" s="906"/>
      <c r="BT122" s="906"/>
      <c r="BU122" s="906"/>
      <c r="BV122" s="906">
        <v>43355019</v>
      </c>
      <c r="BW122" s="906"/>
      <c r="BX122" s="906"/>
      <c r="BY122" s="906"/>
      <c r="BZ122" s="906"/>
      <c r="CA122" s="906">
        <v>42719892</v>
      </c>
      <c r="CB122" s="906"/>
      <c r="CC122" s="906"/>
      <c r="CD122" s="906"/>
      <c r="CE122" s="906"/>
      <c r="CF122" s="907">
        <v>166.5</v>
      </c>
      <c r="CG122" s="908"/>
      <c r="CH122" s="908"/>
      <c r="CI122" s="908"/>
      <c r="CJ122" s="908"/>
      <c r="CK122" s="930"/>
      <c r="CL122" s="916"/>
      <c r="CM122" s="916"/>
      <c r="CN122" s="916"/>
      <c r="CO122" s="917"/>
      <c r="CP122" s="896" t="s">
        <v>453</v>
      </c>
      <c r="CQ122" s="897"/>
      <c r="CR122" s="897"/>
      <c r="CS122" s="897"/>
      <c r="CT122" s="897"/>
      <c r="CU122" s="897"/>
      <c r="CV122" s="897"/>
      <c r="CW122" s="897"/>
      <c r="CX122" s="897"/>
      <c r="CY122" s="897"/>
      <c r="CZ122" s="897"/>
      <c r="DA122" s="897"/>
      <c r="DB122" s="897"/>
      <c r="DC122" s="897"/>
      <c r="DD122" s="897"/>
      <c r="DE122" s="897"/>
      <c r="DF122" s="898"/>
      <c r="DG122" s="874" t="s">
        <v>120</v>
      </c>
      <c r="DH122" s="875"/>
      <c r="DI122" s="875"/>
      <c r="DJ122" s="875"/>
      <c r="DK122" s="875"/>
      <c r="DL122" s="875" t="s">
        <v>120</v>
      </c>
      <c r="DM122" s="875"/>
      <c r="DN122" s="875"/>
      <c r="DO122" s="875"/>
      <c r="DP122" s="875"/>
      <c r="DQ122" s="875" t="s">
        <v>422</v>
      </c>
      <c r="DR122" s="875"/>
      <c r="DS122" s="875"/>
      <c r="DT122" s="875"/>
      <c r="DU122" s="875"/>
      <c r="DV122" s="852" t="s">
        <v>120</v>
      </c>
      <c r="DW122" s="852"/>
      <c r="DX122" s="852"/>
      <c r="DY122" s="852"/>
      <c r="DZ122" s="853"/>
    </row>
    <row r="123" spans="1:130" s="226" customFormat="1" ht="26.25" customHeight="1" x14ac:dyDescent="0.15">
      <c r="A123" s="878"/>
      <c r="B123" s="879"/>
      <c r="C123" s="882" t="s">
        <v>438</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422</v>
      </c>
      <c r="AB123" s="838"/>
      <c r="AC123" s="838"/>
      <c r="AD123" s="838"/>
      <c r="AE123" s="839"/>
      <c r="AF123" s="840" t="s">
        <v>120</v>
      </c>
      <c r="AG123" s="838"/>
      <c r="AH123" s="838"/>
      <c r="AI123" s="838"/>
      <c r="AJ123" s="839"/>
      <c r="AK123" s="840" t="s">
        <v>120</v>
      </c>
      <c r="AL123" s="838"/>
      <c r="AM123" s="838"/>
      <c r="AN123" s="838"/>
      <c r="AO123" s="839"/>
      <c r="AP123" s="885" t="s">
        <v>422</v>
      </c>
      <c r="AQ123" s="886"/>
      <c r="AR123" s="886"/>
      <c r="AS123" s="886"/>
      <c r="AT123" s="887"/>
      <c r="AU123" s="950"/>
      <c r="AV123" s="951"/>
      <c r="AW123" s="951"/>
      <c r="AX123" s="951"/>
      <c r="AY123" s="951"/>
      <c r="AZ123" s="257" t="s">
        <v>178</v>
      </c>
      <c r="BA123" s="257"/>
      <c r="BB123" s="257"/>
      <c r="BC123" s="257"/>
      <c r="BD123" s="257"/>
      <c r="BE123" s="257"/>
      <c r="BF123" s="257"/>
      <c r="BG123" s="257"/>
      <c r="BH123" s="257"/>
      <c r="BI123" s="257"/>
      <c r="BJ123" s="257"/>
      <c r="BK123" s="257"/>
      <c r="BL123" s="257"/>
      <c r="BM123" s="257"/>
      <c r="BN123" s="257"/>
      <c r="BO123" s="938" t="s">
        <v>454</v>
      </c>
      <c r="BP123" s="939"/>
      <c r="BQ123" s="893">
        <v>63217994</v>
      </c>
      <c r="BR123" s="894"/>
      <c r="BS123" s="894"/>
      <c r="BT123" s="894"/>
      <c r="BU123" s="894"/>
      <c r="BV123" s="894">
        <v>63802504</v>
      </c>
      <c r="BW123" s="894"/>
      <c r="BX123" s="894"/>
      <c r="BY123" s="894"/>
      <c r="BZ123" s="894"/>
      <c r="CA123" s="894">
        <v>62223703</v>
      </c>
      <c r="CB123" s="894"/>
      <c r="CC123" s="894"/>
      <c r="CD123" s="894"/>
      <c r="CE123" s="894"/>
      <c r="CF123" s="804"/>
      <c r="CG123" s="805"/>
      <c r="CH123" s="805"/>
      <c r="CI123" s="805"/>
      <c r="CJ123" s="895"/>
      <c r="CK123" s="930"/>
      <c r="CL123" s="916"/>
      <c r="CM123" s="916"/>
      <c r="CN123" s="916"/>
      <c r="CO123" s="917"/>
      <c r="CP123" s="896" t="s">
        <v>390</v>
      </c>
      <c r="CQ123" s="897"/>
      <c r="CR123" s="897"/>
      <c r="CS123" s="897"/>
      <c r="CT123" s="897"/>
      <c r="CU123" s="897"/>
      <c r="CV123" s="897"/>
      <c r="CW123" s="897"/>
      <c r="CX123" s="897"/>
      <c r="CY123" s="897"/>
      <c r="CZ123" s="897"/>
      <c r="DA123" s="897"/>
      <c r="DB123" s="897"/>
      <c r="DC123" s="897"/>
      <c r="DD123" s="897"/>
      <c r="DE123" s="897"/>
      <c r="DF123" s="898"/>
      <c r="DG123" s="837" t="s">
        <v>120</v>
      </c>
      <c r="DH123" s="838"/>
      <c r="DI123" s="838"/>
      <c r="DJ123" s="838"/>
      <c r="DK123" s="839"/>
      <c r="DL123" s="840" t="s">
        <v>120</v>
      </c>
      <c r="DM123" s="838"/>
      <c r="DN123" s="838"/>
      <c r="DO123" s="838"/>
      <c r="DP123" s="839"/>
      <c r="DQ123" s="840" t="s">
        <v>120</v>
      </c>
      <c r="DR123" s="838"/>
      <c r="DS123" s="838"/>
      <c r="DT123" s="838"/>
      <c r="DU123" s="839"/>
      <c r="DV123" s="885" t="s">
        <v>120</v>
      </c>
      <c r="DW123" s="886"/>
      <c r="DX123" s="886"/>
      <c r="DY123" s="886"/>
      <c r="DZ123" s="887"/>
    </row>
    <row r="124" spans="1:130" s="226" customFormat="1" ht="26.25" customHeight="1" thickBot="1" x14ac:dyDescent="0.2">
      <c r="A124" s="878"/>
      <c r="B124" s="879"/>
      <c r="C124" s="882" t="s">
        <v>441</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422</v>
      </c>
      <c r="AB124" s="838"/>
      <c r="AC124" s="838"/>
      <c r="AD124" s="838"/>
      <c r="AE124" s="839"/>
      <c r="AF124" s="840" t="s">
        <v>120</v>
      </c>
      <c r="AG124" s="838"/>
      <c r="AH124" s="838"/>
      <c r="AI124" s="838"/>
      <c r="AJ124" s="839"/>
      <c r="AK124" s="840" t="s">
        <v>120</v>
      </c>
      <c r="AL124" s="838"/>
      <c r="AM124" s="838"/>
      <c r="AN124" s="838"/>
      <c r="AO124" s="839"/>
      <c r="AP124" s="885" t="s">
        <v>120</v>
      </c>
      <c r="AQ124" s="886"/>
      <c r="AR124" s="886"/>
      <c r="AS124" s="886"/>
      <c r="AT124" s="887"/>
      <c r="AU124" s="888" t="s">
        <v>455</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34.200000000000003</v>
      </c>
      <c r="BR124" s="892"/>
      <c r="BS124" s="892"/>
      <c r="BT124" s="892"/>
      <c r="BU124" s="892"/>
      <c r="BV124" s="892">
        <v>31.7</v>
      </c>
      <c r="BW124" s="892"/>
      <c r="BX124" s="892"/>
      <c r="BY124" s="892"/>
      <c r="BZ124" s="892"/>
      <c r="CA124" s="892">
        <v>36</v>
      </c>
      <c r="CB124" s="892"/>
      <c r="CC124" s="892"/>
      <c r="CD124" s="892"/>
      <c r="CE124" s="892"/>
      <c r="CF124" s="782"/>
      <c r="CG124" s="783"/>
      <c r="CH124" s="783"/>
      <c r="CI124" s="783"/>
      <c r="CJ124" s="923"/>
      <c r="CK124" s="931"/>
      <c r="CL124" s="931"/>
      <c r="CM124" s="931"/>
      <c r="CN124" s="931"/>
      <c r="CO124" s="932"/>
      <c r="CP124" s="896" t="s">
        <v>456</v>
      </c>
      <c r="CQ124" s="897"/>
      <c r="CR124" s="897"/>
      <c r="CS124" s="897"/>
      <c r="CT124" s="897"/>
      <c r="CU124" s="897"/>
      <c r="CV124" s="897"/>
      <c r="CW124" s="897"/>
      <c r="CX124" s="897"/>
      <c r="CY124" s="897"/>
      <c r="CZ124" s="897"/>
      <c r="DA124" s="897"/>
      <c r="DB124" s="897"/>
      <c r="DC124" s="897"/>
      <c r="DD124" s="897"/>
      <c r="DE124" s="897"/>
      <c r="DF124" s="898"/>
      <c r="DG124" s="820">
        <v>23834365</v>
      </c>
      <c r="DH124" s="821"/>
      <c r="DI124" s="821"/>
      <c r="DJ124" s="821"/>
      <c r="DK124" s="822"/>
      <c r="DL124" s="823" t="s">
        <v>422</v>
      </c>
      <c r="DM124" s="821"/>
      <c r="DN124" s="821"/>
      <c r="DO124" s="821"/>
      <c r="DP124" s="822"/>
      <c r="DQ124" s="823" t="s">
        <v>120</v>
      </c>
      <c r="DR124" s="821"/>
      <c r="DS124" s="821"/>
      <c r="DT124" s="821"/>
      <c r="DU124" s="822"/>
      <c r="DV124" s="909" t="s">
        <v>120</v>
      </c>
      <c r="DW124" s="910"/>
      <c r="DX124" s="910"/>
      <c r="DY124" s="910"/>
      <c r="DZ124" s="911"/>
    </row>
    <row r="125" spans="1:130" s="226" customFormat="1" ht="26.25" customHeight="1" x14ac:dyDescent="0.15">
      <c r="A125" s="878"/>
      <c r="B125" s="879"/>
      <c r="C125" s="882" t="s">
        <v>443</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422</v>
      </c>
      <c r="AB125" s="838"/>
      <c r="AC125" s="838"/>
      <c r="AD125" s="838"/>
      <c r="AE125" s="839"/>
      <c r="AF125" s="840" t="s">
        <v>422</v>
      </c>
      <c r="AG125" s="838"/>
      <c r="AH125" s="838"/>
      <c r="AI125" s="838"/>
      <c r="AJ125" s="839"/>
      <c r="AK125" s="840" t="s">
        <v>120</v>
      </c>
      <c r="AL125" s="838"/>
      <c r="AM125" s="838"/>
      <c r="AN125" s="838"/>
      <c r="AO125" s="839"/>
      <c r="AP125" s="885" t="s">
        <v>120</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457</v>
      </c>
      <c r="CL125" s="913"/>
      <c r="CM125" s="913"/>
      <c r="CN125" s="913"/>
      <c r="CO125" s="914"/>
      <c r="CP125" s="921" t="s">
        <v>458</v>
      </c>
      <c r="CQ125" s="866"/>
      <c r="CR125" s="866"/>
      <c r="CS125" s="866"/>
      <c r="CT125" s="866"/>
      <c r="CU125" s="866"/>
      <c r="CV125" s="866"/>
      <c r="CW125" s="866"/>
      <c r="CX125" s="866"/>
      <c r="CY125" s="866"/>
      <c r="CZ125" s="866"/>
      <c r="DA125" s="866"/>
      <c r="DB125" s="866"/>
      <c r="DC125" s="866"/>
      <c r="DD125" s="866"/>
      <c r="DE125" s="866"/>
      <c r="DF125" s="867"/>
      <c r="DG125" s="922" t="s">
        <v>120</v>
      </c>
      <c r="DH125" s="903"/>
      <c r="DI125" s="903"/>
      <c r="DJ125" s="903"/>
      <c r="DK125" s="903"/>
      <c r="DL125" s="903" t="s">
        <v>422</v>
      </c>
      <c r="DM125" s="903"/>
      <c r="DN125" s="903"/>
      <c r="DO125" s="903"/>
      <c r="DP125" s="903"/>
      <c r="DQ125" s="903" t="s">
        <v>120</v>
      </c>
      <c r="DR125" s="903"/>
      <c r="DS125" s="903"/>
      <c r="DT125" s="903"/>
      <c r="DU125" s="903"/>
      <c r="DV125" s="904" t="s">
        <v>422</v>
      </c>
      <c r="DW125" s="904"/>
      <c r="DX125" s="904"/>
      <c r="DY125" s="904"/>
      <c r="DZ125" s="905"/>
    </row>
    <row r="126" spans="1:130" s="226" customFormat="1" ht="26.25" customHeight="1" thickBot="1" x14ac:dyDescent="0.2">
      <c r="A126" s="878"/>
      <c r="B126" s="879"/>
      <c r="C126" s="882" t="s">
        <v>445</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v>140591</v>
      </c>
      <c r="AB126" s="838"/>
      <c r="AC126" s="838"/>
      <c r="AD126" s="838"/>
      <c r="AE126" s="839"/>
      <c r="AF126" s="840">
        <v>138537</v>
      </c>
      <c r="AG126" s="838"/>
      <c r="AH126" s="838"/>
      <c r="AI126" s="838"/>
      <c r="AJ126" s="839"/>
      <c r="AK126" s="840">
        <v>136454</v>
      </c>
      <c r="AL126" s="838"/>
      <c r="AM126" s="838"/>
      <c r="AN126" s="838"/>
      <c r="AO126" s="839"/>
      <c r="AP126" s="885">
        <v>0.5</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459</v>
      </c>
      <c r="CQ126" s="808"/>
      <c r="CR126" s="808"/>
      <c r="CS126" s="808"/>
      <c r="CT126" s="808"/>
      <c r="CU126" s="808"/>
      <c r="CV126" s="808"/>
      <c r="CW126" s="808"/>
      <c r="CX126" s="808"/>
      <c r="CY126" s="808"/>
      <c r="CZ126" s="808"/>
      <c r="DA126" s="808"/>
      <c r="DB126" s="808"/>
      <c r="DC126" s="808"/>
      <c r="DD126" s="808"/>
      <c r="DE126" s="808"/>
      <c r="DF126" s="809"/>
      <c r="DG126" s="874">
        <v>1570450</v>
      </c>
      <c r="DH126" s="875"/>
      <c r="DI126" s="875"/>
      <c r="DJ126" s="875"/>
      <c r="DK126" s="875"/>
      <c r="DL126" s="875">
        <v>1542025</v>
      </c>
      <c r="DM126" s="875"/>
      <c r="DN126" s="875"/>
      <c r="DO126" s="875"/>
      <c r="DP126" s="875"/>
      <c r="DQ126" s="875">
        <v>1354403</v>
      </c>
      <c r="DR126" s="875"/>
      <c r="DS126" s="875"/>
      <c r="DT126" s="875"/>
      <c r="DU126" s="875"/>
      <c r="DV126" s="852">
        <v>5.3</v>
      </c>
      <c r="DW126" s="852"/>
      <c r="DX126" s="852"/>
      <c r="DY126" s="852"/>
      <c r="DZ126" s="853"/>
    </row>
    <row r="127" spans="1:130" s="226" customFormat="1" ht="26.25" customHeight="1" x14ac:dyDescent="0.15">
      <c r="A127" s="880"/>
      <c r="B127" s="881"/>
      <c r="C127" s="899" t="s">
        <v>460</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120</v>
      </c>
      <c r="AB127" s="838"/>
      <c r="AC127" s="838"/>
      <c r="AD127" s="838"/>
      <c r="AE127" s="839"/>
      <c r="AF127" s="840" t="s">
        <v>120</v>
      </c>
      <c r="AG127" s="838"/>
      <c r="AH127" s="838"/>
      <c r="AI127" s="838"/>
      <c r="AJ127" s="839"/>
      <c r="AK127" s="840" t="s">
        <v>422</v>
      </c>
      <c r="AL127" s="838"/>
      <c r="AM127" s="838"/>
      <c r="AN127" s="838"/>
      <c r="AO127" s="839"/>
      <c r="AP127" s="885" t="s">
        <v>422</v>
      </c>
      <c r="AQ127" s="886"/>
      <c r="AR127" s="886"/>
      <c r="AS127" s="886"/>
      <c r="AT127" s="887"/>
      <c r="AU127" s="262"/>
      <c r="AV127" s="262"/>
      <c r="AW127" s="262"/>
      <c r="AX127" s="902" t="s">
        <v>461</v>
      </c>
      <c r="AY127" s="870"/>
      <c r="AZ127" s="870"/>
      <c r="BA127" s="870"/>
      <c r="BB127" s="870"/>
      <c r="BC127" s="870"/>
      <c r="BD127" s="870"/>
      <c r="BE127" s="871"/>
      <c r="BF127" s="869" t="s">
        <v>462</v>
      </c>
      <c r="BG127" s="870"/>
      <c r="BH127" s="870"/>
      <c r="BI127" s="870"/>
      <c r="BJ127" s="870"/>
      <c r="BK127" s="870"/>
      <c r="BL127" s="871"/>
      <c r="BM127" s="869" t="s">
        <v>463</v>
      </c>
      <c r="BN127" s="870"/>
      <c r="BO127" s="870"/>
      <c r="BP127" s="870"/>
      <c r="BQ127" s="870"/>
      <c r="BR127" s="870"/>
      <c r="BS127" s="871"/>
      <c r="BT127" s="869" t="s">
        <v>464</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465</v>
      </c>
      <c r="CQ127" s="808"/>
      <c r="CR127" s="808"/>
      <c r="CS127" s="808"/>
      <c r="CT127" s="808"/>
      <c r="CU127" s="808"/>
      <c r="CV127" s="808"/>
      <c r="CW127" s="808"/>
      <c r="CX127" s="808"/>
      <c r="CY127" s="808"/>
      <c r="CZ127" s="808"/>
      <c r="DA127" s="808"/>
      <c r="DB127" s="808"/>
      <c r="DC127" s="808"/>
      <c r="DD127" s="808"/>
      <c r="DE127" s="808"/>
      <c r="DF127" s="809"/>
      <c r="DG127" s="874" t="s">
        <v>120</v>
      </c>
      <c r="DH127" s="875"/>
      <c r="DI127" s="875"/>
      <c r="DJ127" s="875"/>
      <c r="DK127" s="875"/>
      <c r="DL127" s="875" t="s">
        <v>120</v>
      </c>
      <c r="DM127" s="875"/>
      <c r="DN127" s="875"/>
      <c r="DO127" s="875"/>
      <c r="DP127" s="875"/>
      <c r="DQ127" s="875" t="s">
        <v>422</v>
      </c>
      <c r="DR127" s="875"/>
      <c r="DS127" s="875"/>
      <c r="DT127" s="875"/>
      <c r="DU127" s="875"/>
      <c r="DV127" s="852" t="s">
        <v>422</v>
      </c>
      <c r="DW127" s="852"/>
      <c r="DX127" s="852"/>
      <c r="DY127" s="852"/>
      <c r="DZ127" s="853"/>
    </row>
    <row r="128" spans="1:130" s="226" customFormat="1" ht="26.25" customHeight="1" thickBot="1" x14ac:dyDescent="0.2">
      <c r="A128" s="854" t="s">
        <v>466</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467</v>
      </c>
      <c r="X128" s="856"/>
      <c r="Y128" s="856"/>
      <c r="Z128" s="857"/>
      <c r="AA128" s="858">
        <v>1428958</v>
      </c>
      <c r="AB128" s="859"/>
      <c r="AC128" s="859"/>
      <c r="AD128" s="859"/>
      <c r="AE128" s="860"/>
      <c r="AF128" s="861">
        <v>1518363</v>
      </c>
      <c r="AG128" s="859"/>
      <c r="AH128" s="859"/>
      <c r="AI128" s="859"/>
      <c r="AJ128" s="860"/>
      <c r="AK128" s="861">
        <v>1502488</v>
      </c>
      <c r="AL128" s="859"/>
      <c r="AM128" s="859"/>
      <c r="AN128" s="859"/>
      <c r="AO128" s="860"/>
      <c r="AP128" s="862"/>
      <c r="AQ128" s="863"/>
      <c r="AR128" s="863"/>
      <c r="AS128" s="863"/>
      <c r="AT128" s="864"/>
      <c r="AU128" s="262"/>
      <c r="AV128" s="262"/>
      <c r="AW128" s="262"/>
      <c r="AX128" s="865" t="s">
        <v>468</v>
      </c>
      <c r="AY128" s="866"/>
      <c r="AZ128" s="866"/>
      <c r="BA128" s="866"/>
      <c r="BB128" s="866"/>
      <c r="BC128" s="866"/>
      <c r="BD128" s="866"/>
      <c r="BE128" s="867"/>
      <c r="BF128" s="844" t="s">
        <v>120</v>
      </c>
      <c r="BG128" s="845"/>
      <c r="BH128" s="845"/>
      <c r="BI128" s="845"/>
      <c r="BJ128" s="845"/>
      <c r="BK128" s="845"/>
      <c r="BL128" s="868"/>
      <c r="BM128" s="844">
        <v>11.84</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469</v>
      </c>
      <c r="CQ128" s="786"/>
      <c r="CR128" s="786"/>
      <c r="CS128" s="786"/>
      <c r="CT128" s="786"/>
      <c r="CU128" s="786"/>
      <c r="CV128" s="786"/>
      <c r="CW128" s="786"/>
      <c r="CX128" s="786"/>
      <c r="CY128" s="786"/>
      <c r="CZ128" s="786"/>
      <c r="DA128" s="786"/>
      <c r="DB128" s="786"/>
      <c r="DC128" s="786"/>
      <c r="DD128" s="786"/>
      <c r="DE128" s="786"/>
      <c r="DF128" s="787"/>
      <c r="DG128" s="848">
        <v>781071</v>
      </c>
      <c r="DH128" s="849"/>
      <c r="DI128" s="849"/>
      <c r="DJ128" s="849"/>
      <c r="DK128" s="849"/>
      <c r="DL128" s="849">
        <v>636717</v>
      </c>
      <c r="DM128" s="849"/>
      <c r="DN128" s="849"/>
      <c r="DO128" s="849"/>
      <c r="DP128" s="849"/>
      <c r="DQ128" s="849">
        <v>475791</v>
      </c>
      <c r="DR128" s="849"/>
      <c r="DS128" s="849"/>
      <c r="DT128" s="849"/>
      <c r="DU128" s="849"/>
      <c r="DV128" s="850">
        <v>1.9</v>
      </c>
      <c r="DW128" s="850"/>
      <c r="DX128" s="850"/>
      <c r="DY128" s="850"/>
      <c r="DZ128" s="851"/>
    </row>
    <row r="129" spans="1:131" s="226" customFormat="1" ht="26.25" customHeight="1" x14ac:dyDescent="0.15">
      <c r="A129" s="832" t="s">
        <v>100</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470</v>
      </c>
      <c r="X129" s="835"/>
      <c r="Y129" s="835"/>
      <c r="Z129" s="836"/>
      <c r="AA129" s="837">
        <v>29172129</v>
      </c>
      <c r="AB129" s="838"/>
      <c r="AC129" s="838"/>
      <c r="AD129" s="838"/>
      <c r="AE129" s="839"/>
      <c r="AF129" s="840">
        <v>29093432</v>
      </c>
      <c r="AG129" s="838"/>
      <c r="AH129" s="838"/>
      <c r="AI129" s="838"/>
      <c r="AJ129" s="839"/>
      <c r="AK129" s="840">
        <v>29276149</v>
      </c>
      <c r="AL129" s="838"/>
      <c r="AM129" s="838"/>
      <c r="AN129" s="838"/>
      <c r="AO129" s="839"/>
      <c r="AP129" s="841"/>
      <c r="AQ129" s="842"/>
      <c r="AR129" s="842"/>
      <c r="AS129" s="842"/>
      <c r="AT129" s="843"/>
      <c r="AU129" s="264"/>
      <c r="AV129" s="264"/>
      <c r="AW129" s="264"/>
      <c r="AX129" s="807" t="s">
        <v>471</v>
      </c>
      <c r="AY129" s="808"/>
      <c r="AZ129" s="808"/>
      <c r="BA129" s="808"/>
      <c r="BB129" s="808"/>
      <c r="BC129" s="808"/>
      <c r="BD129" s="808"/>
      <c r="BE129" s="809"/>
      <c r="BF129" s="827" t="s">
        <v>120</v>
      </c>
      <c r="BG129" s="828"/>
      <c r="BH129" s="828"/>
      <c r="BI129" s="828"/>
      <c r="BJ129" s="828"/>
      <c r="BK129" s="828"/>
      <c r="BL129" s="829"/>
      <c r="BM129" s="827">
        <v>16.84</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832" t="s">
        <v>472</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473</v>
      </c>
      <c r="X130" s="835"/>
      <c r="Y130" s="835"/>
      <c r="Z130" s="836"/>
      <c r="AA130" s="837">
        <v>3384216</v>
      </c>
      <c r="AB130" s="838"/>
      <c r="AC130" s="838"/>
      <c r="AD130" s="838"/>
      <c r="AE130" s="839"/>
      <c r="AF130" s="840">
        <v>3513951</v>
      </c>
      <c r="AG130" s="838"/>
      <c r="AH130" s="838"/>
      <c r="AI130" s="838"/>
      <c r="AJ130" s="839"/>
      <c r="AK130" s="840">
        <v>3615831</v>
      </c>
      <c r="AL130" s="838"/>
      <c r="AM130" s="838"/>
      <c r="AN130" s="838"/>
      <c r="AO130" s="839"/>
      <c r="AP130" s="841"/>
      <c r="AQ130" s="842"/>
      <c r="AR130" s="842"/>
      <c r="AS130" s="842"/>
      <c r="AT130" s="843"/>
      <c r="AU130" s="264"/>
      <c r="AV130" s="264"/>
      <c r="AW130" s="264"/>
      <c r="AX130" s="807" t="s">
        <v>474</v>
      </c>
      <c r="AY130" s="808"/>
      <c r="AZ130" s="808"/>
      <c r="BA130" s="808"/>
      <c r="BB130" s="808"/>
      <c r="BC130" s="808"/>
      <c r="BD130" s="808"/>
      <c r="BE130" s="809"/>
      <c r="BF130" s="810">
        <v>3.1</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475</v>
      </c>
      <c r="X131" s="818"/>
      <c r="Y131" s="818"/>
      <c r="Z131" s="819"/>
      <c r="AA131" s="820">
        <v>25787913</v>
      </c>
      <c r="AB131" s="821"/>
      <c r="AC131" s="821"/>
      <c r="AD131" s="821"/>
      <c r="AE131" s="822"/>
      <c r="AF131" s="823">
        <v>25579481</v>
      </c>
      <c r="AG131" s="821"/>
      <c r="AH131" s="821"/>
      <c r="AI131" s="821"/>
      <c r="AJ131" s="822"/>
      <c r="AK131" s="823">
        <v>25660318</v>
      </c>
      <c r="AL131" s="821"/>
      <c r="AM131" s="821"/>
      <c r="AN131" s="821"/>
      <c r="AO131" s="822"/>
      <c r="AP131" s="824"/>
      <c r="AQ131" s="825"/>
      <c r="AR131" s="825"/>
      <c r="AS131" s="825"/>
      <c r="AT131" s="826"/>
      <c r="AU131" s="264"/>
      <c r="AV131" s="264"/>
      <c r="AW131" s="264"/>
      <c r="AX131" s="785" t="s">
        <v>476</v>
      </c>
      <c r="AY131" s="786"/>
      <c r="AZ131" s="786"/>
      <c r="BA131" s="786"/>
      <c r="BB131" s="786"/>
      <c r="BC131" s="786"/>
      <c r="BD131" s="786"/>
      <c r="BE131" s="787"/>
      <c r="BF131" s="788">
        <v>36</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94" t="s">
        <v>477</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478</v>
      </c>
      <c r="W132" s="798"/>
      <c r="X132" s="798"/>
      <c r="Y132" s="798"/>
      <c r="Z132" s="799"/>
      <c r="AA132" s="800">
        <v>3.79537111</v>
      </c>
      <c r="AB132" s="801"/>
      <c r="AC132" s="801"/>
      <c r="AD132" s="801"/>
      <c r="AE132" s="802"/>
      <c r="AF132" s="803">
        <v>3.6144282990000001</v>
      </c>
      <c r="AG132" s="801"/>
      <c r="AH132" s="801"/>
      <c r="AI132" s="801"/>
      <c r="AJ132" s="802"/>
      <c r="AK132" s="803">
        <v>1.911811849</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479</v>
      </c>
      <c r="W133" s="777"/>
      <c r="X133" s="777"/>
      <c r="Y133" s="777"/>
      <c r="Z133" s="778"/>
      <c r="AA133" s="779">
        <v>3.4</v>
      </c>
      <c r="AB133" s="780"/>
      <c r="AC133" s="780"/>
      <c r="AD133" s="780"/>
      <c r="AE133" s="781"/>
      <c r="AF133" s="779">
        <v>3.4</v>
      </c>
      <c r="AG133" s="780"/>
      <c r="AH133" s="780"/>
      <c r="AI133" s="780"/>
      <c r="AJ133" s="781"/>
      <c r="AK133" s="779">
        <v>3.1</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0ZnCltSYcFC7ipBD3e7VXK3eM79ubIzQU/vSqhdRGPpof49zJALxynt/U8iSNE2nrUsQ10IBFzpTk73l6rihxg==" saltValue="Y4srPLIKZFwJ3N131EXU3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480</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yAWWK23VW+pSo1guIFUiFyD0eaKwZXjDYxpknGptHcuQcL4IhmgxeU0mW5rzTVzR+d5Tbg8LQWTI8mOewbIZiQ==" saltValue="Kte8XwXyiGVKukQY9pjef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lan+UnuLZI0w/lz8I1peLLFnAurFg70r42vU4MgrVb/ncojKuM5UrXo0DhuWZXhU6OgB2CgwqHWeb6UMfDGBBQ==" saltValue="4IffHUJw3JfUYm3SSASQg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37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481</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482</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483</v>
      </c>
      <c r="AP7" s="283"/>
      <c r="AQ7" s="284" t="s">
        <v>484</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485</v>
      </c>
      <c r="AQ8" s="290" t="s">
        <v>486</v>
      </c>
      <c r="AR8" s="291" t="s">
        <v>487</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488</v>
      </c>
      <c r="AL9" s="1207"/>
      <c r="AM9" s="1207"/>
      <c r="AN9" s="1208"/>
      <c r="AO9" s="292">
        <v>9247752</v>
      </c>
      <c r="AP9" s="292">
        <v>56981</v>
      </c>
      <c r="AQ9" s="293">
        <v>56117</v>
      </c>
      <c r="AR9" s="294">
        <v>1.5</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489</v>
      </c>
      <c r="AL10" s="1207"/>
      <c r="AM10" s="1207"/>
      <c r="AN10" s="1208"/>
      <c r="AO10" s="295">
        <v>369373</v>
      </c>
      <c r="AP10" s="295">
        <v>2276</v>
      </c>
      <c r="AQ10" s="296">
        <v>3759</v>
      </c>
      <c r="AR10" s="297">
        <v>-39.5</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490</v>
      </c>
      <c r="AL11" s="1207"/>
      <c r="AM11" s="1207"/>
      <c r="AN11" s="1208"/>
      <c r="AO11" s="295">
        <v>94429</v>
      </c>
      <c r="AP11" s="295">
        <v>582</v>
      </c>
      <c r="AQ11" s="296">
        <v>1477</v>
      </c>
      <c r="AR11" s="297">
        <v>-60.6</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491</v>
      </c>
      <c r="AL12" s="1207"/>
      <c r="AM12" s="1207"/>
      <c r="AN12" s="1208"/>
      <c r="AO12" s="295">
        <v>15731</v>
      </c>
      <c r="AP12" s="295">
        <v>97</v>
      </c>
      <c r="AQ12" s="296">
        <v>889</v>
      </c>
      <c r="AR12" s="297">
        <v>-89.1</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492</v>
      </c>
      <c r="AL13" s="1207"/>
      <c r="AM13" s="1207"/>
      <c r="AN13" s="1208"/>
      <c r="AO13" s="295" t="s">
        <v>493</v>
      </c>
      <c r="AP13" s="295" t="s">
        <v>493</v>
      </c>
      <c r="AQ13" s="296">
        <v>18</v>
      </c>
      <c r="AR13" s="297" t="s">
        <v>493</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494</v>
      </c>
      <c r="AL14" s="1207"/>
      <c r="AM14" s="1207"/>
      <c r="AN14" s="1208"/>
      <c r="AO14" s="295">
        <v>247565</v>
      </c>
      <c r="AP14" s="295">
        <v>1525</v>
      </c>
      <c r="AQ14" s="296">
        <v>2517</v>
      </c>
      <c r="AR14" s="297">
        <v>-39.4</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495</v>
      </c>
      <c r="AL15" s="1207"/>
      <c r="AM15" s="1207"/>
      <c r="AN15" s="1208"/>
      <c r="AO15" s="295">
        <v>134458</v>
      </c>
      <c r="AP15" s="295">
        <v>828</v>
      </c>
      <c r="AQ15" s="296">
        <v>1398</v>
      </c>
      <c r="AR15" s="297">
        <v>-40.799999999999997</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496</v>
      </c>
      <c r="AL16" s="1210"/>
      <c r="AM16" s="1210"/>
      <c r="AN16" s="1211"/>
      <c r="AO16" s="295">
        <v>-855729</v>
      </c>
      <c r="AP16" s="295">
        <v>-5273</v>
      </c>
      <c r="AQ16" s="296">
        <v>-4107</v>
      </c>
      <c r="AR16" s="297">
        <v>28.4</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178</v>
      </c>
      <c r="AL17" s="1210"/>
      <c r="AM17" s="1210"/>
      <c r="AN17" s="1211"/>
      <c r="AO17" s="295">
        <v>9253579</v>
      </c>
      <c r="AP17" s="295">
        <v>57017</v>
      </c>
      <c r="AQ17" s="296">
        <v>62068</v>
      </c>
      <c r="AR17" s="297">
        <v>-8.1</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497</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498</v>
      </c>
      <c r="AP20" s="303" t="s">
        <v>499</v>
      </c>
      <c r="AQ20" s="304" t="s">
        <v>500</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501</v>
      </c>
      <c r="AL21" s="1204"/>
      <c r="AM21" s="1204"/>
      <c r="AN21" s="1205"/>
      <c r="AO21" s="307">
        <v>5.96</v>
      </c>
      <c r="AP21" s="308">
        <v>6.06</v>
      </c>
      <c r="AQ21" s="309">
        <v>-0.1</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502</v>
      </c>
      <c r="AL22" s="1204"/>
      <c r="AM22" s="1204"/>
      <c r="AN22" s="1205"/>
      <c r="AO22" s="312">
        <v>100.8</v>
      </c>
      <c r="AP22" s="313">
        <v>100.6</v>
      </c>
      <c r="AQ22" s="314">
        <v>0.2</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503</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504</v>
      </c>
      <c r="AO27" s="273"/>
      <c r="AP27" s="273"/>
      <c r="AQ27" s="273"/>
      <c r="AR27" s="273"/>
      <c r="AS27" s="273"/>
      <c r="AT27" s="273"/>
    </row>
    <row r="28" spans="1:46" ht="17.25" x14ac:dyDescent="0.15">
      <c r="A28" s="274" t="s">
        <v>505</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506</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483</v>
      </c>
      <c r="AP30" s="283"/>
      <c r="AQ30" s="284" t="s">
        <v>484</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485</v>
      </c>
      <c r="AQ31" s="290" t="s">
        <v>486</v>
      </c>
      <c r="AR31" s="291" t="s">
        <v>487</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507</v>
      </c>
      <c r="AL32" s="1195"/>
      <c r="AM32" s="1195"/>
      <c r="AN32" s="1196"/>
      <c r="AO32" s="322">
        <v>3345305</v>
      </c>
      <c r="AP32" s="322">
        <v>20612</v>
      </c>
      <c r="AQ32" s="323">
        <v>26789</v>
      </c>
      <c r="AR32" s="324">
        <v>-23.1</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508</v>
      </c>
      <c r="AL33" s="1195"/>
      <c r="AM33" s="1195"/>
      <c r="AN33" s="1196"/>
      <c r="AO33" s="322" t="s">
        <v>493</v>
      </c>
      <c r="AP33" s="322" t="s">
        <v>493</v>
      </c>
      <c r="AQ33" s="323">
        <v>12</v>
      </c>
      <c r="AR33" s="324" t="s">
        <v>493</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509</v>
      </c>
      <c r="AL34" s="1195"/>
      <c r="AM34" s="1195"/>
      <c r="AN34" s="1196"/>
      <c r="AO34" s="322" t="s">
        <v>493</v>
      </c>
      <c r="AP34" s="322" t="s">
        <v>493</v>
      </c>
      <c r="AQ34" s="323">
        <v>31</v>
      </c>
      <c r="AR34" s="324" t="s">
        <v>493</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510</v>
      </c>
      <c r="AL35" s="1195"/>
      <c r="AM35" s="1195"/>
      <c r="AN35" s="1196"/>
      <c r="AO35" s="322">
        <v>1822339</v>
      </c>
      <c r="AP35" s="322">
        <v>11228</v>
      </c>
      <c r="AQ35" s="323">
        <v>6601</v>
      </c>
      <c r="AR35" s="324">
        <v>70.099999999999994</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511</v>
      </c>
      <c r="AL36" s="1195"/>
      <c r="AM36" s="1195"/>
      <c r="AN36" s="1196"/>
      <c r="AO36" s="322">
        <v>304798</v>
      </c>
      <c r="AP36" s="322">
        <v>1878</v>
      </c>
      <c r="AQ36" s="323">
        <v>691</v>
      </c>
      <c r="AR36" s="324">
        <v>171.8</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512</v>
      </c>
      <c r="AL37" s="1195"/>
      <c r="AM37" s="1195"/>
      <c r="AN37" s="1196"/>
      <c r="AO37" s="322">
        <v>136454</v>
      </c>
      <c r="AP37" s="322">
        <v>841</v>
      </c>
      <c r="AQ37" s="323">
        <v>1718</v>
      </c>
      <c r="AR37" s="324">
        <v>-51</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513</v>
      </c>
      <c r="AL38" s="1198"/>
      <c r="AM38" s="1198"/>
      <c r="AN38" s="1199"/>
      <c r="AO38" s="325" t="s">
        <v>493</v>
      </c>
      <c r="AP38" s="325" t="s">
        <v>493</v>
      </c>
      <c r="AQ38" s="326">
        <v>1</v>
      </c>
      <c r="AR38" s="314" t="s">
        <v>493</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514</v>
      </c>
      <c r="AL39" s="1198"/>
      <c r="AM39" s="1198"/>
      <c r="AN39" s="1199"/>
      <c r="AO39" s="322">
        <v>-1502488</v>
      </c>
      <c r="AP39" s="322">
        <v>-9258</v>
      </c>
      <c r="AQ39" s="323">
        <v>-7529</v>
      </c>
      <c r="AR39" s="324">
        <v>23</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515</v>
      </c>
      <c r="AL40" s="1195"/>
      <c r="AM40" s="1195"/>
      <c r="AN40" s="1196"/>
      <c r="AO40" s="322">
        <v>-3615831</v>
      </c>
      <c r="AP40" s="322">
        <v>-22279</v>
      </c>
      <c r="AQ40" s="323">
        <v>-22018</v>
      </c>
      <c r="AR40" s="324">
        <v>1.2</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288</v>
      </c>
      <c r="AL41" s="1201"/>
      <c r="AM41" s="1201"/>
      <c r="AN41" s="1202"/>
      <c r="AO41" s="322">
        <v>490577</v>
      </c>
      <c r="AP41" s="322">
        <v>3023</v>
      </c>
      <c r="AQ41" s="323">
        <v>6294</v>
      </c>
      <c r="AR41" s="324">
        <v>-52</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516</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517</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518</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483</v>
      </c>
      <c r="AN49" s="1189" t="s">
        <v>519</v>
      </c>
      <c r="AO49" s="1190"/>
      <c r="AP49" s="1190"/>
      <c r="AQ49" s="1190"/>
      <c r="AR49" s="1191"/>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520</v>
      </c>
      <c r="AO50" s="339" t="s">
        <v>521</v>
      </c>
      <c r="AP50" s="340" t="s">
        <v>522</v>
      </c>
      <c r="AQ50" s="341" t="s">
        <v>523</v>
      </c>
      <c r="AR50" s="342" t="s">
        <v>524</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525</v>
      </c>
      <c r="AL51" s="335"/>
      <c r="AM51" s="343">
        <v>4310454</v>
      </c>
      <c r="AN51" s="344">
        <v>26128</v>
      </c>
      <c r="AO51" s="345">
        <v>33.799999999999997</v>
      </c>
      <c r="AP51" s="346">
        <v>43141</v>
      </c>
      <c r="AQ51" s="347">
        <v>9.4</v>
      </c>
      <c r="AR51" s="348">
        <v>24.4</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526</v>
      </c>
      <c r="AM52" s="351">
        <v>3083589</v>
      </c>
      <c r="AN52" s="352">
        <v>18691</v>
      </c>
      <c r="AO52" s="353">
        <v>38.299999999999997</v>
      </c>
      <c r="AP52" s="354">
        <v>21887</v>
      </c>
      <c r="AQ52" s="355">
        <v>-2.4</v>
      </c>
      <c r="AR52" s="356">
        <v>40.700000000000003</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527</v>
      </c>
      <c r="AL53" s="335"/>
      <c r="AM53" s="343">
        <v>5277499</v>
      </c>
      <c r="AN53" s="344">
        <v>32108</v>
      </c>
      <c r="AO53" s="345">
        <v>22.9</v>
      </c>
      <c r="AP53" s="346">
        <v>45117</v>
      </c>
      <c r="AQ53" s="347">
        <v>4.5999999999999996</v>
      </c>
      <c r="AR53" s="348">
        <v>18.3</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526</v>
      </c>
      <c r="AM54" s="351">
        <v>3008737</v>
      </c>
      <c r="AN54" s="352">
        <v>18305</v>
      </c>
      <c r="AO54" s="353">
        <v>-2.1</v>
      </c>
      <c r="AP54" s="354">
        <v>25589</v>
      </c>
      <c r="AQ54" s="355">
        <v>16.899999999999999</v>
      </c>
      <c r="AR54" s="356">
        <v>-19</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528</v>
      </c>
      <c r="AL55" s="335"/>
      <c r="AM55" s="343">
        <v>5015840</v>
      </c>
      <c r="AN55" s="344">
        <v>30663</v>
      </c>
      <c r="AO55" s="345">
        <v>-4.5</v>
      </c>
      <c r="AP55" s="346">
        <v>39951</v>
      </c>
      <c r="AQ55" s="347">
        <v>-11.5</v>
      </c>
      <c r="AR55" s="348">
        <v>7</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526</v>
      </c>
      <c r="AM56" s="351">
        <v>3794557</v>
      </c>
      <c r="AN56" s="352">
        <v>23197</v>
      </c>
      <c r="AO56" s="353">
        <v>26.7</v>
      </c>
      <c r="AP56" s="354">
        <v>22555</v>
      </c>
      <c r="AQ56" s="355">
        <v>-11.9</v>
      </c>
      <c r="AR56" s="356">
        <v>38.6</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529</v>
      </c>
      <c r="AL57" s="335"/>
      <c r="AM57" s="343">
        <v>4759255</v>
      </c>
      <c r="AN57" s="344">
        <v>29232</v>
      </c>
      <c r="AO57" s="345">
        <v>-4.7</v>
      </c>
      <c r="AP57" s="346">
        <v>39893</v>
      </c>
      <c r="AQ57" s="347">
        <v>-0.1</v>
      </c>
      <c r="AR57" s="348">
        <v>-4.5999999999999996</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526</v>
      </c>
      <c r="AM58" s="351">
        <v>3474945</v>
      </c>
      <c r="AN58" s="352">
        <v>21344</v>
      </c>
      <c r="AO58" s="353">
        <v>-8</v>
      </c>
      <c r="AP58" s="354">
        <v>26170</v>
      </c>
      <c r="AQ58" s="355">
        <v>16</v>
      </c>
      <c r="AR58" s="356">
        <v>-24</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530</v>
      </c>
      <c r="AL59" s="335"/>
      <c r="AM59" s="343">
        <v>6049922</v>
      </c>
      <c r="AN59" s="344">
        <v>37277</v>
      </c>
      <c r="AO59" s="345">
        <v>27.5</v>
      </c>
      <c r="AP59" s="346">
        <v>41080</v>
      </c>
      <c r="AQ59" s="347">
        <v>3</v>
      </c>
      <c r="AR59" s="348">
        <v>24.5</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526</v>
      </c>
      <c r="AM60" s="351">
        <v>3655706</v>
      </c>
      <c r="AN60" s="352">
        <v>22525</v>
      </c>
      <c r="AO60" s="353">
        <v>5.5</v>
      </c>
      <c r="AP60" s="354">
        <v>27265</v>
      </c>
      <c r="AQ60" s="355">
        <v>4.2</v>
      </c>
      <c r="AR60" s="356">
        <v>1.3</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531</v>
      </c>
      <c r="AL61" s="357"/>
      <c r="AM61" s="358">
        <v>5082594</v>
      </c>
      <c r="AN61" s="359">
        <v>31082</v>
      </c>
      <c r="AO61" s="360">
        <v>15</v>
      </c>
      <c r="AP61" s="361">
        <v>41836</v>
      </c>
      <c r="AQ61" s="362">
        <v>1.1000000000000001</v>
      </c>
      <c r="AR61" s="348">
        <v>13.9</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526</v>
      </c>
      <c r="AM62" s="351">
        <v>3403507</v>
      </c>
      <c r="AN62" s="352">
        <v>20812</v>
      </c>
      <c r="AO62" s="353">
        <v>12.1</v>
      </c>
      <c r="AP62" s="354">
        <v>24693</v>
      </c>
      <c r="AQ62" s="355">
        <v>4.5999999999999996</v>
      </c>
      <c r="AR62" s="356">
        <v>7.5</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RBlAMXLe8sDLo9Mr/0L4nLU4cmN6hjhgKEofQbHIiOwBJxk+/84ZtgigzJvoaEyM9BCpPvhQhk7gKmPDKtYT/w==" saltValue="5gMTzouR8dp4DXvlRpPlL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37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533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9kt5h6vFiG/98ynS7q1tkNrS/cbOupVOq9IojGPpSrCB/rYjq1KBQs9QuxNTmEdb7KqXga9OTJBdokQh6HUT0Q==" saltValue="VA2hG/o2s7gofQ0v9Qp7C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37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534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SfFXtIoLowxcFQAoy0RTjTAWjSpLpFElge8MBzlrlzpFc7F2k40vZMyr3QKCw1Jfe0OFKscu708F7A/t68Bdkw==" saltValue="lFRSxWqJizNk38kQbivCE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535</v>
      </c>
      <c r="G46" s="8" t="s">
        <v>536</v>
      </c>
      <c r="H46" s="8" t="s">
        <v>537</v>
      </c>
      <c r="I46" s="8" t="s">
        <v>538</v>
      </c>
      <c r="J46" s="9" t="s">
        <v>539</v>
      </c>
    </row>
    <row r="47" spans="2:10" ht="57.75" customHeight="1" x14ac:dyDescent="0.15">
      <c r="B47" s="10"/>
      <c r="C47" s="1212" t="s">
        <v>3</v>
      </c>
      <c r="D47" s="1212"/>
      <c r="E47" s="1213"/>
      <c r="F47" s="11">
        <v>12.05</v>
      </c>
      <c r="G47" s="12">
        <v>11.54</v>
      </c>
      <c r="H47" s="12">
        <v>10.37</v>
      </c>
      <c r="I47" s="12">
        <v>10.79</v>
      </c>
      <c r="J47" s="13">
        <v>6.2</v>
      </c>
    </row>
    <row r="48" spans="2:10" ht="57.75" customHeight="1" x14ac:dyDescent="0.15">
      <c r="B48" s="14"/>
      <c r="C48" s="1214" t="s">
        <v>4</v>
      </c>
      <c r="D48" s="1214"/>
      <c r="E48" s="1215"/>
      <c r="F48" s="15">
        <v>8.25</v>
      </c>
      <c r="G48" s="16">
        <v>8.14</v>
      </c>
      <c r="H48" s="16">
        <v>9.76</v>
      </c>
      <c r="I48" s="16">
        <v>5.51</v>
      </c>
      <c r="J48" s="17">
        <v>8.2100000000000009</v>
      </c>
    </row>
    <row r="49" spans="2:10" ht="57.75" customHeight="1" thickBot="1" x14ac:dyDescent="0.2">
      <c r="B49" s="18"/>
      <c r="C49" s="1216" t="s">
        <v>5</v>
      </c>
      <c r="D49" s="1216"/>
      <c r="E49" s="1217"/>
      <c r="F49" s="19" t="s">
        <v>540</v>
      </c>
      <c r="G49" s="20" t="s">
        <v>541</v>
      </c>
      <c r="H49" s="20" t="s">
        <v>542</v>
      </c>
      <c r="I49" s="20" t="s">
        <v>543</v>
      </c>
      <c r="J49" s="21" t="s">
        <v>544</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K24Hu9HSYOZSnwaN9AFD6g7rzZ3Fntwfyi58xxFJL3JBDhsONSNHPTuvwYq3nsFql5f9NXDC5IjZxDhe/Wobug==" saltValue="4BKLUIsDv83KisQelAaEI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535</v>
      </c>
      <c r="G33" s="29" t="s">
        <v>536</v>
      </c>
      <c r="H33" s="29" t="s">
        <v>537</v>
      </c>
      <c r="I33" s="29" t="s">
        <v>538</v>
      </c>
      <c r="J33" s="30" t="s">
        <v>539</v>
      </c>
      <c r="K33" s="22"/>
      <c r="L33" s="22"/>
      <c r="M33" s="22"/>
      <c r="N33" s="22"/>
      <c r="O33" s="22"/>
      <c r="P33" s="22"/>
    </row>
    <row r="34" spans="1:16" ht="39" customHeight="1" x14ac:dyDescent="0.15">
      <c r="A34" s="22"/>
      <c r="B34" s="31"/>
      <c r="C34" s="1224" t="s">
        <v>545</v>
      </c>
      <c r="D34" s="1224"/>
      <c r="E34" s="1225"/>
      <c r="F34" s="32">
        <v>8.24</v>
      </c>
      <c r="G34" s="33">
        <v>8.14</v>
      </c>
      <c r="H34" s="33">
        <v>9.76</v>
      </c>
      <c r="I34" s="33">
        <v>5.5</v>
      </c>
      <c r="J34" s="34">
        <v>8.1999999999999993</v>
      </c>
      <c r="K34" s="22"/>
      <c r="L34" s="22"/>
      <c r="M34" s="22"/>
      <c r="N34" s="22"/>
      <c r="O34" s="22"/>
      <c r="P34" s="22"/>
    </row>
    <row r="35" spans="1:16" ht="39" customHeight="1" x14ac:dyDescent="0.15">
      <c r="A35" s="22"/>
      <c r="B35" s="35"/>
      <c r="C35" s="1218" t="s">
        <v>546</v>
      </c>
      <c r="D35" s="1219"/>
      <c r="E35" s="1220"/>
      <c r="F35" s="36">
        <v>4.92</v>
      </c>
      <c r="G35" s="37">
        <v>4.74</v>
      </c>
      <c r="H35" s="37">
        <v>4.55</v>
      </c>
      <c r="I35" s="37">
        <v>5.8</v>
      </c>
      <c r="J35" s="38">
        <v>6.35</v>
      </c>
      <c r="K35" s="22"/>
      <c r="L35" s="22"/>
      <c r="M35" s="22"/>
      <c r="N35" s="22"/>
      <c r="O35" s="22"/>
      <c r="P35" s="22"/>
    </row>
    <row r="36" spans="1:16" ht="39" customHeight="1" x14ac:dyDescent="0.15">
      <c r="A36" s="22"/>
      <c r="B36" s="35"/>
      <c r="C36" s="1218" t="s">
        <v>547</v>
      </c>
      <c r="D36" s="1219"/>
      <c r="E36" s="1220"/>
      <c r="F36" s="36" t="s">
        <v>493</v>
      </c>
      <c r="G36" s="37" t="s">
        <v>493</v>
      </c>
      <c r="H36" s="37" t="s">
        <v>493</v>
      </c>
      <c r="I36" s="37">
        <v>1.51</v>
      </c>
      <c r="J36" s="38">
        <v>1.92</v>
      </c>
      <c r="K36" s="22"/>
      <c r="L36" s="22"/>
      <c r="M36" s="22"/>
      <c r="N36" s="22"/>
      <c r="O36" s="22"/>
      <c r="P36" s="22"/>
    </row>
    <row r="37" spans="1:16" ht="39" customHeight="1" x14ac:dyDescent="0.15">
      <c r="A37" s="22"/>
      <c r="B37" s="35"/>
      <c r="C37" s="1218" t="s">
        <v>548</v>
      </c>
      <c r="D37" s="1219"/>
      <c r="E37" s="1220"/>
      <c r="F37" s="36">
        <v>0.33</v>
      </c>
      <c r="G37" s="37">
        <v>0.97</v>
      </c>
      <c r="H37" s="37">
        <v>0.97</v>
      </c>
      <c r="I37" s="37">
        <v>0.77</v>
      </c>
      <c r="J37" s="38">
        <v>1.1000000000000001</v>
      </c>
      <c r="K37" s="22"/>
      <c r="L37" s="22"/>
      <c r="M37" s="22"/>
      <c r="N37" s="22"/>
      <c r="O37" s="22"/>
      <c r="P37" s="22"/>
    </row>
    <row r="38" spans="1:16" ht="39" customHeight="1" x14ac:dyDescent="0.15">
      <c r="A38" s="22"/>
      <c r="B38" s="35"/>
      <c r="C38" s="1218" t="s">
        <v>549</v>
      </c>
      <c r="D38" s="1219"/>
      <c r="E38" s="1220"/>
      <c r="F38" s="36">
        <v>0.88</v>
      </c>
      <c r="G38" s="37">
        <v>0.91</v>
      </c>
      <c r="H38" s="37">
        <v>0.56000000000000005</v>
      </c>
      <c r="I38" s="37">
        <v>0.88</v>
      </c>
      <c r="J38" s="38">
        <v>0.62</v>
      </c>
      <c r="K38" s="22"/>
      <c r="L38" s="22"/>
      <c r="M38" s="22"/>
      <c r="N38" s="22"/>
      <c r="O38" s="22"/>
      <c r="P38" s="22"/>
    </row>
    <row r="39" spans="1:16" ht="39" customHeight="1" x14ac:dyDescent="0.15">
      <c r="A39" s="22"/>
      <c r="B39" s="35"/>
      <c r="C39" s="1218" t="s">
        <v>550</v>
      </c>
      <c r="D39" s="1219"/>
      <c r="E39" s="1220"/>
      <c r="F39" s="36">
        <v>0.21</v>
      </c>
      <c r="G39" s="37">
        <v>0.28999999999999998</v>
      </c>
      <c r="H39" s="37">
        <v>0.35</v>
      </c>
      <c r="I39" s="37">
        <v>0.38</v>
      </c>
      <c r="J39" s="38">
        <v>0.32</v>
      </c>
      <c r="K39" s="22"/>
      <c r="L39" s="22"/>
      <c r="M39" s="22"/>
      <c r="N39" s="22"/>
      <c r="O39" s="22"/>
      <c r="P39" s="22"/>
    </row>
    <row r="40" spans="1:16" ht="39" customHeight="1" x14ac:dyDescent="0.15">
      <c r="A40" s="22"/>
      <c r="B40" s="35"/>
      <c r="C40" s="1218"/>
      <c r="D40" s="1219"/>
      <c r="E40" s="1220"/>
      <c r="F40" s="36"/>
      <c r="G40" s="37"/>
      <c r="H40" s="37"/>
      <c r="I40" s="37"/>
      <c r="J40" s="38"/>
      <c r="K40" s="22"/>
      <c r="L40" s="22"/>
      <c r="M40" s="22"/>
      <c r="N40" s="22"/>
      <c r="O40" s="22"/>
      <c r="P40" s="22"/>
    </row>
    <row r="41" spans="1:16" ht="39" customHeight="1" x14ac:dyDescent="0.15">
      <c r="A41" s="22"/>
      <c r="B41" s="35"/>
      <c r="C41" s="1218"/>
      <c r="D41" s="1219"/>
      <c r="E41" s="1220"/>
      <c r="F41" s="36"/>
      <c r="G41" s="37"/>
      <c r="H41" s="37"/>
      <c r="I41" s="37"/>
      <c r="J41" s="38"/>
      <c r="K41" s="22"/>
      <c r="L41" s="22"/>
      <c r="M41" s="22"/>
      <c r="N41" s="22"/>
      <c r="O41" s="22"/>
      <c r="P41" s="22"/>
    </row>
    <row r="42" spans="1:16" ht="39" customHeight="1" x14ac:dyDescent="0.15">
      <c r="A42" s="22"/>
      <c r="B42" s="39"/>
      <c r="C42" s="1218" t="s">
        <v>551</v>
      </c>
      <c r="D42" s="1219"/>
      <c r="E42" s="1220"/>
      <c r="F42" s="36" t="s">
        <v>493</v>
      </c>
      <c r="G42" s="37" t="s">
        <v>493</v>
      </c>
      <c r="H42" s="37" t="s">
        <v>493</v>
      </c>
      <c r="I42" s="37" t="s">
        <v>493</v>
      </c>
      <c r="J42" s="38" t="s">
        <v>493</v>
      </c>
      <c r="K42" s="22"/>
      <c r="L42" s="22"/>
      <c r="M42" s="22"/>
      <c r="N42" s="22"/>
      <c r="O42" s="22"/>
      <c r="P42" s="22"/>
    </row>
    <row r="43" spans="1:16" ht="39" customHeight="1" thickBot="1" x14ac:dyDescent="0.2">
      <c r="A43" s="22"/>
      <c r="B43" s="40"/>
      <c r="C43" s="1221" t="s">
        <v>552</v>
      </c>
      <c r="D43" s="1222"/>
      <c r="E43" s="1223"/>
      <c r="F43" s="41">
        <v>0.18</v>
      </c>
      <c r="G43" s="42">
        <v>0.17</v>
      </c>
      <c r="H43" s="42">
        <v>3.01</v>
      </c>
      <c r="I43" s="42" t="s">
        <v>493</v>
      </c>
      <c r="J43" s="43" t="s">
        <v>493</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hMT7CmPqo/TtbaOBX0+btYDDjHSKwNAhLlfYPQvVl5NDzCm4RLr8A6MyAtlD/mPtjDbCOrd2D7obTE1sd7k/0A==" saltValue="ym0rYtOYHy63RqdCoGZHb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37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535</v>
      </c>
      <c r="L44" s="56" t="s">
        <v>536</v>
      </c>
      <c r="M44" s="56" t="s">
        <v>537</v>
      </c>
      <c r="N44" s="56" t="s">
        <v>538</v>
      </c>
      <c r="O44" s="57" t="s">
        <v>539</v>
      </c>
      <c r="P44" s="48"/>
      <c r="Q44" s="48"/>
      <c r="R44" s="48"/>
      <c r="S44" s="48"/>
      <c r="T44" s="48"/>
      <c r="U44" s="48"/>
    </row>
    <row r="45" spans="1:21" ht="30.75" customHeight="1" x14ac:dyDescent="0.15">
      <c r="A45" s="48"/>
      <c r="B45" s="1234" t="s">
        <v>10</v>
      </c>
      <c r="C45" s="1235"/>
      <c r="D45" s="58"/>
      <c r="E45" s="1240" t="s">
        <v>11</v>
      </c>
      <c r="F45" s="1240"/>
      <c r="G45" s="1240"/>
      <c r="H45" s="1240"/>
      <c r="I45" s="1240"/>
      <c r="J45" s="1241"/>
      <c r="K45" s="59">
        <v>4106</v>
      </c>
      <c r="L45" s="60">
        <v>3937</v>
      </c>
      <c r="M45" s="60">
        <v>3681</v>
      </c>
      <c r="N45" s="60">
        <v>3468</v>
      </c>
      <c r="O45" s="61">
        <v>3345</v>
      </c>
      <c r="P45" s="48"/>
      <c r="Q45" s="48"/>
      <c r="R45" s="48"/>
      <c r="S45" s="48"/>
      <c r="T45" s="48"/>
      <c r="U45" s="48"/>
    </row>
    <row r="46" spans="1:21" ht="30.75" customHeight="1" x14ac:dyDescent="0.15">
      <c r="A46" s="48"/>
      <c r="B46" s="1236"/>
      <c r="C46" s="1237"/>
      <c r="D46" s="62"/>
      <c r="E46" s="1228" t="s">
        <v>12</v>
      </c>
      <c r="F46" s="1228"/>
      <c r="G46" s="1228"/>
      <c r="H46" s="1228"/>
      <c r="I46" s="1228"/>
      <c r="J46" s="1229"/>
      <c r="K46" s="63" t="s">
        <v>493</v>
      </c>
      <c r="L46" s="64" t="s">
        <v>493</v>
      </c>
      <c r="M46" s="64" t="s">
        <v>493</v>
      </c>
      <c r="N46" s="64" t="s">
        <v>493</v>
      </c>
      <c r="O46" s="65" t="s">
        <v>493</v>
      </c>
      <c r="P46" s="48"/>
      <c r="Q46" s="48"/>
      <c r="R46" s="48"/>
      <c r="S46" s="48"/>
      <c r="T46" s="48"/>
      <c r="U46" s="48"/>
    </row>
    <row r="47" spans="1:21" ht="30.75" customHeight="1" x14ac:dyDescent="0.15">
      <c r="A47" s="48"/>
      <c r="B47" s="1236"/>
      <c r="C47" s="1237"/>
      <c r="D47" s="62"/>
      <c r="E47" s="1228" t="s">
        <v>13</v>
      </c>
      <c r="F47" s="1228"/>
      <c r="G47" s="1228"/>
      <c r="H47" s="1228"/>
      <c r="I47" s="1228"/>
      <c r="J47" s="1229"/>
      <c r="K47" s="63" t="s">
        <v>493</v>
      </c>
      <c r="L47" s="64" t="s">
        <v>493</v>
      </c>
      <c r="M47" s="64" t="s">
        <v>493</v>
      </c>
      <c r="N47" s="64" t="s">
        <v>493</v>
      </c>
      <c r="O47" s="65" t="s">
        <v>493</v>
      </c>
      <c r="P47" s="48"/>
      <c r="Q47" s="48"/>
      <c r="R47" s="48"/>
      <c r="S47" s="48"/>
      <c r="T47" s="48"/>
      <c r="U47" s="48"/>
    </row>
    <row r="48" spans="1:21" ht="30.75" customHeight="1" x14ac:dyDescent="0.15">
      <c r="A48" s="48"/>
      <c r="B48" s="1236"/>
      <c r="C48" s="1237"/>
      <c r="D48" s="62"/>
      <c r="E48" s="1228" t="s">
        <v>14</v>
      </c>
      <c r="F48" s="1228"/>
      <c r="G48" s="1228"/>
      <c r="H48" s="1228"/>
      <c r="I48" s="1228"/>
      <c r="J48" s="1229"/>
      <c r="K48" s="63">
        <v>1714</v>
      </c>
      <c r="L48" s="64">
        <v>1866</v>
      </c>
      <c r="M48" s="64">
        <v>1915</v>
      </c>
      <c r="N48" s="64">
        <v>2046</v>
      </c>
      <c r="O48" s="65">
        <v>1822</v>
      </c>
      <c r="P48" s="48"/>
      <c r="Q48" s="48"/>
      <c r="R48" s="48"/>
      <c r="S48" s="48"/>
      <c r="T48" s="48"/>
      <c r="U48" s="48"/>
    </row>
    <row r="49" spans="1:21" ht="30.75" customHeight="1" x14ac:dyDescent="0.15">
      <c r="A49" s="48"/>
      <c r="B49" s="1236"/>
      <c r="C49" s="1237"/>
      <c r="D49" s="62"/>
      <c r="E49" s="1228" t="s">
        <v>15</v>
      </c>
      <c r="F49" s="1228"/>
      <c r="G49" s="1228"/>
      <c r="H49" s="1228"/>
      <c r="I49" s="1228"/>
      <c r="J49" s="1229"/>
      <c r="K49" s="63">
        <v>28</v>
      </c>
      <c r="L49" s="64">
        <v>35</v>
      </c>
      <c r="M49" s="64">
        <v>56</v>
      </c>
      <c r="N49" s="64">
        <v>305</v>
      </c>
      <c r="O49" s="65">
        <v>305</v>
      </c>
      <c r="P49" s="48"/>
      <c r="Q49" s="48"/>
      <c r="R49" s="48"/>
      <c r="S49" s="48"/>
      <c r="T49" s="48"/>
      <c r="U49" s="48"/>
    </row>
    <row r="50" spans="1:21" ht="30.75" customHeight="1" x14ac:dyDescent="0.15">
      <c r="A50" s="48"/>
      <c r="B50" s="1236"/>
      <c r="C50" s="1237"/>
      <c r="D50" s="62"/>
      <c r="E50" s="1228" t="s">
        <v>16</v>
      </c>
      <c r="F50" s="1228"/>
      <c r="G50" s="1228"/>
      <c r="H50" s="1228"/>
      <c r="I50" s="1228"/>
      <c r="J50" s="1229"/>
      <c r="K50" s="63">
        <v>145</v>
      </c>
      <c r="L50" s="64">
        <v>146</v>
      </c>
      <c r="M50" s="64">
        <v>141</v>
      </c>
      <c r="N50" s="64">
        <v>139</v>
      </c>
      <c r="O50" s="65">
        <v>136</v>
      </c>
      <c r="P50" s="48"/>
      <c r="Q50" s="48"/>
      <c r="R50" s="48"/>
      <c r="S50" s="48"/>
      <c r="T50" s="48"/>
      <c r="U50" s="48"/>
    </row>
    <row r="51" spans="1:21" ht="30.75" customHeight="1" x14ac:dyDescent="0.15">
      <c r="A51" s="48"/>
      <c r="B51" s="1238"/>
      <c r="C51" s="1239"/>
      <c r="D51" s="66"/>
      <c r="E51" s="1228" t="s">
        <v>17</v>
      </c>
      <c r="F51" s="1228"/>
      <c r="G51" s="1228"/>
      <c r="H51" s="1228"/>
      <c r="I51" s="1228"/>
      <c r="J51" s="1229"/>
      <c r="K51" s="63" t="s">
        <v>493</v>
      </c>
      <c r="L51" s="64" t="s">
        <v>493</v>
      </c>
      <c r="M51" s="64" t="s">
        <v>493</v>
      </c>
      <c r="N51" s="64" t="s">
        <v>493</v>
      </c>
      <c r="O51" s="65" t="s">
        <v>493</v>
      </c>
      <c r="P51" s="48"/>
      <c r="Q51" s="48"/>
      <c r="R51" s="48"/>
      <c r="S51" s="48"/>
      <c r="T51" s="48"/>
      <c r="U51" s="48"/>
    </row>
    <row r="52" spans="1:21" ht="30.75" customHeight="1" x14ac:dyDescent="0.15">
      <c r="A52" s="48"/>
      <c r="B52" s="1226" t="s">
        <v>18</v>
      </c>
      <c r="C52" s="1227"/>
      <c r="D52" s="66"/>
      <c r="E52" s="1228" t="s">
        <v>19</v>
      </c>
      <c r="F52" s="1228"/>
      <c r="G52" s="1228"/>
      <c r="H52" s="1228"/>
      <c r="I52" s="1228"/>
      <c r="J52" s="1229"/>
      <c r="K52" s="63">
        <v>5018</v>
      </c>
      <c r="L52" s="64">
        <v>5261</v>
      </c>
      <c r="M52" s="64">
        <v>4814</v>
      </c>
      <c r="N52" s="64">
        <v>5032</v>
      </c>
      <c r="O52" s="65">
        <v>5118</v>
      </c>
      <c r="P52" s="48"/>
      <c r="Q52" s="48"/>
      <c r="R52" s="48"/>
      <c r="S52" s="48"/>
      <c r="T52" s="48"/>
      <c r="U52" s="48"/>
    </row>
    <row r="53" spans="1:21" ht="30.75" customHeight="1" thickBot="1" x14ac:dyDescent="0.2">
      <c r="A53" s="48"/>
      <c r="B53" s="1230" t="s">
        <v>20</v>
      </c>
      <c r="C53" s="1231"/>
      <c r="D53" s="67"/>
      <c r="E53" s="1232" t="s">
        <v>21</v>
      </c>
      <c r="F53" s="1232"/>
      <c r="G53" s="1232"/>
      <c r="H53" s="1232"/>
      <c r="I53" s="1232"/>
      <c r="J53" s="1233"/>
      <c r="K53" s="68">
        <v>975</v>
      </c>
      <c r="L53" s="69">
        <v>723</v>
      </c>
      <c r="M53" s="69">
        <v>979</v>
      </c>
      <c r="N53" s="69">
        <v>926</v>
      </c>
      <c r="O53" s="70">
        <v>490</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DodL9EhdYt6Q5Aa5qRUkVFVsKun+p+A29INbDgH4jayrZiV/s5qsSmsEHELT6bTB02CsShgzy+sGXtGUtqvl5g==" saltValue="e/Gij8oiUEFCEXAG+zhUM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535</v>
      </c>
      <c r="J40" s="79" t="s">
        <v>536</v>
      </c>
      <c r="K40" s="79" t="s">
        <v>537</v>
      </c>
      <c r="L40" s="79" t="s">
        <v>538</v>
      </c>
      <c r="M40" s="80" t="s">
        <v>539</v>
      </c>
    </row>
    <row r="41" spans="2:13" ht="27.75" customHeight="1" x14ac:dyDescent="0.15">
      <c r="B41" s="1254" t="s">
        <v>23</v>
      </c>
      <c r="C41" s="1255"/>
      <c r="D41" s="81"/>
      <c r="E41" s="1256" t="s">
        <v>24</v>
      </c>
      <c r="F41" s="1256"/>
      <c r="G41" s="1256"/>
      <c r="H41" s="1257"/>
      <c r="I41" s="82">
        <v>33016</v>
      </c>
      <c r="J41" s="83">
        <v>33016</v>
      </c>
      <c r="K41" s="83">
        <v>32985</v>
      </c>
      <c r="L41" s="83">
        <v>32968</v>
      </c>
      <c r="M41" s="84">
        <v>33820</v>
      </c>
    </row>
    <row r="42" spans="2:13" ht="27.75" customHeight="1" x14ac:dyDescent="0.15">
      <c r="B42" s="1244"/>
      <c r="C42" s="1245"/>
      <c r="D42" s="85"/>
      <c r="E42" s="1248" t="s">
        <v>25</v>
      </c>
      <c r="F42" s="1248"/>
      <c r="G42" s="1248"/>
      <c r="H42" s="1249"/>
      <c r="I42" s="86">
        <v>2407</v>
      </c>
      <c r="J42" s="87">
        <v>2288</v>
      </c>
      <c r="K42" s="87">
        <v>2174</v>
      </c>
      <c r="L42" s="87">
        <v>2059</v>
      </c>
      <c r="M42" s="88">
        <v>1944</v>
      </c>
    </row>
    <row r="43" spans="2:13" ht="27.75" customHeight="1" x14ac:dyDescent="0.15">
      <c r="B43" s="1244"/>
      <c r="C43" s="1245"/>
      <c r="D43" s="85"/>
      <c r="E43" s="1248" t="s">
        <v>26</v>
      </c>
      <c r="F43" s="1248"/>
      <c r="G43" s="1248"/>
      <c r="H43" s="1249"/>
      <c r="I43" s="86">
        <v>23604</v>
      </c>
      <c r="J43" s="87">
        <v>24485</v>
      </c>
      <c r="K43" s="87">
        <v>23872</v>
      </c>
      <c r="L43" s="87">
        <v>24832</v>
      </c>
      <c r="M43" s="88">
        <v>23577</v>
      </c>
    </row>
    <row r="44" spans="2:13" ht="27.75" customHeight="1" x14ac:dyDescent="0.15">
      <c r="B44" s="1244"/>
      <c r="C44" s="1245"/>
      <c r="D44" s="85"/>
      <c r="E44" s="1248" t="s">
        <v>27</v>
      </c>
      <c r="F44" s="1248"/>
      <c r="G44" s="1248"/>
      <c r="H44" s="1249"/>
      <c r="I44" s="86">
        <v>3474</v>
      </c>
      <c r="J44" s="87">
        <v>3485</v>
      </c>
      <c r="K44" s="87">
        <v>3463</v>
      </c>
      <c r="L44" s="87">
        <v>3103</v>
      </c>
      <c r="M44" s="88">
        <v>3868</v>
      </c>
    </row>
    <row r="45" spans="2:13" ht="27.75" customHeight="1" x14ac:dyDescent="0.15">
      <c r="B45" s="1244"/>
      <c r="C45" s="1245"/>
      <c r="D45" s="85"/>
      <c r="E45" s="1248" t="s">
        <v>28</v>
      </c>
      <c r="F45" s="1248"/>
      <c r="G45" s="1248"/>
      <c r="H45" s="1249"/>
      <c r="I45" s="86">
        <v>8322</v>
      </c>
      <c r="J45" s="87">
        <v>7741</v>
      </c>
      <c r="K45" s="87">
        <v>7213</v>
      </c>
      <c r="L45" s="87">
        <v>6776</v>
      </c>
      <c r="M45" s="88">
        <v>6439</v>
      </c>
    </row>
    <row r="46" spans="2:13" ht="27.75" customHeight="1" x14ac:dyDescent="0.15">
      <c r="B46" s="1244"/>
      <c r="C46" s="1245"/>
      <c r="D46" s="89"/>
      <c r="E46" s="1248" t="s">
        <v>29</v>
      </c>
      <c r="F46" s="1248"/>
      <c r="G46" s="1248"/>
      <c r="H46" s="1249"/>
      <c r="I46" s="86">
        <v>2742</v>
      </c>
      <c r="J46" s="87">
        <v>2538</v>
      </c>
      <c r="K46" s="87">
        <v>2352</v>
      </c>
      <c r="L46" s="87">
        <v>2179</v>
      </c>
      <c r="M46" s="88">
        <v>1830</v>
      </c>
    </row>
    <row r="47" spans="2:13" ht="27.75" customHeight="1" x14ac:dyDescent="0.15">
      <c r="B47" s="1244"/>
      <c r="C47" s="1245"/>
      <c r="D47" s="90"/>
      <c r="E47" s="1258" t="s">
        <v>30</v>
      </c>
      <c r="F47" s="1259"/>
      <c r="G47" s="1259"/>
      <c r="H47" s="1260"/>
      <c r="I47" s="86" t="s">
        <v>493</v>
      </c>
      <c r="J47" s="87" t="s">
        <v>493</v>
      </c>
      <c r="K47" s="87" t="s">
        <v>493</v>
      </c>
      <c r="L47" s="87" t="s">
        <v>493</v>
      </c>
      <c r="M47" s="88" t="s">
        <v>493</v>
      </c>
    </row>
    <row r="48" spans="2:13" ht="27.75" customHeight="1" x14ac:dyDescent="0.15">
      <c r="B48" s="1244"/>
      <c r="C48" s="1245"/>
      <c r="D48" s="85"/>
      <c r="E48" s="1248" t="s">
        <v>31</v>
      </c>
      <c r="F48" s="1248"/>
      <c r="G48" s="1248"/>
      <c r="H48" s="1249"/>
      <c r="I48" s="86" t="s">
        <v>493</v>
      </c>
      <c r="J48" s="87" t="s">
        <v>493</v>
      </c>
      <c r="K48" s="87" t="s">
        <v>493</v>
      </c>
      <c r="L48" s="87" t="s">
        <v>493</v>
      </c>
      <c r="M48" s="88" t="s">
        <v>493</v>
      </c>
    </row>
    <row r="49" spans="2:13" ht="27.75" customHeight="1" x14ac:dyDescent="0.15">
      <c r="B49" s="1246"/>
      <c r="C49" s="1247"/>
      <c r="D49" s="85"/>
      <c r="E49" s="1248" t="s">
        <v>32</v>
      </c>
      <c r="F49" s="1248"/>
      <c r="G49" s="1248"/>
      <c r="H49" s="1249"/>
      <c r="I49" s="86" t="s">
        <v>493</v>
      </c>
      <c r="J49" s="87" t="s">
        <v>493</v>
      </c>
      <c r="K49" s="87" t="s">
        <v>493</v>
      </c>
      <c r="L49" s="87" t="s">
        <v>493</v>
      </c>
      <c r="M49" s="88" t="s">
        <v>493</v>
      </c>
    </row>
    <row r="50" spans="2:13" ht="27.75" customHeight="1" x14ac:dyDescent="0.15">
      <c r="B50" s="1242" t="s">
        <v>33</v>
      </c>
      <c r="C50" s="1243"/>
      <c r="D50" s="91"/>
      <c r="E50" s="1248" t="s">
        <v>34</v>
      </c>
      <c r="F50" s="1248"/>
      <c r="G50" s="1248"/>
      <c r="H50" s="1249"/>
      <c r="I50" s="86">
        <v>4952</v>
      </c>
      <c r="J50" s="87">
        <v>4974</v>
      </c>
      <c r="K50" s="87">
        <v>5167</v>
      </c>
      <c r="L50" s="87">
        <v>5340</v>
      </c>
      <c r="M50" s="88">
        <v>4078</v>
      </c>
    </row>
    <row r="51" spans="2:13" ht="27.75" customHeight="1" x14ac:dyDescent="0.15">
      <c r="B51" s="1244"/>
      <c r="C51" s="1245"/>
      <c r="D51" s="85"/>
      <c r="E51" s="1248" t="s">
        <v>35</v>
      </c>
      <c r="F51" s="1248"/>
      <c r="G51" s="1248"/>
      <c r="H51" s="1249"/>
      <c r="I51" s="86">
        <v>14583</v>
      </c>
      <c r="J51" s="87">
        <v>14933</v>
      </c>
      <c r="K51" s="87">
        <v>14355</v>
      </c>
      <c r="L51" s="87">
        <v>15107</v>
      </c>
      <c r="M51" s="88">
        <v>15426</v>
      </c>
    </row>
    <row r="52" spans="2:13" ht="27.75" customHeight="1" x14ac:dyDescent="0.15">
      <c r="B52" s="1246"/>
      <c r="C52" s="1247"/>
      <c r="D52" s="85"/>
      <c r="E52" s="1248" t="s">
        <v>36</v>
      </c>
      <c r="F52" s="1248"/>
      <c r="G52" s="1248"/>
      <c r="H52" s="1249"/>
      <c r="I52" s="86">
        <v>43153</v>
      </c>
      <c r="J52" s="87">
        <v>43474</v>
      </c>
      <c r="K52" s="87">
        <v>43696</v>
      </c>
      <c r="L52" s="87">
        <v>43355</v>
      </c>
      <c r="M52" s="88">
        <v>42720</v>
      </c>
    </row>
    <row r="53" spans="2:13" ht="27.75" customHeight="1" thickBot="1" x14ac:dyDescent="0.2">
      <c r="B53" s="1250" t="s">
        <v>37</v>
      </c>
      <c r="C53" s="1251"/>
      <c r="D53" s="92"/>
      <c r="E53" s="1252" t="s">
        <v>38</v>
      </c>
      <c r="F53" s="1252"/>
      <c r="G53" s="1252"/>
      <c r="H53" s="1253"/>
      <c r="I53" s="93">
        <v>10876</v>
      </c>
      <c r="J53" s="94">
        <v>10172</v>
      </c>
      <c r="K53" s="94">
        <v>8841</v>
      </c>
      <c r="L53" s="94">
        <v>8113</v>
      </c>
      <c r="M53" s="95">
        <v>9254</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1XV0L85J9oYXsEFGLcQhMvUsmoqe4JM9iN7LNwCCzKNm3HTKs1PZq1h/dXNFRBLGDfAD/QAUUJWiUGH0ZCQLg==" saltValue="DpRwXlaQnFrGyJO3SjJFM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40</v>
      </c>
    </row>
    <row r="54" spans="2:8" ht="29.25" customHeight="1" thickBot="1" x14ac:dyDescent="0.25">
      <c r="B54" s="101" t="s">
        <v>1</v>
      </c>
      <c r="C54" s="102"/>
      <c r="D54" s="102"/>
      <c r="E54" s="103" t="s">
        <v>2</v>
      </c>
      <c r="F54" s="104" t="s">
        <v>537</v>
      </c>
      <c r="G54" s="104" t="s">
        <v>538</v>
      </c>
      <c r="H54" s="105" t="s">
        <v>539</v>
      </c>
    </row>
    <row r="55" spans="2:8" ht="52.5" customHeight="1" x14ac:dyDescent="0.15">
      <c r="B55" s="106"/>
      <c r="C55" s="1269" t="s">
        <v>41</v>
      </c>
      <c r="D55" s="1269"/>
      <c r="E55" s="1270"/>
      <c r="F55" s="107">
        <v>3025</v>
      </c>
      <c r="G55" s="107">
        <v>3141</v>
      </c>
      <c r="H55" s="108">
        <v>1815</v>
      </c>
    </row>
    <row r="56" spans="2:8" ht="52.5" customHeight="1" x14ac:dyDescent="0.15">
      <c r="B56" s="109"/>
      <c r="C56" s="1271" t="s">
        <v>42</v>
      </c>
      <c r="D56" s="1271"/>
      <c r="E56" s="1272"/>
      <c r="F56" s="110" t="s">
        <v>493</v>
      </c>
      <c r="G56" s="110" t="s">
        <v>493</v>
      </c>
      <c r="H56" s="111" t="s">
        <v>493</v>
      </c>
    </row>
    <row r="57" spans="2:8" ht="53.25" customHeight="1" x14ac:dyDescent="0.15">
      <c r="B57" s="109"/>
      <c r="C57" s="1273" t="s">
        <v>43</v>
      </c>
      <c r="D57" s="1273"/>
      <c r="E57" s="1274"/>
      <c r="F57" s="112">
        <v>1333</v>
      </c>
      <c r="G57" s="112">
        <v>1275</v>
      </c>
      <c r="H57" s="113">
        <v>1084</v>
      </c>
    </row>
    <row r="58" spans="2:8" ht="45.75" customHeight="1" x14ac:dyDescent="0.15">
      <c r="B58" s="114"/>
      <c r="C58" s="1261" t="s">
        <v>566</v>
      </c>
      <c r="D58" s="1262"/>
      <c r="E58" s="1263"/>
      <c r="F58" s="115">
        <v>739</v>
      </c>
      <c r="G58" s="115">
        <v>619</v>
      </c>
      <c r="H58" s="116">
        <v>421</v>
      </c>
    </row>
    <row r="59" spans="2:8" ht="45.75" customHeight="1" x14ac:dyDescent="0.15">
      <c r="B59" s="114"/>
      <c r="C59" s="1261" t="s">
        <v>562</v>
      </c>
      <c r="D59" s="1262"/>
      <c r="E59" s="1263"/>
      <c r="F59" s="115">
        <v>130</v>
      </c>
      <c r="G59" s="115">
        <v>303</v>
      </c>
      <c r="H59" s="116">
        <v>370</v>
      </c>
    </row>
    <row r="60" spans="2:8" ht="45.75" customHeight="1" x14ac:dyDescent="0.15">
      <c r="B60" s="114"/>
      <c r="C60" s="1261" t="s">
        <v>563</v>
      </c>
      <c r="D60" s="1262"/>
      <c r="E60" s="1263"/>
      <c r="F60" s="115">
        <v>324</v>
      </c>
      <c r="G60" s="115">
        <v>225</v>
      </c>
      <c r="H60" s="116">
        <v>177</v>
      </c>
    </row>
    <row r="61" spans="2:8" ht="45.75" customHeight="1" x14ac:dyDescent="0.15">
      <c r="B61" s="114"/>
      <c r="C61" s="1261" t="s">
        <v>564</v>
      </c>
      <c r="D61" s="1262"/>
      <c r="E61" s="1263"/>
      <c r="F61" s="115">
        <v>62</v>
      </c>
      <c r="G61" s="115">
        <v>63</v>
      </c>
      <c r="H61" s="116">
        <v>67</v>
      </c>
    </row>
    <row r="62" spans="2:8" ht="45.75" customHeight="1" thickBot="1" x14ac:dyDescent="0.2">
      <c r="B62" s="117"/>
      <c r="C62" s="1264" t="s">
        <v>567</v>
      </c>
      <c r="D62" s="1265"/>
      <c r="E62" s="1266"/>
      <c r="F62" s="118">
        <v>66</v>
      </c>
      <c r="G62" s="118">
        <v>53</v>
      </c>
      <c r="H62" s="119">
        <v>37</v>
      </c>
    </row>
    <row r="63" spans="2:8" ht="52.5" customHeight="1" thickBot="1" x14ac:dyDescent="0.2">
      <c r="B63" s="120"/>
      <c r="C63" s="1267" t="s">
        <v>44</v>
      </c>
      <c r="D63" s="1267"/>
      <c r="E63" s="1268"/>
      <c r="F63" s="121">
        <v>4358</v>
      </c>
      <c r="G63" s="121">
        <v>4416</v>
      </c>
      <c r="H63" s="122">
        <v>2899</v>
      </c>
    </row>
    <row r="64" spans="2:8" ht="15" customHeight="1" x14ac:dyDescent="0.15"/>
    <row r="65" ht="0" hidden="1" customHeight="1" x14ac:dyDescent="0.15"/>
    <row r="66" ht="0" hidden="1" customHeight="1" x14ac:dyDescent="0.15"/>
  </sheetData>
  <sheetProtection algorithmName="SHA-512" hashValue="I4vY0HWo04HZJYpyGsruZXaUeT9tyCeaB5L5FThJANRVoSFX4Lr0Nnhx5gIFKZKuFBncKVVx7J16TmFDz2mSMw==" saltValue="/bD1orBE9yIDX19tLzejo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67" customWidth="1"/>
    <col min="2" max="107" width="2.37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568</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568</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569</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570</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3" t="s">
        <v>579</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x14ac:dyDescent="0.15">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x14ac:dyDescent="0.15">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x14ac:dyDescent="0.15">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x14ac:dyDescent="0.15">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571</v>
      </c>
    </row>
    <row r="50" spans="1:109" x14ac:dyDescent="0.15">
      <c r="B50" s="374"/>
      <c r="G50" s="1275"/>
      <c r="H50" s="1275"/>
      <c r="I50" s="1275"/>
      <c r="J50" s="1275"/>
      <c r="K50" s="384"/>
      <c r="L50" s="384"/>
      <c r="M50" s="385"/>
      <c r="N50" s="385"/>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1" t="s">
        <v>535</v>
      </c>
      <c r="BQ50" s="1281"/>
      <c r="BR50" s="1281"/>
      <c r="BS50" s="1281"/>
      <c r="BT50" s="1281"/>
      <c r="BU50" s="1281"/>
      <c r="BV50" s="1281"/>
      <c r="BW50" s="1281"/>
      <c r="BX50" s="1281" t="s">
        <v>536</v>
      </c>
      <c r="BY50" s="1281"/>
      <c r="BZ50" s="1281"/>
      <c r="CA50" s="1281"/>
      <c r="CB50" s="1281"/>
      <c r="CC50" s="1281"/>
      <c r="CD50" s="1281"/>
      <c r="CE50" s="1281"/>
      <c r="CF50" s="1281" t="s">
        <v>537</v>
      </c>
      <c r="CG50" s="1281"/>
      <c r="CH50" s="1281"/>
      <c r="CI50" s="1281"/>
      <c r="CJ50" s="1281"/>
      <c r="CK50" s="1281"/>
      <c r="CL50" s="1281"/>
      <c r="CM50" s="1281"/>
      <c r="CN50" s="1281" t="s">
        <v>538</v>
      </c>
      <c r="CO50" s="1281"/>
      <c r="CP50" s="1281"/>
      <c r="CQ50" s="1281"/>
      <c r="CR50" s="1281"/>
      <c r="CS50" s="1281"/>
      <c r="CT50" s="1281"/>
      <c r="CU50" s="1281"/>
      <c r="CV50" s="1281" t="s">
        <v>539</v>
      </c>
      <c r="CW50" s="1281"/>
      <c r="CX50" s="1281"/>
      <c r="CY50" s="1281"/>
      <c r="CZ50" s="1281"/>
      <c r="DA50" s="1281"/>
      <c r="DB50" s="1281"/>
      <c r="DC50" s="1281"/>
    </row>
    <row r="51" spans="1:109" ht="13.5" customHeight="1" x14ac:dyDescent="0.15">
      <c r="B51" s="374"/>
      <c r="G51" s="1293"/>
      <c r="H51" s="1293"/>
      <c r="I51" s="1297"/>
      <c r="J51" s="1297"/>
      <c r="K51" s="1282"/>
      <c r="L51" s="1282"/>
      <c r="M51" s="1282"/>
      <c r="N51" s="1282"/>
      <c r="AM51" s="383"/>
      <c r="AN51" s="1280" t="s">
        <v>572</v>
      </c>
      <c r="AO51" s="1280"/>
      <c r="AP51" s="1280"/>
      <c r="AQ51" s="1280"/>
      <c r="AR51" s="1280"/>
      <c r="AS51" s="1280"/>
      <c r="AT51" s="1280"/>
      <c r="AU51" s="1280"/>
      <c r="AV51" s="1280"/>
      <c r="AW51" s="1280"/>
      <c r="AX51" s="1280"/>
      <c r="AY51" s="1280"/>
      <c r="AZ51" s="1280"/>
      <c r="BA51" s="1280"/>
      <c r="BB51" s="1280" t="s">
        <v>573</v>
      </c>
      <c r="BC51" s="1280"/>
      <c r="BD51" s="1280"/>
      <c r="BE51" s="1280"/>
      <c r="BF51" s="1280"/>
      <c r="BG51" s="1280"/>
      <c r="BH51" s="1280"/>
      <c r="BI51" s="1280"/>
      <c r="BJ51" s="1280"/>
      <c r="BK51" s="1280"/>
      <c r="BL51" s="1280"/>
      <c r="BM51" s="1280"/>
      <c r="BN51" s="1280"/>
      <c r="BO51" s="1280"/>
      <c r="BP51" s="1292"/>
      <c r="BQ51" s="1277"/>
      <c r="BR51" s="1277"/>
      <c r="BS51" s="1277"/>
      <c r="BT51" s="1277"/>
      <c r="BU51" s="1277"/>
      <c r="BV51" s="1277"/>
      <c r="BW51" s="1277"/>
      <c r="BX51" s="1292"/>
      <c r="BY51" s="1277"/>
      <c r="BZ51" s="1277"/>
      <c r="CA51" s="1277"/>
      <c r="CB51" s="1277"/>
      <c r="CC51" s="1277"/>
      <c r="CD51" s="1277"/>
      <c r="CE51" s="1277"/>
      <c r="CF51" s="1277">
        <v>34.200000000000003</v>
      </c>
      <c r="CG51" s="1277"/>
      <c r="CH51" s="1277"/>
      <c r="CI51" s="1277"/>
      <c r="CJ51" s="1277"/>
      <c r="CK51" s="1277"/>
      <c r="CL51" s="1277"/>
      <c r="CM51" s="1277"/>
      <c r="CN51" s="1292"/>
      <c r="CO51" s="1277"/>
      <c r="CP51" s="1277"/>
      <c r="CQ51" s="1277"/>
      <c r="CR51" s="1277"/>
      <c r="CS51" s="1277"/>
      <c r="CT51" s="1277"/>
      <c r="CU51" s="1277"/>
      <c r="CV51" s="1292"/>
      <c r="CW51" s="1277"/>
      <c r="CX51" s="1277"/>
      <c r="CY51" s="1277"/>
      <c r="CZ51" s="1277"/>
      <c r="DA51" s="1277"/>
      <c r="DB51" s="1277"/>
      <c r="DC51" s="1277"/>
    </row>
    <row r="52" spans="1:109" x14ac:dyDescent="0.15">
      <c r="B52" s="374"/>
      <c r="G52" s="1293"/>
      <c r="H52" s="1293"/>
      <c r="I52" s="1297"/>
      <c r="J52" s="1297"/>
      <c r="K52" s="1282"/>
      <c r="L52" s="1282"/>
      <c r="M52" s="1282"/>
      <c r="N52" s="1282"/>
      <c r="AM52" s="383"/>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382"/>
      <c r="B53" s="374"/>
      <c r="G53" s="1293"/>
      <c r="H53" s="1293"/>
      <c r="I53" s="1275"/>
      <c r="J53" s="1275"/>
      <c r="K53" s="1282"/>
      <c r="L53" s="1282"/>
      <c r="M53" s="1282"/>
      <c r="N53" s="1282"/>
      <c r="AM53" s="383"/>
      <c r="AN53" s="1280"/>
      <c r="AO53" s="1280"/>
      <c r="AP53" s="1280"/>
      <c r="AQ53" s="1280"/>
      <c r="AR53" s="1280"/>
      <c r="AS53" s="1280"/>
      <c r="AT53" s="1280"/>
      <c r="AU53" s="1280"/>
      <c r="AV53" s="1280"/>
      <c r="AW53" s="1280"/>
      <c r="AX53" s="1280"/>
      <c r="AY53" s="1280"/>
      <c r="AZ53" s="1280"/>
      <c r="BA53" s="1280"/>
      <c r="BB53" s="1280" t="s">
        <v>574</v>
      </c>
      <c r="BC53" s="1280"/>
      <c r="BD53" s="1280"/>
      <c r="BE53" s="1280"/>
      <c r="BF53" s="1280"/>
      <c r="BG53" s="1280"/>
      <c r="BH53" s="1280"/>
      <c r="BI53" s="1280"/>
      <c r="BJ53" s="1280"/>
      <c r="BK53" s="1280"/>
      <c r="BL53" s="1280"/>
      <c r="BM53" s="1280"/>
      <c r="BN53" s="1280"/>
      <c r="BO53" s="1280"/>
      <c r="BP53" s="1292"/>
      <c r="BQ53" s="1277"/>
      <c r="BR53" s="1277"/>
      <c r="BS53" s="1277"/>
      <c r="BT53" s="1277"/>
      <c r="BU53" s="1277"/>
      <c r="BV53" s="1277"/>
      <c r="BW53" s="1277"/>
      <c r="BX53" s="1292"/>
      <c r="BY53" s="1277"/>
      <c r="BZ53" s="1277"/>
      <c r="CA53" s="1277"/>
      <c r="CB53" s="1277"/>
      <c r="CC53" s="1277"/>
      <c r="CD53" s="1277"/>
      <c r="CE53" s="1277"/>
      <c r="CF53" s="1277">
        <v>63.1</v>
      </c>
      <c r="CG53" s="1277"/>
      <c r="CH53" s="1277"/>
      <c r="CI53" s="1277"/>
      <c r="CJ53" s="1277"/>
      <c r="CK53" s="1277"/>
      <c r="CL53" s="1277"/>
      <c r="CM53" s="1277"/>
      <c r="CN53" s="1292"/>
      <c r="CO53" s="1277"/>
      <c r="CP53" s="1277"/>
      <c r="CQ53" s="1277"/>
      <c r="CR53" s="1277"/>
      <c r="CS53" s="1277"/>
      <c r="CT53" s="1277"/>
      <c r="CU53" s="1277"/>
      <c r="CV53" s="1292"/>
      <c r="CW53" s="1277"/>
      <c r="CX53" s="1277"/>
      <c r="CY53" s="1277"/>
      <c r="CZ53" s="1277"/>
      <c r="DA53" s="1277"/>
      <c r="DB53" s="1277"/>
      <c r="DC53" s="1277"/>
    </row>
    <row r="54" spans="1:109" x14ac:dyDescent="0.15">
      <c r="A54" s="382"/>
      <c r="B54" s="374"/>
      <c r="G54" s="1293"/>
      <c r="H54" s="1293"/>
      <c r="I54" s="1275"/>
      <c r="J54" s="1275"/>
      <c r="K54" s="1282"/>
      <c r="L54" s="1282"/>
      <c r="M54" s="1282"/>
      <c r="N54" s="1282"/>
      <c r="AM54" s="383"/>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382"/>
      <c r="B55" s="374"/>
      <c r="G55" s="1275"/>
      <c r="H55" s="1275"/>
      <c r="I55" s="1275"/>
      <c r="J55" s="1275"/>
      <c r="K55" s="1282"/>
      <c r="L55" s="1282"/>
      <c r="M55" s="1282"/>
      <c r="N55" s="1282"/>
      <c r="AN55" s="1281" t="s">
        <v>575</v>
      </c>
      <c r="AO55" s="1281"/>
      <c r="AP55" s="1281"/>
      <c r="AQ55" s="1281"/>
      <c r="AR55" s="1281"/>
      <c r="AS55" s="1281"/>
      <c r="AT55" s="1281"/>
      <c r="AU55" s="1281"/>
      <c r="AV55" s="1281"/>
      <c r="AW55" s="1281"/>
      <c r="AX55" s="1281"/>
      <c r="AY55" s="1281"/>
      <c r="AZ55" s="1281"/>
      <c r="BA55" s="1281"/>
      <c r="BB55" s="1280" t="s">
        <v>573</v>
      </c>
      <c r="BC55" s="1280"/>
      <c r="BD55" s="1280"/>
      <c r="BE55" s="1280"/>
      <c r="BF55" s="1280"/>
      <c r="BG55" s="1280"/>
      <c r="BH55" s="1280"/>
      <c r="BI55" s="1280"/>
      <c r="BJ55" s="1280"/>
      <c r="BK55" s="1280"/>
      <c r="BL55" s="1280"/>
      <c r="BM55" s="1280"/>
      <c r="BN55" s="1280"/>
      <c r="BO55" s="1280"/>
      <c r="BP55" s="1292"/>
      <c r="BQ55" s="1277"/>
      <c r="BR55" s="1277"/>
      <c r="BS55" s="1277"/>
      <c r="BT55" s="1277"/>
      <c r="BU55" s="1277"/>
      <c r="BV55" s="1277"/>
      <c r="BW55" s="1277"/>
      <c r="BX55" s="1292"/>
      <c r="BY55" s="1277"/>
      <c r="BZ55" s="1277"/>
      <c r="CA55" s="1277"/>
      <c r="CB55" s="1277"/>
      <c r="CC55" s="1277"/>
      <c r="CD55" s="1277"/>
      <c r="CE55" s="1277"/>
      <c r="CF55" s="1277">
        <v>25.4</v>
      </c>
      <c r="CG55" s="1277"/>
      <c r="CH55" s="1277"/>
      <c r="CI55" s="1277"/>
      <c r="CJ55" s="1277"/>
      <c r="CK55" s="1277"/>
      <c r="CL55" s="1277"/>
      <c r="CM55" s="1277"/>
      <c r="CN55" s="1292"/>
      <c r="CO55" s="1277"/>
      <c r="CP55" s="1277"/>
      <c r="CQ55" s="1277"/>
      <c r="CR55" s="1277"/>
      <c r="CS55" s="1277"/>
      <c r="CT55" s="1277"/>
      <c r="CU55" s="1277"/>
      <c r="CV55" s="1292"/>
      <c r="CW55" s="1277"/>
      <c r="CX55" s="1277"/>
      <c r="CY55" s="1277"/>
      <c r="CZ55" s="1277"/>
      <c r="DA55" s="1277"/>
      <c r="DB55" s="1277"/>
      <c r="DC55" s="1277"/>
    </row>
    <row r="56" spans="1:109" x14ac:dyDescent="0.15">
      <c r="A56" s="382"/>
      <c r="B56" s="374"/>
      <c r="G56" s="1275"/>
      <c r="H56" s="1275"/>
      <c r="I56" s="1275"/>
      <c r="J56" s="1275"/>
      <c r="K56" s="1282"/>
      <c r="L56" s="1282"/>
      <c r="M56" s="1282"/>
      <c r="N56" s="1282"/>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2" customFormat="1" x14ac:dyDescent="0.15">
      <c r="B57" s="386"/>
      <c r="G57" s="1275"/>
      <c r="H57" s="1275"/>
      <c r="I57" s="1278"/>
      <c r="J57" s="1278"/>
      <c r="K57" s="1282"/>
      <c r="L57" s="1282"/>
      <c r="M57" s="1282"/>
      <c r="N57" s="1282"/>
      <c r="AM57" s="367"/>
      <c r="AN57" s="1281"/>
      <c r="AO57" s="1281"/>
      <c r="AP57" s="1281"/>
      <c r="AQ57" s="1281"/>
      <c r="AR57" s="1281"/>
      <c r="AS57" s="1281"/>
      <c r="AT57" s="1281"/>
      <c r="AU57" s="1281"/>
      <c r="AV57" s="1281"/>
      <c r="AW57" s="1281"/>
      <c r="AX57" s="1281"/>
      <c r="AY57" s="1281"/>
      <c r="AZ57" s="1281"/>
      <c r="BA57" s="1281"/>
      <c r="BB57" s="1280" t="s">
        <v>574</v>
      </c>
      <c r="BC57" s="1280"/>
      <c r="BD57" s="1280"/>
      <c r="BE57" s="1280"/>
      <c r="BF57" s="1280"/>
      <c r="BG57" s="1280"/>
      <c r="BH57" s="1280"/>
      <c r="BI57" s="1280"/>
      <c r="BJ57" s="1280"/>
      <c r="BK57" s="1280"/>
      <c r="BL57" s="1280"/>
      <c r="BM57" s="1280"/>
      <c r="BN57" s="1280"/>
      <c r="BO57" s="1280"/>
      <c r="BP57" s="1292"/>
      <c r="BQ57" s="1277"/>
      <c r="BR57" s="1277"/>
      <c r="BS57" s="1277"/>
      <c r="BT57" s="1277"/>
      <c r="BU57" s="1277"/>
      <c r="BV57" s="1277"/>
      <c r="BW57" s="1277"/>
      <c r="BX57" s="1292"/>
      <c r="BY57" s="1277"/>
      <c r="BZ57" s="1277"/>
      <c r="CA57" s="1277"/>
      <c r="CB57" s="1277"/>
      <c r="CC57" s="1277"/>
      <c r="CD57" s="1277"/>
      <c r="CE57" s="1277"/>
      <c r="CF57" s="1277">
        <v>52.6</v>
      </c>
      <c r="CG57" s="1277"/>
      <c r="CH57" s="1277"/>
      <c r="CI57" s="1277"/>
      <c r="CJ57" s="1277"/>
      <c r="CK57" s="1277"/>
      <c r="CL57" s="1277"/>
      <c r="CM57" s="1277"/>
      <c r="CN57" s="1292"/>
      <c r="CO57" s="1277"/>
      <c r="CP57" s="1277"/>
      <c r="CQ57" s="1277"/>
      <c r="CR57" s="1277"/>
      <c r="CS57" s="1277"/>
      <c r="CT57" s="1277"/>
      <c r="CU57" s="1277"/>
      <c r="CV57" s="1292"/>
      <c r="CW57" s="1277"/>
      <c r="CX57" s="1277"/>
      <c r="CY57" s="1277"/>
      <c r="CZ57" s="1277"/>
      <c r="DA57" s="1277"/>
      <c r="DB57" s="1277"/>
      <c r="DC57" s="1277"/>
      <c r="DD57" s="387"/>
      <c r="DE57" s="386"/>
    </row>
    <row r="58" spans="1:109" s="382" customFormat="1" x14ac:dyDescent="0.15">
      <c r="A58" s="367"/>
      <c r="B58" s="386"/>
      <c r="G58" s="1275"/>
      <c r="H58" s="1275"/>
      <c r="I58" s="1278"/>
      <c r="J58" s="1278"/>
      <c r="K58" s="1282"/>
      <c r="L58" s="1282"/>
      <c r="M58" s="1282"/>
      <c r="N58" s="1282"/>
      <c r="AM58" s="367"/>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576</v>
      </c>
    </row>
    <row r="64" spans="1:109" x14ac:dyDescent="0.15">
      <c r="B64" s="374"/>
      <c r="G64" s="381"/>
      <c r="I64" s="394"/>
      <c r="J64" s="394"/>
      <c r="K64" s="394"/>
      <c r="L64" s="394"/>
      <c r="M64" s="394"/>
      <c r="N64" s="395"/>
      <c r="AM64" s="381"/>
      <c r="AN64" s="381" t="s">
        <v>570</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3" t="s">
        <v>580</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x14ac:dyDescent="0.15">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x14ac:dyDescent="0.15">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x14ac:dyDescent="0.15">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x14ac:dyDescent="0.15">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571</v>
      </c>
    </row>
    <row r="72" spans="2:107" x14ac:dyDescent="0.15">
      <c r="B72" s="374"/>
      <c r="G72" s="1275"/>
      <c r="H72" s="1275"/>
      <c r="I72" s="1275"/>
      <c r="J72" s="1275"/>
      <c r="K72" s="384"/>
      <c r="L72" s="384"/>
      <c r="M72" s="385"/>
      <c r="N72" s="385"/>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1" t="s">
        <v>535</v>
      </c>
      <c r="BQ72" s="1281"/>
      <c r="BR72" s="1281"/>
      <c r="BS72" s="1281"/>
      <c r="BT72" s="1281"/>
      <c r="BU72" s="1281"/>
      <c r="BV72" s="1281"/>
      <c r="BW72" s="1281"/>
      <c r="BX72" s="1281" t="s">
        <v>536</v>
      </c>
      <c r="BY72" s="1281"/>
      <c r="BZ72" s="1281"/>
      <c r="CA72" s="1281"/>
      <c r="CB72" s="1281"/>
      <c r="CC72" s="1281"/>
      <c r="CD72" s="1281"/>
      <c r="CE72" s="1281"/>
      <c r="CF72" s="1281" t="s">
        <v>537</v>
      </c>
      <c r="CG72" s="1281"/>
      <c r="CH72" s="1281"/>
      <c r="CI72" s="1281"/>
      <c r="CJ72" s="1281"/>
      <c r="CK72" s="1281"/>
      <c r="CL72" s="1281"/>
      <c r="CM72" s="1281"/>
      <c r="CN72" s="1281" t="s">
        <v>538</v>
      </c>
      <c r="CO72" s="1281"/>
      <c r="CP72" s="1281"/>
      <c r="CQ72" s="1281"/>
      <c r="CR72" s="1281"/>
      <c r="CS72" s="1281"/>
      <c r="CT72" s="1281"/>
      <c r="CU72" s="1281"/>
      <c r="CV72" s="1281" t="s">
        <v>539</v>
      </c>
      <c r="CW72" s="1281"/>
      <c r="CX72" s="1281"/>
      <c r="CY72" s="1281"/>
      <c r="CZ72" s="1281"/>
      <c r="DA72" s="1281"/>
      <c r="DB72" s="1281"/>
      <c r="DC72" s="1281"/>
    </row>
    <row r="73" spans="2:107" x14ac:dyDescent="0.15">
      <c r="B73" s="374"/>
      <c r="G73" s="1293"/>
      <c r="H73" s="1293"/>
      <c r="I73" s="1293"/>
      <c r="J73" s="1293"/>
      <c r="K73" s="1276"/>
      <c r="L73" s="1276"/>
      <c r="M73" s="1276"/>
      <c r="N73" s="1276"/>
      <c r="AM73" s="383"/>
      <c r="AN73" s="1280" t="s">
        <v>572</v>
      </c>
      <c r="AO73" s="1280"/>
      <c r="AP73" s="1280"/>
      <c r="AQ73" s="1280"/>
      <c r="AR73" s="1280"/>
      <c r="AS73" s="1280"/>
      <c r="AT73" s="1280"/>
      <c r="AU73" s="1280"/>
      <c r="AV73" s="1280"/>
      <c r="AW73" s="1280"/>
      <c r="AX73" s="1280"/>
      <c r="AY73" s="1280"/>
      <c r="AZ73" s="1280"/>
      <c r="BA73" s="1280"/>
      <c r="BB73" s="1280" t="s">
        <v>573</v>
      </c>
      <c r="BC73" s="1280"/>
      <c r="BD73" s="1280"/>
      <c r="BE73" s="1280"/>
      <c r="BF73" s="1280"/>
      <c r="BG73" s="1280"/>
      <c r="BH73" s="1280"/>
      <c r="BI73" s="1280"/>
      <c r="BJ73" s="1280"/>
      <c r="BK73" s="1280"/>
      <c r="BL73" s="1280"/>
      <c r="BM73" s="1280"/>
      <c r="BN73" s="1280"/>
      <c r="BO73" s="1280"/>
      <c r="BP73" s="1277">
        <v>42.7</v>
      </c>
      <c r="BQ73" s="1277"/>
      <c r="BR73" s="1277"/>
      <c r="BS73" s="1277"/>
      <c r="BT73" s="1277"/>
      <c r="BU73" s="1277"/>
      <c r="BV73" s="1277"/>
      <c r="BW73" s="1277"/>
      <c r="BX73" s="1277">
        <v>40.200000000000003</v>
      </c>
      <c r="BY73" s="1277"/>
      <c r="BZ73" s="1277"/>
      <c r="CA73" s="1277"/>
      <c r="CB73" s="1277"/>
      <c r="CC73" s="1277"/>
      <c r="CD73" s="1277"/>
      <c r="CE73" s="1277"/>
      <c r="CF73" s="1277">
        <v>34.200000000000003</v>
      </c>
      <c r="CG73" s="1277"/>
      <c r="CH73" s="1277"/>
      <c r="CI73" s="1277"/>
      <c r="CJ73" s="1277"/>
      <c r="CK73" s="1277"/>
      <c r="CL73" s="1277"/>
      <c r="CM73" s="1277"/>
      <c r="CN73" s="1277">
        <v>31.7</v>
      </c>
      <c r="CO73" s="1277"/>
      <c r="CP73" s="1277"/>
      <c r="CQ73" s="1277"/>
      <c r="CR73" s="1277"/>
      <c r="CS73" s="1277"/>
      <c r="CT73" s="1277"/>
      <c r="CU73" s="1277"/>
      <c r="CV73" s="1277">
        <v>36</v>
      </c>
      <c r="CW73" s="1277"/>
      <c r="CX73" s="1277"/>
      <c r="CY73" s="1277"/>
      <c r="CZ73" s="1277"/>
      <c r="DA73" s="1277"/>
      <c r="DB73" s="1277"/>
      <c r="DC73" s="1277"/>
    </row>
    <row r="74" spans="2:107" x14ac:dyDescent="0.15">
      <c r="B74" s="374"/>
      <c r="G74" s="1293"/>
      <c r="H74" s="1293"/>
      <c r="I74" s="1293"/>
      <c r="J74" s="1293"/>
      <c r="K74" s="1276"/>
      <c r="L74" s="1276"/>
      <c r="M74" s="1276"/>
      <c r="N74" s="1276"/>
      <c r="AM74" s="383"/>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374"/>
      <c r="G75" s="1293"/>
      <c r="H75" s="1293"/>
      <c r="I75" s="1275"/>
      <c r="J75" s="1275"/>
      <c r="K75" s="1282"/>
      <c r="L75" s="1282"/>
      <c r="M75" s="1282"/>
      <c r="N75" s="1282"/>
      <c r="AM75" s="383"/>
      <c r="AN75" s="1280"/>
      <c r="AO75" s="1280"/>
      <c r="AP75" s="1280"/>
      <c r="AQ75" s="1280"/>
      <c r="AR75" s="1280"/>
      <c r="AS75" s="1280"/>
      <c r="AT75" s="1280"/>
      <c r="AU75" s="1280"/>
      <c r="AV75" s="1280"/>
      <c r="AW75" s="1280"/>
      <c r="AX75" s="1280"/>
      <c r="AY75" s="1280"/>
      <c r="AZ75" s="1280"/>
      <c r="BA75" s="1280"/>
      <c r="BB75" s="1280" t="s">
        <v>577</v>
      </c>
      <c r="BC75" s="1280"/>
      <c r="BD75" s="1280"/>
      <c r="BE75" s="1280"/>
      <c r="BF75" s="1280"/>
      <c r="BG75" s="1280"/>
      <c r="BH75" s="1280"/>
      <c r="BI75" s="1280"/>
      <c r="BJ75" s="1280"/>
      <c r="BK75" s="1280"/>
      <c r="BL75" s="1280"/>
      <c r="BM75" s="1280"/>
      <c r="BN75" s="1280"/>
      <c r="BO75" s="1280"/>
      <c r="BP75" s="1277">
        <v>3.9</v>
      </c>
      <c r="BQ75" s="1277"/>
      <c r="BR75" s="1277"/>
      <c r="BS75" s="1277"/>
      <c r="BT75" s="1277"/>
      <c r="BU75" s="1277"/>
      <c r="BV75" s="1277"/>
      <c r="BW75" s="1277"/>
      <c r="BX75" s="1277">
        <v>3.5</v>
      </c>
      <c r="BY75" s="1277"/>
      <c r="BZ75" s="1277"/>
      <c r="CA75" s="1277"/>
      <c r="CB75" s="1277"/>
      <c r="CC75" s="1277"/>
      <c r="CD75" s="1277"/>
      <c r="CE75" s="1277"/>
      <c r="CF75" s="1277">
        <v>3.4</v>
      </c>
      <c r="CG75" s="1277"/>
      <c r="CH75" s="1277"/>
      <c r="CI75" s="1277"/>
      <c r="CJ75" s="1277"/>
      <c r="CK75" s="1277"/>
      <c r="CL75" s="1277"/>
      <c r="CM75" s="1277"/>
      <c r="CN75" s="1277">
        <v>3.4</v>
      </c>
      <c r="CO75" s="1277"/>
      <c r="CP75" s="1277"/>
      <c r="CQ75" s="1277"/>
      <c r="CR75" s="1277"/>
      <c r="CS75" s="1277"/>
      <c r="CT75" s="1277"/>
      <c r="CU75" s="1277"/>
      <c r="CV75" s="1277">
        <v>3.1</v>
      </c>
      <c r="CW75" s="1277"/>
      <c r="CX75" s="1277"/>
      <c r="CY75" s="1277"/>
      <c r="CZ75" s="1277"/>
      <c r="DA75" s="1277"/>
      <c r="DB75" s="1277"/>
      <c r="DC75" s="1277"/>
    </row>
    <row r="76" spans="2:107" x14ac:dyDescent="0.15">
      <c r="B76" s="374"/>
      <c r="G76" s="1293"/>
      <c r="H76" s="1293"/>
      <c r="I76" s="1275"/>
      <c r="J76" s="1275"/>
      <c r="K76" s="1282"/>
      <c r="L76" s="1282"/>
      <c r="M76" s="1282"/>
      <c r="N76" s="1282"/>
      <c r="AM76" s="383"/>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374"/>
      <c r="G77" s="1275"/>
      <c r="H77" s="1275"/>
      <c r="I77" s="1275"/>
      <c r="J77" s="1275"/>
      <c r="K77" s="1276"/>
      <c r="L77" s="1276"/>
      <c r="M77" s="1276"/>
      <c r="N77" s="1276"/>
      <c r="AN77" s="1281" t="s">
        <v>575</v>
      </c>
      <c r="AO77" s="1281"/>
      <c r="AP77" s="1281"/>
      <c r="AQ77" s="1281"/>
      <c r="AR77" s="1281"/>
      <c r="AS77" s="1281"/>
      <c r="AT77" s="1281"/>
      <c r="AU77" s="1281"/>
      <c r="AV77" s="1281"/>
      <c r="AW77" s="1281"/>
      <c r="AX77" s="1281"/>
      <c r="AY77" s="1281"/>
      <c r="AZ77" s="1281"/>
      <c r="BA77" s="1281"/>
      <c r="BB77" s="1280" t="s">
        <v>573</v>
      </c>
      <c r="BC77" s="1280"/>
      <c r="BD77" s="1280"/>
      <c r="BE77" s="1280"/>
      <c r="BF77" s="1280"/>
      <c r="BG77" s="1280"/>
      <c r="BH77" s="1280"/>
      <c r="BI77" s="1280"/>
      <c r="BJ77" s="1280"/>
      <c r="BK77" s="1280"/>
      <c r="BL77" s="1280"/>
      <c r="BM77" s="1280"/>
      <c r="BN77" s="1280"/>
      <c r="BO77" s="1280"/>
      <c r="BP77" s="1277">
        <v>32.6</v>
      </c>
      <c r="BQ77" s="1277"/>
      <c r="BR77" s="1277"/>
      <c r="BS77" s="1277"/>
      <c r="BT77" s="1277"/>
      <c r="BU77" s="1277"/>
      <c r="BV77" s="1277"/>
      <c r="BW77" s="1277"/>
      <c r="BX77" s="1277">
        <v>30.5</v>
      </c>
      <c r="BY77" s="1277"/>
      <c r="BZ77" s="1277"/>
      <c r="CA77" s="1277"/>
      <c r="CB77" s="1277"/>
      <c r="CC77" s="1277"/>
      <c r="CD77" s="1277"/>
      <c r="CE77" s="1277"/>
      <c r="CF77" s="1277">
        <v>25.4</v>
      </c>
      <c r="CG77" s="1277"/>
      <c r="CH77" s="1277"/>
      <c r="CI77" s="1277"/>
      <c r="CJ77" s="1277"/>
      <c r="CK77" s="1277"/>
      <c r="CL77" s="1277"/>
      <c r="CM77" s="1277"/>
      <c r="CN77" s="1277">
        <v>16.600000000000001</v>
      </c>
      <c r="CO77" s="1277"/>
      <c r="CP77" s="1277"/>
      <c r="CQ77" s="1277"/>
      <c r="CR77" s="1277"/>
      <c r="CS77" s="1277"/>
      <c r="CT77" s="1277"/>
      <c r="CU77" s="1277"/>
      <c r="CV77" s="1277">
        <v>17.399999999999999</v>
      </c>
      <c r="CW77" s="1277"/>
      <c r="CX77" s="1277"/>
      <c r="CY77" s="1277"/>
      <c r="CZ77" s="1277"/>
      <c r="DA77" s="1277"/>
      <c r="DB77" s="1277"/>
      <c r="DC77" s="1277"/>
    </row>
    <row r="78" spans="2:107" x14ac:dyDescent="0.15">
      <c r="B78" s="374"/>
      <c r="G78" s="1275"/>
      <c r="H78" s="1275"/>
      <c r="I78" s="1275"/>
      <c r="J78" s="1275"/>
      <c r="K78" s="1276"/>
      <c r="L78" s="1276"/>
      <c r="M78" s="1276"/>
      <c r="N78" s="1276"/>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374"/>
      <c r="G79" s="1275"/>
      <c r="H79" s="1275"/>
      <c r="I79" s="1278"/>
      <c r="J79" s="1278"/>
      <c r="K79" s="1279"/>
      <c r="L79" s="1279"/>
      <c r="M79" s="1279"/>
      <c r="N79" s="1279"/>
      <c r="AN79" s="1281"/>
      <c r="AO79" s="1281"/>
      <c r="AP79" s="1281"/>
      <c r="AQ79" s="1281"/>
      <c r="AR79" s="1281"/>
      <c r="AS79" s="1281"/>
      <c r="AT79" s="1281"/>
      <c r="AU79" s="1281"/>
      <c r="AV79" s="1281"/>
      <c r="AW79" s="1281"/>
      <c r="AX79" s="1281"/>
      <c r="AY79" s="1281"/>
      <c r="AZ79" s="1281"/>
      <c r="BA79" s="1281"/>
      <c r="BB79" s="1280" t="s">
        <v>577</v>
      </c>
      <c r="BC79" s="1280"/>
      <c r="BD79" s="1280"/>
      <c r="BE79" s="1280"/>
      <c r="BF79" s="1280"/>
      <c r="BG79" s="1280"/>
      <c r="BH79" s="1280"/>
      <c r="BI79" s="1280"/>
      <c r="BJ79" s="1280"/>
      <c r="BK79" s="1280"/>
      <c r="BL79" s="1280"/>
      <c r="BM79" s="1280"/>
      <c r="BN79" s="1280"/>
      <c r="BO79" s="1280"/>
      <c r="BP79" s="1277">
        <v>5.9</v>
      </c>
      <c r="BQ79" s="1277"/>
      <c r="BR79" s="1277"/>
      <c r="BS79" s="1277"/>
      <c r="BT79" s="1277"/>
      <c r="BU79" s="1277"/>
      <c r="BV79" s="1277"/>
      <c r="BW79" s="1277"/>
      <c r="BX79" s="1277">
        <v>5.2</v>
      </c>
      <c r="BY79" s="1277"/>
      <c r="BZ79" s="1277"/>
      <c r="CA79" s="1277"/>
      <c r="CB79" s="1277"/>
      <c r="CC79" s="1277"/>
      <c r="CD79" s="1277"/>
      <c r="CE79" s="1277"/>
      <c r="CF79" s="1277">
        <v>4.8</v>
      </c>
      <c r="CG79" s="1277"/>
      <c r="CH79" s="1277"/>
      <c r="CI79" s="1277"/>
      <c r="CJ79" s="1277"/>
      <c r="CK79" s="1277"/>
      <c r="CL79" s="1277"/>
      <c r="CM79" s="1277"/>
      <c r="CN79" s="1277">
        <v>3.6</v>
      </c>
      <c r="CO79" s="1277"/>
      <c r="CP79" s="1277"/>
      <c r="CQ79" s="1277"/>
      <c r="CR79" s="1277"/>
      <c r="CS79" s="1277"/>
      <c r="CT79" s="1277"/>
      <c r="CU79" s="1277"/>
      <c r="CV79" s="1277">
        <v>3.6</v>
      </c>
      <c r="CW79" s="1277"/>
      <c r="CX79" s="1277"/>
      <c r="CY79" s="1277"/>
      <c r="CZ79" s="1277"/>
      <c r="DA79" s="1277"/>
      <c r="DB79" s="1277"/>
      <c r="DC79" s="1277"/>
    </row>
    <row r="80" spans="2:107" x14ac:dyDescent="0.15">
      <c r="B80" s="374"/>
      <c r="G80" s="1275"/>
      <c r="H80" s="1275"/>
      <c r="I80" s="1278"/>
      <c r="J80" s="1278"/>
      <c r="K80" s="1279"/>
      <c r="L80" s="1279"/>
      <c r="M80" s="1279"/>
      <c r="N80" s="1279"/>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IoAbHDddxCUtndPWdjzG8VcI5ZuEVpnqZa0wN3mBnrxU4q4AsGLOQkqOkdK6BAB8l2t9rrfh7KPNxjRrjVGvOg==" saltValue="+noTGSefvPks3PaMtIttHQ=="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375" style="271" customWidth="1"/>
    <col min="35" max="122" width="2.375" style="270" customWidth="1"/>
    <col min="123" max="16384" width="2.37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480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YVDjXvQ5Isr+AlJQ73v9f6fU1WBvMcudi17Btsgr6UixB0moXPGt9L7ZyjlJyKBwZA0RKV1JpxKsNrps7zBpQQ==" saltValue="jOs11/wqGMzlMqkhWybR5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375" style="271" customWidth="1"/>
    <col min="35" max="122" width="2.375" style="270" customWidth="1"/>
    <col min="123" max="16384" width="2.37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578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y0AmJ/8qLuwe0bE2Y8ib6Y7NdWhH96b/ouGxIhek4MjvADFZ4hKJtupbdUuwbAh9cgi4Sz0ZET20f4FDdLlYGw==" saltValue="OAblZOdBxg/4Z0dUXDZaB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45</v>
      </c>
      <c r="E2" s="134"/>
      <c r="F2" s="135" t="s">
        <v>532</v>
      </c>
      <c r="G2" s="136"/>
      <c r="H2" s="137"/>
    </row>
    <row r="3" spans="1:8" x14ac:dyDescent="0.15">
      <c r="A3" s="133" t="s">
        <v>525</v>
      </c>
      <c r="B3" s="138"/>
      <c r="C3" s="139"/>
      <c r="D3" s="140">
        <v>26128</v>
      </c>
      <c r="E3" s="141"/>
      <c r="F3" s="142">
        <v>43141</v>
      </c>
      <c r="G3" s="143"/>
      <c r="H3" s="144"/>
    </row>
    <row r="4" spans="1:8" x14ac:dyDescent="0.15">
      <c r="A4" s="145"/>
      <c r="B4" s="146"/>
      <c r="C4" s="147"/>
      <c r="D4" s="148">
        <v>18691</v>
      </c>
      <c r="E4" s="149"/>
      <c r="F4" s="150">
        <v>21887</v>
      </c>
      <c r="G4" s="151"/>
      <c r="H4" s="152"/>
    </row>
    <row r="5" spans="1:8" x14ac:dyDescent="0.15">
      <c r="A5" s="133" t="s">
        <v>527</v>
      </c>
      <c r="B5" s="138"/>
      <c r="C5" s="139"/>
      <c r="D5" s="140">
        <v>32108</v>
      </c>
      <c r="E5" s="141"/>
      <c r="F5" s="142">
        <v>45117</v>
      </c>
      <c r="G5" s="143"/>
      <c r="H5" s="144"/>
    </row>
    <row r="6" spans="1:8" x14ac:dyDescent="0.15">
      <c r="A6" s="145"/>
      <c r="B6" s="146"/>
      <c r="C6" s="147"/>
      <c r="D6" s="148">
        <v>18305</v>
      </c>
      <c r="E6" s="149"/>
      <c r="F6" s="150">
        <v>25589</v>
      </c>
      <c r="G6" s="151"/>
      <c r="H6" s="152"/>
    </row>
    <row r="7" spans="1:8" x14ac:dyDescent="0.15">
      <c r="A7" s="133" t="s">
        <v>528</v>
      </c>
      <c r="B7" s="138"/>
      <c r="C7" s="139"/>
      <c r="D7" s="140">
        <v>30663</v>
      </c>
      <c r="E7" s="141"/>
      <c r="F7" s="142">
        <v>39951</v>
      </c>
      <c r="G7" s="143"/>
      <c r="H7" s="144"/>
    </row>
    <row r="8" spans="1:8" x14ac:dyDescent="0.15">
      <c r="A8" s="145"/>
      <c r="B8" s="146"/>
      <c r="C8" s="147"/>
      <c r="D8" s="148">
        <v>23197</v>
      </c>
      <c r="E8" s="149"/>
      <c r="F8" s="150">
        <v>22555</v>
      </c>
      <c r="G8" s="151"/>
      <c r="H8" s="152"/>
    </row>
    <row r="9" spans="1:8" x14ac:dyDescent="0.15">
      <c r="A9" s="133" t="s">
        <v>529</v>
      </c>
      <c r="B9" s="138"/>
      <c r="C9" s="139"/>
      <c r="D9" s="140">
        <v>29232</v>
      </c>
      <c r="E9" s="141"/>
      <c r="F9" s="142">
        <v>39893</v>
      </c>
      <c r="G9" s="143"/>
      <c r="H9" s="144"/>
    </row>
    <row r="10" spans="1:8" x14ac:dyDescent="0.15">
      <c r="A10" s="145"/>
      <c r="B10" s="146"/>
      <c r="C10" s="147"/>
      <c r="D10" s="148">
        <v>21344</v>
      </c>
      <c r="E10" s="149"/>
      <c r="F10" s="150">
        <v>26170</v>
      </c>
      <c r="G10" s="151"/>
      <c r="H10" s="152"/>
    </row>
    <row r="11" spans="1:8" x14ac:dyDescent="0.15">
      <c r="A11" s="133" t="s">
        <v>530</v>
      </c>
      <c r="B11" s="138"/>
      <c r="C11" s="139"/>
      <c r="D11" s="140">
        <v>37277</v>
      </c>
      <c r="E11" s="141"/>
      <c r="F11" s="142">
        <v>41080</v>
      </c>
      <c r="G11" s="143"/>
      <c r="H11" s="144"/>
    </row>
    <row r="12" spans="1:8" x14ac:dyDescent="0.15">
      <c r="A12" s="145"/>
      <c r="B12" s="146"/>
      <c r="C12" s="153"/>
      <c r="D12" s="148">
        <v>22525</v>
      </c>
      <c r="E12" s="149"/>
      <c r="F12" s="150">
        <v>27265</v>
      </c>
      <c r="G12" s="151"/>
      <c r="H12" s="152"/>
    </row>
    <row r="13" spans="1:8" x14ac:dyDescent="0.15">
      <c r="A13" s="133"/>
      <c r="B13" s="138"/>
      <c r="C13" s="154"/>
      <c r="D13" s="155">
        <v>31082</v>
      </c>
      <c r="E13" s="156"/>
      <c r="F13" s="157">
        <v>41836</v>
      </c>
      <c r="G13" s="158"/>
      <c r="H13" s="144"/>
    </row>
    <row r="14" spans="1:8" x14ac:dyDescent="0.15">
      <c r="A14" s="145"/>
      <c r="B14" s="146"/>
      <c r="C14" s="147"/>
      <c r="D14" s="148">
        <v>20812</v>
      </c>
      <c r="E14" s="149"/>
      <c r="F14" s="150">
        <v>24693</v>
      </c>
      <c r="G14" s="151"/>
      <c r="H14" s="152"/>
    </row>
    <row r="17" spans="1:11" x14ac:dyDescent="0.15">
      <c r="A17" s="129" t="s">
        <v>46</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47</v>
      </c>
      <c r="B19" s="159">
        <f>ROUND(VALUE(SUBSTITUTE(実質収支比率等に係る経年分析!F$48,"▲","-")),2)</f>
        <v>8.25</v>
      </c>
      <c r="C19" s="159">
        <f>ROUND(VALUE(SUBSTITUTE(実質収支比率等に係る経年分析!G$48,"▲","-")),2)</f>
        <v>8.14</v>
      </c>
      <c r="D19" s="159">
        <f>ROUND(VALUE(SUBSTITUTE(実質収支比率等に係る経年分析!H$48,"▲","-")),2)</f>
        <v>9.76</v>
      </c>
      <c r="E19" s="159">
        <f>ROUND(VALUE(SUBSTITUTE(実質収支比率等に係る経年分析!I$48,"▲","-")),2)</f>
        <v>5.51</v>
      </c>
      <c r="F19" s="159">
        <f>ROUND(VALUE(SUBSTITUTE(実質収支比率等に係る経年分析!J$48,"▲","-")),2)</f>
        <v>8.2100000000000009</v>
      </c>
    </row>
    <row r="20" spans="1:11" x14ac:dyDescent="0.15">
      <c r="A20" s="159" t="s">
        <v>48</v>
      </c>
      <c r="B20" s="159">
        <f>ROUND(VALUE(SUBSTITUTE(実質収支比率等に係る経年分析!F$47,"▲","-")),2)</f>
        <v>12.05</v>
      </c>
      <c r="C20" s="159">
        <f>ROUND(VALUE(SUBSTITUTE(実質収支比率等に係る経年分析!G$47,"▲","-")),2)</f>
        <v>11.54</v>
      </c>
      <c r="D20" s="159">
        <f>ROUND(VALUE(SUBSTITUTE(実質収支比率等に係る経年分析!H$47,"▲","-")),2)</f>
        <v>10.37</v>
      </c>
      <c r="E20" s="159">
        <f>ROUND(VALUE(SUBSTITUTE(実質収支比率等に係る経年分析!I$47,"▲","-")),2)</f>
        <v>10.79</v>
      </c>
      <c r="F20" s="159">
        <f>ROUND(VALUE(SUBSTITUTE(実質収支比率等に係る経年分析!J$47,"▲","-")),2)</f>
        <v>6.2</v>
      </c>
    </row>
    <row r="21" spans="1:11" x14ac:dyDescent="0.15">
      <c r="A21" s="159" t="s">
        <v>49</v>
      </c>
      <c r="B21" s="159">
        <f>IF(ISNUMBER(VALUE(SUBSTITUTE(実質収支比率等に係る経年分析!F$49,"▲","-"))),ROUND(VALUE(SUBSTITUTE(実質収支比率等に係る経年分析!F$49,"▲","-")),2),NA())</f>
        <v>-6.93</v>
      </c>
      <c r="C21" s="159">
        <f>IF(ISNUMBER(VALUE(SUBSTITUTE(実質収支比率等に係る経年分析!G$49,"▲","-"))),ROUND(VALUE(SUBSTITUTE(実質収支比率等に係る経年分析!G$49,"▲","-")),2),NA())</f>
        <v>-3.93</v>
      </c>
      <c r="D21" s="159">
        <f>IF(ISNUMBER(VALUE(SUBSTITUTE(実質収支比率等に係る経年分析!H$49,"▲","-"))),ROUND(VALUE(SUBSTITUTE(実質収支比率等に係る経年分析!H$49,"▲","-")),2),NA())</f>
        <v>-2.8</v>
      </c>
      <c r="E21" s="159">
        <f>IF(ISNUMBER(VALUE(SUBSTITUTE(実質収支比率等に係る経年分析!I$49,"▲","-"))),ROUND(VALUE(SUBSTITUTE(実質収支比率等に係る経年分析!I$49,"▲","-")),2),NA())</f>
        <v>-8.01</v>
      </c>
      <c r="F21" s="159">
        <f>IF(ISNUMBER(VALUE(SUBSTITUTE(実質収支比率等に係る経年分析!J$49,"▲","-"))),ROUND(VALUE(SUBSTITUTE(実質収支比率等に係る経年分析!J$49,"▲","-")),2),NA())</f>
        <v>-4.03</v>
      </c>
    </row>
    <row r="24" spans="1:11" x14ac:dyDescent="0.15">
      <c r="A24" s="129" t="s">
        <v>50</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51</v>
      </c>
      <c r="C26" s="160" t="s">
        <v>52</v>
      </c>
      <c r="D26" s="160" t="s">
        <v>51</v>
      </c>
      <c r="E26" s="160" t="s">
        <v>52</v>
      </c>
      <c r="F26" s="160" t="s">
        <v>51</v>
      </c>
      <c r="G26" s="160" t="s">
        <v>52</v>
      </c>
      <c r="H26" s="160" t="s">
        <v>51</v>
      </c>
      <c r="I26" s="160" t="s">
        <v>52</v>
      </c>
      <c r="J26" s="160" t="s">
        <v>51</v>
      </c>
      <c r="K26" s="160" t="s">
        <v>52</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0.18</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0.17</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3.01</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e">
        <f>IF(連結実質赤字比率に係る赤字・黒字の構成分析!C$40="",NA(),連結実質赤字比率に係る赤字・黒字の構成分析!C$40)</f>
        <v>#N/A</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#VALUE!</v>
      </c>
      <c r="I30" s="160" t="e">
        <f>IF(ROUND(VALUE(SUBSTITUTE(連結実質赤字比率に係る赤字・黒字の構成分析!I$40,"▲", "-")), 2) &gt;= 0, ABS(ROUND(VALUE(SUBSTITUTE(連結実質赤字比率に係る赤字・黒字の構成分析!I$40,"▲", "-")), 2)), NA())</f>
        <v>#VALUE!</v>
      </c>
      <c r="J30" s="160" t="e">
        <f>IF(ROUND(VALUE(SUBSTITUTE(連結実質赤字比率に係る赤字・黒字の構成分析!J$40,"▲", "-")), 2) &lt; 0, ABS(ROUND(VALUE(SUBSTITUTE(連結実質赤字比率に係る赤字・黒字の構成分析!J$40,"▲", "-")), 2)), NA())</f>
        <v>#VALUE!</v>
      </c>
      <c r="K30" s="160" t="e">
        <f>IF(ROUND(VALUE(SUBSTITUTE(連結実質赤字比率に係る赤字・黒字の構成分析!J$40,"▲", "-")), 2) &gt;= 0, ABS(ROUND(VALUE(SUBSTITUTE(連結実質赤字比率に係る赤字・黒字の構成分析!J$40,"▲", "-")), 2)), NA())</f>
        <v>#VALUE!</v>
      </c>
    </row>
    <row r="31" spans="1:11" x14ac:dyDescent="0.15">
      <c r="A31" s="160" t="str">
        <f>IF(連結実質赤字比率に係る赤字・黒字の構成分析!C$39="",NA(),連結実質赤字比率に係る赤字・黒字の構成分析!C$39)</f>
        <v>後期高齢者医療事業特別会計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0.21</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0.28999999999999998</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0.35</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0.38</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0.32</v>
      </c>
    </row>
    <row r="32" spans="1:11" x14ac:dyDescent="0.15">
      <c r="A32" s="160" t="str">
        <f>IF(連結実質赤字比率に係る赤字・黒字の構成分析!C$38="",NA(),連結実質赤字比率に係る赤字・黒字の構成分析!C$38)</f>
        <v>介護保険事業特別会計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0.88</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0.91</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0.56000000000000005</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0.88</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0.62</v>
      </c>
    </row>
    <row r="33" spans="1:16" x14ac:dyDescent="0.15">
      <c r="A33" s="160" t="str">
        <f>IF(連結実質赤字比率に係る赤字・黒字の構成分析!C$37="",NA(),連結実質赤字比率に係る赤字・黒字の構成分析!C$37)</f>
        <v>国民健康保険事業特別会計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0.33</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0.97</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0.97</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0.77</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1.1000000000000001</v>
      </c>
    </row>
    <row r="34" spans="1:16" x14ac:dyDescent="0.15">
      <c r="A34" s="160" t="str">
        <f>IF(連結実質赤字比率に係る赤字・黒字の構成分析!C$36="",NA(),連結実質赤字比率に係る赤字・黒字の構成分析!C$36)</f>
        <v>公共下水道事業会計</v>
      </c>
      <c r="B34" s="160" t="e">
        <f>IF(ROUND(VALUE(SUBSTITUTE(連結実質赤字比率に係る赤字・黒字の構成分析!F$36,"▲", "-")), 2) &lt; 0, ABS(ROUND(VALUE(SUBSTITUTE(連結実質赤字比率に係る赤字・黒字の構成分析!F$36,"▲", "-")), 2)), NA())</f>
        <v>#VALUE!</v>
      </c>
      <c r="C34" s="160" t="e">
        <f>IF(ROUND(VALUE(SUBSTITUTE(連結実質赤字比率に係る赤字・黒字の構成分析!F$36,"▲", "-")), 2) &gt;= 0, ABS(ROUND(VALUE(SUBSTITUTE(連結実質赤字比率に係る赤字・黒字の構成分析!F$36,"▲", "-")), 2)), NA())</f>
        <v>#VALUE!</v>
      </c>
      <c r="D34" s="160" t="e">
        <f>IF(ROUND(VALUE(SUBSTITUTE(連結実質赤字比率に係る赤字・黒字の構成分析!G$36,"▲", "-")), 2) &lt; 0, ABS(ROUND(VALUE(SUBSTITUTE(連結実質赤字比率に係る赤字・黒字の構成分析!G$36,"▲", "-")), 2)), NA())</f>
        <v>#VALUE!</v>
      </c>
      <c r="E34" s="160" t="e">
        <f>IF(ROUND(VALUE(SUBSTITUTE(連結実質赤字比率に係る赤字・黒字の構成分析!G$36,"▲", "-")), 2) &gt;= 0, ABS(ROUND(VALUE(SUBSTITUTE(連結実質赤字比率に係る赤字・黒字の構成分析!G$36,"▲", "-")), 2)), NA())</f>
        <v>#VALUE!</v>
      </c>
      <c r="F34" s="160" t="e">
        <f>IF(ROUND(VALUE(SUBSTITUTE(連結実質赤字比率に係る赤字・黒字の構成分析!H$36,"▲", "-")), 2) &lt; 0, ABS(ROUND(VALUE(SUBSTITUTE(連結実質赤字比率に係る赤字・黒字の構成分析!H$36,"▲", "-")), 2)), NA())</f>
        <v>#VALUE!</v>
      </c>
      <c r="G34" s="160" t="e">
        <f>IF(ROUND(VALUE(SUBSTITUTE(連結実質赤字比率に係る赤字・黒字の構成分析!H$36,"▲", "-")), 2) &gt;= 0, ABS(ROUND(VALUE(SUBSTITUTE(連結実質赤字比率に係る赤字・黒字の構成分析!H$36,"▲", "-")), 2)), NA())</f>
        <v>#VALUE!</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1.51</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1.92</v>
      </c>
    </row>
    <row r="35" spans="1:16" x14ac:dyDescent="0.15">
      <c r="A35" s="160" t="str">
        <f>IF(連結実質赤字比率に係る赤字・黒字の構成分析!C$35="",NA(),連結実質赤字比率に係る赤字・黒字の構成分析!C$35)</f>
        <v>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4.92</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4.74</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4.55</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5.8</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6.35</v>
      </c>
    </row>
    <row r="36" spans="1:16" x14ac:dyDescent="0.15">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8.24</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8.14</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9.76</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5.5</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8.1999999999999993</v>
      </c>
    </row>
    <row r="39" spans="1:16" x14ac:dyDescent="0.15">
      <c r="A39" s="129" t="s">
        <v>53</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x14ac:dyDescent="0.15">
      <c r="A42" s="161" t="s">
        <v>56</v>
      </c>
      <c r="B42" s="161"/>
      <c r="C42" s="161"/>
      <c r="D42" s="161">
        <f>'実質公債費比率（分子）の構造'!K$52</f>
        <v>5018</v>
      </c>
      <c r="E42" s="161"/>
      <c r="F42" s="161"/>
      <c r="G42" s="161">
        <f>'実質公債費比率（分子）の構造'!L$52</f>
        <v>5261</v>
      </c>
      <c r="H42" s="161"/>
      <c r="I42" s="161"/>
      <c r="J42" s="161">
        <f>'実質公債費比率（分子）の構造'!M$52</f>
        <v>4814</v>
      </c>
      <c r="K42" s="161"/>
      <c r="L42" s="161"/>
      <c r="M42" s="161">
        <f>'実質公債費比率（分子）の構造'!N$52</f>
        <v>5032</v>
      </c>
      <c r="N42" s="161"/>
      <c r="O42" s="161"/>
      <c r="P42" s="161">
        <f>'実質公債費比率（分子）の構造'!O$52</f>
        <v>5118</v>
      </c>
    </row>
    <row r="43" spans="1:16" x14ac:dyDescent="0.15">
      <c r="A43" s="161" t="s">
        <v>57</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58</v>
      </c>
      <c r="B44" s="161">
        <f>'実質公債費比率（分子）の構造'!K$50</f>
        <v>145</v>
      </c>
      <c r="C44" s="161"/>
      <c r="D44" s="161"/>
      <c r="E44" s="161">
        <f>'実質公債費比率（分子）の構造'!L$50</f>
        <v>146</v>
      </c>
      <c r="F44" s="161"/>
      <c r="G44" s="161"/>
      <c r="H44" s="161">
        <f>'実質公債費比率（分子）の構造'!M$50</f>
        <v>141</v>
      </c>
      <c r="I44" s="161"/>
      <c r="J44" s="161"/>
      <c r="K44" s="161">
        <f>'実質公債費比率（分子）の構造'!N$50</f>
        <v>139</v>
      </c>
      <c r="L44" s="161"/>
      <c r="M44" s="161"/>
      <c r="N44" s="161">
        <f>'実質公債費比率（分子）の構造'!O$50</f>
        <v>136</v>
      </c>
      <c r="O44" s="161"/>
      <c r="P44" s="161"/>
    </row>
    <row r="45" spans="1:16" x14ac:dyDescent="0.15">
      <c r="A45" s="161" t="s">
        <v>59</v>
      </c>
      <c r="B45" s="161">
        <f>'実質公債費比率（分子）の構造'!K$49</f>
        <v>28</v>
      </c>
      <c r="C45" s="161"/>
      <c r="D45" s="161"/>
      <c r="E45" s="161">
        <f>'実質公債費比率（分子）の構造'!L$49</f>
        <v>35</v>
      </c>
      <c r="F45" s="161"/>
      <c r="G45" s="161"/>
      <c r="H45" s="161">
        <f>'実質公債費比率（分子）の構造'!M$49</f>
        <v>56</v>
      </c>
      <c r="I45" s="161"/>
      <c r="J45" s="161"/>
      <c r="K45" s="161">
        <f>'実質公債費比率（分子）の構造'!N$49</f>
        <v>305</v>
      </c>
      <c r="L45" s="161"/>
      <c r="M45" s="161"/>
      <c r="N45" s="161">
        <f>'実質公債費比率（分子）の構造'!O$49</f>
        <v>305</v>
      </c>
      <c r="O45" s="161"/>
      <c r="P45" s="161"/>
    </row>
    <row r="46" spans="1:16" x14ac:dyDescent="0.15">
      <c r="A46" s="161" t="s">
        <v>60</v>
      </c>
      <c r="B46" s="161">
        <f>'実質公債費比率（分子）の構造'!K$48</f>
        <v>1714</v>
      </c>
      <c r="C46" s="161"/>
      <c r="D46" s="161"/>
      <c r="E46" s="161">
        <f>'実質公債費比率（分子）の構造'!L$48</f>
        <v>1866</v>
      </c>
      <c r="F46" s="161"/>
      <c r="G46" s="161"/>
      <c r="H46" s="161">
        <f>'実質公債費比率（分子）の構造'!M$48</f>
        <v>1915</v>
      </c>
      <c r="I46" s="161"/>
      <c r="J46" s="161"/>
      <c r="K46" s="161">
        <f>'実質公債費比率（分子）の構造'!N$48</f>
        <v>2046</v>
      </c>
      <c r="L46" s="161"/>
      <c r="M46" s="161"/>
      <c r="N46" s="161">
        <f>'実質公債費比率（分子）の構造'!O$48</f>
        <v>1822</v>
      </c>
      <c r="O46" s="161"/>
      <c r="P46" s="161"/>
    </row>
    <row r="47" spans="1:16" x14ac:dyDescent="0.15">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63</v>
      </c>
      <c r="B49" s="161">
        <f>'実質公債費比率（分子）の構造'!K$45</f>
        <v>4106</v>
      </c>
      <c r="C49" s="161"/>
      <c r="D49" s="161"/>
      <c r="E49" s="161">
        <f>'実質公債費比率（分子）の構造'!L$45</f>
        <v>3937</v>
      </c>
      <c r="F49" s="161"/>
      <c r="G49" s="161"/>
      <c r="H49" s="161">
        <f>'実質公債費比率（分子）の構造'!M$45</f>
        <v>3681</v>
      </c>
      <c r="I49" s="161"/>
      <c r="J49" s="161"/>
      <c r="K49" s="161">
        <f>'実質公債費比率（分子）の構造'!N$45</f>
        <v>3468</v>
      </c>
      <c r="L49" s="161"/>
      <c r="M49" s="161"/>
      <c r="N49" s="161">
        <f>'実質公債費比率（分子）の構造'!O$45</f>
        <v>3345</v>
      </c>
      <c r="O49" s="161"/>
      <c r="P49" s="161"/>
    </row>
    <row r="50" spans="1:16" x14ac:dyDescent="0.15">
      <c r="A50" s="161" t="s">
        <v>64</v>
      </c>
      <c r="B50" s="161" t="e">
        <f>NA()</f>
        <v>#N/A</v>
      </c>
      <c r="C50" s="161">
        <f>IF(ISNUMBER('実質公債費比率（分子）の構造'!K$53),'実質公債費比率（分子）の構造'!K$53,NA())</f>
        <v>975</v>
      </c>
      <c r="D50" s="161" t="e">
        <f>NA()</f>
        <v>#N/A</v>
      </c>
      <c r="E50" s="161" t="e">
        <f>NA()</f>
        <v>#N/A</v>
      </c>
      <c r="F50" s="161">
        <f>IF(ISNUMBER('実質公債費比率（分子）の構造'!L$53),'実質公債費比率（分子）の構造'!L$53,NA())</f>
        <v>723</v>
      </c>
      <c r="G50" s="161" t="e">
        <f>NA()</f>
        <v>#N/A</v>
      </c>
      <c r="H50" s="161" t="e">
        <f>NA()</f>
        <v>#N/A</v>
      </c>
      <c r="I50" s="161">
        <f>IF(ISNUMBER('実質公債費比率（分子）の構造'!M$53),'実質公債費比率（分子）の構造'!M$53,NA())</f>
        <v>979</v>
      </c>
      <c r="J50" s="161" t="e">
        <f>NA()</f>
        <v>#N/A</v>
      </c>
      <c r="K50" s="161" t="e">
        <f>NA()</f>
        <v>#N/A</v>
      </c>
      <c r="L50" s="161">
        <f>IF(ISNUMBER('実質公債費比率（分子）の構造'!N$53),'実質公債費比率（分子）の構造'!N$53,NA())</f>
        <v>926</v>
      </c>
      <c r="M50" s="161" t="e">
        <f>NA()</f>
        <v>#N/A</v>
      </c>
      <c r="N50" s="161" t="e">
        <f>NA()</f>
        <v>#N/A</v>
      </c>
      <c r="O50" s="161">
        <f>IF(ISNUMBER('実質公債費比率（分子）の構造'!O$53),'実質公債費比率（分子）の構造'!O$53,NA())</f>
        <v>490</v>
      </c>
      <c r="P50" s="161" t="e">
        <f>NA()</f>
        <v>#N/A</v>
      </c>
    </row>
    <row r="53" spans="1:16" x14ac:dyDescent="0.15">
      <c r="A53" s="129" t="s">
        <v>65</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15">
      <c r="A56" s="160" t="s">
        <v>36</v>
      </c>
      <c r="B56" s="160"/>
      <c r="C56" s="160"/>
      <c r="D56" s="160">
        <f>'将来負担比率（分子）の構造'!I$52</f>
        <v>43153</v>
      </c>
      <c r="E56" s="160"/>
      <c r="F56" s="160"/>
      <c r="G56" s="160">
        <f>'将来負担比率（分子）の構造'!J$52</f>
        <v>43474</v>
      </c>
      <c r="H56" s="160"/>
      <c r="I56" s="160"/>
      <c r="J56" s="160">
        <f>'将来負担比率（分子）の構造'!K$52</f>
        <v>43696</v>
      </c>
      <c r="K56" s="160"/>
      <c r="L56" s="160"/>
      <c r="M56" s="160">
        <f>'将来負担比率（分子）の構造'!L$52</f>
        <v>43355</v>
      </c>
      <c r="N56" s="160"/>
      <c r="O56" s="160"/>
      <c r="P56" s="160">
        <f>'将来負担比率（分子）の構造'!M$52</f>
        <v>42720</v>
      </c>
    </row>
    <row r="57" spans="1:16" x14ac:dyDescent="0.15">
      <c r="A57" s="160" t="s">
        <v>35</v>
      </c>
      <c r="B57" s="160"/>
      <c r="C57" s="160"/>
      <c r="D57" s="160">
        <f>'将来負担比率（分子）の構造'!I$51</f>
        <v>14583</v>
      </c>
      <c r="E57" s="160"/>
      <c r="F57" s="160"/>
      <c r="G57" s="160">
        <f>'将来負担比率（分子）の構造'!J$51</f>
        <v>14933</v>
      </c>
      <c r="H57" s="160"/>
      <c r="I57" s="160"/>
      <c r="J57" s="160">
        <f>'将来負担比率（分子）の構造'!K$51</f>
        <v>14355</v>
      </c>
      <c r="K57" s="160"/>
      <c r="L57" s="160"/>
      <c r="M57" s="160">
        <f>'将来負担比率（分子）の構造'!L$51</f>
        <v>15107</v>
      </c>
      <c r="N57" s="160"/>
      <c r="O57" s="160"/>
      <c r="P57" s="160">
        <f>'将来負担比率（分子）の構造'!M$51</f>
        <v>15426</v>
      </c>
    </row>
    <row r="58" spans="1:16" x14ac:dyDescent="0.15">
      <c r="A58" s="160" t="s">
        <v>34</v>
      </c>
      <c r="B58" s="160"/>
      <c r="C58" s="160"/>
      <c r="D58" s="160">
        <f>'将来負担比率（分子）の構造'!I$50</f>
        <v>4952</v>
      </c>
      <c r="E58" s="160"/>
      <c r="F58" s="160"/>
      <c r="G58" s="160">
        <f>'将来負担比率（分子）の構造'!J$50</f>
        <v>4974</v>
      </c>
      <c r="H58" s="160"/>
      <c r="I58" s="160"/>
      <c r="J58" s="160">
        <f>'将来負担比率（分子）の構造'!K$50</f>
        <v>5167</v>
      </c>
      <c r="K58" s="160"/>
      <c r="L58" s="160"/>
      <c r="M58" s="160">
        <f>'将来負担比率（分子）の構造'!L$50</f>
        <v>5340</v>
      </c>
      <c r="N58" s="160"/>
      <c r="O58" s="160"/>
      <c r="P58" s="160">
        <f>'将来負担比率（分子）の構造'!M$50</f>
        <v>4078</v>
      </c>
    </row>
    <row r="59" spans="1:16" x14ac:dyDescent="0.15">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29</v>
      </c>
      <c r="B61" s="160">
        <f>'将来負担比率（分子）の構造'!I$46</f>
        <v>2742</v>
      </c>
      <c r="C61" s="160"/>
      <c r="D61" s="160"/>
      <c r="E61" s="160">
        <f>'将来負担比率（分子）の構造'!J$46</f>
        <v>2538</v>
      </c>
      <c r="F61" s="160"/>
      <c r="G61" s="160"/>
      <c r="H61" s="160">
        <f>'将来負担比率（分子）の構造'!K$46</f>
        <v>2352</v>
      </c>
      <c r="I61" s="160"/>
      <c r="J61" s="160"/>
      <c r="K61" s="160">
        <f>'将来負担比率（分子）の構造'!L$46</f>
        <v>2179</v>
      </c>
      <c r="L61" s="160"/>
      <c r="M61" s="160"/>
      <c r="N61" s="160">
        <f>'将来負担比率（分子）の構造'!M$46</f>
        <v>1830</v>
      </c>
      <c r="O61" s="160"/>
      <c r="P61" s="160"/>
    </row>
    <row r="62" spans="1:16" x14ac:dyDescent="0.15">
      <c r="A62" s="160" t="s">
        <v>28</v>
      </c>
      <c r="B62" s="160">
        <f>'将来負担比率（分子）の構造'!I$45</f>
        <v>8322</v>
      </c>
      <c r="C62" s="160"/>
      <c r="D62" s="160"/>
      <c r="E62" s="160">
        <f>'将来負担比率（分子）の構造'!J$45</f>
        <v>7741</v>
      </c>
      <c r="F62" s="160"/>
      <c r="G62" s="160"/>
      <c r="H62" s="160">
        <f>'将来負担比率（分子）の構造'!K$45</f>
        <v>7213</v>
      </c>
      <c r="I62" s="160"/>
      <c r="J62" s="160"/>
      <c r="K62" s="160">
        <f>'将来負担比率（分子）の構造'!L$45</f>
        <v>6776</v>
      </c>
      <c r="L62" s="160"/>
      <c r="M62" s="160"/>
      <c r="N62" s="160">
        <f>'将来負担比率（分子）の構造'!M$45</f>
        <v>6439</v>
      </c>
      <c r="O62" s="160"/>
      <c r="P62" s="160"/>
    </row>
    <row r="63" spans="1:16" x14ac:dyDescent="0.15">
      <c r="A63" s="160" t="s">
        <v>27</v>
      </c>
      <c r="B63" s="160">
        <f>'将来負担比率（分子）の構造'!I$44</f>
        <v>3474</v>
      </c>
      <c r="C63" s="160"/>
      <c r="D63" s="160"/>
      <c r="E63" s="160">
        <f>'将来負担比率（分子）の構造'!J$44</f>
        <v>3485</v>
      </c>
      <c r="F63" s="160"/>
      <c r="G63" s="160"/>
      <c r="H63" s="160">
        <f>'将来負担比率（分子）の構造'!K$44</f>
        <v>3463</v>
      </c>
      <c r="I63" s="160"/>
      <c r="J63" s="160"/>
      <c r="K63" s="160">
        <f>'将来負担比率（分子）の構造'!L$44</f>
        <v>3103</v>
      </c>
      <c r="L63" s="160"/>
      <c r="M63" s="160"/>
      <c r="N63" s="160">
        <f>'将来負担比率（分子）の構造'!M$44</f>
        <v>3868</v>
      </c>
      <c r="O63" s="160"/>
      <c r="P63" s="160"/>
    </row>
    <row r="64" spans="1:16" x14ac:dyDescent="0.15">
      <c r="A64" s="160" t="s">
        <v>26</v>
      </c>
      <c r="B64" s="160">
        <f>'将来負担比率（分子）の構造'!I$43</f>
        <v>23604</v>
      </c>
      <c r="C64" s="160"/>
      <c r="D64" s="160"/>
      <c r="E64" s="160">
        <f>'将来負担比率（分子）の構造'!J$43</f>
        <v>24485</v>
      </c>
      <c r="F64" s="160"/>
      <c r="G64" s="160"/>
      <c r="H64" s="160">
        <f>'将来負担比率（分子）の構造'!K$43</f>
        <v>23872</v>
      </c>
      <c r="I64" s="160"/>
      <c r="J64" s="160"/>
      <c r="K64" s="160">
        <f>'将来負担比率（分子）の構造'!L$43</f>
        <v>24832</v>
      </c>
      <c r="L64" s="160"/>
      <c r="M64" s="160"/>
      <c r="N64" s="160">
        <f>'将来負担比率（分子）の構造'!M$43</f>
        <v>23577</v>
      </c>
      <c r="O64" s="160"/>
      <c r="P64" s="160"/>
    </row>
    <row r="65" spans="1:16" x14ac:dyDescent="0.15">
      <c r="A65" s="160" t="s">
        <v>25</v>
      </c>
      <c r="B65" s="160">
        <f>'将来負担比率（分子）の構造'!I$42</f>
        <v>2407</v>
      </c>
      <c r="C65" s="160"/>
      <c r="D65" s="160"/>
      <c r="E65" s="160">
        <f>'将来負担比率（分子）の構造'!J$42</f>
        <v>2288</v>
      </c>
      <c r="F65" s="160"/>
      <c r="G65" s="160"/>
      <c r="H65" s="160">
        <f>'将来負担比率（分子）の構造'!K$42</f>
        <v>2174</v>
      </c>
      <c r="I65" s="160"/>
      <c r="J65" s="160"/>
      <c r="K65" s="160">
        <f>'将来負担比率（分子）の構造'!L$42</f>
        <v>2059</v>
      </c>
      <c r="L65" s="160"/>
      <c r="M65" s="160"/>
      <c r="N65" s="160">
        <f>'将来負担比率（分子）の構造'!M$42</f>
        <v>1944</v>
      </c>
      <c r="O65" s="160"/>
      <c r="P65" s="160"/>
    </row>
    <row r="66" spans="1:16" x14ac:dyDescent="0.15">
      <c r="A66" s="160" t="s">
        <v>24</v>
      </c>
      <c r="B66" s="160">
        <f>'将来負担比率（分子）の構造'!I$41</f>
        <v>33016</v>
      </c>
      <c r="C66" s="160"/>
      <c r="D66" s="160"/>
      <c r="E66" s="160">
        <f>'将来負担比率（分子）の構造'!J$41</f>
        <v>33016</v>
      </c>
      <c r="F66" s="160"/>
      <c r="G66" s="160"/>
      <c r="H66" s="160">
        <f>'将来負担比率（分子）の構造'!K$41</f>
        <v>32985</v>
      </c>
      <c r="I66" s="160"/>
      <c r="J66" s="160"/>
      <c r="K66" s="160">
        <f>'将来負担比率（分子）の構造'!L$41</f>
        <v>32968</v>
      </c>
      <c r="L66" s="160"/>
      <c r="M66" s="160"/>
      <c r="N66" s="160">
        <f>'将来負担比率（分子）の構造'!M$41</f>
        <v>33820</v>
      </c>
      <c r="O66" s="160"/>
      <c r="P66" s="160"/>
    </row>
    <row r="67" spans="1:16" x14ac:dyDescent="0.15">
      <c r="A67" s="160" t="s">
        <v>68</v>
      </c>
      <c r="B67" s="160" t="e">
        <f>NA()</f>
        <v>#N/A</v>
      </c>
      <c r="C67" s="160">
        <f>IF(ISNUMBER('将来負担比率（分子）の構造'!I$53), IF('将来負担比率（分子）の構造'!I$53 &lt; 0, 0, '将来負担比率（分子）の構造'!I$53), NA())</f>
        <v>10876</v>
      </c>
      <c r="D67" s="160" t="e">
        <f>NA()</f>
        <v>#N/A</v>
      </c>
      <c r="E67" s="160" t="e">
        <f>NA()</f>
        <v>#N/A</v>
      </c>
      <c r="F67" s="160">
        <f>IF(ISNUMBER('将来負担比率（分子）の構造'!J$53), IF('将来負担比率（分子）の構造'!J$53 &lt; 0, 0, '将来負担比率（分子）の構造'!J$53), NA())</f>
        <v>10172</v>
      </c>
      <c r="G67" s="160" t="e">
        <f>NA()</f>
        <v>#N/A</v>
      </c>
      <c r="H67" s="160" t="e">
        <f>NA()</f>
        <v>#N/A</v>
      </c>
      <c r="I67" s="160">
        <f>IF(ISNUMBER('将来負担比率（分子）の構造'!K$53), IF('将来負担比率（分子）の構造'!K$53 &lt; 0, 0, '将来負担比率（分子）の構造'!K$53), NA())</f>
        <v>8841</v>
      </c>
      <c r="J67" s="160" t="e">
        <f>NA()</f>
        <v>#N/A</v>
      </c>
      <c r="K67" s="160" t="e">
        <f>NA()</f>
        <v>#N/A</v>
      </c>
      <c r="L67" s="160">
        <f>IF(ISNUMBER('将来負担比率（分子）の構造'!L$53), IF('将来負担比率（分子）の構造'!L$53 &lt; 0, 0, '将来負担比率（分子）の構造'!L$53), NA())</f>
        <v>8113</v>
      </c>
      <c r="M67" s="160" t="e">
        <f>NA()</f>
        <v>#N/A</v>
      </c>
      <c r="N67" s="160" t="e">
        <f>NA()</f>
        <v>#N/A</v>
      </c>
      <c r="O67" s="160">
        <f>IF(ISNUMBER('将来負担比率（分子）の構造'!M$53), IF('将来負担比率（分子）の構造'!M$53 &lt; 0, 0, '将来負担比率（分子）の構造'!M$53), NA())</f>
        <v>9254</v>
      </c>
      <c r="P67" s="160" t="e">
        <f>NA()</f>
        <v>#N/A</v>
      </c>
    </row>
    <row r="70" spans="1:16" x14ac:dyDescent="0.15">
      <c r="A70" s="162" t="s">
        <v>69</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70</v>
      </c>
      <c r="B72" s="164">
        <f>基金残高に係る経年分析!F55</f>
        <v>3025</v>
      </c>
      <c r="C72" s="164">
        <f>基金残高に係る経年分析!G55</f>
        <v>3141</v>
      </c>
      <c r="D72" s="164">
        <f>基金残高に係る経年分析!H55</f>
        <v>1815</v>
      </c>
    </row>
    <row r="73" spans="1:16" x14ac:dyDescent="0.15">
      <c r="A73" s="163" t="s">
        <v>71</v>
      </c>
      <c r="B73" s="164" t="str">
        <f>基金残高に係る経年分析!F56</f>
        <v>-</v>
      </c>
      <c r="C73" s="164" t="str">
        <f>基金残高に係る経年分析!G56</f>
        <v>-</v>
      </c>
      <c r="D73" s="164" t="str">
        <f>基金残高に係る経年分析!H56</f>
        <v>-</v>
      </c>
    </row>
    <row r="74" spans="1:16" x14ac:dyDescent="0.15">
      <c r="A74" s="163" t="s">
        <v>72</v>
      </c>
      <c r="B74" s="164">
        <f>基金残高に係る経年分析!F57</f>
        <v>1333</v>
      </c>
      <c r="C74" s="164">
        <f>基金残高に係る経年分析!G57</f>
        <v>1275</v>
      </c>
      <c r="D74" s="164">
        <f>基金残高に係る経年分析!H57</f>
        <v>1084</v>
      </c>
    </row>
  </sheetData>
  <sheetProtection algorithmName="SHA-512" hashValue="OKm16etF/5m0xi2Gp2ffrKl+rHN7swczBX2MRnfOtvJYjpdzP2XHxE8IkBklwlB3DcVG/hbRyMBx0GMa9LE5Qg==" saltValue="bRrBVnlujWIumOD1EaApK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user</cp:lastModifiedBy>
  <cp:lastPrinted>2019-10-30T10:19:40Z</cp:lastPrinted>
  <dcterms:created xsi:type="dcterms:W3CDTF">2019-02-14T02:29:54Z</dcterms:created>
  <dcterms:modified xsi:type="dcterms:W3CDTF">2019-11-05T08:02:02Z</dcterms:modified>
  <cp:category/>
</cp:coreProperties>
</file>