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5_財政G\☆02_調査\000_データ類\07_財政状況資料集\H29決算\09_ＨＰ掲載\02_２回目（R111月中旬）\確定版\その他市町村\"/>
    </mc:Choice>
  </mc:AlternateContent>
  <bookViews>
    <workbookView xWindow="0" yWindow="0" windowWidth="20496" windowHeight="753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C36" i="10"/>
  <c r="BE35" i="10"/>
  <c r="AM35" i="10"/>
  <c r="C35" i="10"/>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CO34" i="10" l="1"/>
  <c r="CO35" i="10" s="1"/>
  <c r="BW36" i="10"/>
  <c r="BW37" i="10" s="1"/>
</calcChain>
</file>

<file path=xl/sharedStrings.xml><?xml version="1.0" encoding="utf-8"?>
<sst xmlns="http://schemas.openxmlformats.org/spreadsheetml/2006/main" count="1139" uniqueCount="596">
  <si>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</si>
  <si>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</si>
  <si>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</si>
  <si>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</si>
  <si>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</si>
  <si>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</si>
  <si>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</si>
  <si>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</si>
  <si>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</si>
  <si>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</si>
  <si>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</si>
  <si>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</si>
  <si>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</si>
  <si>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</si>
  <si>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</si>
  <si>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</si>
  <si>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</si>
  <si>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</si>
  <si>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</si>
  <si>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</si>
  <si>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</si>
  <si>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</si>
  <si>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</si>
  <si>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</si>
  <si>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</si>
  <si>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</si>
  <si>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</si>
  <si>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</si>
  <si>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</si>
  <si>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</si>
  <si>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</si>
  <si>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</si>
  <si>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</si>
  <si>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</si>
  <si>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</si>
  <si>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</si>
  <si>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</si>
  <si>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</si>
  <si>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</si>
  <si>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</si>
  <si>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</si>
  <si>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</si>
  <si>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</si>
  <si>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</si>
  <si>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</si>
  <si>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</si>
  <si>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</si>
  <si>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</si>
  <si>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</si>
  <si>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</si>
  <si>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</si>
  <si>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</si>
  <si>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</si>
  <si>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</si>
  <si>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</si>
  <si>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</si>
  <si>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</si>
  <si>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</si>
  <si>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</si>
  <si>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</si>
  <si>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</si>
  <si>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</si>
  <si>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</si>
  <si>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</si>
  <si>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</si>
  <si>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</si>
  <si>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</si>
  <si>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</si>
  <si>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</si>
  <si>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</si>
  <si>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</si>
  <si>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</si>
  <si>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</si>
  <si>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</si>
  <si>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</si>
  <si>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</si>
  <si>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</si>
  <si>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Ⅴ－２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</si>
  <si>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</si>
  <si>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</si>
  <si>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</si>
  <si>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</si>
  <si>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</si>
  <si>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</si>
  <si>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</si>
  <si>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</si>
  <si>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</si>
  <si>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</si>
  <si>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</si>
  <si>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</si>
  <si>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大磯町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</si>
  <si>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</si>
  <si>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</si>
  <si>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</si>
  <si>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</si>
  <si>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</si>
  <si>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</si>
  <si>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</si>
  <si>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</si>
  <si>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</si>
  <si>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</si>
  <si>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</si>
  <si>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</si>
  <si>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</si>
  <si>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</si>
  <si>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</si>
  <si>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</si>
  <si>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</si>
  <si>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</si>
  <si>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</si>
  <si>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</si>
  <si>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</si>
  <si>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</si>
  <si>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</si>
  <si>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</si>
  <si>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</si>
  <si>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</si>
  <si>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</si>
  <si>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</si>
  <si>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</si>
  <si>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</si>
  <si>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</si>
  <si>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</si>
  <si>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</si>
  <si>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</si>
  <si>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</si>
  <si>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</si>
  <si>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</si>
  <si>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</si>
  <si>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</si>
  <si>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</si>
  <si>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</si>
  <si>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</si>
  <si>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</si>
  <si>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</si>
  <si>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</si>
  <si>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</si>
  <si>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</si>
  <si>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</si>
  <si>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</si>
  <si>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</si>
  <si>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</si>
  <si>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</si>
  <si>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</si>
  <si>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</si>
  <si>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</si>
  <si>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</si>
  <si>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</si>
  <si>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</si>
  <si>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</si>
  <si>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</si>
  <si>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</si>
  <si>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</si>
  <si>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</si>
  <si>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</si>
  <si>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</si>
  <si>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</si>
  <si>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</si>
  <si>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</si>
  <si>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</si>
  <si>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</si>
  <si>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</si>
  <si>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</si>
  <si>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</si>
  <si>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</si>
  <si>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</si>
  <si>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</si>
  <si>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</si>
  <si>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</si>
  <si>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</si>
  <si>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</si>
  <si>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</si>
  <si>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</si>
  <si>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</si>
  <si>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</si>
  <si>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</si>
  <si>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</si>
  <si>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</si>
  <si>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</si>
  <si>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</si>
  <si>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</si>
  <si>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</si>
  <si>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</si>
  <si>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</si>
  <si>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</si>
  <si>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</si>
  <si>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</si>
  <si>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</si>
  <si>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</si>
  <si>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</si>
  <si>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</si>
  <si>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</si>
  <si>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</si>
  <si>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</si>
  <si>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</si>
  <si>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</si>
  <si>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</si>
  <si>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</si>
  <si>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</si>
  <si>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</si>
  <si>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</si>
  <si>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</si>
  <si>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</si>
  <si>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</si>
  <si>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</si>
  <si>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</si>
  <si>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</si>
  <si>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</si>
  <si>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神奈川県大磯町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</si>
  <si>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</si>
  <si>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</si>
  <si>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</si>
  <si>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</si>
  <si>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</si>
  <si>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</si>
  <si>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</si>
  <si>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</si>
  <si>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</si>
  <si>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</si>
  <si>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</si>
  <si>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</si>
  <si>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</si>
  <si>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</si>
  <si>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</si>
  <si>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</si>
  <si>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</si>
  <si>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</si>
  <si>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</si>
  <si>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</si>
  <si>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</si>
  <si>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</si>
  <si>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</si>
  <si>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</si>
  <si>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</si>
  <si>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</si>
  <si>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</si>
  <si>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</si>
  <si>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</si>
  <si>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</si>
  <si>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</si>
  <si>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</si>
  <si>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</si>
  <si>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</si>
  <si>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</si>
  <si>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</si>
  <si>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</si>
  <si>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</si>
  <si>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</si>
  <si>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</si>
  <si>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</si>
  <si>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</si>
  <si>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</si>
  <si>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</si>
  <si>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</si>
  <si>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</si>
  <si>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</si>
  <si>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</si>
  <si>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</si>
  <si>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</si>
  <si>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</si>
  <si>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</si>
  <si>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</si>
  <si>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</si>
  <si>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</si>
  <si>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</si>
  <si>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</si>
  <si>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</si>
  <si>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</si>
  <si>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</si>
  <si>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</si>
  <si>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</si>
  <si>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</si>
  <si>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</si>
  <si>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</si>
  <si>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</si>
  <si>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</si>
  <si>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</si>
  <si>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</si>
  <si>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</si>
  <si>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</si>
  <si>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</si>
  <si>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</si>
  <si>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</si>
  <si>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</si>
  <si>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</si>
  <si>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</si>
  <si>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</si>
  <si>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</si>
  <si>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</si>
  <si>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</si>
  <si>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</si>
  <si>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</si>
  <si>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</si>
  <si>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</si>
  <si>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</si>
  <si>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</si>
  <si>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</si>
  <si>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</si>
  <si>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</si>
  <si>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</si>
  <si>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</si>
  <si>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</si>
  <si>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</si>
  <si>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</si>
  <si>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</si>
  <si>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</si>
  <si>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</si>
  <si>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</si>
  <si>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</si>
  <si>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</si>
  <si>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</si>
  <si>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</si>
  <si>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</si>
  <si>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</si>
  <si>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</si>
  <si>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</si>
  <si>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</si>
  <si>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</si>
  <si>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</si>
  <si>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</si>
  <si>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</si>
  <si>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</si>
  <si>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</si>
  <si>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</si>
  <si>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</si>
  <si>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</si>
  <si>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</si>
  <si>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</si>
  <si>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</si>
  <si>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</si>
  <si>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</si>
  <si>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</si>
  <si>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</si>
  <si>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</si>
  <si>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</si>
  <si>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</si>
  <si>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</si>
  <si>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</si>
  <si>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</si>
  <si>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</si>
  <si>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</si>
  <si>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</si>
  <si>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</si>
  <si>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</si>
  <si>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</si>
  <si>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</si>
  <si>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</si>
  <si>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</si>
  <si>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</si>
  <si>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</si>
  <si>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</si>
  <si>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</si>
  <si>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</si>
  <si>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</si>
  <si>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</si>
  <si>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</si>
  <si>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</si>
  <si>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</si>
  <si>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神奈川県大磯町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</si>
  <si>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</si>
  <si>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</si>
  <si>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</si>
  <si>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</si>
  <si>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</si>
  <si>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</si>
  <si>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</si>
  <si>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</si>
  <si>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</si>
  <si>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</si>
  <si>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</si>
  <si>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</si>
  <si>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</si>
  <si>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</si>
  <si>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</si>
  <si>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</si>
  <si>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</si>
  <si>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</si>
  <si>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</si>
  <si>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</si>
  <si>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</si>
  <si>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</si>
  <si>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</si>
  <si>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</si>
  <si>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</si>
  <si>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</si>
  <si>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</si>
  <si>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</si>
  <si>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</si>
  <si>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</si>
  <si>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</si>
  <si>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</si>
  <si>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</si>
  <si>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</si>
  <si>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</si>
  <si>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</si>
  <si>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</si>
  <si>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</si>
  <si>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</si>
  <si>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</si>
  <si>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</si>
  <si>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</si>
  <si>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</si>
  <si>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</si>
  <si>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</si>
  <si>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</si>
  <si>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</si>
  <si>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</si>
  <si>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</si>
  <si>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</si>
  <si>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</si>
  <si>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</si>
  <si>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</si>
  <si>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</si>
  <si>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</si>
  <si>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</si>
  <si>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</si>
  <si>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</si>
  <si>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</si>
  <si>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</si>
  <si>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</si>
  <si>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</si>
  <si>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</si>
  <si>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</si>
  <si>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</si>
  <si>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</si>
  <si>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</si>
  <si>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</si>
  <si>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</si>
  <si>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</si>
  <si>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</si>
  <si>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</si>
  <si>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</si>
  <si>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</si>
  <si>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</si>
  <si>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</si>
  <si>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</si>
  <si>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</si>
  <si>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</si>
  <si>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</si>
  <si>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</si>
  <si>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</si>
  <si>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</si>
  <si>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</si>
  <si>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</si>
  <si>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</si>
  <si>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</si>
  <si>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</si>
  <si>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</si>
  <si>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</si>
  <si>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</si>
  <si>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</si>
  <si>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</si>
  <si>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</si>
  <si>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</si>
  <si>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</si>
  <si>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</si>
  <si>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</si>
  <si>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</si>
  <si>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</si>
  <si>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</si>
  <si>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</si>
  <si>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</si>
  <si>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後期高齢者医療特別会計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</si>
  <si>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</si>
  <si>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</si>
  <si>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</si>
  <si>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</si>
  <si>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</si>
  <si>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</si>
  <si>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</si>
  <si>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</si>
  <si>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</si>
  <si>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</si>
  <si>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</si>
  <si>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</si>
  <si>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</si>
  <si>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</si>
  <si>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</si>
  <si>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</si>
  <si>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</si>
  <si>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</si>
  <si>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</si>
  <si>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</si>
  <si>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</si>
  <si>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</si>
  <si>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</si>
  <si>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</si>
  <si>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</si>
  <si>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</si>
  <si>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</si>
  <si>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</si>
  <si>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</si>
  <si>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</si>
  <si>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</si>
  <si>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</si>
  <si>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</si>
  <si>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</si>
  <si>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</si>
  <si>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</si>
  <si>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</si>
  <si>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</si>
  <si>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</si>
  <si>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</si>
  <si>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</si>
  <si>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</si>
  <si>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</si>
  <si>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</si>
  <si>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</si>
  <si>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</si>
  <si>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</si>
  <si>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</si>
  <si>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</si>
  <si>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</si>
  <si>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</si>
  <si>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</si>
  <si>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</si>
  <si>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</si>
  <si>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</si>
  <si>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</si>
  <si>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</si>
  <si>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</si>
  <si>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</si>
  <si>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</si>
  <si>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</si>
  <si>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</si>
  <si>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</si>
  <si>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</si>
  <si>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</si>
  <si>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</si>
  <si>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</si>
  <si>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</si>
  <si>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</si>
  <si>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</si>
  <si>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</si>
  <si>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</si>
  <si>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</si>
  <si>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</si>
  <si>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</si>
  <si>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</si>
  <si>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</si>
  <si>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</si>
  <si>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</si>
  <si>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</si>
  <si>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</si>
  <si>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</si>
  <si>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</si>
  <si>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</si>
  <si>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</si>
  <si>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</si>
  <si>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</si>
  <si>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</si>
  <si>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0.26</t>
  </si>
  <si>
    <t>一般会計</t>
  </si>
  <si>
    <t>介護保険事業特別会計</t>
  </si>
  <si>
    <t>国民健康保険事業特別会計</t>
  </si>
  <si>
    <t>下水道事業特別会計</t>
  </si>
  <si>
    <t>後期高齢者医療特別会計</t>
  </si>
  <si>
    <t>その他会計（赤字）</t>
  </si>
  <si>
    <t>その他会計（黒字）</t>
  </si>
  <si>
    <t>‐</t>
  </si>
  <si>
    <t>‐</t>
    <phoneticPr fontId="2"/>
  </si>
  <si>
    <t>‐</t>
    <phoneticPr fontId="2"/>
  </si>
  <si>
    <t>‐</t>
    <phoneticPr fontId="2"/>
  </si>
  <si>
    <t>‐</t>
    <phoneticPr fontId="2"/>
  </si>
  <si>
    <t>○</t>
    <phoneticPr fontId="2"/>
  </si>
  <si>
    <t>大磯町土地開発公社</t>
    <rPh sb="0" eb="3">
      <t>オオイソマチ</t>
    </rPh>
    <rPh sb="3" eb="5">
      <t>トチ</t>
    </rPh>
    <rPh sb="5" eb="7">
      <t>カイハツ</t>
    </rPh>
    <rPh sb="7" eb="9">
      <t>コウシャ</t>
    </rPh>
    <phoneticPr fontId="2"/>
  </si>
  <si>
    <t>公益社団法人かながわ海岸美化財団</t>
    <rPh sb="0" eb="2">
      <t>コウエキ</t>
    </rPh>
    <rPh sb="2" eb="4">
      <t>シャダン</t>
    </rPh>
    <rPh sb="4" eb="6">
      <t>ホウジン</t>
    </rPh>
    <rPh sb="10" eb="12">
      <t>カイガン</t>
    </rPh>
    <rPh sb="12" eb="14">
      <t>ビカ</t>
    </rPh>
    <rPh sb="14" eb="16">
      <t>ザイダン</t>
    </rPh>
    <phoneticPr fontId="2"/>
  </si>
  <si>
    <t>▲0</t>
    <phoneticPr fontId="2"/>
  </si>
  <si>
    <t>‐</t>
    <phoneticPr fontId="2"/>
  </si>
  <si>
    <t>神奈川県市町村職員退職手当組合</t>
    <rPh sb="0" eb="4">
      <t>カナガワケン</t>
    </rPh>
    <rPh sb="4" eb="7">
      <t>シチョウソン</t>
    </rPh>
    <rPh sb="7" eb="9">
      <t>ショクイン</t>
    </rPh>
    <rPh sb="9" eb="11">
      <t>タイショク</t>
    </rPh>
    <rPh sb="11" eb="13">
      <t>テアテ</t>
    </rPh>
    <rPh sb="13" eb="15">
      <t>クミアイ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</si>
  <si>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</si>
  <si>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神奈川県後期高齢者医療広域連合（後期高齢者医療特別会計）</t>
    <rPh sb="0" eb="4">
      <t>カナガワケン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2"/>
  </si>
  <si>
    <t>神奈川県町村情報システム共同事業組合</t>
    <rPh sb="0" eb="4">
      <t>カナガワケン</t>
    </rPh>
    <rPh sb="4" eb="6">
      <t>チョウソン</t>
    </rPh>
    <rPh sb="6" eb="8">
      <t>ジョウホウ</t>
    </rPh>
    <rPh sb="12" eb="14">
      <t>キョウドウ</t>
    </rPh>
    <rPh sb="14" eb="16">
      <t>ジギョウ</t>
    </rPh>
    <rPh sb="16" eb="18">
      <t>クミアイ</t>
    </rPh>
    <phoneticPr fontId="2"/>
  </si>
  <si>
    <t>‐</t>
    <phoneticPr fontId="2"/>
  </si>
  <si>
    <t>‐</t>
    <phoneticPr fontId="2"/>
  </si>
  <si>
    <t>‐</t>
    <phoneticPr fontId="2"/>
  </si>
  <si>
    <t>‐</t>
    <phoneticPr fontId="2"/>
  </si>
  <si>
    <t>本庁舎建設基金</t>
    <rPh sb="0" eb="3">
      <t>ホンチョウシャ</t>
    </rPh>
    <rPh sb="3" eb="5">
      <t>ケンセツ</t>
    </rPh>
    <rPh sb="5" eb="7">
      <t>キキン</t>
    </rPh>
    <phoneticPr fontId="11"/>
  </si>
  <si>
    <t>公共施設整備基金</t>
    <rPh sb="0" eb="2">
      <t>コウキョウ</t>
    </rPh>
    <rPh sb="2" eb="4">
      <t>シセツ</t>
    </rPh>
    <rPh sb="4" eb="6">
      <t>セイビ</t>
    </rPh>
    <rPh sb="6" eb="8">
      <t>キキン</t>
    </rPh>
    <phoneticPr fontId="11"/>
  </si>
  <si>
    <t>町民会館建設基金</t>
    <rPh sb="0" eb="2">
      <t>チョウミン</t>
    </rPh>
    <rPh sb="2" eb="4">
      <t>カイカン</t>
    </rPh>
    <rPh sb="4" eb="6">
      <t>ケンセツ</t>
    </rPh>
    <rPh sb="6" eb="8">
      <t>キキン</t>
    </rPh>
    <phoneticPr fontId="11"/>
  </si>
  <si>
    <t>地域福祉基金</t>
    <rPh sb="0" eb="2">
      <t>チイキ</t>
    </rPh>
    <rPh sb="2" eb="4">
      <t>フクシ</t>
    </rPh>
    <rPh sb="4" eb="6">
      <t>キキン</t>
    </rPh>
    <phoneticPr fontId="11"/>
  </si>
  <si>
    <t>旧吉田茂邸整備活性化等基金</t>
    <rPh sb="0" eb="1">
      <t>キュウ</t>
    </rPh>
    <rPh sb="1" eb="3">
      <t>ヨシダ</t>
    </rPh>
    <rPh sb="3" eb="4">
      <t>シゲル</t>
    </rPh>
    <rPh sb="4" eb="5">
      <t>テイ</t>
    </rPh>
    <rPh sb="5" eb="7">
      <t>セイビ</t>
    </rPh>
    <rPh sb="7" eb="10">
      <t>カッセイカ</t>
    </rPh>
    <rPh sb="10" eb="11">
      <t>トウ</t>
    </rPh>
    <rPh sb="11" eb="13">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</si>
  <si>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</si>
  <si>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</si>
  <si>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</si>
  <si>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</si>
  <si>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</si>
  <si>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</si>
  <si>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</si>
  <si>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</si>
  <si>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</si>
  <si>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</si>
  <si>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</si>
  <si>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</si>
  <si>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類似団体平均と比較して将来負担比率、有形固定資産減価償却率ともに高い比率となっている。平成28年度にかけては、充当可能基金の増加や地方交付税の基準財政需要額に算入される公債費の増加により充当可能財源が増加するなど、前年度に比べ将来負担比率が減となっている。しかし、今後、公共施設等整備管理計画に基づいた各施設の老朽化対策に取り組むことにより、さらなる将来負担比率の上昇が見込まれる。</t>
    <rPh sb="0" eb="2">
      <t>ルイジ</t>
    </rPh>
    <rPh sb="2" eb="4">
      <t>ダンタイ</t>
    </rPh>
    <rPh sb="4" eb="6">
      <t>ヘイキン</t>
    </rPh>
    <rPh sb="7" eb="9">
      <t>ヒカク</t>
    </rPh>
    <rPh sb="11" eb="13">
      <t>ショウライ</t>
    </rPh>
    <rPh sb="13" eb="15">
      <t>フタン</t>
    </rPh>
    <rPh sb="15" eb="17">
      <t>ヒリツ</t>
    </rPh>
    <rPh sb="18" eb="20">
      <t>ユウケイ</t>
    </rPh>
    <rPh sb="20" eb="22">
      <t>コテイ</t>
    </rPh>
    <rPh sb="22" eb="24">
      <t>シサン</t>
    </rPh>
    <rPh sb="24" eb="26">
      <t>ゲンカ</t>
    </rPh>
    <rPh sb="26" eb="28">
      <t>ショウキャク</t>
    </rPh>
    <rPh sb="28" eb="29">
      <t>リツ</t>
    </rPh>
    <rPh sb="32" eb="33">
      <t>タカ</t>
    </rPh>
    <rPh sb="34" eb="36">
      <t>ヒリツ</t>
    </rPh>
    <rPh sb="43" eb="45">
      <t>ヘイセイ</t>
    </rPh>
    <rPh sb="47" eb="49">
      <t>ネンド</t>
    </rPh>
    <rPh sb="55" eb="57">
      <t>ジュウトウ</t>
    </rPh>
    <rPh sb="57" eb="59">
      <t>カノウ</t>
    </rPh>
    <rPh sb="59" eb="61">
      <t>キキン</t>
    </rPh>
    <rPh sb="62" eb="64">
      <t>ゾウカ</t>
    </rPh>
    <rPh sb="107" eb="110">
      <t>ゼンネンド</t>
    </rPh>
    <rPh sb="111" eb="112">
      <t>クラ</t>
    </rPh>
    <rPh sb="113" eb="115">
      <t>ショウライ</t>
    </rPh>
    <rPh sb="115" eb="117">
      <t>フタン</t>
    </rPh>
    <rPh sb="117" eb="119">
      <t>ヒリツ</t>
    </rPh>
    <rPh sb="132" eb="134">
      <t>コンゴ</t>
    </rPh>
    <rPh sb="135" eb="137">
      <t>コウキョウ</t>
    </rPh>
    <rPh sb="137" eb="140">
      <t>シセツナド</t>
    </rPh>
    <rPh sb="140" eb="142">
      <t>セイビ</t>
    </rPh>
    <rPh sb="142" eb="144">
      <t>カンリ</t>
    </rPh>
    <rPh sb="144" eb="146">
      <t>ケイカク</t>
    </rPh>
    <rPh sb="147" eb="148">
      <t>モト</t>
    </rPh>
    <rPh sb="151" eb="154">
      <t>カクシセツ</t>
    </rPh>
    <rPh sb="155" eb="158">
      <t>ロウキュウカ</t>
    </rPh>
    <rPh sb="158" eb="160">
      <t>タイサク</t>
    </rPh>
    <rPh sb="161" eb="162">
      <t>ト</t>
    </rPh>
    <rPh sb="163" eb="164">
      <t>ク</t>
    </rPh>
    <rPh sb="175" eb="177">
      <t>ショウライ</t>
    </rPh>
    <rPh sb="177" eb="179">
      <t>フタン</t>
    </rPh>
    <rPh sb="179" eb="181">
      <t>ヒリツ</t>
    </rPh>
    <rPh sb="182" eb="184">
      <t>ジョウショウ</t>
    </rPh>
    <rPh sb="185" eb="187">
      <t>ミコ</t>
    </rPh>
    <phoneticPr fontId="5"/>
  </si>
  <si>
    <t>実質公債費比率は類型団体平均と比較して同程度又はそれ以下で推移しているものの、将来負担比率は高い比率となっている。これは将来負担額の構成として、地方債だけではなく債務負担行為に基づく支出予定額（土地開発公社の先行取得に伴う債務負担行為額）などが影響していると考えられる。
また、将来負担比率が近年は減少傾向にあったが、平成29年度にかけて、ごみ処理広域化事業の施設整備に対する起債などにより増加に転じており、今後、将来負担比率並びに実質公債費比率の増加が想定される。</t>
    <rPh sb="12" eb="14">
      <t>ヘイキン</t>
    </rPh>
    <rPh sb="159" eb="161">
      <t>ヘイセイ</t>
    </rPh>
    <rPh sb="163" eb="164">
      <t>ネン</t>
    </rPh>
    <rPh sb="164" eb="165">
      <t>ド</t>
    </rPh>
    <rPh sb="195" eb="197">
      <t>ゾウカ</t>
    </rPh>
    <rPh sb="198" eb="199">
      <t>テン</t>
    </rPh>
    <rPh sb="207" eb="209">
      <t>ショウライ</t>
    </rPh>
    <rPh sb="209" eb="211">
      <t>フタン</t>
    </rPh>
    <rPh sb="211" eb="213">
      <t>ヒリツ</t>
    </rPh>
    <rPh sb="213" eb="214">
      <t>ナラ</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</si>
</sst>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49919</c:v>
                </c:pt>
                <c:pt idx="3">
                  <c:v>47738</c:v>
                </c:pt>
                <c:pt idx="4">
                  <c:v>52191</c:v>
                </c:pt>
              </c:numCache>
            </c:numRef>
          </c:val>
          <c:smooth val="0"/>
          <c:extLst xmlns:c16r2="http://schemas.microsoft.com/office/drawing/2015/06/chart">
            <c:ext xmlns:c16="http://schemas.microsoft.com/office/drawing/2014/chart" uri="{C3380CC4-5D6E-409C-BE32-E72D297353CC}">
              <c16:uniqueId val="{00000000-CDC0-4C87-8DB0-9379FAFDE4F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30859</c:v>
                </c:pt>
                <c:pt idx="1">
                  <c:v>22508</c:v>
                </c:pt>
                <c:pt idx="2">
                  <c:v>62142</c:v>
                </c:pt>
                <c:pt idx="3">
                  <c:v>39912</c:v>
                </c:pt>
                <c:pt idx="4">
                  <c:v>63126</c:v>
                </c:pt>
              </c:numCache>
            </c:numRef>
          </c:val>
          <c:smooth val="0"/>
          <c:extLst xmlns:c16r2="http://schemas.microsoft.com/office/drawing/2015/06/chart">
            <c:ext xmlns:c16="http://schemas.microsoft.com/office/drawing/2014/chart" uri="{C3380CC4-5D6E-409C-BE32-E72D297353CC}">
              <c16:uniqueId val="{00000001-CDC0-4C87-8DB0-9379FAFDE4F6}"/>
            </c:ext>
          </c:extLst>
        </c:ser>
        <c:dLbls>
          <c:showLegendKey val="0"/>
          <c:showVal val="0"/>
          <c:showCatName val="0"/>
          <c:showSerName val="0"/>
          <c:showPercent val="0"/>
          <c:showBubbleSize val="0"/>
        </c:dLbls>
        <c:marker val="1"/>
        <c:smooth val="0"/>
        <c:axId val="614147800"/>
        <c:axId val="614140352"/>
      </c:lineChart>
      <c:catAx>
        <c:axId val="6141478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14140352"/>
        <c:crosses val="autoZero"/>
        <c:auto val="1"/>
        <c:lblAlgn val="ctr"/>
        <c:lblOffset val="100"/>
        <c:tickLblSkip val="1"/>
        <c:tickMarkSkip val="1"/>
        <c:noMultiLvlLbl val="0"/>
      </c:catAx>
      <c:valAx>
        <c:axId val="61414035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141478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4.82</c:v>
                </c:pt>
                <c:pt idx="1">
                  <c:v>5.01</c:v>
                </c:pt>
                <c:pt idx="2">
                  <c:v>8.5299999999999994</c:v>
                </c:pt>
                <c:pt idx="3">
                  <c:v>7.25</c:v>
                </c:pt>
                <c:pt idx="4">
                  <c:v>5.38</c:v>
                </c:pt>
              </c:numCache>
            </c:numRef>
          </c:val>
          <c:extLst xmlns:c16r2="http://schemas.microsoft.com/office/drawing/2015/06/chart">
            <c:ext xmlns:c16="http://schemas.microsoft.com/office/drawing/2014/chart" uri="{C3380CC4-5D6E-409C-BE32-E72D297353CC}">
              <c16:uniqueId val="{00000000-7C4D-47D3-9AC5-3E28E23D711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7.43</c:v>
                </c:pt>
                <c:pt idx="1">
                  <c:v>8.3699999999999992</c:v>
                </c:pt>
                <c:pt idx="2">
                  <c:v>9.2200000000000006</c:v>
                </c:pt>
                <c:pt idx="3">
                  <c:v>11.93</c:v>
                </c:pt>
                <c:pt idx="4">
                  <c:v>13.58</c:v>
                </c:pt>
              </c:numCache>
            </c:numRef>
          </c:val>
          <c:extLst xmlns:c16r2="http://schemas.microsoft.com/office/drawing/2015/06/chart">
            <c:ext xmlns:c16="http://schemas.microsoft.com/office/drawing/2014/chart" uri="{C3380CC4-5D6E-409C-BE32-E72D297353CC}">
              <c16:uniqueId val="{00000001-7C4D-47D3-9AC5-3E28E23D7119}"/>
            </c:ext>
          </c:extLst>
        </c:ser>
        <c:dLbls>
          <c:showLegendKey val="0"/>
          <c:showVal val="0"/>
          <c:showCatName val="0"/>
          <c:showSerName val="0"/>
          <c:showPercent val="0"/>
          <c:showBubbleSize val="0"/>
        </c:dLbls>
        <c:gapWidth val="250"/>
        <c:overlap val="100"/>
        <c:axId val="614144664"/>
        <c:axId val="6141485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6.54</c:v>
                </c:pt>
                <c:pt idx="1">
                  <c:v>1.2</c:v>
                </c:pt>
                <c:pt idx="2">
                  <c:v>4.72</c:v>
                </c:pt>
                <c:pt idx="3">
                  <c:v>1.33</c:v>
                </c:pt>
                <c:pt idx="4">
                  <c:v>-0.26</c:v>
                </c:pt>
              </c:numCache>
            </c:numRef>
          </c:val>
          <c:smooth val="0"/>
          <c:extLst xmlns:c16r2="http://schemas.microsoft.com/office/drawing/2015/06/chart">
            <c:ext xmlns:c16="http://schemas.microsoft.com/office/drawing/2014/chart" uri="{C3380CC4-5D6E-409C-BE32-E72D297353CC}">
              <c16:uniqueId val="{00000002-7C4D-47D3-9AC5-3E28E23D7119}"/>
            </c:ext>
          </c:extLst>
        </c:ser>
        <c:dLbls>
          <c:showLegendKey val="0"/>
          <c:showVal val="0"/>
          <c:showCatName val="0"/>
          <c:showSerName val="0"/>
          <c:showPercent val="0"/>
          <c:showBubbleSize val="0"/>
        </c:dLbls>
        <c:marker val="1"/>
        <c:smooth val="0"/>
        <c:axId val="614144664"/>
        <c:axId val="614148584"/>
      </c:lineChart>
      <c:catAx>
        <c:axId val="614144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14148584"/>
        <c:crosses val="autoZero"/>
        <c:auto val="1"/>
        <c:lblAlgn val="ctr"/>
        <c:lblOffset val="100"/>
        <c:tickLblSkip val="1"/>
        <c:tickMarkSkip val="1"/>
        <c:noMultiLvlLbl val="0"/>
      </c:catAx>
      <c:valAx>
        <c:axId val="614148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4144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73AD-4571-898C-FF4D9CC3C96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3AD-4571-898C-FF4D9CC3C96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73AD-4571-898C-FF4D9CC3C96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73AD-4571-898C-FF4D9CC3C965}"/>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73AD-4571-898C-FF4D9CC3C965}"/>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0.24</c:v>
                </c:pt>
                <c:pt idx="2">
                  <c:v>#N/A</c:v>
                </c:pt>
                <c:pt idx="3">
                  <c:v>0.48</c:v>
                </c:pt>
                <c:pt idx="4">
                  <c:v>#N/A</c:v>
                </c:pt>
                <c:pt idx="5">
                  <c:v>0.56000000000000005</c:v>
                </c:pt>
                <c:pt idx="6">
                  <c:v>#N/A</c:v>
                </c:pt>
                <c:pt idx="7">
                  <c:v>0.9</c:v>
                </c:pt>
                <c:pt idx="8">
                  <c:v>#N/A</c:v>
                </c:pt>
                <c:pt idx="9">
                  <c:v>0.42</c:v>
                </c:pt>
              </c:numCache>
            </c:numRef>
          </c:val>
          <c:extLst xmlns:c16r2="http://schemas.microsoft.com/office/drawing/2015/06/chart">
            <c:ext xmlns:c16="http://schemas.microsoft.com/office/drawing/2014/chart" uri="{C3380CC4-5D6E-409C-BE32-E72D297353CC}">
              <c16:uniqueId val="{00000005-73AD-4571-898C-FF4D9CC3C965}"/>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1.03</c:v>
                </c:pt>
                <c:pt idx="2">
                  <c:v>#N/A</c:v>
                </c:pt>
                <c:pt idx="3">
                  <c:v>0.4</c:v>
                </c:pt>
                <c:pt idx="4">
                  <c:v>#N/A</c:v>
                </c:pt>
                <c:pt idx="5">
                  <c:v>0.97</c:v>
                </c:pt>
                <c:pt idx="6">
                  <c:v>#N/A</c:v>
                </c:pt>
                <c:pt idx="7">
                  <c:v>0.83</c:v>
                </c:pt>
                <c:pt idx="8">
                  <c:v>#N/A</c:v>
                </c:pt>
                <c:pt idx="9">
                  <c:v>0.63</c:v>
                </c:pt>
              </c:numCache>
            </c:numRef>
          </c:val>
          <c:extLst xmlns:c16r2="http://schemas.microsoft.com/office/drawing/2015/06/chart">
            <c:ext xmlns:c16="http://schemas.microsoft.com/office/drawing/2014/chart" uri="{C3380CC4-5D6E-409C-BE32-E72D297353CC}">
              <c16:uniqueId val="{00000006-73AD-4571-898C-FF4D9CC3C965}"/>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3.81</c:v>
                </c:pt>
                <c:pt idx="2">
                  <c:v>#N/A</c:v>
                </c:pt>
                <c:pt idx="3">
                  <c:v>1.53</c:v>
                </c:pt>
                <c:pt idx="4">
                  <c:v>#N/A</c:v>
                </c:pt>
                <c:pt idx="5">
                  <c:v>3.12</c:v>
                </c:pt>
                <c:pt idx="6">
                  <c:v>#N/A</c:v>
                </c:pt>
                <c:pt idx="7">
                  <c:v>3.4</c:v>
                </c:pt>
                <c:pt idx="8">
                  <c:v>#N/A</c:v>
                </c:pt>
                <c:pt idx="9">
                  <c:v>1.4</c:v>
                </c:pt>
              </c:numCache>
            </c:numRef>
          </c:val>
          <c:extLst xmlns:c16r2="http://schemas.microsoft.com/office/drawing/2015/06/chart">
            <c:ext xmlns:c16="http://schemas.microsoft.com/office/drawing/2014/chart" uri="{C3380CC4-5D6E-409C-BE32-E72D297353CC}">
              <c16:uniqueId val="{00000007-73AD-4571-898C-FF4D9CC3C965}"/>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0.99</c:v>
                </c:pt>
                <c:pt idx="2">
                  <c:v>#N/A</c:v>
                </c:pt>
                <c:pt idx="3">
                  <c:v>0.83</c:v>
                </c:pt>
                <c:pt idx="4">
                  <c:v>#N/A</c:v>
                </c:pt>
                <c:pt idx="5">
                  <c:v>1.1100000000000001</c:v>
                </c:pt>
                <c:pt idx="6">
                  <c:v>#N/A</c:v>
                </c:pt>
                <c:pt idx="7">
                  <c:v>2.23</c:v>
                </c:pt>
                <c:pt idx="8">
                  <c:v>#N/A</c:v>
                </c:pt>
                <c:pt idx="9">
                  <c:v>2.11</c:v>
                </c:pt>
              </c:numCache>
            </c:numRef>
          </c:val>
          <c:extLst xmlns:c16r2="http://schemas.microsoft.com/office/drawing/2015/06/chart">
            <c:ext xmlns:c16="http://schemas.microsoft.com/office/drawing/2014/chart" uri="{C3380CC4-5D6E-409C-BE32-E72D297353CC}">
              <c16:uniqueId val="{00000008-73AD-4571-898C-FF4D9CC3C96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4.82</c:v>
                </c:pt>
                <c:pt idx="2">
                  <c:v>#N/A</c:v>
                </c:pt>
                <c:pt idx="3">
                  <c:v>5</c:v>
                </c:pt>
                <c:pt idx="4">
                  <c:v>#N/A</c:v>
                </c:pt>
                <c:pt idx="5">
                  <c:v>8.52</c:v>
                </c:pt>
                <c:pt idx="6">
                  <c:v>#N/A</c:v>
                </c:pt>
                <c:pt idx="7">
                  <c:v>7.24</c:v>
                </c:pt>
                <c:pt idx="8">
                  <c:v>#N/A</c:v>
                </c:pt>
                <c:pt idx="9">
                  <c:v>5.37</c:v>
                </c:pt>
              </c:numCache>
            </c:numRef>
          </c:val>
          <c:extLst xmlns:c16r2="http://schemas.microsoft.com/office/drawing/2015/06/chart">
            <c:ext xmlns:c16="http://schemas.microsoft.com/office/drawing/2014/chart" uri="{C3380CC4-5D6E-409C-BE32-E72D297353CC}">
              <c16:uniqueId val="{00000009-73AD-4571-898C-FF4D9CC3C965}"/>
            </c:ext>
          </c:extLst>
        </c:ser>
        <c:dLbls>
          <c:showLegendKey val="0"/>
          <c:showVal val="0"/>
          <c:showCatName val="0"/>
          <c:showSerName val="0"/>
          <c:showPercent val="0"/>
          <c:showBubbleSize val="0"/>
        </c:dLbls>
        <c:gapWidth val="150"/>
        <c:overlap val="100"/>
        <c:axId val="614146624"/>
        <c:axId val="614145056"/>
      </c:barChart>
      <c:catAx>
        <c:axId val="614146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14145056"/>
        <c:crosses val="autoZero"/>
        <c:auto val="1"/>
        <c:lblAlgn val="ctr"/>
        <c:lblOffset val="100"/>
        <c:tickLblSkip val="1"/>
        <c:tickMarkSkip val="1"/>
        <c:noMultiLvlLbl val="0"/>
      </c:catAx>
      <c:valAx>
        <c:axId val="614145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41466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801</c:v>
                </c:pt>
                <c:pt idx="5">
                  <c:v>834</c:v>
                </c:pt>
                <c:pt idx="8">
                  <c:v>777</c:v>
                </c:pt>
                <c:pt idx="11">
                  <c:v>806</c:v>
                </c:pt>
                <c:pt idx="14">
                  <c:v>813</c:v>
                </c:pt>
              </c:numCache>
            </c:numRef>
          </c:val>
          <c:extLst xmlns:c16r2="http://schemas.microsoft.com/office/drawing/2015/06/chart">
            <c:ext xmlns:c16="http://schemas.microsoft.com/office/drawing/2014/chart" uri="{C3380CC4-5D6E-409C-BE32-E72D297353CC}">
              <c16:uniqueId val="{00000000-5470-4322-A16E-102DFE8CC82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470-4322-A16E-102DFE8CC82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5470-4322-A16E-102DFE8CC82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470-4322-A16E-102DFE8CC82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368</c:v>
                </c:pt>
                <c:pt idx="3">
                  <c:v>355</c:v>
                </c:pt>
                <c:pt idx="6">
                  <c:v>477</c:v>
                </c:pt>
                <c:pt idx="9">
                  <c:v>454</c:v>
                </c:pt>
                <c:pt idx="12">
                  <c:v>552</c:v>
                </c:pt>
              </c:numCache>
            </c:numRef>
          </c:val>
          <c:extLst xmlns:c16r2="http://schemas.microsoft.com/office/drawing/2015/06/chart">
            <c:ext xmlns:c16="http://schemas.microsoft.com/office/drawing/2014/chart" uri="{C3380CC4-5D6E-409C-BE32-E72D297353CC}">
              <c16:uniqueId val="{00000004-5470-4322-A16E-102DFE8CC82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470-4322-A16E-102DFE8CC82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470-4322-A16E-102DFE8CC82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743</c:v>
                </c:pt>
                <c:pt idx="3">
                  <c:v>673</c:v>
                </c:pt>
                <c:pt idx="6">
                  <c:v>590</c:v>
                </c:pt>
                <c:pt idx="9">
                  <c:v>634</c:v>
                </c:pt>
                <c:pt idx="12">
                  <c:v>660</c:v>
                </c:pt>
              </c:numCache>
            </c:numRef>
          </c:val>
          <c:extLst xmlns:c16r2="http://schemas.microsoft.com/office/drawing/2015/06/chart">
            <c:ext xmlns:c16="http://schemas.microsoft.com/office/drawing/2014/chart" uri="{C3380CC4-5D6E-409C-BE32-E72D297353CC}">
              <c16:uniqueId val="{00000007-5470-4322-A16E-102DFE8CC820}"/>
            </c:ext>
          </c:extLst>
        </c:ser>
        <c:dLbls>
          <c:showLegendKey val="0"/>
          <c:showVal val="0"/>
          <c:showCatName val="0"/>
          <c:showSerName val="0"/>
          <c:showPercent val="0"/>
          <c:showBubbleSize val="0"/>
        </c:dLbls>
        <c:gapWidth val="100"/>
        <c:overlap val="100"/>
        <c:axId val="614141136"/>
        <c:axId val="6141481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310</c:v>
                </c:pt>
                <c:pt idx="2">
                  <c:v>#N/A</c:v>
                </c:pt>
                <c:pt idx="3">
                  <c:v>#N/A</c:v>
                </c:pt>
                <c:pt idx="4">
                  <c:v>194</c:v>
                </c:pt>
                <c:pt idx="5">
                  <c:v>#N/A</c:v>
                </c:pt>
                <c:pt idx="6">
                  <c:v>#N/A</c:v>
                </c:pt>
                <c:pt idx="7">
                  <c:v>290</c:v>
                </c:pt>
                <c:pt idx="8">
                  <c:v>#N/A</c:v>
                </c:pt>
                <c:pt idx="9">
                  <c:v>#N/A</c:v>
                </c:pt>
                <c:pt idx="10">
                  <c:v>282</c:v>
                </c:pt>
                <c:pt idx="11">
                  <c:v>#N/A</c:v>
                </c:pt>
                <c:pt idx="12">
                  <c:v>#N/A</c:v>
                </c:pt>
                <c:pt idx="13">
                  <c:v>399</c:v>
                </c:pt>
                <c:pt idx="14">
                  <c:v>#N/A</c:v>
                </c:pt>
              </c:numCache>
            </c:numRef>
          </c:val>
          <c:smooth val="0"/>
          <c:extLst xmlns:c16r2="http://schemas.microsoft.com/office/drawing/2015/06/chart">
            <c:ext xmlns:c16="http://schemas.microsoft.com/office/drawing/2014/chart" uri="{C3380CC4-5D6E-409C-BE32-E72D297353CC}">
              <c16:uniqueId val="{00000008-5470-4322-A16E-102DFE8CC820}"/>
            </c:ext>
          </c:extLst>
        </c:ser>
        <c:dLbls>
          <c:showLegendKey val="0"/>
          <c:showVal val="0"/>
          <c:showCatName val="0"/>
          <c:showSerName val="0"/>
          <c:showPercent val="0"/>
          <c:showBubbleSize val="0"/>
        </c:dLbls>
        <c:marker val="1"/>
        <c:smooth val="0"/>
        <c:axId val="614141136"/>
        <c:axId val="614148192"/>
      </c:lineChart>
      <c:catAx>
        <c:axId val="614141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14148192"/>
        <c:crosses val="autoZero"/>
        <c:auto val="1"/>
        <c:lblAlgn val="ctr"/>
        <c:lblOffset val="100"/>
        <c:tickLblSkip val="1"/>
        <c:tickMarkSkip val="1"/>
        <c:noMultiLvlLbl val="0"/>
      </c:catAx>
      <c:valAx>
        <c:axId val="614148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4141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10538</c:v>
                </c:pt>
                <c:pt idx="5">
                  <c:v>10770</c:v>
                </c:pt>
                <c:pt idx="8">
                  <c:v>10960</c:v>
                </c:pt>
                <c:pt idx="11">
                  <c:v>11178</c:v>
                </c:pt>
                <c:pt idx="14">
                  <c:v>11294</c:v>
                </c:pt>
              </c:numCache>
            </c:numRef>
          </c:val>
          <c:extLst xmlns:c16r2="http://schemas.microsoft.com/office/drawing/2015/06/chart">
            <c:ext xmlns:c16="http://schemas.microsoft.com/office/drawing/2014/chart" uri="{C3380CC4-5D6E-409C-BE32-E72D297353CC}">
              <c16:uniqueId val="{00000000-F241-4DB4-8993-1E9DB9FA0A6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F241-4DB4-8993-1E9DB9FA0A6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1715</c:v>
                </c:pt>
                <c:pt idx="5">
                  <c:v>1873</c:v>
                </c:pt>
                <c:pt idx="8">
                  <c:v>1854</c:v>
                </c:pt>
                <c:pt idx="11">
                  <c:v>2157</c:v>
                </c:pt>
                <c:pt idx="14">
                  <c:v>2694</c:v>
                </c:pt>
              </c:numCache>
            </c:numRef>
          </c:val>
          <c:extLst xmlns:c16r2="http://schemas.microsoft.com/office/drawing/2015/06/chart">
            <c:ext xmlns:c16="http://schemas.microsoft.com/office/drawing/2014/chart" uri="{C3380CC4-5D6E-409C-BE32-E72D297353CC}">
              <c16:uniqueId val="{00000002-F241-4DB4-8993-1E9DB9FA0A6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3-F241-4DB4-8993-1E9DB9FA0A6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241-4DB4-8993-1E9DB9FA0A6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241-4DB4-8993-1E9DB9FA0A6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2816</c:v>
                </c:pt>
                <c:pt idx="3">
                  <c:v>2633</c:v>
                </c:pt>
                <c:pt idx="6">
                  <c:v>2469</c:v>
                </c:pt>
                <c:pt idx="9">
                  <c:v>2451</c:v>
                </c:pt>
                <c:pt idx="12">
                  <c:v>2400</c:v>
                </c:pt>
              </c:numCache>
            </c:numRef>
          </c:val>
          <c:extLst xmlns:c16r2="http://schemas.microsoft.com/office/drawing/2015/06/chart">
            <c:ext xmlns:c16="http://schemas.microsoft.com/office/drawing/2014/chart" uri="{C3380CC4-5D6E-409C-BE32-E72D297353CC}">
              <c16:uniqueId val="{00000006-F241-4DB4-8993-1E9DB9FA0A6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F241-4DB4-8993-1E9DB9FA0A6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6361</c:v>
                </c:pt>
                <c:pt idx="3">
                  <c:v>6054</c:v>
                </c:pt>
                <c:pt idx="6">
                  <c:v>6559</c:v>
                </c:pt>
                <c:pt idx="9">
                  <c:v>6896</c:v>
                </c:pt>
                <c:pt idx="12">
                  <c:v>7631</c:v>
                </c:pt>
              </c:numCache>
            </c:numRef>
          </c:val>
          <c:extLst xmlns:c16r2="http://schemas.microsoft.com/office/drawing/2015/06/chart">
            <c:ext xmlns:c16="http://schemas.microsoft.com/office/drawing/2014/chart" uri="{C3380CC4-5D6E-409C-BE32-E72D297353CC}">
              <c16:uniqueId val="{00000008-F241-4DB4-8993-1E9DB9FA0A6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787</c:v>
                </c:pt>
                <c:pt idx="3">
                  <c:v>715</c:v>
                </c:pt>
                <c:pt idx="6">
                  <c:v>708</c:v>
                </c:pt>
                <c:pt idx="9">
                  <c:v>708</c:v>
                </c:pt>
                <c:pt idx="12">
                  <c:v>688</c:v>
                </c:pt>
              </c:numCache>
            </c:numRef>
          </c:val>
          <c:extLst xmlns:c16r2="http://schemas.microsoft.com/office/drawing/2015/06/chart">
            <c:ext xmlns:c16="http://schemas.microsoft.com/office/drawing/2014/chart" uri="{C3380CC4-5D6E-409C-BE32-E72D297353CC}">
              <c16:uniqueId val="{00000009-F241-4DB4-8993-1E9DB9FA0A6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7293</c:v>
                </c:pt>
                <c:pt idx="3">
                  <c:v>7214</c:v>
                </c:pt>
                <c:pt idx="6">
                  <c:v>7318</c:v>
                </c:pt>
                <c:pt idx="9">
                  <c:v>7372</c:v>
                </c:pt>
                <c:pt idx="12">
                  <c:v>7873</c:v>
                </c:pt>
              </c:numCache>
            </c:numRef>
          </c:val>
          <c:extLst xmlns:c16r2="http://schemas.microsoft.com/office/drawing/2015/06/chart">
            <c:ext xmlns:c16="http://schemas.microsoft.com/office/drawing/2014/chart" uri="{C3380CC4-5D6E-409C-BE32-E72D297353CC}">
              <c16:uniqueId val="{0000000A-F241-4DB4-8993-1E9DB9FA0A68}"/>
            </c:ext>
          </c:extLst>
        </c:ser>
        <c:dLbls>
          <c:showLegendKey val="0"/>
          <c:showVal val="0"/>
          <c:showCatName val="0"/>
          <c:showSerName val="0"/>
          <c:showPercent val="0"/>
          <c:showBubbleSize val="0"/>
        </c:dLbls>
        <c:gapWidth val="100"/>
        <c:overlap val="100"/>
        <c:axId val="614143096"/>
        <c:axId val="6141415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5003</c:v>
                </c:pt>
                <c:pt idx="2">
                  <c:v>#N/A</c:v>
                </c:pt>
                <c:pt idx="3">
                  <c:v>#N/A</c:v>
                </c:pt>
                <c:pt idx="4">
                  <c:v>3974</c:v>
                </c:pt>
                <c:pt idx="5">
                  <c:v>#N/A</c:v>
                </c:pt>
                <c:pt idx="6">
                  <c:v>#N/A</c:v>
                </c:pt>
                <c:pt idx="7">
                  <c:v>4240</c:v>
                </c:pt>
                <c:pt idx="8">
                  <c:v>#N/A</c:v>
                </c:pt>
                <c:pt idx="9">
                  <c:v>#N/A</c:v>
                </c:pt>
                <c:pt idx="10">
                  <c:v>4092</c:v>
                </c:pt>
                <c:pt idx="11">
                  <c:v>#N/A</c:v>
                </c:pt>
                <c:pt idx="12">
                  <c:v>#N/A</c:v>
                </c:pt>
                <c:pt idx="13">
                  <c:v>4605</c:v>
                </c:pt>
                <c:pt idx="14">
                  <c:v>#N/A</c:v>
                </c:pt>
              </c:numCache>
            </c:numRef>
          </c:val>
          <c:smooth val="0"/>
          <c:extLst xmlns:c16r2="http://schemas.microsoft.com/office/drawing/2015/06/chart">
            <c:ext xmlns:c16="http://schemas.microsoft.com/office/drawing/2014/chart" uri="{C3380CC4-5D6E-409C-BE32-E72D297353CC}">
              <c16:uniqueId val="{0000000B-F241-4DB4-8993-1E9DB9FA0A68}"/>
            </c:ext>
          </c:extLst>
        </c:ser>
        <c:dLbls>
          <c:showLegendKey val="0"/>
          <c:showVal val="0"/>
          <c:showCatName val="0"/>
          <c:showSerName val="0"/>
          <c:showPercent val="0"/>
          <c:showBubbleSize val="0"/>
        </c:dLbls>
        <c:marker val="1"/>
        <c:smooth val="0"/>
        <c:axId val="614143096"/>
        <c:axId val="614141528"/>
      </c:lineChart>
      <c:catAx>
        <c:axId val="614143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14141528"/>
        <c:crosses val="autoZero"/>
        <c:auto val="1"/>
        <c:lblAlgn val="ctr"/>
        <c:lblOffset val="100"/>
        <c:tickLblSkip val="1"/>
        <c:tickMarkSkip val="1"/>
        <c:noMultiLvlLbl val="0"/>
      </c:catAx>
      <c:valAx>
        <c:axId val="614141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4143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632</c:v>
                </c:pt>
                <c:pt idx="1">
                  <c:v>813</c:v>
                </c:pt>
                <c:pt idx="2">
                  <c:v>923</c:v>
                </c:pt>
              </c:numCache>
            </c:numRef>
          </c:val>
          <c:extLst xmlns:c16r2="http://schemas.microsoft.com/office/drawing/2015/06/chart">
            <c:ext xmlns:c16="http://schemas.microsoft.com/office/drawing/2014/chart" uri="{C3380CC4-5D6E-409C-BE32-E72D297353CC}">
              <c16:uniqueId val="{00000000-6A35-497F-8AB8-F8EAC032296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6A35-497F-8AB8-F8EAC032296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810</c:v>
                </c:pt>
                <c:pt idx="1">
                  <c:v>880</c:v>
                </c:pt>
                <c:pt idx="2">
                  <c:v>1089</c:v>
                </c:pt>
              </c:numCache>
            </c:numRef>
          </c:val>
          <c:extLst xmlns:c16r2="http://schemas.microsoft.com/office/drawing/2015/06/chart">
            <c:ext xmlns:c16="http://schemas.microsoft.com/office/drawing/2014/chart" uri="{C3380CC4-5D6E-409C-BE32-E72D297353CC}">
              <c16:uniqueId val="{00000002-6A35-497F-8AB8-F8EAC032296E}"/>
            </c:ext>
          </c:extLst>
        </c:ser>
        <c:dLbls>
          <c:showLegendKey val="0"/>
          <c:showVal val="0"/>
          <c:showCatName val="0"/>
          <c:showSerName val="0"/>
          <c:showPercent val="0"/>
          <c:showBubbleSize val="0"/>
        </c:dLbls>
        <c:gapWidth val="120"/>
        <c:overlap val="100"/>
        <c:axId val="614146232"/>
        <c:axId val="614139960"/>
      </c:barChart>
      <c:catAx>
        <c:axId val="614146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14139960"/>
        <c:crosses val="autoZero"/>
        <c:auto val="1"/>
        <c:lblAlgn val="ctr"/>
        <c:lblOffset val="100"/>
        <c:tickLblSkip val="1"/>
        <c:tickMarkSkip val="1"/>
        <c:noMultiLvlLbl val="0"/>
      </c:catAx>
      <c:valAx>
        <c:axId val="6141399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14146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C36-4917-876D-866165871C2F}"/>
                </c:ext>
                <c:ext xmlns:c15="http://schemas.microsoft.com/office/drawing/2012/chart" uri="{CE6537A1-D6FC-4f65-9D91-7224C49458BB}">
                  <c15:dlblFieldTable>
                    <c15:dlblFTEntry>
                      <c15:txfldGUID>{E2808D1B-CD49-4077-98C8-70CBC8A3193B}</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C36-4917-876D-866165871C2F}"/>
                </c:ext>
                <c:ext xmlns:c15="http://schemas.microsoft.com/office/drawing/2012/chart" uri="{CE6537A1-D6FC-4f65-9D91-7224C49458BB}">
                  <c15:dlblFieldTable>
                    <c15:dlblFTEntry>
                      <c15:txfldGUID>{C0C6F505-7CA3-4F3C-BBB0-2C477BB6F282}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C36-4917-876D-866165871C2F}"/>
                </c:ext>
                <c:ext xmlns:c15="http://schemas.microsoft.com/office/drawing/2012/chart" uri="{CE6537A1-D6FC-4f65-9D91-7224C49458BB}">
                  <c15:dlblFieldTable>
                    <c15:dlblFTEntry>
                      <c15:txfldGUID>{EBE69EC3-9470-4106-983A-E9CCD4EF4C02}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C36-4917-876D-866165871C2F}"/>
                </c:ext>
                <c:ext xmlns:c15="http://schemas.microsoft.com/office/drawing/2012/chart" uri="{CE6537A1-D6FC-4f65-9D91-7224C49458BB}">
                  <c15:dlblFieldTable>
                    <c15:dlblFTEntry>
                      <c15:txfldGUID>{C6C55777-E953-46AC-81D1-3323558D8BED}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C36-4917-876D-866165871C2F}"/>
                </c:ext>
                <c:ext xmlns:c15="http://schemas.microsoft.com/office/drawing/2012/chart" uri="{CE6537A1-D6FC-4f65-9D91-7224C49458BB}">
                  <c15:dlblFieldTable>
                    <c15:dlblFTEntry>
                      <c15:txfldGUID>{FA5C23DD-7BF6-46F7-93B0-E4552525BA3B}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C36-4917-876D-866165871C2F}"/>
                </c:ext>
                <c:ext xmlns:c15="http://schemas.microsoft.com/office/drawing/2012/chart" uri="{CE6537A1-D6FC-4f65-9D91-7224C49458BB}">
                  <c15:dlblFieldTable>
                    <c15:dlblFTEntry>
                      <c15:txfldGUID>{E8994B50-6F8C-4A75-9EB5-52A42F05D457}</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C36-4917-876D-866165871C2F}"/>
                </c:ext>
                <c:ext xmlns:c15="http://schemas.microsoft.com/office/drawing/2012/chart" uri="{CE6537A1-D6FC-4f65-9D91-7224C49458BB}">
                  <c15:dlblFieldTable>
                    <c15:dlblFTEntry>
                      <c15:txfldGUID>{0A6FBAF7-3FA6-4785-94EA-2767C5A94F0D}</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C36-4917-876D-866165871C2F}"/>
                </c:ext>
                <c:ext xmlns:c15="http://schemas.microsoft.com/office/drawing/2012/chart" uri="{CE6537A1-D6FC-4f65-9D91-7224C49458BB}">
                  <c15:dlblFieldTable>
                    <c15:dlblFTEntry>
                      <c15:txfldGUID>{12DC733F-ECBB-4FBD-A2B6-204BDD0FDD37}</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C36-4917-876D-866165871C2F}"/>
                </c:ext>
                <c:ext xmlns:c15="http://schemas.microsoft.com/office/drawing/2012/chart" uri="{CE6537A1-D6FC-4f65-9D91-7224C49458BB}">
                  <c15:dlblFieldTable>
                    <c15:dlblFTEntry>
                      <c15:txfldGUID>{E14EA8AD-0B35-4FF7-8DC1-FDCA1C176B84}</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60.5</c:v>
                </c:pt>
                <c:pt idx="24">
                  <c:v>61.6</c:v>
                </c:pt>
              </c:numCache>
            </c:numRef>
          </c:xVal>
          <c:yVal>
            <c:numRef>
              <c:f>公会計指標分析・財政指標組合せ分析表!$BP$51:$DC$51</c:f>
              <c:numCache>
                <c:formatCode>#,##0.0;"▲ "#,##0.0</c:formatCode>
                <c:ptCount val="40"/>
                <c:pt idx="16">
                  <c:v>69.8</c:v>
                </c:pt>
                <c:pt idx="24">
                  <c:v>68.099999999999994</c:v>
                </c:pt>
              </c:numCache>
            </c:numRef>
          </c:yVal>
          <c:smooth val="0"/>
          <c:extLst xmlns:c16r2="http://schemas.microsoft.com/office/drawing/2015/06/chart">
            <c:ext xmlns:c16="http://schemas.microsoft.com/office/drawing/2014/chart" uri="{C3380CC4-5D6E-409C-BE32-E72D297353CC}">
              <c16:uniqueId val="{00000009-EC36-4917-876D-866165871C2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C36-4917-876D-866165871C2F}"/>
                </c:ext>
                <c:ext xmlns:c15="http://schemas.microsoft.com/office/drawing/2012/chart" uri="{CE6537A1-D6FC-4f65-9D91-7224C49458BB}">
                  <c15:dlblFieldTable>
                    <c15:dlblFTEntry>
                      <c15:txfldGUID>{8C9009D7-FED4-4273-8878-580FE9DB4F83}</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C36-4917-876D-866165871C2F}"/>
                </c:ext>
                <c:ext xmlns:c15="http://schemas.microsoft.com/office/drawing/2012/chart" uri="{CE6537A1-D6FC-4f65-9D91-7224C49458BB}">
                  <c15:dlblFieldTable>
                    <c15:dlblFTEntry>
                      <c15:txfldGUID>{279052F6-A378-4CEA-8BD4-1DD10914D464}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C36-4917-876D-866165871C2F}"/>
                </c:ext>
                <c:ext xmlns:c15="http://schemas.microsoft.com/office/drawing/2012/chart" uri="{CE6537A1-D6FC-4f65-9D91-7224C49458BB}">
                  <c15:dlblFieldTable>
                    <c15:dlblFTEntry>
                      <c15:txfldGUID>{A469F5C6-E829-4D68-B3ED-A8FA166E389B}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C36-4917-876D-866165871C2F}"/>
                </c:ext>
                <c:ext xmlns:c15="http://schemas.microsoft.com/office/drawing/2012/chart" uri="{CE6537A1-D6FC-4f65-9D91-7224C49458BB}">
                  <c15:dlblFieldTable>
                    <c15:dlblFTEntry>
                      <c15:txfldGUID>{3D9F66B6-200D-45B2-9A8D-674F1D793483}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C36-4917-876D-866165871C2F}"/>
                </c:ext>
                <c:ext xmlns:c15="http://schemas.microsoft.com/office/drawing/2012/chart" uri="{CE6537A1-D6FC-4f65-9D91-7224C49458BB}">
                  <c15:dlblFieldTable>
                    <c15:dlblFTEntry>
                      <c15:txfldGUID>{BEDBF051-3B4A-475E-8724-E89B76B6F0BB}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C36-4917-876D-866165871C2F}"/>
                </c:ext>
                <c:ext xmlns:c15="http://schemas.microsoft.com/office/drawing/2012/chart" uri="{CE6537A1-D6FC-4f65-9D91-7224C49458BB}">
                  <c15:dlblFieldTable>
                    <c15:dlblFTEntry>
                      <c15:txfldGUID>{33DEDE4D-5D16-4518-B3DA-B619CA507E68}</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C36-4917-876D-866165871C2F}"/>
                </c:ext>
                <c:ext xmlns:c15="http://schemas.microsoft.com/office/drawing/2012/chart" uri="{CE6537A1-D6FC-4f65-9D91-7224C49458BB}">
                  <c15:dlblFieldTable>
                    <c15:dlblFTEntry>
                      <c15:txfldGUID>{AF4A2FD2-6EE2-4743-ACB0-29C5B641BAD1}</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C36-4917-876D-866165871C2F}"/>
                </c:ext>
                <c:ext xmlns:c15="http://schemas.microsoft.com/office/drawing/2012/chart" uri="{CE6537A1-D6FC-4f65-9D91-7224C49458BB}">
                  <c15:dlblFieldTable>
                    <c15:dlblFTEntry>
                      <c15:txfldGUID>{880DE932-6AC3-4126-BF8A-C58ED8DCCE83}</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C36-4917-876D-866165871C2F}"/>
                </c:ext>
                <c:ext xmlns:c15="http://schemas.microsoft.com/office/drawing/2012/chart" uri="{CE6537A1-D6FC-4f65-9D91-7224C49458BB}">
                  <c15:dlblFieldTable>
                    <c15:dlblFTEntry>
                      <c15:txfldGUID>{8F903C2F-A95D-47D4-BC30-83D8D5E7B553}</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53.4</c:v>
                </c:pt>
                <c:pt idx="24">
                  <c:v>56.1</c:v>
                </c:pt>
              </c:numCache>
            </c:numRef>
          </c:xVal>
          <c:yVal>
            <c:numRef>
              <c:f>公会計指標分析・財政指標組合せ分析表!$BP$55:$DC$55</c:f>
              <c:numCache>
                <c:formatCode>#,##0.0;"▲ "#,##0.0</c:formatCode>
                <c:ptCount val="40"/>
                <c:pt idx="16">
                  <c:v>13</c:v>
                </c:pt>
                <c:pt idx="24">
                  <c:v>21</c:v>
                </c:pt>
              </c:numCache>
            </c:numRef>
          </c:yVal>
          <c:smooth val="0"/>
          <c:extLst xmlns:c16r2="http://schemas.microsoft.com/office/drawing/2015/06/chart">
            <c:ext xmlns:c16="http://schemas.microsoft.com/office/drawing/2014/chart" uri="{C3380CC4-5D6E-409C-BE32-E72D297353CC}">
              <c16:uniqueId val="{00000013-EC36-4917-876D-866165871C2F}"/>
            </c:ext>
          </c:extLst>
        </c:ser>
        <c:dLbls>
          <c:showLegendKey val="0"/>
          <c:showVal val="1"/>
          <c:showCatName val="0"/>
          <c:showSerName val="0"/>
          <c:showPercent val="0"/>
          <c:showBubbleSize val="0"/>
        </c:dLbls>
        <c:axId val="614149760"/>
        <c:axId val="614142704"/>
      </c:scatterChart>
      <c:valAx>
        <c:axId val="614149760"/>
        <c:scaling>
          <c:orientation val="minMax"/>
          <c:max val="62.300000000000004"/>
          <c:min val="52.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14142704"/>
        <c:crosses val="autoZero"/>
        <c:crossBetween val="midCat"/>
      </c:valAx>
      <c:valAx>
        <c:axId val="614142704"/>
        <c:scaling>
          <c:orientation val="minMax"/>
          <c:max val="80"/>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141497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DDD-446D-99A2-51D6A94756F7}"/>
                </c:ext>
                <c:ext xmlns:c15="http://schemas.microsoft.com/office/drawing/2012/chart" uri="{CE6537A1-D6FC-4f65-9D91-7224C49458BB}">
                  <c15:dlblFieldTable>
                    <c15:dlblFTEntry>
                      <c15:txfldGUID>{004C73E9-3883-426A-88EB-1879C08C0149}</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DDD-446D-99A2-51D6A94756F7}"/>
                </c:ext>
                <c:ext xmlns:c15="http://schemas.microsoft.com/office/drawing/2012/chart" uri="{CE6537A1-D6FC-4f65-9D91-7224C49458BB}">
                  <c15:dlblFieldTable>
                    <c15:dlblFTEntry>
                      <c15:txfldGUID>{609AFD9D-172F-4ECE-AF52-372C95786E08}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DDD-446D-99A2-51D6A94756F7}"/>
                </c:ext>
                <c:ext xmlns:c15="http://schemas.microsoft.com/office/drawing/2012/chart" uri="{CE6537A1-D6FC-4f65-9D91-7224C49458BB}">
                  <c15:dlblFieldTable>
                    <c15:dlblFTEntry>
                      <c15:txfldGUID>{53D4895A-CCB7-494F-BE46-E23F2E4D52E0}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DDD-446D-99A2-51D6A94756F7}"/>
                </c:ext>
                <c:ext xmlns:c15="http://schemas.microsoft.com/office/drawing/2012/chart" uri="{CE6537A1-D6FC-4f65-9D91-7224C49458BB}">
                  <c15:dlblFieldTable>
                    <c15:dlblFTEntry>
                      <c15:txfldGUID>{6CFF6275-FD57-4BED-A032-11E894068D4F}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DDD-446D-99A2-51D6A94756F7}"/>
                </c:ext>
                <c:ext xmlns:c15="http://schemas.microsoft.com/office/drawing/2012/chart" uri="{CE6537A1-D6FC-4f65-9D91-7224C49458BB}">
                  <c15:dlblFieldTable>
                    <c15:dlblFTEntry>
                      <c15:txfldGUID>{93EA0152-EBF1-4B40-BE7B-E65BDF2BE691}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DDD-446D-99A2-51D6A94756F7}"/>
                </c:ext>
                <c:ext xmlns:c15="http://schemas.microsoft.com/office/drawing/2012/chart" uri="{CE6537A1-D6FC-4f65-9D91-7224C49458BB}">
                  <c15:dlblFieldTable>
                    <c15:dlblFTEntry>
                      <c15:txfldGUID>{12195B80-4E49-4748-BDF6-1E87D4BFB334}</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DDD-446D-99A2-51D6A94756F7}"/>
                </c:ext>
                <c:ext xmlns:c15="http://schemas.microsoft.com/office/drawing/2012/chart" uri="{CE6537A1-D6FC-4f65-9D91-7224C49458BB}">
                  <c15:dlblFieldTable>
                    <c15:dlblFTEntry>
                      <c15:txfldGUID>{42EE2B2B-25A7-4D26-8D95-411DD934E1E6}</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DDD-446D-99A2-51D6A94756F7}"/>
                </c:ext>
                <c:ext xmlns:c15="http://schemas.microsoft.com/office/drawing/2012/chart" uri="{CE6537A1-D6FC-4f65-9D91-7224C49458BB}">
                  <c15:dlblFieldTable>
                    <c15:dlblFTEntry>
                      <c15:txfldGUID>{4D59C14D-CBCE-4D6B-B4AA-403691BA5EB3}</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DDD-446D-99A2-51D6A94756F7}"/>
                </c:ext>
                <c:ext xmlns:c15="http://schemas.microsoft.com/office/drawing/2012/chart" uri="{CE6537A1-D6FC-4f65-9D91-7224C49458BB}">
                  <c15:dlblFieldTable>
                    <c15:dlblFTEntry>
                      <c15:txfldGUID>{09396323-FC94-4DEA-86CC-8CFA0BB3EF9D}</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7.7</c:v>
                </c:pt>
                <c:pt idx="8">
                  <c:v>5.5</c:v>
                </c:pt>
                <c:pt idx="16">
                  <c:v>4.4000000000000004</c:v>
                </c:pt>
                <c:pt idx="24">
                  <c:v>4.2</c:v>
                </c:pt>
                <c:pt idx="32">
                  <c:v>5.3</c:v>
                </c:pt>
              </c:numCache>
            </c:numRef>
          </c:xVal>
          <c:yVal>
            <c:numRef>
              <c:f>公会計指標分析・財政指標組合せ分析表!$BP$73:$DC$73</c:f>
              <c:numCache>
                <c:formatCode>#,##0.0;"▲ "#,##0.0</c:formatCode>
                <c:ptCount val="40"/>
                <c:pt idx="0">
                  <c:v>85.7</c:v>
                </c:pt>
                <c:pt idx="8">
                  <c:v>68</c:v>
                </c:pt>
                <c:pt idx="16">
                  <c:v>69.8</c:v>
                </c:pt>
                <c:pt idx="24">
                  <c:v>68.099999999999994</c:v>
                </c:pt>
                <c:pt idx="32">
                  <c:v>76.900000000000006</c:v>
                </c:pt>
              </c:numCache>
            </c:numRef>
          </c:yVal>
          <c:smooth val="0"/>
          <c:extLst xmlns:c16r2="http://schemas.microsoft.com/office/drawing/2015/06/chart">
            <c:ext xmlns:c16="http://schemas.microsoft.com/office/drawing/2014/chart" uri="{C3380CC4-5D6E-409C-BE32-E72D297353CC}">
              <c16:uniqueId val="{00000009-FDDD-446D-99A2-51D6A94756F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DDD-446D-99A2-51D6A94756F7}"/>
                </c:ext>
                <c:ext xmlns:c15="http://schemas.microsoft.com/office/drawing/2012/chart" uri="{CE6537A1-D6FC-4f65-9D91-7224C49458BB}">
                  <c15:dlblFieldTable>
                    <c15:dlblFTEntry>
                      <c15:txfldGUID>{E2DB5FD8-E285-487D-A2B0-DB8B54981468}</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DDD-446D-99A2-51D6A94756F7}"/>
                </c:ext>
                <c:ext xmlns:c15="http://schemas.microsoft.com/office/drawing/2012/chart" uri="{CE6537A1-D6FC-4f65-9D91-7224C49458BB}">
                  <c15:dlblFieldTable>
                    <c15:dlblFTEntry>
                      <c15:txfldGUID>{A831E740-5765-434B-9667-B53E1F583EB5}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DDD-446D-99A2-51D6A94756F7}"/>
                </c:ext>
                <c:ext xmlns:c15="http://schemas.microsoft.com/office/drawing/2012/chart" uri="{CE6537A1-D6FC-4f65-9D91-7224C49458BB}">
                  <c15:dlblFieldTable>
                    <c15:dlblFTEntry>
                      <c15:txfldGUID>{A905F4A1-734F-4A7B-81DE-2A1E81E1B8A9}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DDD-446D-99A2-51D6A94756F7}"/>
                </c:ext>
                <c:ext xmlns:c15="http://schemas.microsoft.com/office/drawing/2012/chart" uri="{CE6537A1-D6FC-4f65-9D91-7224C49458BB}">
                  <c15:dlblFieldTable>
                    <c15:dlblFTEntry>
                      <c15:txfldGUID>{A60BED98-8B7F-48C1-AD42-E4688CFF902B}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DDD-446D-99A2-51D6A94756F7}"/>
                </c:ext>
                <c:ext xmlns:c15="http://schemas.microsoft.com/office/drawing/2012/chart" uri="{CE6537A1-D6FC-4f65-9D91-7224C49458BB}">
                  <c15:dlblFieldTable>
                    <c15:dlblFTEntry>
                      <c15:txfldGUID>{D2B35DFB-E79D-4362-B53E-23BF7DFA3380}</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DDD-446D-99A2-51D6A94756F7}"/>
                </c:ext>
                <c:ext xmlns:c15="http://schemas.microsoft.com/office/drawing/2012/chart" uri="{CE6537A1-D6FC-4f65-9D91-7224C49458BB}">
                  <c15:dlblFieldTable>
                    <c15:dlblFTEntry>
                      <c15:txfldGUID>{24FDD216-88EC-4798-9224-6B77F1A25F9E}</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DDD-446D-99A2-51D6A94756F7}"/>
                </c:ext>
                <c:ext xmlns:c15="http://schemas.microsoft.com/office/drawing/2012/chart" uri="{CE6537A1-D6FC-4f65-9D91-7224C49458BB}">
                  <c15:dlblFieldTable>
                    <c15:dlblFTEntry>
                      <c15:txfldGUID>{BFB0F799-EFD0-4624-99C4-9473A34A7BCC}</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4.5160355153971272E-2"/>
                  <c:y val="-7.8021921944343112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DDD-446D-99A2-51D6A94756F7}"/>
                </c:ext>
                <c:ext xmlns:c15="http://schemas.microsoft.com/office/drawing/2012/chart" uri="{CE6537A1-D6FC-4f65-9D91-7224C49458BB}">
                  <c15:dlblFieldTable>
                    <c15:dlblFTEntry>
                      <c15:txfldGUID>{E5A58686-0AC1-425D-B159-334979D9A550}</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1.8235628084250059E-2"/>
                  <c:y val="-4.6811372231244867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DDD-446D-99A2-51D6A94756F7}"/>
                </c:ext>
                <c:ext xmlns:c15="http://schemas.microsoft.com/office/drawing/2012/chart" uri="{CE6537A1-D6FC-4f65-9D91-7224C49458BB}">
                  <c15:dlblFieldTable>
                    <c15:dlblFTEntry>
                      <c15:txfldGUID>{7E28B0CC-4890-439B-B83D-A95B9A36B5B7}</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6.8</c:v>
                </c:pt>
                <c:pt idx="24">
                  <c:v>6.8</c:v>
                </c:pt>
                <c:pt idx="32">
                  <c:v>6.8</c:v>
                </c:pt>
              </c:numCache>
            </c:numRef>
          </c:xVal>
          <c:yVal>
            <c:numRef>
              <c:f>公会計指標分析・財政指標組合せ分析表!$BP$77:$DC$77</c:f>
              <c:numCache>
                <c:formatCode>#,##0.0;"▲ "#,##0.0</c:formatCode>
                <c:ptCount val="40"/>
                <c:pt idx="0">
                  <c:v>22.3</c:v>
                </c:pt>
                <c:pt idx="8">
                  <c:v>20.3</c:v>
                </c:pt>
                <c:pt idx="16">
                  <c:v>13</c:v>
                </c:pt>
                <c:pt idx="24">
                  <c:v>21</c:v>
                </c:pt>
                <c:pt idx="32">
                  <c:v>20.2</c:v>
                </c:pt>
              </c:numCache>
            </c:numRef>
          </c:yVal>
          <c:smooth val="0"/>
          <c:extLst xmlns:c16r2="http://schemas.microsoft.com/office/drawing/2015/06/chart">
            <c:ext xmlns:c16="http://schemas.microsoft.com/office/drawing/2014/chart" uri="{C3380CC4-5D6E-409C-BE32-E72D297353CC}">
              <c16:uniqueId val="{00000013-FDDD-446D-99A2-51D6A94756F7}"/>
            </c:ext>
          </c:extLst>
        </c:ser>
        <c:dLbls>
          <c:showLegendKey val="0"/>
          <c:showVal val="1"/>
          <c:showCatName val="0"/>
          <c:showSerName val="0"/>
          <c:showPercent val="0"/>
          <c:showBubbleSize val="0"/>
        </c:dLbls>
        <c:axId val="614141920"/>
        <c:axId val="614142312"/>
      </c:scatterChart>
      <c:valAx>
        <c:axId val="614141920"/>
        <c:scaling>
          <c:orientation val="minMax"/>
          <c:max val="8.9"/>
          <c:min val="3.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14142312"/>
        <c:crosses val="autoZero"/>
        <c:crossBetween val="midCat"/>
      </c:valAx>
      <c:valAx>
        <c:axId val="614142312"/>
        <c:scaling>
          <c:orientation val="minMax"/>
          <c:max val="98"/>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1414192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神奈川県大磯町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33,054
32,898
17.18
11,261,859
10,838,098
365,641
6,799,371
7,873,254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類似団体平均は上回っているものの、全国平均を上回る高齢化率（平成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年１月１日現在</a:t>
          </a:r>
          <a:r>
            <a:rPr kumimoji="1" lang="en-US" altLang="ja-JP" sz="1300">
              <a:latin typeface="ＭＳ Ｐゴシック" panose="020B0600070205080204" pitchFamily="50" charset="-128"/>
              <a:ea typeface="ＭＳ Ｐゴシック" panose="020B0600070205080204" pitchFamily="50" charset="-128"/>
            </a:rPr>
            <a:t>33.1</a:t>
          </a:r>
          <a:r>
            <a:rPr kumimoji="1" lang="ja-JP" altLang="en-US" sz="1300">
              <a:latin typeface="ＭＳ Ｐゴシック" panose="020B0600070205080204" pitchFamily="50" charset="-128"/>
              <a:ea typeface="ＭＳ Ｐゴシック" panose="020B0600070205080204" pitchFamily="50" charset="-128"/>
            </a:rPr>
            <a:t>％）により町民税は今後減少が見込まれる、また町内に中心となる産業もないこと等により財政基盤は脆弱性がある。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ここ５年間は横ばいで推移しているが、地域経済の活性化や定住促進を図るとともに町税等の徴収強化に取組み自主財源の確保に努める。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167217</xdr:rowOff>
    </xdr:from>
    <xdr:to>
      <xdr:col>23</xdr:col>
      <xdr:colOff>133350</xdr:colOff>
      <xdr:row>40</xdr:row>
      <xdr:rowOff>167217</xdr:rowOff>
    </xdr:to>
    <xdr:cxnSp macro="">
      <xdr:nvCxnSpPr>
        <xdr:cNvPr id="69" name="直線コネクタ 68"/>
        <xdr:cNvCxnSpPr/>
      </xdr:nvCxnSpPr>
      <xdr:spPr>
        <a:xfrm>
          <a:off x="4114800" y="70252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167217</xdr:rowOff>
    </xdr:from>
    <xdr:to>
      <xdr:col>19</xdr:col>
      <xdr:colOff>133350</xdr:colOff>
      <xdr:row>40</xdr:row>
      <xdr:rowOff>167217</xdr:rowOff>
    </xdr:to>
    <xdr:cxnSp macro="">
      <xdr:nvCxnSpPr>
        <xdr:cNvPr id="72" name="直線コネクタ 71"/>
        <xdr:cNvCxnSpPr/>
      </xdr:nvCxnSpPr>
      <xdr:spPr>
        <a:xfrm>
          <a:off x="3225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74" name="テキスト ボックス 73"/>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167217</xdr:rowOff>
    </xdr:from>
    <xdr:to>
      <xdr:col>15</xdr:col>
      <xdr:colOff>82550</xdr:colOff>
      <xdr:row>40</xdr:row>
      <xdr:rowOff>167217</xdr:rowOff>
    </xdr:to>
    <xdr:cxnSp macro="">
      <xdr:nvCxnSpPr>
        <xdr:cNvPr id="75" name="直線コネクタ 74"/>
        <xdr:cNvCxnSpPr/>
      </xdr:nvCxnSpPr>
      <xdr:spPr>
        <a:xfrm>
          <a:off x="2336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167217</xdr:rowOff>
    </xdr:from>
    <xdr:to>
      <xdr:col>11</xdr:col>
      <xdr:colOff>31750</xdr:colOff>
      <xdr:row>40</xdr:row>
      <xdr:rowOff>167217</xdr:rowOff>
    </xdr:to>
    <xdr:cxnSp macro="">
      <xdr:nvCxnSpPr>
        <xdr:cNvPr id="78" name="直線コネクタ 77"/>
        <xdr:cNvCxnSpPr/>
      </xdr:nvCxnSpPr>
      <xdr:spPr>
        <a:xfrm>
          <a:off x="1447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88" name="楕円 87"/>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132944</xdr:rowOff>
    </xdr:from>
    <xdr:ext cx="762000" cy="259045"/>
    <xdr:sp macro="" textlink="">
      <xdr:nvSpPr>
        <xdr:cNvPr id="89" name="財政力該当値テキスト"/>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116417</xdr:rowOff>
    </xdr:from>
    <xdr:to>
      <xdr:col>19</xdr:col>
      <xdr:colOff>184150</xdr:colOff>
      <xdr:row>41</xdr:row>
      <xdr:rowOff>46567</xdr:rowOff>
    </xdr:to>
    <xdr:sp macro="" textlink="">
      <xdr:nvSpPr>
        <xdr:cNvPr id="90" name="楕円 89"/>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91" name="テキスト ボックス 90"/>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116417</xdr:rowOff>
    </xdr:from>
    <xdr:to>
      <xdr:col>15</xdr:col>
      <xdr:colOff>133350</xdr:colOff>
      <xdr:row>41</xdr:row>
      <xdr:rowOff>46567</xdr:rowOff>
    </xdr:to>
    <xdr:sp macro="" textlink="">
      <xdr:nvSpPr>
        <xdr:cNvPr id="92" name="楕円 91"/>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93" name="テキスト ボックス 92"/>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116417</xdr:rowOff>
    </xdr:from>
    <xdr:to>
      <xdr:col>11</xdr:col>
      <xdr:colOff>82550</xdr:colOff>
      <xdr:row>41</xdr:row>
      <xdr:rowOff>46567</xdr:rowOff>
    </xdr:to>
    <xdr:sp macro="" textlink="">
      <xdr:nvSpPr>
        <xdr:cNvPr id="94" name="楕円 93"/>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95" name="テキスト ボックス 94"/>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6" name="楕円 95"/>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97" name="テキスト ボックス 96"/>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ポイント下回っているが、前年度と比較すると</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ポイント下回ってしまった。今後、事業の見直しを更に進めるとともにすべての事務事業の優先度を厳しく点検し、優先度の低い事業については、廃止、縮小を進め、経常経費の削減を図る。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52494</xdr:rowOff>
    </xdr:from>
    <xdr:to>
      <xdr:col>23</xdr:col>
      <xdr:colOff>133350</xdr:colOff>
      <xdr:row>62</xdr:row>
      <xdr:rowOff>149013</xdr:rowOff>
    </xdr:to>
    <xdr:cxnSp macro="">
      <xdr:nvCxnSpPr>
        <xdr:cNvPr id="132" name="直線コネクタ 131"/>
        <xdr:cNvCxnSpPr/>
      </xdr:nvCxnSpPr>
      <xdr:spPr>
        <a:xfrm>
          <a:off x="4114800" y="10682394"/>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114529</xdr:rowOff>
    </xdr:from>
    <xdr:ext cx="762000" cy="259045"/>
    <xdr:sp macro="" textlink="">
      <xdr:nvSpPr>
        <xdr:cNvPr id="133" name="財政構造の弾力性平均値テキスト"/>
        <xdr:cNvSpPr txBox="1"/>
      </xdr:nvSpPr>
      <xdr:spPr>
        <a:xfrm>
          <a:off x="5041900" y="10744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103294</xdr:rowOff>
    </xdr:from>
    <xdr:to>
      <xdr:col>19</xdr:col>
      <xdr:colOff>133350</xdr:colOff>
      <xdr:row>62</xdr:row>
      <xdr:rowOff>52494</xdr:rowOff>
    </xdr:to>
    <xdr:cxnSp macro="">
      <xdr:nvCxnSpPr>
        <xdr:cNvPr id="135" name="直線コネクタ 134"/>
        <xdr:cNvCxnSpPr/>
      </xdr:nvCxnSpPr>
      <xdr:spPr>
        <a:xfrm>
          <a:off x="3225800" y="1056174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57379</xdr:rowOff>
    </xdr:from>
    <xdr:ext cx="736600" cy="259045"/>
    <xdr:sp macro="" textlink="">
      <xdr:nvSpPr>
        <xdr:cNvPr id="137" name="テキスト ボックス 136"/>
        <xdr:cNvSpPr txBox="1"/>
      </xdr:nvSpPr>
      <xdr:spPr>
        <a:xfrm>
          <a:off x="3733800" y="10858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103294</xdr:rowOff>
    </xdr:from>
    <xdr:to>
      <xdr:col>15</xdr:col>
      <xdr:colOff>82550</xdr:colOff>
      <xdr:row>62</xdr:row>
      <xdr:rowOff>212</xdr:rowOff>
    </xdr:to>
    <xdr:cxnSp macro="">
      <xdr:nvCxnSpPr>
        <xdr:cNvPr id="138" name="直線コネクタ 137"/>
        <xdr:cNvCxnSpPr/>
      </xdr:nvCxnSpPr>
      <xdr:spPr>
        <a:xfrm flipV="1">
          <a:off x="2336800" y="10561744"/>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9" name="フローチャート: 判断 138"/>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88071</xdr:rowOff>
    </xdr:from>
    <xdr:ext cx="762000" cy="259045"/>
    <xdr:sp macro="" textlink="">
      <xdr:nvSpPr>
        <xdr:cNvPr id="140" name="テキスト ボックス 139"/>
        <xdr:cNvSpPr txBox="1"/>
      </xdr:nvSpPr>
      <xdr:spPr>
        <a:xfrm>
          <a:off x="2844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147531</xdr:rowOff>
    </xdr:from>
    <xdr:to>
      <xdr:col>11</xdr:col>
      <xdr:colOff>31750</xdr:colOff>
      <xdr:row>62</xdr:row>
      <xdr:rowOff>212</xdr:rowOff>
    </xdr:to>
    <xdr:cxnSp macro="">
      <xdr:nvCxnSpPr>
        <xdr:cNvPr id="141" name="直線コネクタ 140"/>
        <xdr:cNvCxnSpPr/>
      </xdr:nvCxnSpPr>
      <xdr:spPr>
        <a:xfrm>
          <a:off x="1447800" y="10605981"/>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43" name="テキスト ボックス 142"/>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88071</xdr:rowOff>
    </xdr:from>
    <xdr:ext cx="762000" cy="259045"/>
    <xdr:sp macro="" textlink="">
      <xdr:nvSpPr>
        <xdr:cNvPr id="145" name="テキスト ボックス 144"/>
        <xdr:cNvSpPr txBox="1"/>
      </xdr:nvSpPr>
      <xdr:spPr>
        <a:xfrm>
          <a:off x="1066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51" name="楕円 150"/>
        <xdr:cNvSpPr/>
      </xdr:nvSpPr>
      <xdr:spPr>
        <a:xfrm>
          <a:off x="49022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114740</xdr:rowOff>
    </xdr:from>
    <xdr:ext cx="762000" cy="259045"/>
    <xdr:sp macro="" textlink="">
      <xdr:nvSpPr>
        <xdr:cNvPr id="152" name="財政構造の弾力性該当値テキスト"/>
        <xdr:cNvSpPr txBox="1"/>
      </xdr:nvSpPr>
      <xdr:spPr>
        <a:xfrm>
          <a:off x="50419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1694</xdr:rowOff>
    </xdr:from>
    <xdr:to>
      <xdr:col>19</xdr:col>
      <xdr:colOff>184150</xdr:colOff>
      <xdr:row>62</xdr:row>
      <xdr:rowOff>103294</xdr:rowOff>
    </xdr:to>
    <xdr:sp macro="" textlink="">
      <xdr:nvSpPr>
        <xdr:cNvPr id="153" name="楕円 152"/>
        <xdr:cNvSpPr/>
      </xdr:nvSpPr>
      <xdr:spPr>
        <a:xfrm>
          <a:off x="4064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54" name="テキスト ボックス 153"/>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52494</xdr:rowOff>
    </xdr:from>
    <xdr:to>
      <xdr:col>15</xdr:col>
      <xdr:colOff>133350</xdr:colOff>
      <xdr:row>61</xdr:row>
      <xdr:rowOff>154094</xdr:rowOff>
    </xdr:to>
    <xdr:sp macro="" textlink="">
      <xdr:nvSpPr>
        <xdr:cNvPr id="155" name="楕円 154"/>
        <xdr:cNvSpPr/>
      </xdr:nvSpPr>
      <xdr:spPr>
        <a:xfrm>
          <a:off x="3175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164271</xdr:rowOff>
    </xdr:from>
    <xdr:ext cx="762000" cy="259045"/>
    <xdr:sp macro="" textlink="">
      <xdr:nvSpPr>
        <xdr:cNvPr id="156" name="テキスト ボックス 155"/>
        <xdr:cNvSpPr txBox="1"/>
      </xdr:nvSpPr>
      <xdr:spPr>
        <a:xfrm>
          <a:off x="2844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120862</xdr:rowOff>
    </xdr:from>
    <xdr:to>
      <xdr:col>11</xdr:col>
      <xdr:colOff>82550</xdr:colOff>
      <xdr:row>62</xdr:row>
      <xdr:rowOff>51012</xdr:rowOff>
    </xdr:to>
    <xdr:sp macro="" textlink="">
      <xdr:nvSpPr>
        <xdr:cNvPr id="157" name="楕円 156"/>
        <xdr:cNvSpPr/>
      </xdr:nvSpPr>
      <xdr:spPr>
        <a:xfrm>
          <a:off x="2286000" y="10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61189</xdr:rowOff>
    </xdr:from>
    <xdr:ext cx="762000" cy="259045"/>
    <xdr:sp macro="" textlink="">
      <xdr:nvSpPr>
        <xdr:cNvPr id="158" name="テキスト ボックス 157"/>
        <xdr:cNvSpPr txBox="1"/>
      </xdr:nvSpPr>
      <xdr:spPr>
        <a:xfrm>
          <a:off x="1955800" y="1034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96731</xdr:rowOff>
    </xdr:from>
    <xdr:to>
      <xdr:col>7</xdr:col>
      <xdr:colOff>31750</xdr:colOff>
      <xdr:row>62</xdr:row>
      <xdr:rowOff>26881</xdr:rowOff>
    </xdr:to>
    <xdr:sp macro="" textlink="">
      <xdr:nvSpPr>
        <xdr:cNvPr id="159" name="楕円 158"/>
        <xdr:cNvSpPr/>
      </xdr:nvSpPr>
      <xdr:spPr>
        <a:xfrm>
          <a:off x="13970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37058</xdr:rowOff>
    </xdr:from>
    <xdr:ext cx="762000" cy="259045"/>
    <xdr:sp macro="" textlink="">
      <xdr:nvSpPr>
        <xdr:cNvPr id="160" name="テキスト ボックス 159"/>
        <xdr:cNvSpPr txBox="1"/>
      </xdr:nvSpPr>
      <xdr:spPr>
        <a:xfrm>
          <a:off x="1066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[103,153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人件費については退職手当負担金等の減により減少しており、物件費についても委託料等の減により減少しているため、前年度と比較して</a:t>
          </a:r>
          <a:r>
            <a:rPr kumimoji="1" lang="en-US" altLang="ja-JP" sz="1300">
              <a:latin typeface="ＭＳ Ｐゴシック" panose="020B0600070205080204" pitchFamily="50" charset="-128"/>
              <a:ea typeface="ＭＳ Ｐゴシック" panose="020B0600070205080204" pitchFamily="50" charset="-128"/>
            </a:rPr>
            <a:t>1,418</a:t>
          </a:r>
          <a:r>
            <a:rPr kumimoji="1" lang="ja-JP" altLang="en-US" sz="1300">
              <a:latin typeface="ＭＳ Ｐゴシック" panose="020B0600070205080204" pitchFamily="50" charset="-128"/>
              <a:ea typeface="ＭＳ Ｐゴシック" panose="020B0600070205080204" pitchFamily="50" charset="-128"/>
            </a:rPr>
            <a:t>円下回っている。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類似団体平均と比較しても下回っているが、今後も事業の見直しなどにより、コストの削減を図る。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169294</xdr:rowOff>
    </xdr:from>
    <xdr:to>
      <xdr:col>23</xdr:col>
      <xdr:colOff>133350</xdr:colOff>
      <xdr:row>83</xdr:row>
      <xdr:rowOff>9249</xdr:rowOff>
    </xdr:to>
    <xdr:cxnSp macro="">
      <xdr:nvCxnSpPr>
        <xdr:cNvPr id="195" name="直線コネクタ 194"/>
        <xdr:cNvCxnSpPr/>
      </xdr:nvCxnSpPr>
      <xdr:spPr>
        <a:xfrm flipV="1">
          <a:off x="4114800" y="14228194"/>
          <a:ext cx="838200" cy="1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6407</xdr:rowOff>
    </xdr:from>
    <xdr:ext cx="762000" cy="259045"/>
    <xdr:sp macro="" textlink="">
      <xdr:nvSpPr>
        <xdr:cNvPr id="196" name="人件費・物件費等の状況平均値テキスト"/>
        <xdr:cNvSpPr txBox="1"/>
      </xdr:nvSpPr>
      <xdr:spPr>
        <a:xfrm>
          <a:off x="5041900" y="142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164339</xdr:rowOff>
    </xdr:from>
    <xdr:to>
      <xdr:col>19</xdr:col>
      <xdr:colOff>133350</xdr:colOff>
      <xdr:row>83</xdr:row>
      <xdr:rowOff>9249</xdr:rowOff>
    </xdr:to>
    <xdr:cxnSp macro="">
      <xdr:nvCxnSpPr>
        <xdr:cNvPr id="198" name="直線コネクタ 197"/>
        <xdr:cNvCxnSpPr/>
      </xdr:nvCxnSpPr>
      <xdr:spPr>
        <a:xfrm>
          <a:off x="3225800" y="14223239"/>
          <a:ext cx="889000" cy="1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117555</xdr:rowOff>
    </xdr:from>
    <xdr:ext cx="736600" cy="259045"/>
    <xdr:sp macro="" textlink="">
      <xdr:nvSpPr>
        <xdr:cNvPr id="200" name="テキスト ボックス 199"/>
        <xdr:cNvSpPr txBox="1"/>
      </xdr:nvSpPr>
      <xdr:spPr>
        <a:xfrm>
          <a:off x="3733800" y="1434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149547</xdr:rowOff>
    </xdr:from>
    <xdr:to>
      <xdr:col>15</xdr:col>
      <xdr:colOff>82550</xdr:colOff>
      <xdr:row>82</xdr:row>
      <xdr:rowOff>164339</xdr:rowOff>
    </xdr:to>
    <xdr:cxnSp macro="">
      <xdr:nvCxnSpPr>
        <xdr:cNvPr id="201" name="直線コネクタ 200"/>
        <xdr:cNvCxnSpPr/>
      </xdr:nvCxnSpPr>
      <xdr:spPr>
        <a:xfrm>
          <a:off x="2336800" y="14208447"/>
          <a:ext cx="889000" cy="1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162072</xdr:rowOff>
    </xdr:from>
    <xdr:to>
      <xdr:col>15</xdr:col>
      <xdr:colOff>133350</xdr:colOff>
      <xdr:row>83</xdr:row>
      <xdr:rowOff>92222</xdr:rowOff>
    </xdr:to>
    <xdr:sp macro="" textlink="">
      <xdr:nvSpPr>
        <xdr:cNvPr id="202" name="フローチャート: 判断 201"/>
        <xdr:cNvSpPr/>
      </xdr:nvSpPr>
      <xdr:spPr>
        <a:xfrm>
          <a:off x="3175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76999</xdr:rowOff>
    </xdr:from>
    <xdr:ext cx="762000" cy="259045"/>
    <xdr:sp macro="" textlink="">
      <xdr:nvSpPr>
        <xdr:cNvPr id="203" name="テキスト ボックス 202"/>
        <xdr:cNvSpPr txBox="1"/>
      </xdr:nvSpPr>
      <xdr:spPr>
        <a:xfrm>
          <a:off x="2844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149547</xdr:rowOff>
    </xdr:from>
    <xdr:to>
      <xdr:col>11</xdr:col>
      <xdr:colOff>31750</xdr:colOff>
      <xdr:row>82</xdr:row>
      <xdr:rowOff>152724</xdr:rowOff>
    </xdr:to>
    <xdr:cxnSp macro="">
      <xdr:nvCxnSpPr>
        <xdr:cNvPr id="204" name="直線コネクタ 203"/>
        <xdr:cNvCxnSpPr/>
      </xdr:nvCxnSpPr>
      <xdr:spPr>
        <a:xfrm flipV="1">
          <a:off x="1447800" y="14208447"/>
          <a:ext cx="889000" cy="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26504</xdr:rowOff>
    </xdr:from>
    <xdr:to>
      <xdr:col>11</xdr:col>
      <xdr:colOff>82550</xdr:colOff>
      <xdr:row>83</xdr:row>
      <xdr:rowOff>128104</xdr:rowOff>
    </xdr:to>
    <xdr:sp macro="" textlink="">
      <xdr:nvSpPr>
        <xdr:cNvPr id="205" name="フローチャート: 判断 204"/>
        <xdr:cNvSpPr/>
      </xdr:nvSpPr>
      <xdr:spPr>
        <a:xfrm>
          <a:off x="22860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112881</xdr:rowOff>
    </xdr:from>
    <xdr:ext cx="762000" cy="259045"/>
    <xdr:sp macro="" textlink="">
      <xdr:nvSpPr>
        <xdr:cNvPr id="206" name="テキスト ボックス 205"/>
        <xdr:cNvSpPr txBox="1"/>
      </xdr:nvSpPr>
      <xdr:spPr>
        <a:xfrm>
          <a:off x="1955800" y="1434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162145</xdr:rowOff>
    </xdr:from>
    <xdr:to>
      <xdr:col>7</xdr:col>
      <xdr:colOff>31750</xdr:colOff>
      <xdr:row>83</xdr:row>
      <xdr:rowOff>92295</xdr:rowOff>
    </xdr:to>
    <xdr:sp macro="" textlink="">
      <xdr:nvSpPr>
        <xdr:cNvPr id="207" name="フローチャート: 判断 206"/>
        <xdr:cNvSpPr/>
      </xdr:nvSpPr>
      <xdr:spPr>
        <a:xfrm>
          <a:off x="1397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77072</xdr:rowOff>
    </xdr:from>
    <xdr:ext cx="762000" cy="259045"/>
    <xdr:sp macro="" textlink="">
      <xdr:nvSpPr>
        <xdr:cNvPr id="208" name="テキスト ボックス 207"/>
        <xdr:cNvSpPr txBox="1"/>
      </xdr:nvSpPr>
      <xdr:spPr>
        <a:xfrm>
          <a:off x="1066800" y="1430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118494</xdr:rowOff>
    </xdr:from>
    <xdr:to>
      <xdr:col>23</xdr:col>
      <xdr:colOff>184150</xdr:colOff>
      <xdr:row>83</xdr:row>
      <xdr:rowOff>48644</xdr:rowOff>
    </xdr:to>
    <xdr:sp macro="" textlink="">
      <xdr:nvSpPr>
        <xdr:cNvPr id="214" name="楕円 213"/>
        <xdr:cNvSpPr/>
      </xdr:nvSpPr>
      <xdr:spPr>
        <a:xfrm>
          <a:off x="4902200" y="1417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135021</xdr:rowOff>
    </xdr:from>
    <xdr:ext cx="762000" cy="259045"/>
    <xdr:sp macro="" textlink="">
      <xdr:nvSpPr>
        <xdr:cNvPr id="215" name="人件費・物件費等の状況該当値テキスト"/>
        <xdr:cNvSpPr txBox="1"/>
      </xdr:nvSpPr>
      <xdr:spPr>
        <a:xfrm>
          <a:off x="5041900" y="14022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129899</xdr:rowOff>
    </xdr:from>
    <xdr:to>
      <xdr:col>19</xdr:col>
      <xdr:colOff>184150</xdr:colOff>
      <xdr:row>83</xdr:row>
      <xdr:rowOff>60049</xdr:rowOff>
    </xdr:to>
    <xdr:sp macro="" textlink="">
      <xdr:nvSpPr>
        <xdr:cNvPr id="216" name="楕円 215"/>
        <xdr:cNvSpPr/>
      </xdr:nvSpPr>
      <xdr:spPr>
        <a:xfrm>
          <a:off x="4064000" y="1418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70226</xdr:rowOff>
    </xdr:from>
    <xdr:ext cx="736600" cy="259045"/>
    <xdr:sp macro="" textlink="">
      <xdr:nvSpPr>
        <xdr:cNvPr id="217" name="テキスト ボックス 216"/>
        <xdr:cNvSpPr txBox="1"/>
      </xdr:nvSpPr>
      <xdr:spPr>
        <a:xfrm>
          <a:off x="3733800" y="13957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113539</xdr:rowOff>
    </xdr:from>
    <xdr:to>
      <xdr:col>15</xdr:col>
      <xdr:colOff>133350</xdr:colOff>
      <xdr:row>83</xdr:row>
      <xdr:rowOff>43689</xdr:rowOff>
    </xdr:to>
    <xdr:sp macro="" textlink="">
      <xdr:nvSpPr>
        <xdr:cNvPr id="218" name="楕円 217"/>
        <xdr:cNvSpPr/>
      </xdr:nvSpPr>
      <xdr:spPr>
        <a:xfrm>
          <a:off x="3175000" y="1417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53866</xdr:rowOff>
    </xdr:from>
    <xdr:ext cx="762000" cy="259045"/>
    <xdr:sp macro="" textlink="">
      <xdr:nvSpPr>
        <xdr:cNvPr id="219" name="テキスト ボックス 218"/>
        <xdr:cNvSpPr txBox="1"/>
      </xdr:nvSpPr>
      <xdr:spPr>
        <a:xfrm>
          <a:off x="2844800" y="13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98747</xdr:rowOff>
    </xdr:from>
    <xdr:to>
      <xdr:col>11</xdr:col>
      <xdr:colOff>82550</xdr:colOff>
      <xdr:row>83</xdr:row>
      <xdr:rowOff>28897</xdr:rowOff>
    </xdr:to>
    <xdr:sp macro="" textlink="">
      <xdr:nvSpPr>
        <xdr:cNvPr id="220" name="楕円 219"/>
        <xdr:cNvSpPr/>
      </xdr:nvSpPr>
      <xdr:spPr>
        <a:xfrm>
          <a:off x="2286000" y="1415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39074</xdr:rowOff>
    </xdr:from>
    <xdr:ext cx="762000" cy="259045"/>
    <xdr:sp macro="" textlink="">
      <xdr:nvSpPr>
        <xdr:cNvPr id="221" name="テキスト ボックス 220"/>
        <xdr:cNvSpPr txBox="1"/>
      </xdr:nvSpPr>
      <xdr:spPr>
        <a:xfrm>
          <a:off x="1955800" y="13926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101924</xdr:rowOff>
    </xdr:from>
    <xdr:to>
      <xdr:col>7</xdr:col>
      <xdr:colOff>31750</xdr:colOff>
      <xdr:row>83</xdr:row>
      <xdr:rowOff>32074</xdr:rowOff>
    </xdr:to>
    <xdr:sp macro="" textlink="">
      <xdr:nvSpPr>
        <xdr:cNvPr id="222" name="楕円 221"/>
        <xdr:cNvSpPr/>
      </xdr:nvSpPr>
      <xdr:spPr>
        <a:xfrm>
          <a:off x="1397000" y="1416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42251</xdr:rowOff>
    </xdr:from>
    <xdr:ext cx="762000" cy="259045"/>
    <xdr:sp macro="" textlink="">
      <xdr:nvSpPr>
        <xdr:cNvPr id="223" name="テキスト ボックス 222"/>
        <xdr:cNvSpPr txBox="1"/>
      </xdr:nvSpPr>
      <xdr:spPr>
        <a:xfrm>
          <a:off x="1066800" y="1392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近年、退職者の増加により職員の平均年齢が低下していたことなどから類似団体より大きく下回っていたが、前年度は人事異動等により類似団体平均との差が</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ポイントまで縮まっている。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今後も給与水準の適正化に努めるとともに、人事評価制度や職員研修などにより、職員の資質向上に努める。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の数値は</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の数値を引用している。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90</xdr:row>
      <xdr:rowOff>72672</xdr:rowOff>
    </xdr:to>
    <xdr:cxnSp macro="">
      <xdr:nvCxnSpPr>
        <xdr:cNvPr id="252" name="直線コネクタ 251"/>
        <xdr:cNvCxnSpPr/>
      </xdr:nvCxnSpPr>
      <xdr:spPr>
        <a:xfrm flipV="1">
          <a:off x="17018000" y="138140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98778</xdr:rowOff>
    </xdr:from>
    <xdr:to>
      <xdr:col>81</xdr:col>
      <xdr:colOff>44450</xdr:colOff>
      <xdr:row>85</xdr:row>
      <xdr:rowOff>98778</xdr:rowOff>
    </xdr:to>
    <xdr:cxnSp macro="">
      <xdr:nvCxnSpPr>
        <xdr:cNvPr id="257" name="直線コネクタ 256"/>
        <xdr:cNvCxnSpPr/>
      </xdr:nvCxnSpPr>
      <xdr:spPr>
        <a:xfrm>
          <a:off x="16179800" y="146720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8" name="給与水準   （国との比較）平均値テキスト"/>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167922</xdr:rowOff>
    </xdr:from>
    <xdr:to>
      <xdr:col>77</xdr:col>
      <xdr:colOff>44450</xdr:colOff>
      <xdr:row>85</xdr:row>
      <xdr:rowOff>98778</xdr:rowOff>
    </xdr:to>
    <xdr:cxnSp macro="">
      <xdr:nvCxnSpPr>
        <xdr:cNvPr id="260" name="直線コネクタ 259"/>
        <xdr:cNvCxnSpPr/>
      </xdr:nvCxnSpPr>
      <xdr:spPr>
        <a:xfrm>
          <a:off x="15290800" y="14055372"/>
          <a:ext cx="889000" cy="61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62" name="テキスト ボックス 261"/>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33866</xdr:rowOff>
    </xdr:from>
    <xdr:to>
      <xdr:col>72</xdr:col>
      <xdr:colOff>203200</xdr:colOff>
      <xdr:row>81</xdr:row>
      <xdr:rowOff>167922</xdr:rowOff>
    </xdr:to>
    <xdr:cxnSp macro="">
      <xdr:nvCxnSpPr>
        <xdr:cNvPr id="263" name="直線コネクタ 262"/>
        <xdr:cNvCxnSpPr/>
      </xdr:nvCxnSpPr>
      <xdr:spPr>
        <a:xfrm>
          <a:off x="14401800" y="13921316"/>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4" name="フローチャート: 判断 263"/>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65" name="テキスト ボックス 264"/>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33866</xdr:rowOff>
    </xdr:from>
    <xdr:to>
      <xdr:col>68</xdr:col>
      <xdr:colOff>152400</xdr:colOff>
      <xdr:row>83</xdr:row>
      <xdr:rowOff>79728</xdr:rowOff>
    </xdr:to>
    <xdr:cxnSp macro="">
      <xdr:nvCxnSpPr>
        <xdr:cNvPr id="266" name="直線コネクタ 265"/>
        <xdr:cNvCxnSpPr/>
      </xdr:nvCxnSpPr>
      <xdr:spPr>
        <a:xfrm flipV="1">
          <a:off x="13512800" y="13921316"/>
          <a:ext cx="889000" cy="38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3122</xdr:rowOff>
    </xdr:from>
    <xdr:ext cx="762000" cy="259045"/>
    <xdr:sp macro="" textlink="">
      <xdr:nvSpPr>
        <xdr:cNvPr id="268" name="テキスト ボックス 267"/>
        <xdr:cNvSpPr txBox="1"/>
      </xdr:nvSpPr>
      <xdr:spPr>
        <a:xfrm>
          <a:off x="14020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9" name="フローチャート: 判断 268"/>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70" name="テキスト ボックス 269"/>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47978</xdr:rowOff>
    </xdr:from>
    <xdr:to>
      <xdr:col>81</xdr:col>
      <xdr:colOff>95250</xdr:colOff>
      <xdr:row>85</xdr:row>
      <xdr:rowOff>149578</xdr:rowOff>
    </xdr:to>
    <xdr:sp macro="" textlink="">
      <xdr:nvSpPr>
        <xdr:cNvPr id="276" name="楕円 275"/>
        <xdr:cNvSpPr/>
      </xdr:nvSpPr>
      <xdr:spPr>
        <a:xfrm>
          <a:off x="169672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64505</xdr:rowOff>
    </xdr:from>
    <xdr:ext cx="762000" cy="259045"/>
    <xdr:sp macro="" textlink="">
      <xdr:nvSpPr>
        <xdr:cNvPr id="277" name="給与水準   （国との比較）該当値テキスト"/>
        <xdr:cNvSpPr txBox="1"/>
      </xdr:nvSpPr>
      <xdr:spPr>
        <a:xfrm>
          <a:off x="171069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47978</xdr:rowOff>
    </xdr:from>
    <xdr:to>
      <xdr:col>77</xdr:col>
      <xdr:colOff>95250</xdr:colOff>
      <xdr:row>85</xdr:row>
      <xdr:rowOff>149578</xdr:rowOff>
    </xdr:to>
    <xdr:sp macro="" textlink="">
      <xdr:nvSpPr>
        <xdr:cNvPr id="278" name="楕円 277"/>
        <xdr:cNvSpPr/>
      </xdr:nvSpPr>
      <xdr:spPr>
        <a:xfrm>
          <a:off x="16129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159755</xdr:rowOff>
    </xdr:from>
    <xdr:ext cx="736600" cy="259045"/>
    <xdr:sp macro="" textlink="">
      <xdr:nvSpPr>
        <xdr:cNvPr id="279" name="テキスト ボックス 278"/>
        <xdr:cNvSpPr txBox="1"/>
      </xdr:nvSpPr>
      <xdr:spPr>
        <a:xfrm>
          <a:off x="15798800" y="1439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117122</xdr:rowOff>
    </xdr:from>
    <xdr:to>
      <xdr:col>73</xdr:col>
      <xdr:colOff>44450</xdr:colOff>
      <xdr:row>82</xdr:row>
      <xdr:rowOff>47272</xdr:rowOff>
    </xdr:to>
    <xdr:sp macro="" textlink="">
      <xdr:nvSpPr>
        <xdr:cNvPr id="280" name="楕円 279"/>
        <xdr:cNvSpPr/>
      </xdr:nvSpPr>
      <xdr:spPr>
        <a:xfrm>
          <a:off x="15240000" y="140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57449</xdr:rowOff>
    </xdr:from>
    <xdr:ext cx="762000" cy="259045"/>
    <xdr:sp macro="" textlink="">
      <xdr:nvSpPr>
        <xdr:cNvPr id="281" name="テキスト ボックス 280"/>
        <xdr:cNvSpPr txBox="1"/>
      </xdr:nvSpPr>
      <xdr:spPr>
        <a:xfrm>
          <a:off x="14909800" y="1377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154516</xdr:rowOff>
    </xdr:from>
    <xdr:to>
      <xdr:col>68</xdr:col>
      <xdr:colOff>203200</xdr:colOff>
      <xdr:row>81</xdr:row>
      <xdr:rowOff>84666</xdr:rowOff>
    </xdr:to>
    <xdr:sp macro="" textlink="">
      <xdr:nvSpPr>
        <xdr:cNvPr id="282" name="楕円 281"/>
        <xdr:cNvSpPr/>
      </xdr:nvSpPr>
      <xdr:spPr>
        <a:xfrm>
          <a:off x="14351000" y="138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94843</xdr:rowOff>
    </xdr:from>
    <xdr:ext cx="762000" cy="259045"/>
    <xdr:sp macro="" textlink="">
      <xdr:nvSpPr>
        <xdr:cNvPr id="283" name="テキスト ボックス 282"/>
        <xdr:cNvSpPr txBox="1"/>
      </xdr:nvSpPr>
      <xdr:spPr>
        <a:xfrm>
          <a:off x="14020800" y="1363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28928</xdr:rowOff>
    </xdr:from>
    <xdr:to>
      <xdr:col>64</xdr:col>
      <xdr:colOff>152400</xdr:colOff>
      <xdr:row>83</xdr:row>
      <xdr:rowOff>130528</xdr:rowOff>
    </xdr:to>
    <xdr:sp macro="" textlink="">
      <xdr:nvSpPr>
        <xdr:cNvPr id="284" name="楕円 283"/>
        <xdr:cNvSpPr/>
      </xdr:nvSpPr>
      <xdr:spPr>
        <a:xfrm>
          <a:off x="134620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140705</xdr:rowOff>
    </xdr:from>
    <xdr:ext cx="762000" cy="259045"/>
    <xdr:sp macro="" textlink="">
      <xdr:nvSpPr>
        <xdr:cNvPr id="285" name="テキスト ボックス 284"/>
        <xdr:cNvSpPr txBox="1"/>
      </xdr:nvSpPr>
      <xdr:spPr>
        <a:xfrm>
          <a:off x="13131800" y="1402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立幼稚園を３園有していることから幼稚園教諭等の教育職員数が比較的多いなど、類似団体平均より毎年上回っている状態である。大磯町定員適正化計画に則り、事務事業の見直し、退職者数・採用者数の調整・民間活力の活用などの方策により定員</a:t>
          </a:r>
          <a:r>
            <a:rPr kumimoji="1" lang="en-US" altLang="ja-JP" sz="1300">
              <a:latin typeface="ＭＳ Ｐゴシック" panose="020B0600070205080204" pitchFamily="50" charset="-128"/>
              <a:ea typeface="ＭＳ Ｐゴシック" panose="020B0600070205080204" pitchFamily="50" charset="-128"/>
            </a:rPr>
            <a:t>260</a:t>
          </a:r>
          <a:r>
            <a:rPr kumimoji="1" lang="ja-JP" altLang="en-US" sz="1300">
              <a:latin typeface="ＭＳ Ｐゴシック" panose="020B0600070205080204" pitchFamily="50" charset="-128"/>
              <a:ea typeface="ＭＳ Ｐゴシック" panose="020B0600070205080204" pitchFamily="50" charset="-128"/>
            </a:rPr>
            <a:t>人を維持させることにより適正な定員管理に努める。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の数値は</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の数値を引用している。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5" name="直線コネクタ 314"/>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6" name="定員管理の状況最小値テキスト"/>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7" name="直線コネクタ 316"/>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18" name="定員管理の状況最大値テキスト"/>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19" name="直線コネクタ 318"/>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99271</xdr:rowOff>
    </xdr:from>
    <xdr:to>
      <xdr:col>81</xdr:col>
      <xdr:colOff>44450</xdr:colOff>
      <xdr:row>61</xdr:row>
      <xdr:rowOff>99271</xdr:rowOff>
    </xdr:to>
    <xdr:cxnSp macro="">
      <xdr:nvCxnSpPr>
        <xdr:cNvPr id="320" name="直線コネクタ 319"/>
        <xdr:cNvCxnSpPr/>
      </xdr:nvCxnSpPr>
      <xdr:spPr>
        <a:xfrm>
          <a:off x="16179800" y="105577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127864</xdr:rowOff>
    </xdr:from>
    <xdr:ext cx="762000" cy="259045"/>
    <xdr:sp macro="" textlink="">
      <xdr:nvSpPr>
        <xdr:cNvPr id="321" name="定員管理の状況平均値テキスト"/>
        <xdr:cNvSpPr txBox="1"/>
      </xdr:nvSpPr>
      <xdr:spPr>
        <a:xfrm>
          <a:off x="17106900" y="10243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2" name="フローチャート: 判断 321"/>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99271</xdr:rowOff>
    </xdr:from>
    <xdr:to>
      <xdr:col>77</xdr:col>
      <xdr:colOff>44450</xdr:colOff>
      <xdr:row>61</xdr:row>
      <xdr:rowOff>132786</xdr:rowOff>
    </xdr:to>
    <xdr:cxnSp macro="">
      <xdr:nvCxnSpPr>
        <xdr:cNvPr id="323" name="直線コネクタ 322"/>
        <xdr:cNvCxnSpPr/>
      </xdr:nvCxnSpPr>
      <xdr:spPr>
        <a:xfrm flipV="1">
          <a:off x="15290800" y="10557721"/>
          <a:ext cx="889000" cy="3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4" name="フローチャート: 判断 323"/>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51664</xdr:rowOff>
    </xdr:from>
    <xdr:ext cx="736600" cy="259045"/>
    <xdr:sp macro="" textlink="">
      <xdr:nvSpPr>
        <xdr:cNvPr id="325" name="テキスト ボックス 324"/>
        <xdr:cNvSpPr txBox="1"/>
      </xdr:nvSpPr>
      <xdr:spPr>
        <a:xfrm>
          <a:off x="15798800" y="1016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103294</xdr:rowOff>
    </xdr:from>
    <xdr:to>
      <xdr:col>72</xdr:col>
      <xdr:colOff>203200</xdr:colOff>
      <xdr:row>61</xdr:row>
      <xdr:rowOff>132786</xdr:rowOff>
    </xdr:to>
    <xdr:cxnSp macro="">
      <xdr:nvCxnSpPr>
        <xdr:cNvPr id="326" name="直線コネクタ 325"/>
        <xdr:cNvCxnSpPr/>
      </xdr:nvCxnSpPr>
      <xdr:spPr>
        <a:xfrm>
          <a:off x="14401800" y="10561744"/>
          <a:ext cx="889000" cy="2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91229</xdr:rowOff>
    </xdr:from>
    <xdr:to>
      <xdr:col>73</xdr:col>
      <xdr:colOff>44450</xdr:colOff>
      <xdr:row>61</xdr:row>
      <xdr:rowOff>21379</xdr:rowOff>
    </xdr:to>
    <xdr:sp macro="" textlink="">
      <xdr:nvSpPr>
        <xdr:cNvPr id="327" name="フローチャート: 判断 326"/>
        <xdr:cNvSpPr/>
      </xdr:nvSpPr>
      <xdr:spPr>
        <a:xfrm>
          <a:off x="15240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31556</xdr:rowOff>
    </xdr:from>
    <xdr:ext cx="762000" cy="259045"/>
    <xdr:sp macro="" textlink="">
      <xdr:nvSpPr>
        <xdr:cNvPr id="328" name="テキスト ボックス 327"/>
        <xdr:cNvSpPr txBox="1"/>
      </xdr:nvSpPr>
      <xdr:spPr>
        <a:xfrm>
          <a:off x="14909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103294</xdr:rowOff>
    </xdr:from>
    <xdr:to>
      <xdr:col>68</xdr:col>
      <xdr:colOff>152400</xdr:colOff>
      <xdr:row>61</xdr:row>
      <xdr:rowOff>112677</xdr:rowOff>
    </xdr:to>
    <xdr:cxnSp macro="">
      <xdr:nvCxnSpPr>
        <xdr:cNvPr id="329" name="直線コネクタ 328"/>
        <xdr:cNvCxnSpPr/>
      </xdr:nvCxnSpPr>
      <xdr:spPr>
        <a:xfrm flipV="1">
          <a:off x="13512800" y="10561744"/>
          <a:ext cx="889000" cy="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30" name="フローチャート: 判断 329"/>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93221</xdr:rowOff>
    </xdr:from>
    <xdr:ext cx="762000" cy="259045"/>
    <xdr:sp macro="" textlink="">
      <xdr:nvSpPr>
        <xdr:cNvPr id="331" name="テキスト ボックス 330"/>
        <xdr:cNvSpPr txBox="1"/>
      </xdr:nvSpPr>
      <xdr:spPr>
        <a:xfrm>
          <a:off x="14020800" y="1020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2" name="フローチャート: 判断 331"/>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94562</xdr:rowOff>
    </xdr:from>
    <xdr:ext cx="762000" cy="259045"/>
    <xdr:sp macro="" textlink="">
      <xdr:nvSpPr>
        <xdr:cNvPr id="333" name="テキスト ボックス 332"/>
        <xdr:cNvSpPr txBox="1"/>
      </xdr:nvSpPr>
      <xdr:spPr>
        <a:xfrm>
          <a:off x="13131800" y="1021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39" name="楕円 338"/>
        <xdr:cNvSpPr/>
      </xdr:nvSpPr>
      <xdr:spPr>
        <a:xfrm>
          <a:off x="169672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20548</xdr:rowOff>
    </xdr:from>
    <xdr:ext cx="762000" cy="259045"/>
    <xdr:sp macro="" textlink="">
      <xdr:nvSpPr>
        <xdr:cNvPr id="340" name="定員管理の状況該当値テキスト"/>
        <xdr:cNvSpPr txBox="1"/>
      </xdr:nvSpPr>
      <xdr:spPr>
        <a:xfrm>
          <a:off x="17106900" y="1047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48471</xdr:rowOff>
    </xdr:from>
    <xdr:to>
      <xdr:col>77</xdr:col>
      <xdr:colOff>95250</xdr:colOff>
      <xdr:row>61</xdr:row>
      <xdr:rowOff>150071</xdr:rowOff>
    </xdr:to>
    <xdr:sp macro="" textlink="">
      <xdr:nvSpPr>
        <xdr:cNvPr id="341" name="楕円 340"/>
        <xdr:cNvSpPr/>
      </xdr:nvSpPr>
      <xdr:spPr>
        <a:xfrm>
          <a:off x="161290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134848</xdr:rowOff>
    </xdr:from>
    <xdr:ext cx="736600" cy="259045"/>
    <xdr:sp macro="" textlink="">
      <xdr:nvSpPr>
        <xdr:cNvPr id="342" name="テキスト ボックス 341"/>
        <xdr:cNvSpPr txBox="1"/>
      </xdr:nvSpPr>
      <xdr:spPr>
        <a:xfrm>
          <a:off x="15798800" y="10593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81986</xdr:rowOff>
    </xdr:from>
    <xdr:to>
      <xdr:col>73</xdr:col>
      <xdr:colOff>44450</xdr:colOff>
      <xdr:row>62</xdr:row>
      <xdr:rowOff>12136</xdr:rowOff>
    </xdr:to>
    <xdr:sp macro="" textlink="">
      <xdr:nvSpPr>
        <xdr:cNvPr id="343" name="楕円 342"/>
        <xdr:cNvSpPr/>
      </xdr:nvSpPr>
      <xdr:spPr>
        <a:xfrm>
          <a:off x="15240000" y="1054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168363</xdr:rowOff>
    </xdr:from>
    <xdr:ext cx="762000" cy="259045"/>
    <xdr:sp macro="" textlink="">
      <xdr:nvSpPr>
        <xdr:cNvPr id="344" name="テキスト ボックス 343"/>
        <xdr:cNvSpPr txBox="1"/>
      </xdr:nvSpPr>
      <xdr:spPr>
        <a:xfrm>
          <a:off x="14909800" y="1062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52494</xdr:rowOff>
    </xdr:from>
    <xdr:to>
      <xdr:col>68</xdr:col>
      <xdr:colOff>203200</xdr:colOff>
      <xdr:row>61</xdr:row>
      <xdr:rowOff>154094</xdr:rowOff>
    </xdr:to>
    <xdr:sp macro="" textlink="">
      <xdr:nvSpPr>
        <xdr:cNvPr id="345" name="楕円 344"/>
        <xdr:cNvSpPr/>
      </xdr:nvSpPr>
      <xdr:spPr>
        <a:xfrm>
          <a:off x="14351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138871</xdr:rowOff>
    </xdr:from>
    <xdr:ext cx="762000" cy="259045"/>
    <xdr:sp macro="" textlink="">
      <xdr:nvSpPr>
        <xdr:cNvPr id="346" name="テキスト ボックス 345"/>
        <xdr:cNvSpPr txBox="1"/>
      </xdr:nvSpPr>
      <xdr:spPr>
        <a:xfrm>
          <a:off x="14020800" y="1059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61877</xdr:rowOff>
    </xdr:from>
    <xdr:to>
      <xdr:col>64</xdr:col>
      <xdr:colOff>152400</xdr:colOff>
      <xdr:row>61</xdr:row>
      <xdr:rowOff>163477</xdr:rowOff>
    </xdr:to>
    <xdr:sp macro="" textlink="">
      <xdr:nvSpPr>
        <xdr:cNvPr id="347" name="楕円 346"/>
        <xdr:cNvSpPr/>
      </xdr:nvSpPr>
      <xdr:spPr>
        <a:xfrm>
          <a:off x="13462000" y="105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148254</xdr:rowOff>
    </xdr:from>
    <xdr:ext cx="762000" cy="259045"/>
    <xdr:sp macro="" textlink="">
      <xdr:nvSpPr>
        <xdr:cNvPr id="348" name="テキスト ボックス 347"/>
        <xdr:cNvSpPr txBox="1"/>
      </xdr:nvSpPr>
      <xdr:spPr>
        <a:xfrm>
          <a:off x="13131800" y="1060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年々減少傾向であったが、前年度と比較して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ポイント増加している。主な要因として、</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年度に借り入れを行った起債の償還が始まったことや公営企業の地方債の償還に充てたと認められる繰入金が増加したことがあげられる。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ポイント下回っているが、ごみ処理広域化事業に係る起債の償還により今後も増加が見込まれる。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緊急度、ニーズを的確に把握した事業の選択により起債に大きく頼ることのない財政運営に努める。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5" name="直線コネクタ 374"/>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151384</xdr:rowOff>
    </xdr:from>
    <xdr:to>
      <xdr:col>81</xdr:col>
      <xdr:colOff>44450</xdr:colOff>
      <xdr:row>39</xdr:row>
      <xdr:rowOff>86106</xdr:rowOff>
    </xdr:to>
    <xdr:cxnSp macro="">
      <xdr:nvCxnSpPr>
        <xdr:cNvPr id="380" name="直線コネクタ 379"/>
        <xdr:cNvCxnSpPr/>
      </xdr:nvCxnSpPr>
      <xdr:spPr>
        <a:xfrm>
          <a:off x="16179800" y="6666484"/>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151384</xdr:rowOff>
    </xdr:from>
    <xdr:to>
      <xdr:col>77</xdr:col>
      <xdr:colOff>44450</xdr:colOff>
      <xdr:row>38</xdr:row>
      <xdr:rowOff>170688</xdr:rowOff>
    </xdr:to>
    <xdr:cxnSp macro="">
      <xdr:nvCxnSpPr>
        <xdr:cNvPr id="383" name="直線コネクタ 382"/>
        <xdr:cNvCxnSpPr/>
      </xdr:nvCxnSpPr>
      <xdr:spPr>
        <a:xfrm flipV="1">
          <a:off x="15290800" y="666648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170688</xdr:rowOff>
    </xdr:from>
    <xdr:to>
      <xdr:col>72</xdr:col>
      <xdr:colOff>203200</xdr:colOff>
      <xdr:row>39</xdr:row>
      <xdr:rowOff>105410</xdr:rowOff>
    </xdr:to>
    <xdr:cxnSp macro="">
      <xdr:nvCxnSpPr>
        <xdr:cNvPr id="386" name="直線コネクタ 385"/>
        <xdr:cNvCxnSpPr/>
      </xdr:nvCxnSpPr>
      <xdr:spPr>
        <a:xfrm flipV="1">
          <a:off x="14401800" y="668578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105410</xdr:rowOff>
    </xdr:from>
    <xdr:to>
      <xdr:col>68</xdr:col>
      <xdr:colOff>152400</xdr:colOff>
      <xdr:row>40</xdr:row>
      <xdr:rowOff>146304</xdr:rowOff>
    </xdr:to>
    <xdr:cxnSp macro="">
      <xdr:nvCxnSpPr>
        <xdr:cNvPr id="389" name="直線コネクタ 388"/>
        <xdr:cNvCxnSpPr/>
      </xdr:nvCxnSpPr>
      <xdr:spPr>
        <a:xfrm flipV="1">
          <a:off x="13512800" y="6791960"/>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0" name="フローチャート: 判断 389"/>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10431</xdr:rowOff>
    </xdr:from>
    <xdr:ext cx="762000" cy="259045"/>
    <xdr:sp macro="" textlink="">
      <xdr:nvSpPr>
        <xdr:cNvPr id="391" name="テキスト ボックス 390"/>
        <xdr:cNvSpPr txBox="1"/>
      </xdr:nvSpPr>
      <xdr:spPr>
        <a:xfrm>
          <a:off x="14020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3" name="テキスト ボックス 392"/>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35306</xdr:rowOff>
    </xdr:from>
    <xdr:to>
      <xdr:col>81</xdr:col>
      <xdr:colOff>95250</xdr:colOff>
      <xdr:row>39</xdr:row>
      <xdr:rowOff>136906</xdr:rowOff>
    </xdr:to>
    <xdr:sp macro="" textlink="">
      <xdr:nvSpPr>
        <xdr:cNvPr id="399" name="楕円 398"/>
        <xdr:cNvSpPr/>
      </xdr:nvSpPr>
      <xdr:spPr>
        <a:xfrm>
          <a:off x="169672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51833</xdr:rowOff>
    </xdr:from>
    <xdr:ext cx="762000" cy="259045"/>
    <xdr:sp macro="" textlink="">
      <xdr:nvSpPr>
        <xdr:cNvPr id="400" name="公債費負担の状況該当値テキスト"/>
        <xdr:cNvSpPr txBox="1"/>
      </xdr:nvSpPr>
      <xdr:spPr>
        <a:xfrm>
          <a:off x="17106900" y="656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100584</xdr:rowOff>
    </xdr:from>
    <xdr:to>
      <xdr:col>77</xdr:col>
      <xdr:colOff>95250</xdr:colOff>
      <xdr:row>39</xdr:row>
      <xdr:rowOff>30734</xdr:rowOff>
    </xdr:to>
    <xdr:sp macro="" textlink="">
      <xdr:nvSpPr>
        <xdr:cNvPr id="401" name="楕円 400"/>
        <xdr:cNvSpPr/>
      </xdr:nvSpPr>
      <xdr:spPr>
        <a:xfrm>
          <a:off x="161290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40911</xdr:rowOff>
    </xdr:from>
    <xdr:ext cx="736600" cy="259045"/>
    <xdr:sp macro="" textlink="">
      <xdr:nvSpPr>
        <xdr:cNvPr id="402" name="テキスト ボックス 401"/>
        <xdr:cNvSpPr txBox="1"/>
      </xdr:nvSpPr>
      <xdr:spPr>
        <a:xfrm>
          <a:off x="15798800" y="638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119888</xdr:rowOff>
    </xdr:from>
    <xdr:to>
      <xdr:col>73</xdr:col>
      <xdr:colOff>44450</xdr:colOff>
      <xdr:row>39</xdr:row>
      <xdr:rowOff>50038</xdr:rowOff>
    </xdr:to>
    <xdr:sp macro="" textlink="">
      <xdr:nvSpPr>
        <xdr:cNvPr id="403" name="楕円 402"/>
        <xdr:cNvSpPr/>
      </xdr:nvSpPr>
      <xdr:spPr>
        <a:xfrm>
          <a:off x="15240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60215</xdr:rowOff>
    </xdr:from>
    <xdr:ext cx="762000" cy="259045"/>
    <xdr:sp macro="" textlink="">
      <xdr:nvSpPr>
        <xdr:cNvPr id="404" name="テキスト ボックス 403"/>
        <xdr:cNvSpPr txBox="1"/>
      </xdr:nvSpPr>
      <xdr:spPr>
        <a:xfrm>
          <a:off x="14909800" y="640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54610</xdr:rowOff>
    </xdr:from>
    <xdr:to>
      <xdr:col>68</xdr:col>
      <xdr:colOff>203200</xdr:colOff>
      <xdr:row>39</xdr:row>
      <xdr:rowOff>156210</xdr:rowOff>
    </xdr:to>
    <xdr:sp macro="" textlink="">
      <xdr:nvSpPr>
        <xdr:cNvPr id="405" name="楕円 404"/>
        <xdr:cNvSpPr/>
      </xdr:nvSpPr>
      <xdr:spPr>
        <a:xfrm>
          <a:off x="14351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166387</xdr:rowOff>
    </xdr:from>
    <xdr:ext cx="762000" cy="259045"/>
    <xdr:sp macro="" textlink="">
      <xdr:nvSpPr>
        <xdr:cNvPr id="406" name="テキスト ボックス 405"/>
        <xdr:cNvSpPr txBox="1"/>
      </xdr:nvSpPr>
      <xdr:spPr>
        <a:xfrm>
          <a:off x="14020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407" name="楕円 406"/>
        <xdr:cNvSpPr/>
      </xdr:nvSpPr>
      <xdr:spPr>
        <a:xfrm>
          <a:off x="13462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408" name="テキスト ボックス 407"/>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ポイント増加している。主な要因としては、ごみ処理広域化施設整備に係る借り入れや公営企業債等繰入見込額が増加したことがあげられる。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類似団体平均を５６．７ポイント上回っており、さらに今後地方債の発行が見込まれるため、比率の上昇が予想されるが、起債に大きく頼ることのない財政運営に努める。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38281</xdr:rowOff>
    </xdr:to>
    <xdr:cxnSp macro="">
      <xdr:nvCxnSpPr>
        <xdr:cNvPr id="439" name="直線コネクタ 438"/>
        <xdr:cNvCxnSpPr/>
      </xdr:nvCxnSpPr>
      <xdr:spPr>
        <a:xfrm flipV="1">
          <a:off x="17018000" y="2313214"/>
          <a:ext cx="0" cy="1668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0" name="将来負担の状況最小値テキスト"/>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41" name="直線コネクタ 440"/>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9616</xdr:rowOff>
    </xdr:from>
    <xdr:to>
      <xdr:col>81</xdr:col>
      <xdr:colOff>44450</xdr:colOff>
      <xdr:row>18</xdr:row>
      <xdr:rowOff>110732</xdr:rowOff>
    </xdr:to>
    <xdr:cxnSp macro="">
      <xdr:nvCxnSpPr>
        <xdr:cNvPr id="444" name="直線コネクタ 443"/>
        <xdr:cNvCxnSpPr/>
      </xdr:nvCxnSpPr>
      <xdr:spPr>
        <a:xfrm>
          <a:off x="16179800" y="3095716"/>
          <a:ext cx="838200" cy="10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110749</xdr:rowOff>
    </xdr:from>
    <xdr:ext cx="762000" cy="259045"/>
    <xdr:sp macro="" textlink="">
      <xdr:nvSpPr>
        <xdr:cNvPr id="445" name="将来負担の状況平均値テキスト"/>
        <xdr:cNvSpPr txBox="1"/>
      </xdr:nvSpPr>
      <xdr:spPr>
        <a:xfrm>
          <a:off x="17106900" y="2339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94222</xdr:rowOff>
    </xdr:from>
    <xdr:to>
      <xdr:col>81</xdr:col>
      <xdr:colOff>95250</xdr:colOff>
      <xdr:row>15</xdr:row>
      <xdr:rowOff>24372</xdr:rowOff>
    </xdr:to>
    <xdr:sp macro="" textlink="">
      <xdr:nvSpPr>
        <xdr:cNvPr id="446" name="フローチャート: 判断 445"/>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9616</xdr:rowOff>
    </xdr:from>
    <xdr:to>
      <xdr:col>77</xdr:col>
      <xdr:colOff>44450</xdr:colOff>
      <xdr:row>18</xdr:row>
      <xdr:rowOff>29150</xdr:rowOff>
    </xdr:to>
    <xdr:cxnSp macro="">
      <xdr:nvCxnSpPr>
        <xdr:cNvPr id="447" name="直線コネクタ 446"/>
        <xdr:cNvCxnSpPr/>
      </xdr:nvCxnSpPr>
      <xdr:spPr>
        <a:xfrm flipV="1">
          <a:off x="15290800" y="3095716"/>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48" name="フローチャート: 判断 447"/>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49" name="テキスト ボックス 448"/>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8467</xdr:rowOff>
    </xdr:from>
    <xdr:to>
      <xdr:col>72</xdr:col>
      <xdr:colOff>203200</xdr:colOff>
      <xdr:row>18</xdr:row>
      <xdr:rowOff>29150</xdr:rowOff>
    </xdr:to>
    <xdr:cxnSp macro="">
      <xdr:nvCxnSpPr>
        <xdr:cNvPr id="450" name="直線コネクタ 449"/>
        <xdr:cNvCxnSpPr/>
      </xdr:nvCxnSpPr>
      <xdr:spPr>
        <a:xfrm>
          <a:off x="14401800" y="309456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11490</xdr:rowOff>
    </xdr:from>
    <xdr:to>
      <xdr:col>73</xdr:col>
      <xdr:colOff>44450</xdr:colOff>
      <xdr:row>14</xdr:row>
      <xdr:rowOff>113090</xdr:rowOff>
    </xdr:to>
    <xdr:sp macro="" textlink="">
      <xdr:nvSpPr>
        <xdr:cNvPr id="451" name="フローチャート: 判断 450"/>
        <xdr:cNvSpPr/>
      </xdr:nvSpPr>
      <xdr:spPr>
        <a:xfrm>
          <a:off x="15240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123267</xdr:rowOff>
    </xdr:from>
    <xdr:ext cx="762000" cy="259045"/>
    <xdr:sp macro="" textlink="">
      <xdr:nvSpPr>
        <xdr:cNvPr id="452" name="テキスト ボックス 451"/>
        <xdr:cNvSpPr txBox="1"/>
      </xdr:nvSpPr>
      <xdr:spPr>
        <a:xfrm>
          <a:off x="14909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8467</xdr:rowOff>
    </xdr:from>
    <xdr:to>
      <xdr:col>68</xdr:col>
      <xdr:colOff>152400</xdr:colOff>
      <xdr:row>19</xdr:row>
      <xdr:rowOff>40398</xdr:rowOff>
    </xdr:to>
    <xdr:cxnSp macro="">
      <xdr:nvCxnSpPr>
        <xdr:cNvPr id="453" name="直線コネクタ 452"/>
        <xdr:cNvCxnSpPr/>
      </xdr:nvCxnSpPr>
      <xdr:spPr>
        <a:xfrm flipV="1">
          <a:off x="13512800" y="3094567"/>
          <a:ext cx="889000" cy="20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macro="" textlink="">
      <xdr:nvSpPr>
        <xdr:cNvPr id="454" name="フローチャート: 判断 453"/>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5" name="テキスト ボックス 454"/>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6" name="フローチャート: 判断 455"/>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7" name="テキスト ボックス 456"/>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59932</xdr:rowOff>
    </xdr:from>
    <xdr:to>
      <xdr:col>81</xdr:col>
      <xdr:colOff>95250</xdr:colOff>
      <xdr:row>18</xdr:row>
      <xdr:rowOff>161532</xdr:rowOff>
    </xdr:to>
    <xdr:sp macro="" textlink="">
      <xdr:nvSpPr>
        <xdr:cNvPr id="463" name="楕円 462"/>
        <xdr:cNvSpPr/>
      </xdr:nvSpPr>
      <xdr:spPr>
        <a:xfrm>
          <a:off x="16967200" y="314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32009</xdr:rowOff>
    </xdr:from>
    <xdr:ext cx="762000" cy="259045"/>
    <xdr:sp macro="" textlink="">
      <xdr:nvSpPr>
        <xdr:cNvPr id="464" name="将来負担の状況該当値テキスト"/>
        <xdr:cNvSpPr txBox="1"/>
      </xdr:nvSpPr>
      <xdr:spPr>
        <a:xfrm>
          <a:off x="17106900" y="311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130266</xdr:rowOff>
    </xdr:from>
    <xdr:to>
      <xdr:col>77</xdr:col>
      <xdr:colOff>95250</xdr:colOff>
      <xdr:row>18</xdr:row>
      <xdr:rowOff>60416</xdr:rowOff>
    </xdr:to>
    <xdr:sp macro="" textlink="">
      <xdr:nvSpPr>
        <xdr:cNvPr id="465" name="楕円 464"/>
        <xdr:cNvSpPr/>
      </xdr:nvSpPr>
      <xdr:spPr>
        <a:xfrm>
          <a:off x="16129000" y="304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45193</xdr:rowOff>
    </xdr:from>
    <xdr:ext cx="736600" cy="259045"/>
    <xdr:sp macro="" textlink="">
      <xdr:nvSpPr>
        <xdr:cNvPr id="466" name="テキスト ボックス 465"/>
        <xdr:cNvSpPr txBox="1"/>
      </xdr:nvSpPr>
      <xdr:spPr>
        <a:xfrm>
          <a:off x="15798800" y="3131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149800</xdr:rowOff>
    </xdr:from>
    <xdr:to>
      <xdr:col>73</xdr:col>
      <xdr:colOff>44450</xdr:colOff>
      <xdr:row>18</xdr:row>
      <xdr:rowOff>79950</xdr:rowOff>
    </xdr:to>
    <xdr:sp macro="" textlink="">
      <xdr:nvSpPr>
        <xdr:cNvPr id="467" name="楕円 466"/>
        <xdr:cNvSpPr/>
      </xdr:nvSpPr>
      <xdr:spPr>
        <a:xfrm>
          <a:off x="15240000" y="306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64727</xdr:rowOff>
    </xdr:from>
    <xdr:ext cx="762000" cy="259045"/>
    <xdr:sp macro="" textlink="">
      <xdr:nvSpPr>
        <xdr:cNvPr id="468" name="テキスト ボックス 467"/>
        <xdr:cNvSpPr txBox="1"/>
      </xdr:nvSpPr>
      <xdr:spPr>
        <a:xfrm>
          <a:off x="14909800" y="315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129117</xdr:rowOff>
    </xdr:from>
    <xdr:to>
      <xdr:col>68</xdr:col>
      <xdr:colOff>203200</xdr:colOff>
      <xdr:row>18</xdr:row>
      <xdr:rowOff>59267</xdr:rowOff>
    </xdr:to>
    <xdr:sp macro="" textlink="">
      <xdr:nvSpPr>
        <xdr:cNvPr id="469" name="楕円 468"/>
        <xdr:cNvSpPr/>
      </xdr:nvSpPr>
      <xdr:spPr>
        <a:xfrm>
          <a:off x="14351000" y="304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44044</xdr:rowOff>
    </xdr:from>
    <xdr:ext cx="762000" cy="259045"/>
    <xdr:sp macro="" textlink="">
      <xdr:nvSpPr>
        <xdr:cNvPr id="470" name="テキスト ボックス 469"/>
        <xdr:cNvSpPr txBox="1"/>
      </xdr:nvSpPr>
      <xdr:spPr>
        <a:xfrm>
          <a:off x="14020800" y="313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161048</xdr:rowOff>
    </xdr:from>
    <xdr:to>
      <xdr:col>64</xdr:col>
      <xdr:colOff>152400</xdr:colOff>
      <xdr:row>19</xdr:row>
      <xdr:rowOff>91198</xdr:rowOff>
    </xdr:to>
    <xdr:sp macro="" textlink="">
      <xdr:nvSpPr>
        <xdr:cNvPr id="471" name="楕円 470"/>
        <xdr:cNvSpPr/>
      </xdr:nvSpPr>
      <xdr:spPr>
        <a:xfrm>
          <a:off x="13462000" y="324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75975</xdr:rowOff>
    </xdr:from>
    <xdr:ext cx="762000" cy="259045"/>
    <xdr:sp macro="" textlink="">
      <xdr:nvSpPr>
        <xdr:cNvPr id="472" name="テキスト ボックス 471"/>
        <xdr:cNvSpPr txBox="1"/>
      </xdr:nvSpPr>
      <xdr:spPr>
        <a:xfrm>
          <a:off x="13131800" y="33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神奈川県大磯町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33,054
32,898
17.18
11,261,859
10,838,098
365,641
6,799,371
7,873,254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町立幼稚園を３園有していることから幼稚園教諭等の教職員数が比較的多いなど、類似団体平均より</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ポイント上回っている。しかし、大磯町定員適正化計画に則り、退職者数・採用者数の調整を行うなど、定員</a:t>
          </a:r>
          <a:r>
            <a:rPr kumimoji="1" lang="en-US" altLang="ja-JP" sz="1300">
              <a:latin typeface="ＭＳ Ｐゴシック" panose="020B0600070205080204" pitchFamily="50" charset="-128"/>
              <a:ea typeface="ＭＳ Ｐゴシック" panose="020B0600070205080204" pitchFamily="50" charset="-128"/>
            </a:rPr>
            <a:t>260</a:t>
          </a:r>
          <a:r>
            <a:rPr kumimoji="1" lang="ja-JP" altLang="en-US" sz="1300">
              <a:latin typeface="ＭＳ Ｐゴシック" panose="020B0600070205080204" pitchFamily="50" charset="-128"/>
              <a:ea typeface="ＭＳ Ｐゴシック" panose="020B0600070205080204" pitchFamily="50" charset="-128"/>
            </a:rPr>
            <a:t>人を維持することによりおおよそ横ばいで推移している。今後も適正な定員管理に努める。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58420</xdr:rowOff>
    </xdr:from>
    <xdr:to>
      <xdr:col>24</xdr:col>
      <xdr:colOff>25400</xdr:colOff>
      <xdr:row>38</xdr:row>
      <xdr:rowOff>62992</xdr:rowOff>
    </xdr:to>
    <xdr:cxnSp macro="">
      <xdr:nvCxnSpPr>
        <xdr:cNvPr id="64" name="直線コネクタ 63"/>
        <xdr:cNvCxnSpPr/>
      </xdr:nvCxnSpPr>
      <xdr:spPr>
        <a:xfrm flipV="1">
          <a:off x="3987800" y="65735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17272</xdr:rowOff>
    </xdr:from>
    <xdr:to>
      <xdr:col>19</xdr:col>
      <xdr:colOff>187325</xdr:colOff>
      <xdr:row>38</xdr:row>
      <xdr:rowOff>62992</xdr:rowOff>
    </xdr:to>
    <xdr:cxnSp macro="">
      <xdr:nvCxnSpPr>
        <xdr:cNvPr id="67" name="直線コネクタ 66"/>
        <xdr:cNvCxnSpPr/>
      </xdr:nvCxnSpPr>
      <xdr:spPr>
        <a:xfrm>
          <a:off x="3098800" y="65323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69" name="テキスト ボックス 68"/>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17272</xdr:rowOff>
    </xdr:from>
    <xdr:to>
      <xdr:col>15</xdr:col>
      <xdr:colOff>98425</xdr:colOff>
      <xdr:row>38</xdr:row>
      <xdr:rowOff>122428</xdr:rowOff>
    </xdr:to>
    <xdr:cxnSp macro="">
      <xdr:nvCxnSpPr>
        <xdr:cNvPr id="70" name="直線コネクタ 69"/>
        <xdr:cNvCxnSpPr/>
      </xdr:nvCxnSpPr>
      <xdr:spPr>
        <a:xfrm flipV="1">
          <a:off x="2209800" y="653237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1" name="フローチャート: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2" name="テキスト ボックス 71"/>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90424</xdr:rowOff>
    </xdr:from>
    <xdr:to>
      <xdr:col>11</xdr:col>
      <xdr:colOff>9525</xdr:colOff>
      <xdr:row>38</xdr:row>
      <xdr:rowOff>122428</xdr:rowOff>
    </xdr:to>
    <xdr:cxnSp macro="">
      <xdr:nvCxnSpPr>
        <xdr:cNvPr id="73" name="直線コネクタ 72"/>
        <xdr:cNvCxnSpPr/>
      </xdr:nvCxnSpPr>
      <xdr:spPr>
        <a:xfrm>
          <a:off x="1320800" y="66055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xdr:rowOff>
    </xdr:from>
    <xdr:to>
      <xdr:col>24</xdr:col>
      <xdr:colOff>76200</xdr:colOff>
      <xdr:row>38</xdr:row>
      <xdr:rowOff>109220</xdr:rowOff>
    </xdr:to>
    <xdr:sp macro="" textlink="">
      <xdr:nvSpPr>
        <xdr:cNvPr id="83" name="楕円 82"/>
        <xdr:cNvSpPr/>
      </xdr:nvSpPr>
      <xdr:spPr>
        <a:xfrm>
          <a:off x="4775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151147</xdr:rowOff>
    </xdr:from>
    <xdr:ext cx="762000" cy="259045"/>
    <xdr:sp macro="" textlink="">
      <xdr:nvSpPr>
        <xdr:cNvPr id="84" name="人件費該当値テキスト"/>
        <xdr:cNvSpPr txBox="1"/>
      </xdr:nvSpPr>
      <xdr:spPr>
        <a:xfrm>
          <a:off x="4914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12192</xdr:rowOff>
    </xdr:from>
    <xdr:to>
      <xdr:col>20</xdr:col>
      <xdr:colOff>38100</xdr:colOff>
      <xdr:row>38</xdr:row>
      <xdr:rowOff>113792</xdr:rowOff>
    </xdr:to>
    <xdr:sp macro="" textlink="">
      <xdr:nvSpPr>
        <xdr:cNvPr id="85" name="楕円 84"/>
        <xdr:cNvSpPr/>
      </xdr:nvSpPr>
      <xdr:spPr>
        <a:xfrm>
          <a:off x="3937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98569</xdr:rowOff>
    </xdr:from>
    <xdr:ext cx="736600" cy="259045"/>
    <xdr:sp macro="" textlink="">
      <xdr:nvSpPr>
        <xdr:cNvPr id="86" name="テキスト ボックス 85"/>
        <xdr:cNvSpPr txBox="1"/>
      </xdr:nvSpPr>
      <xdr:spPr>
        <a:xfrm>
          <a:off x="3606800" y="6613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137922</xdr:rowOff>
    </xdr:from>
    <xdr:to>
      <xdr:col>15</xdr:col>
      <xdr:colOff>149225</xdr:colOff>
      <xdr:row>38</xdr:row>
      <xdr:rowOff>68072</xdr:rowOff>
    </xdr:to>
    <xdr:sp macro="" textlink="">
      <xdr:nvSpPr>
        <xdr:cNvPr id="87" name="楕円 86"/>
        <xdr:cNvSpPr/>
      </xdr:nvSpPr>
      <xdr:spPr>
        <a:xfrm>
          <a:off x="3048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52849</xdr:rowOff>
    </xdr:from>
    <xdr:ext cx="762000" cy="259045"/>
    <xdr:sp macro="" textlink="">
      <xdr:nvSpPr>
        <xdr:cNvPr id="88" name="テキスト ボックス 87"/>
        <xdr:cNvSpPr txBox="1"/>
      </xdr:nvSpPr>
      <xdr:spPr>
        <a:xfrm>
          <a:off x="2717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71628</xdr:rowOff>
    </xdr:from>
    <xdr:to>
      <xdr:col>11</xdr:col>
      <xdr:colOff>60325</xdr:colOff>
      <xdr:row>39</xdr:row>
      <xdr:rowOff>1778</xdr:rowOff>
    </xdr:to>
    <xdr:sp macro="" textlink="">
      <xdr:nvSpPr>
        <xdr:cNvPr id="89" name="楕円 88"/>
        <xdr:cNvSpPr/>
      </xdr:nvSpPr>
      <xdr:spPr>
        <a:xfrm>
          <a:off x="2159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158005</xdr:rowOff>
    </xdr:from>
    <xdr:ext cx="762000" cy="259045"/>
    <xdr:sp macro="" textlink="">
      <xdr:nvSpPr>
        <xdr:cNvPr id="90" name="テキスト ボックス 89"/>
        <xdr:cNvSpPr txBox="1"/>
      </xdr:nvSpPr>
      <xdr:spPr>
        <a:xfrm>
          <a:off x="1828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39624</xdr:rowOff>
    </xdr:from>
    <xdr:to>
      <xdr:col>6</xdr:col>
      <xdr:colOff>171450</xdr:colOff>
      <xdr:row>38</xdr:row>
      <xdr:rowOff>141224</xdr:rowOff>
    </xdr:to>
    <xdr:sp macro="" textlink="">
      <xdr:nvSpPr>
        <xdr:cNvPr id="91" name="楕円 90"/>
        <xdr:cNvSpPr/>
      </xdr:nvSpPr>
      <xdr:spPr>
        <a:xfrm>
          <a:off x="1270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126001</xdr:rowOff>
    </xdr:from>
    <xdr:ext cx="762000" cy="259045"/>
    <xdr:sp macro="" textlink="">
      <xdr:nvSpPr>
        <xdr:cNvPr id="92" name="テキスト ボックス 91"/>
        <xdr:cNvSpPr txBox="1"/>
      </xdr:nvSpPr>
      <xdr:spPr>
        <a:xfrm>
          <a:off x="939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委託料等の減により物件費の額が減少していることにより、前年度と比較して</a:t>
          </a:r>
          <a:r>
            <a:rPr kumimoji="1" lang="en-US" altLang="ja-JP" sz="1300" baseline="0">
              <a:latin typeface="ＭＳ Ｐゴシック" panose="020B0600070205080204" pitchFamily="50" charset="-128"/>
              <a:ea typeface="ＭＳ Ｐゴシック" panose="020B0600070205080204" pitchFamily="50" charset="-128"/>
            </a:rPr>
            <a:t>0.2</a:t>
          </a:r>
          <a:r>
            <a:rPr kumimoji="1" lang="ja-JP" altLang="en-US" sz="1300" baseline="0">
              <a:latin typeface="ＭＳ Ｐゴシック" panose="020B0600070205080204" pitchFamily="50" charset="-128"/>
              <a:ea typeface="ＭＳ Ｐゴシック" panose="020B0600070205080204" pitchFamily="50" charset="-128"/>
            </a:rPr>
            <a:t>ポイント減少している。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今後、消費税率の改正や業務の民間委託等の取組みにより委託料（物件費）の経費が増加することが予測されるため、委託等による効果が最大限発揮できるよう行政サービスの質を維持しつつ、物件費の抑制に努め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149860</xdr:rowOff>
    </xdr:to>
    <xdr:cxnSp macro="">
      <xdr:nvCxnSpPr>
        <xdr:cNvPr id="120" name="直線コネクタ 119"/>
        <xdr:cNvCxnSpPr/>
      </xdr:nvCxnSpPr>
      <xdr:spPr>
        <a:xfrm flipV="1">
          <a:off x="16510000" y="2184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138430</xdr:rowOff>
    </xdr:from>
    <xdr:to>
      <xdr:col>82</xdr:col>
      <xdr:colOff>107950</xdr:colOff>
      <xdr:row>15</xdr:row>
      <xdr:rowOff>153670</xdr:rowOff>
    </xdr:to>
    <xdr:cxnSp macro="">
      <xdr:nvCxnSpPr>
        <xdr:cNvPr id="125" name="直線コネクタ 124"/>
        <xdr:cNvCxnSpPr/>
      </xdr:nvCxnSpPr>
      <xdr:spPr>
        <a:xfrm flipV="1">
          <a:off x="15671800" y="27101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macro="" textlink="">
      <xdr:nvSpPr>
        <xdr:cNvPr id="126"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107950</xdr:rowOff>
    </xdr:from>
    <xdr:to>
      <xdr:col>78</xdr:col>
      <xdr:colOff>69850</xdr:colOff>
      <xdr:row>15</xdr:row>
      <xdr:rowOff>153670</xdr:rowOff>
    </xdr:to>
    <xdr:cxnSp macro="">
      <xdr:nvCxnSpPr>
        <xdr:cNvPr id="128" name="直線コネクタ 127"/>
        <xdr:cNvCxnSpPr/>
      </xdr:nvCxnSpPr>
      <xdr:spPr>
        <a:xfrm>
          <a:off x="14782800" y="2679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107950</xdr:rowOff>
    </xdr:from>
    <xdr:to>
      <xdr:col>73</xdr:col>
      <xdr:colOff>180975</xdr:colOff>
      <xdr:row>15</xdr:row>
      <xdr:rowOff>138430</xdr:rowOff>
    </xdr:to>
    <xdr:cxnSp macro="">
      <xdr:nvCxnSpPr>
        <xdr:cNvPr id="131" name="直線コネクタ 130"/>
        <xdr:cNvCxnSpPr/>
      </xdr:nvCxnSpPr>
      <xdr:spPr>
        <a:xfrm flipV="1">
          <a:off x="13893800" y="2679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2" name="フローチャート: 判断 131"/>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158767</xdr:rowOff>
    </xdr:from>
    <xdr:ext cx="762000" cy="259045"/>
    <xdr:sp macro="" textlink="">
      <xdr:nvSpPr>
        <xdr:cNvPr id="133" name="テキスト ボックス 132"/>
        <xdr:cNvSpPr txBox="1"/>
      </xdr:nvSpPr>
      <xdr:spPr>
        <a:xfrm>
          <a:off x="14401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138430</xdr:rowOff>
    </xdr:from>
    <xdr:to>
      <xdr:col>69</xdr:col>
      <xdr:colOff>92075</xdr:colOff>
      <xdr:row>15</xdr:row>
      <xdr:rowOff>153670</xdr:rowOff>
    </xdr:to>
    <xdr:cxnSp macro="">
      <xdr:nvCxnSpPr>
        <xdr:cNvPr id="134" name="直線コネクタ 133"/>
        <xdr:cNvCxnSpPr/>
      </xdr:nvCxnSpPr>
      <xdr:spPr>
        <a:xfrm flipV="1">
          <a:off x="13004800" y="2710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5" name="フローチャート: 判断 134"/>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36" name="テキスト ボックス 135"/>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37" name="フローチャート: 判断 136"/>
        <xdr:cNvSpPr/>
      </xdr:nvSpPr>
      <xdr:spPr>
        <a:xfrm>
          <a:off x="12954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115587</xdr:rowOff>
    </xdr:from>
    <xdr:ext cx="762000" cy="259045"/>
    <xdr:sp macro="" textlink="">
      <xdr:nvSpPr>
        <xdr:cNvPr id="138" name="テキスト ボックス 137"/>
        <xdr:cNvSpPr txBox="1"/>
      </xdr:nvSpPr>
      <xdr:spPr>
        <a:xfrm>
          <a:off x="12623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44" name="楕円 143"/>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104157</xdr:rowOff>
    </xdr:from>
    <xdr:ext cx="762000" cy="259045"/>
    <xdr:sp macro="" textlink="">
      <xdr:nvSpPr>
        <xdr:cNvPr id="145" name="物件費該当値テキスト"/>
        <xdr:cNvSpPr txBox="1"/>
      </xdr:nvSpPr>
      <xdr:spPr>
        <a:xfrm>
          <a:off x="165989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102870</xdr:rowOff>
    </xdr:from>
    <xdr:to>
      <xdr:col>78</xdr:col>
      <xdr:colOff>120650</xdr:colOff>
      <xdr:row>16</xdr:row>
      <xdr:rowOff>33020</xdr:rowOff>
    </xdr:to>
    <xdr:sp macro="" textlink="">
      <xdr:nvSpPr>
        <xdr:cNvPr id="146" name="楕円 145"/>
        <xdr:cNvSpPr/>
      </xdr:nvSpPr>
      <xdr:spPr>
        <a:xfrm>
          <a:off x="15621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43197</xdr:rowOff>
    </xdr:from>
    <xdr:ext cx="736600" cy="259045"/>
    <xdr:sp macro="" textlink="">
      <xdr:nvSpPr>
        <xdr:cNvPr id="147" name="テキスト ボックス 146"/>
        <xdr:cNvSpPr txBox="1"/>
      </xdr:nvSpPr>
      <xdr:spPr>
        <a:xfrm>
          <a:off x="15290800" y="24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57150</xdr:rowOff>
    </xdr:from>
    <xdr:to>
      <xdr:col>74</xdr:col>
      <xdr:colOff>31750</xdr:colOff>
      <xdr:row>15</xdr:row>
      <xdr:rowOff>158750</xdr:rowOff>
    </xdr:to>
    <xdr:sp macro="" textlink="">
      <xdr:nvSpPr>
        <xdr:cNvPr id="148" name="楕円 147"/>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168927</xdr:rowOff>
    </xdr:from>
    <xdr:ext cx="762000" cy="259045"/>
    <xdr:sp macro="" textlink="">
      <xdr:nvSpPr>
        <xdr:cNvPr id="149" name="テキスト ボックス 148"/>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87630</xdr:rowOff>
    </xdr:from>
    <xdr:to>
      <xdr:col>69</xdr:col>
      <xdr:colOff>142875</xdr:colOff>
      <xdr:row>16</xdr:row>
      <xdr:rowOff>17780</xdr:rowOff>
    </xdr:to>
    <xdr:sp macro="" textlink="">
      <xdr:nvSpPr>
        <xdr:cNvPr id="150" name="楕円 149"/>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2557</xdr:rowOff>
    </xdr:from>
    <xdr:ext cx="762000" cy="259045"/>
    <xdr:sp macro="" textlink="">
      <xdr:nvSpPr>
        <xdr:cNvPr id="151" name="テキスト ボックス 150"/>
        <xdr:cNvSpPr txBox="1"/>
      </xdr:nvSpPr>
      <xdr:spPr>
        <a:xfrm>
          <a:off x="13512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102870</xdr:rowOff>
    </xdr:from>
    <xdr:to>
      <xdr:col>65</xdr:col>
      <xdr:colOff>53975</xdr:colOff>
      <xdr:row>16</xdr:row>
      <xdr:rowOff>33020</xdr:rowOff>
    </xdr:to>
    <xdr:sp macro="" textlink="">
      <xdr:nvSpPr>
        <xdr:cNvPr id="152" name="楕円 151"/>
        <xdr:cNvSpPr/>
      </xdr:nvSpPr>
      <xdr:spPr>
        <a:xfrm>
          <a:off x="12954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17797</xdr:rowOff>
    </xdr:from>
    <xdr:ext cx="762000" cy="259045"/>
    <xdr:sp macro="" textlink="">
      <xdr:nvSpPr>
        <xdr:cNvPr id="153" name="テキスト ボックス 152"/>
        <xdr:cNvSpPr txBox="1"/>
      </xdr:nvSpPr>
      <xdr:spPr>
        <a:xfrm>
          <a:off x="12623800" y="27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ポイント下回っているものの、子ども・子育て支援新制度の施設型給付費や、サービス利用の増加等に伴う自立支援給付費などが増加傾向である。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年々増加傾向にあり今後も社会保障費の増加が見込まれるが、受益と負担における公平性の視点から、町単独制度をはじめ適正な行政サービスを提供し、財政を圧迫する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3" name="直線コネクタ 182"/>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64407</xdr:rowOff>
    </xdr:from>
    <xdr:to>
      <xdr:col>24</xdr:col>
      <xdr:colOff>25400</xdr:colOff>
      <xdr:row>55</xdr:row>
      <xdr:rowOff>86178</xdr:rowOff>
    </xdr:to>
    <xdr:cxnSp macro="">
      <xdr:nvCxnSpPr>
        <xdr:cNvPr id="188" name="直線コネクタ 187"/>
        <xdr:cNvCxnSpPr/>
      </xdr:nvCxnSpPr>
      <xdr:spPr>
        <a:xfrm>
          <a:off x="3987800" y="94941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21062</xdr:rowOff>
    </xdr:from>
    <xdr:ext cx="762000" cy="259045"/>
    <xdr:sp macro="" textlink="">
      <xdr:nvSpPr>
        <xdr:cNvPr id="189" name="扶助費平均値テキスト"/>
        <xdr:cNvSpPr txBox="1"/>
      </xdr:nvSpPr>
      <xdr:spPr>
        <a:xfrm>
          <a:off x="4914900"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0" name="フローチャート: 判断 189"/>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53522</xdr:rowOff>
    </xdr:from>
    <xdr:to>
      <xdr:col>19</xdr:col>
      <xdr:colOff>187325</xdr:colOff>
      <xdr:row>55</xdr:row>
      <xdr:rowOff>64407</xdr:rowOff>
    </xdr:to>
    <xdr:cxnSp macro="">
      <xdr:nvCxnSpPr>
        <xdr:cNvPr id="191" name="直線コネクタ 190"/>
        <xdr:cNvCxnSpPr/>
      </xdr:nvCxnSpPr>
      <xdr:spPr>
        <a:xfrm>
          <a:off x="3098800" y="94832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3" name="テキスト ボックス 192"/>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170543</xdr:rowOff>
    </xdr:from>
    <xdr:to>
      <xdr:col>15</xdr:col>
      <xdr:colOff>98425</xdr:colOff>
      <xdr:row>55</xdr:row>
      <xdr:rowOff>53522</xdr:rowOff>
    </xdr:to>
    <xdr:cxnSp macro="">
      <xdr:nvCxnSpPr>
        <xdr:cNvPr id="194" name="直線コネクタ 193"/>
        <xdr:cNvCxnSpPr/>
      </xdr:nvCxnSpPr>
      <xdr:spPr>
        <a:xfrm>
          <a:off x="2209800" y="94288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111578</xdr:rowOff>
    </xdr:from>
    <xdr:to>
      <xdr:col>15</xdr:col>
      <xdr:colOff>149225</xdr:colOff>
      <xdr:row>56</xdr:row>
      <xdr:rowOff>41728</xdr:rowOff>
    </xdr:to>
    <xdr:sp macro="" textlink="">
      <xdr:nvSpPr>
        <xdr:cNvPr id="195" name="フローチャート: 判断 194"/>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26505</xdr:rowOff>
    </xdr:from>
    <xdr:ext cx="762000" cy="259045"/>
    <xdr:sp macro="" textlink="">
      <xdr:nvSpPr>
        <xdr:cNvPr id="196" name="テキスト ボックス 195"/>
        <xdr:cNvSpPr txBox="1"/>
      </xdr:nvSpPr>
      <xdr:spPr>
        <a:xfrm>
          <a:off x="2717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170543</xdr:rowOff>
    </xdr:from>
    <xdr:to>
      <xdr:col>11</xdr:col>
      <xdr:colOff>9525</xdr:colOff>
      <xdr:row>54</xdr:row>
      <xdr:rowOff>170543</xdr:rowOff>
    </xdr:to>
    <xdr:cxnSp macro="">
      <xdr:nvCxnSpPr>
        <xdr:cNvPr id="197" name="直線コネクタ 196"/>
        <xdr:cNvCxnSpPr/>
      </xdr:nvCxnSpPr>
      <xdr:spPr>
        <a:xfrm>
          <a:off x="1320800" y="9428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198" name="フローチャート: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99984</xdr:rowOff>
    </xdr:from>
    <xdr:ext cx="762000" cy="259045"/>
    <xdr:sp macro="" textlink="">
      <xdr:nvSpPr>
        <xdr:cNvPr id="199" name="テキスト ボックス 198"/>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207" name="楕円 206"/>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51905</xdr:rowOff>
    </xdr:from>
    <xdr:ext cx="762000" cy="259045"/>
    <xdr:sp macro="" textlink="">
      <xdr:nvSpPr>
        <xdr:cNvPr id="208" name="扶助費該当値テキスト"/>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13607</xdr:rowOff>
    </xdr:from>
    <xdr:to>
      <xdr:col>20</xdr:col>
      <xdr:colOff>38100</xdr:colOff>
      <xdr:row>55</xdr:row>
      <xdr:rowOff>115207</xdr:rowOff>
    </xdr:to>
    <xdr:sp macro="" textlink="">
      <xdr:nvSpPr>
        <xdr:cNvPr id="209" name="楕円 208"/>
        <xdr:cNvSpPr/>
      </xdr:nvSpPr>
      <xdr:spPr>
        <a:xfrm>
          <a:off x="3937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125384</xdr:rowOff>
    </xdr:from>
    <xdr:ext cx="736600" cy="259045"/>
    <xdr:sp macro="" textlink="">
      <xdr:nvSpPr>
        <xdr:cNvPr id="210" name="テキスト ボックス 209"/>
        <xdr:cNvSpPr txBox="1"/>
      </xdr:nvSpPr>
      <xdr:spPr>
        <a:xfrm>
          <a:off x="3606800" y="921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2722</xdr:rowOff>
    </xdr:from>
    <xdr:to>
      <xdr:col>15</xdr:col>
      <xdr:colOff>149225</xdr:colOff>
      <xdr:row>55</xdr:row>
      <xdr:rowOff>104322</xdr:rowOff>
    </xdr:to>
    <xdr:sp macro="" textlink="">
      <xdr:nvSpPr>
        <xdr:cNvPr id="211" name="楕円 210"/>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212" name="テキスト ボックス 211"/>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119743</xdr:rowOff>
    </xdr:from>
    <xdr:to>
      <xdr:col>11</xdr:col>
      <xdr:colOff>60325</xdr:colOff>
      <xdr:row>55</xdr:row>
      <xdr:rowOff>49893</xdr:rowOff>
    </xdr:to>
    <xdr:sp macro="" textlink="">
      <xdr:nvSpPr>
        <xdr:cNvPr id="213" name="楕円 212"/>
        <xdr:cNvSpPr/>
      </xdr:nvSpPr>
      <xdr:spPr>
        <a:xfrm>
          <a:off x="2159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60070</xdr:rowOff>
    </xdr:from>
    <xdr:ext cx="762000" cy="259045"/>
    <xdr:sp macro="" textlink="">
      <xdr:nvSpPr>
        <xdr:cNvPr id="214" name="テキスト ボックス 213"/>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15" name="楕円 214"/>
        <xdr:cNvSpPr/>
      </xdr:nvSpPr>
      <xdr:spPr>
        <a:xfrm>
          <a:off x="1270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216" name="テキスト ボックス 215"/>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ポイント上回っており、前年度と比較しても</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ポイント増加している。主な要因としては、経常的な特別会計への繰出金の増加があげられる。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サービスの多様化等による社会保障費の増や下水道事業費の増により特別会計への繰出金の増加が見込まれるが、各特別会計における保険料や使用料などの適正化を図ることなどにより、普通会計の負担を減らす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4" name="直線コネクタ 243"/>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8890</xdr:rowOff>
    </xdr:from>
    <xdr:to>
      <xdr:col>82</xdr:col>
      <xdr:colOff>107950</xdr:colOff>
      <xdr:row>60</xdr:row>
      <xdr:rowOff>50800</xdr:rowOff>
    </xdr:to>
    <xdr:cxnSp macro="">
      <xdr:nvCxnSpPr>
        <xdr:cNvPr id="249" name="直線コネクタ 248"/>
        <xdr:cNvCxnSpPr/>
      </xdr:nvCxnSpPr>
      <xdr:spPr>
        <a:xfrm>
          <a:off x="15671800" y="1012444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20337</xdr:rowOff>
    </xdr:from>
    <xdr:ext cx="762000" cy="259045"/>
    <xdr:sp macro="" textlink="">
      <xdr:nvSpPr>
        <xdr:cNvPr id="250" name="その他平均値テキスト"/>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1" name="フローチャート: 判断 250"/>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8890</xdr:rowOff>
    </xdr:from>
    <xdr:to>
      <xdr:col>78</xdr:col>
      <xdr:colOff>69850</xdr:colOff>
      <xdr:row>59</xdr:row>
      <xdr:rowOff>31750</xdr:rowOff>
    </xdr:to>
    <xdr:cxnSp macro="">
      <xdr:nvCxnSpPr>
        <xdr:cNvPr id="252" name="直線コネクタ 251"/>
        <xdr:cNvCxnSpPr/>
      </xdr:nvCxnSpPr>
      <xdr:spPr>
        <a:xfrm flipV="1">
          <a:off x="14782800" y="10124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3" name="フローチャート: 判断 252"/>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4" name="テキスト ボックス 253"/>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161290</xdr:rowOff>
    </xdr:from>
    <xdr:to>
      <xdr:col>73</xdr:col>
      <xdr:colOff>180975</xdr:colOff>
      <xdr:row>59</xdr:row>
      <xdr:rowOff>31750</xdr:rowOff>
    </xdr:to>
    <xdr:cxnSp macro="">
      <xdr:nvCxnSpPr>
        <xdr:cNvPr id="255" name="直線コネクタ 254"/>
        <xdr:cNvCxnSpPr/>
      </xdr:nvCxnSpPr>
      <xdr:spPr>
        <a:xfrm>
          <a:off x="13893800" y="993394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57" name="テキスト ボックス 256"/>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100330</xdr:rowOff>
    </xdr:from>
    <xdr:to>
      <xdr:col>69</xdr:col>
      <xdr:colOff>92075</xdr:colOff>
      <xdr:row>57</xdr:row>
      <xdr:rowOff>161290</xdr:rowOff>
    </xdr:to>
    <xdr:cxnSp macro="">
      <xdr:nvCxnSpPr>
        <xdr:cNvPr id="258" name="直線コネクタ 257"/>
        <xdr:cNvCxnSpPr/>
      </xdr:nvCxnSpPr>
      <xdr:spPr>
        <a:xfrm>
          <a:off x="13004800" y="9872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0" name="テキスト ボックス 259"/>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2" name="テキスト ボックス 261"/>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0</xdr:rowOff>
    </xdr:from>
    <xdr:to>
      <xdr:col>82</xdr:col>
      <xdr:colOff>158750</xdr:colOff>
      <xdr:row>60</xdr:row>
      <xdr:rowOff>101600</xdr:rowOff>
    </xdr:to>
    <xdr:sp macro="" textlink="">
      <xdr:nvSpPr>
        <xdr:cNvPr id="268" name="楕円 267"/>
        <xdr:cNvSpPr/>
      </xdr:nvSpPr>
      <xdr:spPr>
        <a:xfrm>
          <a:off x="164592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143527</xdr:rowOff>
    </xdr:from>
    <xdr:ext cx="762000" cy="259045"/>
    <xdr:sp macro="" textlink="">
      <xdr:nvSpPr>
        <xdr:cNvPr id="269" name="その他該当値テキスト"/>
        <xdr:cNvSpPr txBox="1"/>
      </xdr:nvSpPr>
      <xdr:spPr>
        <a:xfrm>
          <a:off x="165989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129540</xdr:rowOff>
    </xdr:from>
    <xdr:to>
      <xdr:col>78</xdr:col>
      <xdr:colOff>120650</xdr:colOff>
      <xdr:row>59</xdr:row>
      <xdr:rowOff>59690</xdr:rowOff>
    </xdr:to>
    <xdr:sp macro="" textlink="">
      <xdr:nvSpPr>
        <xdr:cNvPr id="270" name="楕円 269"/>
        <xdr:cNvSpPr/>
      </xdr:nvSpPr>
      <xdr:spPr>
        <a:xfrm>
          <a:off x="15621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44467</xdr:rowOff>
    </xdr:from>
    <xdr:ext cx="736600" cy="259045"/>
    <xdr:sp macro="" textlink="">
      <xdr:nvSpPr>
        <xdr:cNvPr id="271" name="テキスト ボックス 270"/>
        <xdr:cNvSpPr txBox="1"/>
      </xdr:nvSpPr>
      <xdr:spPr>
        <a:xfrm>
          <a:off x="15290800" y="1016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152400</xdr:rowOff>
    </xdr:from>
    <xdr:to>
      <xdr:col>74</xdr:col>
      <xdr:colOff>31750</xdr:colOff>
      <xdr:row>59</xdr:row>
      <xdr:rowOff>82550</xdr:rowOff>
    </xdr:to>
    <xdr:sp macro="" textlink="">
      <xdr:nvSpPr>
        <xdr:cNvPr id="272" name="楕円 271"/>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67327</xdr:rowOff>
    </xdr:from>
    <xdr:ext cx="762000" cy="259045"/>
    <xdr:sp macro="" textlink="">
      <xdr:nvSpPr>
        <xdr:cNvPr id="273" name="テキスト ボックス 272"/>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110490</xdr:rowOff>
    </xdr:from>
    <xdr:to>
      <xdr:col>69</xdr:col>
      <xdr:colOff>142875</xdr:colOff>
      <xdr:row>58</xdr:row>
      <xdr:rowOff>40640</xdr:rowOff>
    </xdr:to>
    <xdr:sp macro="" textlink="">
      <xdr:nvSpPr>
        <xdr:cNvPr id="274" name="楕円 273"/>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25417</xdr:rowOff>
    </xdr:from>
    <xdr:ext cx="762000" cy="259045"/>
    <xdr:sp macro="" textlink="">
      <xdr:nvSpPr>
        <xdr:cNvPr id="275" name="テキスト ボックス 274"/>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76" name="楕円 275"/>
        <xdr:cNvSpPr/>
      </xdr:nvSpPr>
      <xdr:spPr>
        <a:xfrm>
          <a:off x="12954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77" name="テキスト ボックス 276"/>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税金の償還金が減少したことなどにより、前年度と比較して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類似団体平均と比較しても</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ポイント下回っている状況である。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今後も町単独補助金について費用対効果や事業の必要性等を再確認し、適正な交付に努める。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2" name="直線コネクタ 301"/>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3"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4" name="直線コネクタ 303"/>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1270</xdr:rowOff>
    </xdr:from>
    <xdr:to>
      <xdr:col>82</xdr:col>
      <xdr:colOff>107950</xdr:colOff>
      <xdr:row>35</xdr:row>
      <xdr:rowOff>28702</xdr:rowOff>
    </xdr:to>
    <xdr:cxnSp macro="">
      <xdr:nvCxnSpPr>
        <xdr:cNvPr id="307" name="直線コネクタ 306"/>
        <xdr:cNvCxnSpPr/>
      </xdr:nvCxnSpPr>
      <xdr:spPr>
        <a:xfrm flipV="1">
          <a:off x="15671800" y="60020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163576</xdr:rowOff>
    </xdr:from>
    <xdr:to>
      <xdr:col>78</xdr:col>
      <xdr:colOff>69850</xdr:colOff>
      <xdr:row>35</xdr:row>
      <xdr:rowOff>28702</xdr:rowOff>
    </xdr:to>
    <xdr:cxnSp macro="">
      <xdr:nvCxnSpPr>
        <xdr:cNvPr id="310" name="直線コネクタ 309"/>
        <xdr:cNvCxnSpPr/>
      </xdr:nvCxnSpPr>
      <xdr:spPr>
        <a:xfrm>
          <a:off x="14782800" y="59928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1" name="フローチャート: 判断 310"/>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2" name="テキスト ボックス 311"/>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163576</xdr:rowOff>
    </xdr:from>
    <xdr:to>
      <xdr:col>73</xdr:col>
      <xdr:colOff>180975</xdr:colOff>
      <xdr:row>35</xdr:row>
      <xdr:rowOff>24130</xdr:rowOff>
    </xdr:to>
    <xdr:cxnSp macro="">
      <xdr:nvCxnSpPr>
        <xdr:cNvPr id="313" name="直線コネクタ 312"/>
        <xdr:cNvCxnSpPr/>
      </xdr:nvCxnSpPr>
      <xdr:spPr>
        <a:xfrm flipV="1">
          <a:off x="13893800" y="59928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5" name="テキスト ボックス 314"/>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10414</xdr:rowOff>
    </xdr:from>
    <xdr:to>
      <xdr:col>69</xdr:col>
      <xdr:colOff>92075</xdr:colOff>
      <xdr:row>35</xdr:row>
      <xdr:rowOff>24130</xdr:rowOff>
    </xdr:to>
    <xdr:cxnSp macro="">
      <xdr:nvCxnSpPr>
        <xdr:cNvPr id="316" name="直線コネクタ 315"/>
        <xdr:cNvCxnSpPr/>
      </xdr:nvCxnSpPr>
      <xdr:spPr>
        <a:xfrm>
          <a:off x="13004800" y="60111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8" name="テキスト ボックス 317"/>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9" name="フローチャート: 判断 318"/>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0" name="テキスト ボックス 319"/>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121920</xdr:rowOff>
    </xdr:from>
    <xdr:to>
      <xdr:col>82</xdr:col>
      <xdr:colOff>158750</xdr:colOff>
      <xdr:row>35</xdr:row>
      <xdr:rowOff>52070</xdr:rowOff>
    </xdr:to>
    <xdr:sp macro="" textlink="">
      <xdr:nvSpPr>
        <xdr:cNvPr id="326" name="楕円 325"/>
        <xdr:cNvSpPr/>
      </xdr:nvSpPr>
      <xdr:spPr>
        <a:xfrm>
          <a:off x="16459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30497</xdr:rowOff>
    </xdr:from>
    <xdr:ext cx="762000" cy="259045"/>
    <xdr:sp macro="" textlink="">
      <xdr:nvSpPr>
        <xdr:cNvPr id="327" name="補助費等該当値テキスト"/>
        <xdr:cNvSpPr txBox="1"/>
      </xdr:nvSpPr>
      <xdr:spPr>
        <a:xfrm>
          <a:off x="16598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149352</xdr:rowOff>
    </xdr:from>
    <xdr:to>
      <xdr:col>78</xdr:col>
      <xdr:colOff>120650</xdr:colOff>
      <xdr:row>35</xdr:row>
      <xdr:rowOff>79502</xdr:rowOff>
    </xdr:to>
    <xdr:sp macro="" textlink="">
      <xdr:nvSpPr>
        <xdr:cNvPr id="328" name="楕円 327"/>
        <xdr:cNvSpPr/>
      </xdr:nvSpPr>
      <xdr:spPr>
        <a:xfrm>
          <a:off x="15621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89679</xdr:rowOff>
    </xdr:from>
    <xdr:ext cx="736600" cy="259045"/>
    <xdr:sp macro="" textlink="">
      <xdr:nvSpPr>
        <xdr:cNvPr id="329" name="テキスト ボックス 328"/>
        <xdr:cNvSpPr txBox="1"/>
      </xdr:nvSpPr>
      <xdr:spPr>
        <a:xfrm>
          <a:off x="15290800" y="5747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112776</xdr:rowOff>
    </xdr:from>
    <xdr:to>
      <xdr:col>74</xdr:col>
      <xdr:colOff>31750</xdr:colOff>
      <xdr:row>35</xdr:row>
      <xdr:rowOff>42926</xdr:rowOff>
    </xdr:to>
    <xdr:sp macro="" textlink="">
      <xdr:nvSpPr>
        <xdr:cNvPr id="330" name="楕円 329"/>
        <xdr:cNvSpPr/>
      </xdr:nvSpPr>
      <xdr:spPr>
        <a:xfrm>
          <a:off x="14732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53103</xdr:rowOff>
    </xdr:from>
    <xdr:ext cx="762000" cy="259045"/>
    <xdr:sp macro="" textlink="">
      <xdr:nvSpPr>
        <xdr:cNvPr id="331" name="テキスト ボックス 330"/>
        <xdr:cNvSpPr txBox="1"/>
      </xdr:nvSpPr>
      <xdr:spPr>
        <a:xfrm>
          <a:off x="14401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144780</xdr:rowOff>
    </xdr:from>
    <xdr:to>
      <xdr:col>69</xdr:col>
      <xdr:colOff>142875</xdr:colOff>
      <xdr:row>35</xdr:row>
      <xdr:rowOff>74930</xdr:rowOff>
    </xdr:to>
    <xdr:sp macro="" textlink="">
      <xdr:nvSpPr>
        <xdr:cNvPr id="332" name="楕円 331"/>
        <xdr:cNvSpPr/>
      </xdr:nvSpPr>
      <xdr:spPr>
        <a:xfrm>
          <a:off x="13843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85107</xdr:rowOff>
    </xdr:from>
    <xdr:ext cx="762000" cy="259045"/>
    <xdr:sp macro="" textlink="">
      <xdr:nvSpPr>
        <xdr:cNvPr id="333" name="テキスト ボックス 332"/>
        <xdr:cNvSpPr txBox="1"/>
      </xdr:nvSpPr>
      <xdr:spPr>
        <a:xfrm>
          <a:off x="13512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131064</xdr:rowOff>
    </xdr:from>
    <xdr:to>
      <xdr:col>65</xdr:col>
      <xdr:colOff>53975</xdr:colOff>
      <xdr:row>35</xdr:row>
      <xdr:rowOff>61214</xdr:rowOff>
    </xdr:to>
    <xdr:sp macro="" textlink="">
      <xdr:nvSpPr>
        <xdr:cNvPr id="334" name="楕円 333"/>
        <xdr:cNvSpPr/>
      </xdr:nvSpPr>
      <xdr:spPr>
        <a:xfrm>
          <a:off x="12954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71391</xdr:rowOff>
    </xdr:from>
    <xdr:ext cx="762000" cy="259045"/>
    <xdr:sp macro="" textlink="">
      <xdr:nvSpPr>
        <xdr:cNvPr id="335" name="テキスト ボックス 334"/>
        <xdr:cNvSpPr txBox="1"/>
      </xdr:nvSpPr>
      <xdr:spPr>
        <a:xfrm>
          <a:off x="12623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平成５年度～平成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に実施した公園・緑地整備事業に係る起債の償還が一部終了したことにより減少傾向にあったが、前年度から増加に転じている。主な要因として、ごみ処理広域化事業に係る起債の償還が始まったこと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今後も増加することが見込まれるため、緊急度・住民ニーズを的確に把握した事業の選択により起債に大きく頼ることのない財政運営に努める。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3" name="直線コネクタ 362"/>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6" name="公債費最大値テキスト"/>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7" name="直線コネクタ 366"/>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157480</xdr:rowOff>
    </xdr:from>
    <xdr:to>
      <xdr:col>24</xdr:col>
      <xdr:colOff>25400</xdr:colOff>
      <xdr:row>75</xdr:row>
      <xdr:rowOff>8890</xdr:rowOff>
    </xdr:to>
    <xdr:cxnSp macro="">
      <xdr:nvCxnSpPr>
        <xdr:cNvPr id="368" name="直線コネクタ 367"/>
        <xdr:cNvCxnSpPr/>
      </xdr:nvCxnSpPr>
      <xdr:spPr>
        <a:xfrm>
          <a:off x="3987800" y="128447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69" name="公債費平均値テキスト"/>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0" name="フローチャート: 判断 369"/>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96520</xdr:rowOff>
    </xdr:from>
    <xdr:to>
      <xdr:col>19</xdr:col>
      <xdr:colOff>187325</xdr:colOff>
      <xdr:row>74</xdr:row>
      <xdr:rowOff>157480</xdr:rowOff>
    </xdr:to>
    <xdr:cxnSp macro="">
      <xdr:nvCxnSpPr>
        <xdr:cNvPr id="371" name="直線コネクタ 370"/>
        <xdr:cNvCxnSpPr/>
      </xdr:nvCxnSpPr>
      <xdr:spPr>
        <a:xfrm>
          <a:off x="3098800" y="127838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2" name="フローチャート: 判断 371"/>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3" name="テキスト ボックス 372"/>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96520</xdr:rowOff>
    </xdr:from>
    <xdr:to>
      <xdr:col>15</xdr:col>
      <xdr:colOff>98425</xdr:colOff>
      <xdr:row>75</xdr:row>
      <xdr:rowOff>46990</xdr:rowOff>
    </xdr:to>
    <xdr:cxnSp macro="">
      <xdr:nvCxnSpPr>
        <xdr:cNvPr id="374" name="直線コネクタ 373"/>
        <xdr:cNvCxnSpPr/>
      </xdr:nvCxnSpPr>
      <xdr:spPr>
        <a:xfrm flipV="1">
          <a:off x="2209800" y="127838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5" name="フローチャート: 判断 374"/>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116857</xdr:rowOff>
    </xdr:from>
    <xdr:ext cx="762000" cy="259045"/>
    <xdr:sp macro="" textlink="">
      <xdr:nvSpPr>
        <xdr:cNvPr id="376" name="テキスト ボックス 375"/>
        <xdr:cNvSpPr txBox="1"/>
      </xdr:nvSpPr>
      <xdr:spPr>
        <a:xfrm>
          <a:off x="2717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46990</xdr:rowOff>
    </xdr:from>
    <xdr:to>
      <xdr:col>11</xdr:col>
      <xdr:colOff>9525</xdr:colOff>
      <xdr:row>75</xdr:row>
      <xdr:rowOff>123190</xdr:rowOff>
    </xdr:to>
    <xdr:cxnSp macro="">
      <xdr:nvCxnSpPr>
        <xdr:cNvPr id="377" name="直線コネクタ 376"/>
        <xdr:cNvCxnSpPr/>
      </xdr:nvCxnSpPr>
      <xdr:spPr>
        <a:xfrm flipV="1">
          <a:off x="1320800" y="129057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8" name="フローチャート: 判断 377"/>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9" name="テキスト ボックス 378"/>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0" name="フローチャート: 判断 379"/>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74947</xdr:rowOff>
    </xdr:from>
    <xdr:ext cx="762000" cy="259045"/>
    <xdr:sp macro="" textlink="">
      <xdr:nvSpPr>
        <xdr:cNvPr id="381" name="テキスト ボックス 380"/>
        <xdr:cNvSpPr txBox="1"/>
      </xdr:nvSpPr>
      <xdr:spPr>
        <a:xfrm>
          <a:off x="939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129540</xdr:rowOff>
    </xdr:from>
    <xdr:to>
      <xdr:col>24</xdr:col>
      <xdr:colOff>76200</xdr:colOff>
      <xdr:row>75</xdr:row>
      <xdr:rowOff>59690</xdr:rowOff>
    </xdr:to>
    <xdr:sp macro="" textlink="">
      <xdr:nvSpPr>
        <xdr:cNvPr id="387" name="楕円 386"/>
        <xdr:cNvSpPr/>
      </xdr:nvSpPr>
      <xdr:spPr>
        <a:xfrm>
          <a:off x="47752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146067</xdr:rowOff>
    </xdr:from>
    <xdr:ext cx="762000" cy="259045"/>
    <xdr:sp macro="" textlink="">
      <xdr:nvSpPr>
        <xdr:cNvPr id="388" name="公債費該当値テキスト"/>
        <xdr:cNvSpPr txBox="1"/>
      </xdr:nvSpPr>
      <xdr:spPr>
        <a:xfrm>
          <a:off x="49149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106680</xdr:rowOff>
    </xdr:from>
    <xdr:to>
      <xdr:col>20</xdr:col>
      <xdr:colOff>38100</xdr:colOff>
      <xdr:row>75</xdr:row>
      <xdr:rowOff>36830</xdr:rowOff>
    </xdr:to>
    <xdr:sp macro="" textlink="">
      <xdr:nvSpPr>
        <xdr:cNvPr id="389" name="楕円 388"/>
        <xdr:cNvSpPr/>
      </xdr:nvSpPr>
      <xdr:spPr>
        <a:xfrm>
          <a:off x="3937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47007</xdr:rowOff>
    </xdr:from>
    <xdr:ext cx="736600" cy="259045"/>
    <xdr:sp macro="" textlink="">
      <xdr:nvSpPr>
        <xdr:cNvPr id="390" name="テキスト ボックス 389"/>
        <xdr:cNvSpPr txBox="1"/>
      </xdr:nvSpPr>
      <xdr:spPr>
        <a:xfrm>
          <a:off x="3606800" y="1256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45720</xdr:rowOff>
    </xdr:from>
    <xdr:to>
      <xdr:col>15</xdr:col>
      <xdr:colOff>149225</xdr:colOff>
      <xdr:row>74</xdr:row>
      <xdr:rowOff>147320</xdr:rowOff>
    </xdr:to>
    <xdr:sp macro="" textlink="">
      <xdr:nvSpPr>
        <xdr:cNvPr id="391" name="楕円 390"/>
        <xdr:cNvSpPr/>
      </xdr:nvSpPr>
      <xdr:spPr>
        <a:xfrm>
          <a:off x="3048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157497</xdr:rowOff>
    </xdr:from>
    <xdr:ext cx="762000" cy="259045"/>
    <xdr:sp macro="" textlink="">
      <xdr:nvSpPr>
        <xdr:cNvPr id="392" name="テキスト ボックス 391"/>
        <xdr:cNvSpPr txBox="1"/>
      </xdr:nvSpPr>
      <xdr:spPr>
        <a:xfrm>
          <a:off x="2717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167640</xdr:rowOff>
    </xdr:from>
    <xdr:to>
      <xdr:col>11</xdr:col>
      <xdr:colOff>60325</xdr:colOff>
      <xdr:row>75</xdr:row>
      <xdr:rowOff>97790</xdr:rowOff>
    </xdr:to>
    <xdr:sp macro="" textlink="">
      <xdr:nvSpPr>
        <xdr:cNvPr id="393" name="楕円 392"/>
        <xdr:cNvSpPr/>
      </xdr:nvSpPr>
      <xdr:spPr>
        <a:xfrm>
          <a:off x="2159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107967</xdr:rowOff>
    </xdr:from>
    <xdr:ext cx="762000" cy="259045"/>
    <xdr:sp macro="" textlink="">
      <xdr:nvSpPr>
        <xdr:cNvPr id="394" name="テキスト ボックス 393"/>
        <xdr:cNvSpPr txBox="1"/>
      </xdr:nvSpPr>
      <xdr:spPr>
        <a:xfrm>
          <a:off x="1828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72390</xdr:rowOff>
    </xdr:from>
    <xdr:to>
      <xdr:col>6</xdr:col>
      <xdr:colOff>171450</xdr:colOff>
      <xdr:row>76</xdr:row>
      <xdr:rowOff>2539</xdr:rowOff>
    </xdr:to>
    <xdr:sp macro="" textlink="">
      <xdr:nvSpPr>
        <xdr:cNvPr id="395" name="楕円 394"/>
        <xdr:cNvSpPr/>
      </xdr:nvSpPr>
      <xdr:spPr>
        <a:xfrm>
          <a:off x="1270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12717</xdr:rowOff>
    </xdr:from>
    <xdr:ext cx="762000" cy="259045"/>
    <xdr:sp macro="" textlink="">
      <xdr:nvSpPr>
        <xdr:cNvPr id="396" name="テキスト ボックス 395"/>
        <xdr:cNvSpPr txBox="1"/>
      </xdr:nvSpPr>
      <xdr:spPr>
        <a:xfrm>
          <a:off x="939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公債費を除く経常収支比率では、人件費の占める割合が最も高く</a:t>
          </a:r>
          <a:r>
            <a:rPr kumimoji="1" lang="en-US" altLang="ja-JP" sz="1300">
              <a:latin typeface="ＭＳ Ｐゴシック" panose="020B0600070205080204" pitchFamily="50" charset="-128"/>
              <a:ea typeface="ＭＳ Ｐゴシック" panose="020B0600070205080204" pitchFamily="50" charset="-128"/>
            </a:rPr>
            <a:t>28.5</a:t>
          </a:r>
          <a:r>
            <a:rPr kumimoji="1" lang="ja-JP" altLang="en-US" sz="1300">
              <a:latin typeface="ＭＳ Ｐゴシック" panose="020B0600070205080204" pitchFamily="50" charset="-128"/>
              <a:ea typeface="ＭＳ Ｐゴシック" panose="020B0600070205080204" pitchFamily="50" charset="-128"/>
            </a:rPr>
            <a:t>％で、次いで繰出金等によるその他が</a:t>
          </a:r>
          <a:r>
            <a:rPr kumimoji="1" lang="en-US" altLang="ja-JP" sz="1300">
              <a:latin typeface="ＭＳ Ｐゴシック" panose="020B0600070205080204" pitchFamily="50" charset="-128"/>
              <a:ea typeface="ＭＳ Ｐゴシック" panose="020B0600070205080204" pitchFamily="50" charset="-128"/>
            </a:rPr>
            <a:t>21.5</a:t>
          </a:r>
          <a:r>
            <a:rPr kumimoji="1" lang="ja-JP" altLang="en-US" sz="1300">
              <a:latin typeface="ＭＳ Ｐゴシック" panose="020B0600070205080204" pitchFamily="50" charset="-128"/>
              <a:ea typeface="ＭＳ Ｐゴシック" panose="020B0600070205080204" pitchFamily="50" charset="-128"/>
            </a:rPr>
            <a:t>％となっており、いずれも類似団体平均を上回っている。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引き続き、行政評価等により、事業の見直しを行い、優先度の低い事業は、廃止・縮小を進めるなど、行政の効率化を図り、経常的経費の削減に努める。</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2" name="直線コネクタ 421"/>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3"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4" name="直線コネクタ 423"/>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5" name="公債費以外最大値テキスト"/>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6" name="直線コネクタ 425"/>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26415</xdr:rowOff>
    </xdr:from>
    <xdr:to>
      <xdr:col>82</xdr:col>
      <xdr:colOff>107950</xdr:colOff>
      <xdr:row>78</xdr:row>
      <xdr:rowOff>122428</xdr:rowOff>
    </xdr:to>
    <xdr:cxnSp macro="">
      <xdr:nvCxnSpPr>
        <xdr:cNvPr id="427" name="直線コネクタ 426"/>
        <xdr:cNvCxnSpPr/>
      </xdr:nvCxnSpPr>
      <xdr:spPr>
        <a:xfrm>
          <a:off x="15671800" y="13399515"/>
          <a:ext cx="8382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127016</xdr:rowOff>
    </xdr:from>
    <xdr:ext cx="762000" cy="259045"/>
    <xdr:sp macro="" textlink="">
      <xdr:nvSpPr>
        <xdr:cNvPr id="428" name="公債費以外平均値テキスト"/>
        <xdr:cNvSpPr txBox="1"/>
      </xdr:nvSpPr>
      <xdr:spPr>
        <a:xfrm>
          <a:off x="16598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29" name="フローチャート: 判断 428"/>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97282</xdr:rowOff>
    </xdr:from>
    <xdr:to>
      <xdr:col>78</xdr:col>
      <xdr:colOff>69850</xdr:colOff>
      <xdr:row>78</xdr:row>
      <xdr:rowOff>26415</xdr:rowOff>
    </xdr:to>
    <xdr:cxnSp macro="">
      <xdr:nvCxnSpPr>
        <xdr:cNvPr id="430" name="直線コネクタ 429"/>
        <xdr:cNvCxnSpPr/>
      </xdr:nvCxnSpPr>
      <xdr:spPr>
        <a:xfrm>
          <a:off x="14782800" y="13298932"/>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1" name="フローチャート: 判断 430"/>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46245</xdr:rowOff>
    </xdr:from>
    <xdr:ext cx="736600" cy="259045"/>
    <xdr:sp macro="" textlink="">
      <xdr:nvSpPr>
        <xdr:cNvPr id="432" name="テキスト ボックス 431"/>
        <xdr:cNvSpPr txBox="1"/>
      </xdr:nvSpPr>
      <xdr:spPr>
        <a:xfrm>
          <a:off x="15290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97282</xdr:rowOff>
    </xdr:from>
    <xdr:to>
      <xdr:col>73</xdr:col>
      <xdr:colOff>180975</xdr:colOff>
      <xdr:row>77</xdr:row>
      <xdr:rowOff>101854</xdr:rowOff>
    </xdr:to>
    <xdr:cxnSp macro="">
      <xdr:nvCxnSpPr>
        <xdr:cNvPr id="433" name="直線コネクタ 432"/>
        <xdr:cNvCxnSpPr/>
      </xdr:nvCxnSpPr>
      <xdr:spPr>
        <a:xfrm flipV="1">
          <a:off x="13893800" y="132989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158496</xdr:rowOff>
    </xdr:from>
    <xdr:to>
      <xdr:col>74</xdr:col>
      <xdr:colOff>31750</xdr:colOff>
      <xdr:row>77</xdr:row>
      <xdr:rowOff>88646</xdr:rowOff>
    </xdr:to>
    <xdr:sp macro="" textlink="">
      <xdr:nvSpPr>
        <xdr:cNvPr id="434" name="フローチャート: 判断 433"/>
        <xdr:cNvSpPr/>
      </xdr:nvSpPr>
      <xdr:spPr>
        <a:xfrm>
          <a:off x="14732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98823</xdr:rowOff>
    </xdr:from>
    <xdr:ext cx="762000" cy="259045"/>
    <xdr:sp macro="" textlink="">
      <xdr:nvSpPr>
        <xdr:cNvPr id="435" name="テキスト ボックス 434"/>
        <xdr:cNvSpPr txBox="1"/>
      </xdr:nvSpPr>
      <xdr:spPr>
        <a:xfrm>
          <a:off x="14401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28702</xdr:rowOff>
    </xdr:from>
    <xdr:to>
      <xdr:col>69</xdr:col>
      <xdr:colOff>92075</xdr:colOff>
      <xdr:row>77</xdr:row>
      <xdr:rowOff>101854</xdr:rowOff>
    </xdr:to>
    <xdr:cxnSp macro="">
      <xdr:nvCxnSpPr>
        <xdr:cNvPr id="436" name="直線コネクタ 435"/>
        <xdr:cNvCxnSpPr/>
      </xdr:nvCxnSpPr>
      <xdr:spPr>
        <a:xfrm>
          <a:off x="13004800" y="1323035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7" name="フローチャート: 判断 436"/>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8" name="テキスト ボックス 437"/>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40" name="テキスト ボックス 439"/>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71628</xdr:rowOff>
    </xdr:from>
    <xdr:to>
      <xdr:col>82</xdr:col>
      <xdr:colOff>158750</xdr:colOff>
      <xdr:row>79</xdr:row>
      <xdr:rowOff>1778</xdr:rowOff>
    </xdr:to>
    <xdr:sp macro="" textlink="">
      <xdr:nvSpPr>
        <xdr:cNvPr id="446" name="楕円 445"/>
        <xdr:cNvSpPr/>
      </xdr:nvSpPr>
      <xdr:spPr>
        <a:xfrm>
          <a:off x="164592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43705</xdr:rowOff>
    </xdr:from>
    <xdr:ext cx="762000" cy="259045"/>
    <xdr:sp macro="" textlink="">
      <xdr:nvSpPr>
        <xdr:cNvPr id="447" name="公債費以外該当値テキスト"/>
        <xdr:cNvSpPr txBox="1"/>
      </xdr:nvSpPr>
      <xdr:spPr>
        <a:xfrm>
          <a:off x="165989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147065</xdr:rowOff>
    </xdr:from>
    <xdr:to>
      <xdr:col>78</xdr:col>
      <xdr:colOff>120650</xdr:colOff>
      <xdr:row>78</xdr:row>
      <xdr:rowOff>77215</xdr:rowOff>
    </xdr:to>
    <xdr:sp macro="" textlink="">
      <xdr:nvSpPr>
        <xdr:cNvPr id="448" name="楕円 447"/>
        <xdr:cNvSpPr/>
      </xdr:nvSpPr>
      <xdr:spPr>
        <a:xfrm>
          <a:off x="15621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61992</xdr:rowOff>
    </xdr:from>
    <xdr:ext cx="736600" cy="259045"/>
    <xdr:sp macro="" textlink="">
      <xdr:nvSpPr>
        <xdr:cNvPr id="449" name="テキスト ボックス 448"/>
        <xdr:cNvSpPr txBox="1"/>
      </xdr:nvSpPr>
      <xdr:spPr>
        <a:xfrm>
          <a:off x="15290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46482</xdr:rowOff>
    </xdr:from>
    <xdr:to>
      <xdr:col>74</xdr:col>
      <xdr:colOff>31750</xdr:colOff>
      <xdr:row>77</xdr:row>
      <xdr:rowOff>148082</xdr:rowOff>
    </xdr:to>
    <xdr:sp macro="" textlink="">
      <xdr:nvSpPr>
        <xdr:cNvPr id="450" name="楕円 449"/>
        <xdr:cNvSpPr/>
      </xdr:nvSpPr>
      <xdr:spPr>
        <a:xfrm>
          <a:off x="14732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51" name="テキスト ボックス 450"/>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51054</xdr:rowOff>
    </xdr:from>
    <xdr:to>
      <xdr:col>69</xdr:col>
      <xdr:colOff>142875</xdr:colOff>
      <xdr:row>77</xdr:row>
      <xdr:rowOff>152654</xdr:rowOff>
    </xdr:to>
    <xdr:sp macro="" textlink="">
      <xdr:nvSpPr>
        <xdr:cNvPr id="452" name="楕円 451"/>
        <xdr:cNvSpPr/>
      </xdr:nvSpPr>
      <xdr:spPr>
        <a:xfrm>
          <a:off x="13843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137431</xdr:rowOff>
    </xdr:from>
    <xdr:ext cx="762000" cy="259045"/>
    <xdr:sp macro="" textlink="">
      <xdr:nvSpPr>
        <xdr:cNvPr id="453" name="テキスト ボックス 452"/>
        <xdr:cNvSpPr txBox="1"/>
      </xdr:nvSpPr>
      <xdr:spPr>
        <a:xfrm>
          <a:off x="13512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149352</xdr:rowOff>
    </xdr:from>
    <xdr:to>
      <xdr:col>65</xdr:col>
      <xdr:colOff>53975</xdr:colOff>
      <xdr:row>77</xdr:row>
      <xdr:rowOff>79502</xdr:rowOff>
    </xdr:to>
    <xdr:sp macro="" textlink="">
      <xdr:nvSpPr>
        <xdr:cNvPr id="454" name="楕円 453"/>
        <xdr:cNvSpPr/>
      </xdr:nvSpPr>
      <xdr:spPr>
        <a:xfrm>
          <a:off x="12954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64279</xdr:rowOff>
    </xdr:from>
    <xdr:ext cx="762000" cy="259045"/>
    <xdr:sp macro="" textlink="">
      <xdr:nvSpPr>
        <xdr:cNvPr id="455" name="テキスト ボックス 454"/>
        <xdr:cNvSpPr txBox="1"/>
      </xdr:nvSpPr>
      <xdr:spPr>
        <a:xfrm>
          <a:off x="12623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神奈川県大磯町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39473</xdr:rowOff>
    </xdr:from>
    <xdr:to>
      <xdr:col>29</xdr:col>
      <xdr:colOff>127000</xdr:colOff>
      <xdr:row>18</xdr:row>
      <xdr:rowOff>46740</xdr:rowOff>
    </xdr:to>
    <xdr:cxnSp macro="">
      <xdr:nvCxnSpPr>
        <xdr:cNvPr id="52" name="直線コネクタ 51"/>
        <xdr:cNvCxnSpPr/>
      </xdr:nvCxnSpPr>
      <xdr:spPr bwMode="auto">
        <a:xfrm flipV="1">
          <a:off x="5003800" y="3173198"/>
          <a:ext cx="647700" cy="7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136400</xdr:rowOff>
    </xdr:from>
    <xdr:ext cx="762000" cy="259045"/>
    <xdr:sp macro="" textlink="">
      <xdr:nvSpPr>
        <xdr:cNvPr id="53" name="人口1人当たり決算額の推移平均値テキスト130"/>
        <xdr:cNvSpPr txBox="1"/>
      </xdr:nvSpPr>
      <xdr:spPr>
        <a:xfrm>
          <a:off x="5740400" y="2927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46740</xdr:rowOff>
    </xdr:from>
    <xdr:to>
      <xdr:col>26</xdr:col>
      <xdr:colOff>50800</xdr:colOff>
      <xdr:row>18</xdr:row>
      <xdr:rowOff>61158</xdr:rowOff>
    </xdr:to>
    <xdr:cxnSp macro="">
      <xdr:nvCxnSpPr>
        <xdr:cNvPr id="55" name="直線コネクタ 54"/>
        <xdr:cNvCxnSpPr/>
      </xdr:nvCxnSpPr>
      <xdr:spPr bwMode="auto">
        <a:xfrm flipV="1">
          <a:off x="4305300" y="3180465"/>
          <a:ext cx="698500" cy="14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70912</xdr:rowOff>
    </xdr:from>
    <xdr:ext cx="736600" cy="259045"/>
    <xdr:sp macro="" textlink="">
      <xdr:nvSpPr>
        <xdr:cNvPr id="57" name="テキスト ボックス 56"/>
        <xdr:cNvSpPr txBox="1"/>
      </xdr:nvSpPr>
      <xdr:spPr>
        <a:xfrm>
          <a:off x="4622800" y="286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60864</xdr:rowOff>
    </xdr:from>
    <xdr:to>
      <xdr:col>22</xdr:col>
      <xdr:colOff>114300</xdr:colOff>
      <xdr:row>18</xdr:row>
      <xdr:rowOff>61158</xdr:rowOff>
    </xdr:to>
    <xdr:cxnSp macro="">
      <xdr:nvCxnSpPr>
        <xdr:cNvPr id="58" name="直線コネクタ 57"/>
        <xdr:cNvCxnSpPr/>
      </xdr:nvCxnSpPr>
      <xdr:spPr bwMode="auto">
        <a:xfrm>
          <a:off x="3606800" y="3194589"/>
          <a:ext cx="698500" cy="2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151502</xdr:rowOff>
    </xdr:from>
    <xdr:to>
      <xdr:col>22</xdr:col>
      <xdr:colOff>165100</xdr:colOff>
      <xdr:row>18</xdr:row>
      <xdr:rowOff>81652</xdr:rowOff>
    </xdr:to>
    <xdr:sp macro="" textlink="">
      <xdr:nvSpPr>
        <xdr:cNvPr id="59" name="フローチャート: 判断 58"/>
        <xdr:cNvSpPr/>
      </xdr:nvSpPr>
      <xdr:spPr bwMode="auto">
        <a:xfrm>
          <a:off x="4254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91829</xdr:rowOff>
    </xdr:from>
    <xdr:ext cx="762000" cy="259045"/>
    <xdr:sp macro="" textlink="">
      <xdr:nvSpPr>
        <xdr:cNvPr id="60" name="テキスト ボックス 59"/>
        <xdr:cNvSpPr txBox="1"/>
      </xdr:nvSpPr>
      <xdr:spPr>
        <a:xfrm>
          <a:off x="3924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60864</xdr:rowOff>
    </xdr:from>
    <xdr:to>
      <xdr:col>18</xdr:col>
      <xdr:colOff>177800</xdr:colOff>
      <xdr:row>18</xdr:row>
      <xdr:rowOff>95676</xdr:rowOff>
    </xdr:to>
    <xdr:cxnSp macro="">
      <xdr:nvCxnSpPr>
        <xdr:cNvPr id="61" name="直線コネクタ 60"/>
        <xdr:cNvCxnSpPr/>
      </xdr:nvCxnSpPr>
      <xdr:spPr bwMode="auto">
        <a:xfrm flipV="1">
          <a:off x="2908300" y="3194589"/>
          <a:ext cx="698500" cy="34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36393</xdr:rowOff>
    </xdr:from>
    <xdr:ext cx="762000" cy="259045"/>
    <xdr:sp macro="" textlink="">
      <xdr:nvSpPr>
        <xdr:cNvPr id="63" name="テキスト ボックス 62"/>
        <xdr:cNvSpPr txBox="1"/>
      </xdr:nvSpPr>
      <xdr:spPr>
        <a:xfrm>
          <a:off x="32258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57359</xdr:rowOff>
    </xdr:from>
    <xdr:ext cx="762000" cy="259045"/>
    <xdr:sp macro="" textlink="">
      <xdr:nvSpPr>
        <xdr:cNvPr id="65" name="テキスト ボックス 64"/>
        <xdr:cNvSpPr txBox="1"/>
      </xdr:nvSpPr>
      <xdr:spPr>
        <a:xfrm>
          <a:off x="2527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160123</xdr:rowOff>
    </xdr:from>
    <xdr:to>
      <xdr:col>29</xdr:col>
      <xdr:colOff>177800</xdr:colOff>
      <xdr:row>18</xdr:row>
      <xdr:rowOff>90273</xdr:rowOff>
    </xdr:to>
    <xdr:sp macro="" textlink="">
      <xdr:nvSpPr>
        <xdr:cNvPr id="71" name="楕円 70"/>
        <xdr:cNvSpPr/>
      </xdr:nvSpPr>
      <xdr:spPr bwMode="auto">
        <a:xfrm>
          <a:off x="5600700" y="3122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132200</xdr:rowOff>
    </xdr:from>
    <xdr:ext cx="762000" cy="259045"/>
    <xdr:sp macro="" textlink="">
      <xdr:nvSpPr>
        <xdr:cNvPr id="72" name="人口1人当たり決算額の推移該当値テキスト130"/>
        <xdr:cNvSpPr txBox="1"/>
      </xdr:nvSpPr>
      <xdr:spPr>
        <a:xfrm>
          <a:off x="5740400" y="3094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167390</xdr:rowOff>
    </xdr:from>
    <xdr:to>
      <xdr:col>26</xdr:col>
      <xdr:colOff>101600</xdr:colOff>
      <xdr:row>18</xdr:row>
      <xdr:rowOff>97540</xdr:rowOff>
    </xdr:to>
    <xdr:sp macro="" textlink="">
      <xdr:nvSpPr>
        <xdr:cNvPr id="73" name="楕円 72"/>
        <xdr:cNvSpPr/>
      </xdr:nvSpPr>
      <xdr:spPr bwMode="auto">
        <a:xfrm>
          <a:off x="4953000" y="3129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82317</xdr:rowOff>
    </xdr:from>
    <xdr:ext cx="736600" cy="259045"/>
    <xdr:sp macro="" textlink="">
      <xdr:nvSpPr>
        <xdr:cNvPr id="74" name="テキスト ボックス 73"/>
        <xdr:cNvSpPr txBox="1"/>
      </xdr:nvSpPr>
      <xdr:spPr>
        <a:xfrm>
          <a:off x="4622800" y="3216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10358</xdr:rowOff>
    </xdr:from>
    <xdr:to>
      <xdr:col>22</xdr:col>
      <xdr:colOff>165100</xdr:colOff>
      <xdr:row>18</xdr:row>
      <xdr:rowOff>111958</xdr:rowOff>
    </xdr:to>
    <xdr:sp macro="" textlink="">
      <xdr:nvSpPr>
        <xdr:cNvPr id="75" name="楕円 74"/>
        <xdr:cNvSpPr/>
      </xdr:nvSpPr>
      <xdr:spPr bwMode="auto">
        <a:xfrm>
          <a:off x="4254500" y="3144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96735</xdr:rowOff>
    </xdr:from>
    <xdr:ext cx="762000" cy="259045"/>
    <xdr:sp macro="" textlink="">
      <xdr:nvSpPr>
        <xdr:cNvPr id="76" name="テキスト ボックス 75"/>
        <xdr:cNvSpPr txBox="1"/>
      </xdr:nvSpPr>
      <xdr:spPr>
        <a:xfrm>
          <a:off x="3924300" y="3230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10064</xdr:rowOff>
    </xdr:from>
    <xdr:to>
      <xdr:col>19</xdr:col>
      <xdr:colOff>38100</xdr:colOff>
      <xdr:row>18</xdr:row>
      <xdr:rowOff>111664</xdr:rowOff>
    </xdr:to>
    <xdr:sp macro="" textlink="">
      <xdr:nvSpPr>
        <xdr:cNvPr id="77" name="楕円 76"/>
        <xdr:cNvSpPr/>
      </xdr:nvSpPr>
      <xdr:spPr bwMode="auto">
        <a:xfrm>
          <a:off x="3556000" y="3143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96441</xdr:rowOff>
    </xdr:from>
    <xdr:ext cx="762000" cy="259045"/>
    <xdr:sp macro="" textlink="">
      <xdr:nvSpPr>
        <xdr:cNvPr id="78" name="テキスト ボックス 77"/>
        <xdr:cNvSpPr txBox="1"/>
      </xdr:nvSpPr>
      <xdr:spPr>
        <a:xfrm>
          <a:off x="3225800" y="323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44876</xdr:rowOff>
    </xdr:from>
    <xdr:to>
      <xdr:col>15</xdr:col>
      <xdr:colOff>101600</xdr:colOff>
      <xdr:row>18</xdr:row>
      <xdr:rowOff>146476</xdr:rowOff>
    </xdr:to>
    <xdr:sp macro="" textlink="">
      <xdr:nvSpPr>
        <xdr:cNvPr id="79" name="楕円 78"/>
        <xdr:cNvSpPr/>
      </xdr:nvSpPr>
      <xdr:spPr bwMode="auto">
        <a:xfrm>
          <a:off x="2857500" y="3178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131253</xdr:rowOff>
    </xdr:from>
    <xdr:ext cx="762000" cy="259045"/>
    <xdr:sp macro="" textlink="">
      <xdr:nvSpPr>
        <xdr:cNvPr id="80" name="テキスト ボックス 79"/>
        <xdr:cNvSpPr txBox="1"/>
      </xdr:nvSpPr>
      <xdr:spPr>
        <a:xfrm>
          <a:off x="2527300" y="326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260338</xdr:rowOff>
    </xdr:from>
    <xdr:ext cx="762000" cy="259045"/>
    <xdr:sp macro="" textlink="">
      <xdr:nvSpPr>
        <xdr:cNvPr id="111" name="人口1人当たり決算額の推移最小値テキスト445"/>
        <xdr:cNvSpPr txBox="1"/>
      </xdr:nvSpPr>
      <xdr:spPr>
        <a:xfrm>
          <a:off x="5740400" y="73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280195</xdr:rowOff>
    </xdr:from>
    <xdr:to>
      <xdr:col>29</xdr:col>
      <xdr:colOff>127000</xdr:colOff>
      <xdr:row>36</xdr:row>
      <xdr:rowOff>53129</xdr:rowOff>
    </xdr:to>
    <xdr:cxnSp macro="">
      <xdr:nvCxnSpPr>
        <xdr:cNvPr id="115" name="直線コネクタ 114"/>
        <xdr:cNvCxnSpPr/>
      </xdr:nvCxnSpPr>
      <xdr:spPr bwMode="auto">
        <a:xfrm flipV="1">
          <a:off x="5003800" y="6890545"/>
          <a:ext cx="647700" cy="115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45374</xdr:rowOff>
    </xdr:from>
    <xdr:ext cx="762000" cy="259045"/>
    <xdr:sp macro="" textlink="">
      <xdr:nvSpPr>
        <xdr:cNvPr id="116" name="人口1人当たり決算額の推移平均値テキスト445"/>
        <xdr:cNvSpPr txBox="1"/>
      </xdr:nvSpPr>
      <xdr:spPr>
        <a:xfrm>
          <a:off x="5740400" y="6655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45063</xdr:rowOff>
    </xdr:from>
    <xdr:to>
      <xdr:col>26</xdr:col>
      <xdr:colOff>50800</xdr:colOff>
      <xdr:row>36</xdr:row>
      <xdr:rowOff>53129</xdr:rowOff>
    </xdr:to>
    <xdr:cxnSp macro="">
      <xdr:nvCxnSpPr>
        <xdr:cNvPr id="118" name="直線コネクタ 117"/>
        <xdr:cNvCxnSpPr/>
      </xdr:nvCxnSpPr>
      <xdr:spPr bwMode="auto">
        <a:xfrm>
          <a:off x="4305300" y="6998313"/>
          <a:ext cx="698500" cy="8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313870</xdr:rowOff>
    </xdr:from>
    <xdr:ext cx="736600" cy="259045"/>
    <xdr:sp macro="" textlink="">
      <xdr:nvSpPr>
        <xdr:cNvPr id="120" name="テキスト ボックス 119"/>
        <xdr:cNvSpPr txBox="1"/>
      </xdr:nvSpPr>
      <xdr:spPr>
        <a:xfrm>
          <a:off x="4622800" y="658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45063</xdr:rowOff>
    </xdr:from>
    <xdr:to>
      <xdr:col>22</xdr:col>
      <xdr:colOff>114300</xdr:colOff>
      <xdr:row>36</xdr:row>
      <xdr:rowOff>139802</xdr:rowOff>
    </xdr:to>
    <xdr:cxnSp macro="">
      <xdr:nvCxnSpPr>
        <xdr:cNvPr id="121" name="直線コネクタ 120"/>
        <xdr:cNvCxnSpPr/>
      </xdr:nvCxnSpPr>
      <xdr:spPr bwMode="auto">
        <a:xfrm flipV="1">
          <a:off x="3606800" y="6998313"/>
          <a:ext cx="698500" cy="94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236612</xdr:rowOff>
    </xdr:from>
    <xdr:to>
      <xdr:col>22</xdr:col>
      <xdr:colOff>165100</xdr:colOff>
      <xdr:row>35</xdr:row>
      <xdr:rowOff>338212</xdr:rowOff>
    </xdr:to>
    <xdr:sp macro="" textlink="">
      <xdr:nvSpPr>
        <xdr:cNvPr id="122" name="フローチャート: 判断 121"/>
        <xdr:cNvSpPr/>
      </xdr:nvSpPr>
      <xdr:spPr bwMode="auto">
        <a:xfrm>
          <a:off x="4254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5489</xdr:rowOff>
    </xdr:from>
    <xdr:ext cx="762000" cy="259045"/>
    <xdr:sp macro="" textlink="">
      <xdr:nvSpPr>
        <xdr:cNvPr id="123" name="テキスト ボックス 122"/>
        <xdr:cNvSpPr txBox="1"/>
      </xdr:nvSpPr>
      <xdr:spPr>
        <a:xfrm>
          <a:off x="3924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27429</xdr:rowOff>
    </xdr:from>
    <xdr:to>
      <xdr:col>18</xdr:col>
      <xdr:colOff>177800</xdr:colOff>
      <xdr:row>36</xdr:row>
      <xdr:rowOff>139802</xdr:rowOff>
    </xdr:to>
    <xdr:cxnSp macro="">
      <xdr:nvCxnSpPr>
        <xdr:cNvPr id="124" name="直線コネクタ 123"/>
        <xdr:cNvCxnSpPr/>
      </xdr:nvCxnSpPr>
      <xdr:spPr bwMode="auto">
        <a:xfrm>
          <a:off x="2908300" y="6980679"/>
          <a:ext cx="698500" cy="112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191806</xdr:rowOff>
    </xdr:from>
    <xdr:to>
      <xdr:col>19</xdr:col>
      <xdr:colOff>38100</xdr:colOff>
      <xdr:row>35</xdr:row>
      <xdr:rowOff>293406</xdr:rowOff>
    </xdr:to>
    <xdr:sp macro="" textlink="">
      <xdr:nvSpPr>
        <xdr:cNvPr id="125" name="フローチャート: 判断 124"/>
        <xdr:cNvSpPr/>
      </xdr:nvSpPr>
      <xdr:spPr bwMode="auto">
        <a:xfrm>
          <a:off x="3556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303583</xdr:rowOff>
    </xdr:from>
    <xdr:ext cx="762000" cy="259045"/>
    <xdr:sp macro="" textlink="">
      <xdr:nvSpPr>
        <xdr:cNvPr id="126" name="テキスト ボックス 125"/>
        <xdr:cNvSpPr txBox="1"/>
      </xdr:nvSpPr>
      <xdr:spPr>
        <a:xfrm>
          <a:off x="32258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134558</xdr:rowOff>
    </xdr:from>
    <xdr:to>
      <xdr:col>15</xdr:col>
      <xdr:colOff>101600</xdr:colOff>
      <xdr:row>35</xdr:row>
      <xdr:rowOff>236158</xdr:rowOff>
    </xdr:to>
    <xdr:sp macro="" textlink="">
      <xdr:nvSpPr>
        <xdr:cNvPr id="127" name="フローチャート: 判断 126"/>
        <xdr:cNvSpPr/>
      </xdr:nvSpPr>
      <xdr:spPr bwMode="auto">
        <a:xfrm>
          <a:off x="2857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246335</xdr:rowOff>
    </xdr:from>
    <xdr:ext cx="762000" cy="259045"/>
    <xdr:sp macro="" textlink="">
      <xdr:nvSpPr>
        <xdr:cNvPr id="128" name="テキスト ボックス 127"/>
        <xdr:cNvSpPr txBox="1"/>
      </xdr:nvSpPr>
      <xdr:spPr>
        <a:xfrm>
          <a:off x="2527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229395</xdr:rowOff>
    </xdr:from>
    <xdr:to>
      <xdr:col>29</xdr:col>
      <xdr:colOff>177800</xdr:colOff>
      <xdr:row>35</xdr:row>
      <xdr:rowOff>330995</xdr:rowOff>
    </xdr:to>
    <xdr:sp macro="" textlink="">
      <xdr:nvSpPr>
        <xdr:cNvPr id="134" name="楕円 133"/>
        <xdr:cNvSpPr/>
      </xdr:nvSpPr>
      <xdr:spPr bwMode="auto">
        <a:xfrm>
          <a:off x="5600700" y="6839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201472</xdr:rowOff>
    </xdr:from>
    <xdr:ext cx="762000" cy="259045"/>
    <xdr:sp macro="" textlink="">
      <xdr:nvSpPr>
        <xdr:cNvPr id="135" name="人口1人当たり決算額の推移該当値テキスト445"/>
        <xdr:cNvSpPr txBox="1"/>
      </xdr:nvSpPr>
      <xdr:spPr>
        <a:xfrm>
          <a:off x="5740400" y="68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2329</xdr:rowOff>
    </xdr:from>
    <xdr:to>
      <xdr:col>26</xdr:col>
      <xdr:colOff>101600</xdr:colOff>
      <xdr:row>36</xdr:row>
      <xdr:rowOff>103929</xdr:rowOff>
    </xdr:to>
    <xdr:sp macro="" textlink="">
      <xdr:nvSpPr>
        <xdr:cNvPr id="136" name="楕円 135"/>
        <xdr:cNvSpPr/>
      </xdr:nvSpPr>
      <xdr:spPr bwMode="auto">
        <a:xfrm>
          <a:off x="4953000" y="6955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88706</xdr:rowOff>
    </xdr:from>
    <xdr:ext cx="736600" cy="259045"/>
    <xdr:sp macro="" textlink="">
      <xdr:nvSpPr>
        <xdr:cNvPr id="137" name="テキスト ボックス 136"/>
        <xdr:cNvSpPr txBox="1"/>
      </xdr:nvSpPr>
      <xdr:spPr>
        <a:xfrm>
          <a:off x="4622800" y="7041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337163</xdr:rowOff>
    </xdr:from>
    <xdr:to>
      <xdr:col>22</xdr:col>
      <xdr:colOff>165100</xdr:colOff>
      <xdr:row>36</xdr:row>
      <xdr:rowOff>95863</xdr:rowOff>
    </xdr:to>
    <xdr:sp macro="" textlink="">
      <xdr:nvSpPr>
        <xdr:cNvPr id="138" name="楕円 137"/>
        <xdr:cNvSpPr/>
      </xdr:nvSpPr>
      <xdr:spPr bwMode="auto">
        <a:xfrm>
          <a:off x="4254500" y="6947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80640</xdr:rowOff>
    </xdr:from>
    <xdr:ext cx="762000" cy="259045"/>
    <xdr:sp macro="" textlink="">
      <xdr:nvSpPr>
        <xdr:cNvPr id="139" name="テキスト ボックス 138"/>
        <xdr:cNvSpPr txBox="1"/>
      </xdr:nvSpPr>
      <xdr:spPr>
        <a:xfrm>
          <a:off x="3924300" y="703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89002</xdr:rowOff>
    </xdr:from>
    <xdr:to>
      <xdr:col>19</xdr:col>
      <xdr:colOff>38100</xdr:colOff>
      <xdr:row>37</xdr:row>
      <xdr:rowOff>19152</xdr:rowOff>
    </xdr:to>
    <xdr:sp macro="" textlink="">
      <xdr:nvSpPr>
        <xdr:cNvPr id="140" name="楕円 139"/>
        <xdr:cNvSpPr/>
      </xdr:nvSpPr>
      <xdr:spPr bwMode="auto">
        <a:xfrm>
          <a:off x="3556000" y="7042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3929</xdr:rowOff>
    </xdr:from>
    <xdr:ext cx="762000" cy="259045"/>
    <xdr:sp macro="" textlink="">
      <xdr:nvSpPr>
        <xdr:cNvPr id="141" name="テキスト ボックス 140"/>
        <xdr:cNvSpPr txBox="1"/>
      </xdr:nvSpPr>
      <xdr:spPr>
        <a:xfrm>
          <a:off x="3225800" y="712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319529</xdr:rowOff>
    </xdr:from>
    <xdr:to>
      <xdr:col>15</xdr:col>
      <xdr:colOff>101600</xdr:colOff>
      <xdr:row>36</xdr:row>
      <xdr:rowOff>78229</xdr:rowOff>
    </xdr:to>
    <xdr:sp macro="" textlink="">
      <xdr:nvSpPr>
        <xdr:cNvPr id="142" name="楕円 141"/>
        <xdr:cNvSpPr/>
      </xdr:nvSpPr>
      <xdr:spPr bwMode="auto">
        <a:xfrm>
          <a:off x="2857500" y="6929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63006</xdr:rowOff>
    </xdr:from>
    <xdr:ext cx="762000" cy="259045"/>
    <xdr:sp macro="" textlink="">
      <xdr:nvSpPr>
        <xdr:cNvPr id="143" name="テキスト ボックス 142"/>
        <xdr:cNvSpPr txBox="1"/>
      </xdr:nvSpPr>
      <xdr:spPr>
        <a:xfrm>
          <a:off x="2527300" y="7016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33,054
32,898
17.18
11,261,859
10,838,098
365,641
6,799,371
7,873,254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71528</xdr:rowOff>
    </xdr:from>
    <xdr:to>
      <xdr:col>24</xdr:col>
      <xdr:colOff>63500</xdr:colOff>
      <xdr:row>35</xdr:row>
      <xdr:rowOff>82958</xdr:rowOff>
    </xdr:to>
    <xdr:cxnSp macro="">
      <xdr:nvCxnSpPr>
        <xdr:cNvPr id="63" name="直線コネクタ 62"/>
        <xdr:cNvCxnSpPr/>
      </xdr:nvCxnSpPr>
      <xdr:spPr>
        <a:xfrm>
          <a:off x="3797300" y="607227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124559</xdr:rowOff>
    </xdr:from>
    <xdr:ext cx="534377" cy="259045"/>
    <xdr:sp macro="" textlink="">
      <xdr:nvSpPr>
        <xdr:cNvPr id="64" name="人件費平均値テキスト"/>
        <xdr:cNvSpPr txBox="1"/>
      </xdr:nvSpPr>
      <xdr:spPr>
        <a:xfrm>
          <a:off x="4686300" y="6125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71528</xdr:rowOff>
    </xdr:from>
    <xdr:to>
      <xdr:col>19</xdr:col>
      <xdr:colOff>177800</xdr:colOff>
      <xdr:row>35</xdr:row>
      <xdr:rowOff>89424</xdr:rowOff>
    </xdr:to>
    <xdr:cxnSp macro="">
      <xdr:nvCxnSpPr>
        <xdr:cNvPr id="66" name="直線コネクタ 65"/>
        <xdr:cNvCxnSpPr/>
      </xdr:nvCxnSpPr>
      <xdr:spPr>
        <a:xfrm flipV="1">
          <a:off x="2908300" y="6072278"/>
          <a:ext cx="889000" cy="1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69858</xdr:rowOff>
    </xdr:from>
    <xdr:ext cx="534377" cy="259045"/>
    <xdr:sp macro="" textlink="">
      <xdr:nvSpPr>
        <xdr:cNvPr id="68" name="テキスト ボックス 67"/>
        <xdr:cNvSpPr txBox="1"/>
      </xdr:nvSpPr>
      <xdr:spPr>
        <a:xfrm>
          <a:off x="3530111" y="624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39541</xdr:rowOff>
    </xdr:from>
    <xdr:to>
      <xdr:col>15</xdr:col>
      <xdr:colOff>50800</xdr:colOff>
      <xdr:row>35</xdr:row>
      <xdr:rowOff>89424</xdr:rowOff>
    </xdr:to>
    <xdr:cxnSp macro="">
      <xdr:nvCxnSpPr>
        <xdr:cNvPr id="69" name="直線コネクタ 68"/>
        <xdr:cNvCxnSpPr/>
      </xdr:nvCxnSpPr>
      <xdr:spPr>
        <a:xfrm>
          <a:off x="2019300" y="6040291"/>
          <a:ext cx="889000" cy="4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156713</xdr:rowOff>
    </xdr:from>
    <xdr:to>
      <xdr:col>15</xdr:col>
      <xdr:colOff>101600</xdr:colOff>
      <xdr:row>36</xdr:row>
      <xdr:rowOff>86863</xdr:rowOff>
    </xdr:to>
    <xdr:sp macro="" textlink="">
      <xdr:nvSpPr>
        <xdr:cNvPr id="70" name="フローチャート: 判断 69"/>
        <xdr:cNvSpPr/>
      </xdr:nvSpPr>
      <xdr:spPr>
        <a:xfrm>
          <a:off x="2857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77990</xdr:rowOff>
    </xdr:from>
    <xdr:ext cx="534377" cy="259045"/>
    <xdr:sp macro="" textlink="">
      <xdr:nvSpPr>
        <xdr:cNvPr id="71" name="テキスト ボックス 70"/>
        <xdr:cNvSpPr txBox="1"/>
      </xdr:nvSpPr>
      <xdr:spPr>
        <a:xfrm>
          <a:off x="2641111" y="625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39541</xdr:rowOff>
    </xdr:from>
    <xdr:to>
      <xdr:col>10</xdr:col>
      <xdr:colOff>114300</xdr:colOff>
      <xdr:row>35</xdr:row>
      <xdr:rowOff>52260</xdr:rowOff>
    </xdr:to>
    <xdr:cxnSp macro="">
      <xdr:nvCxnSpPr>
        <xdr:cNvPr id="72" name="直線コネクタ 71"/>
        <xdr:cNvCxnSpPr/>
      </xdr:nvCxnSpPr>
      <xdr:spPr>
        <a:xfrm flipV="1">
          <a:off x="1130300" y="6040291"/>
          <a:ext cx="889000" cy="1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13230</xdr:rowOff>
    </xdr:from>
    <xdr:ext cx="534377" cy="259045"/>
    <xdr:sp macro="" textlink="">
      <xdr:nvSpPr>
        <xdr:cNvPr id="74" name="テキスト ボックス 73"/>
        <xdr:cNvSpPr txBox="1"/>
      </xdr:nvSpPr>
      <xdr:spPr>
        <a:xfrm>
          <a:off x="1752111" y="618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22603</xdr:rowOff>
    </xdr:from>
    <xdr:ext cx="534377" cy="259045"/>
    <xdr:sp macro="" textlink="">
      <xdr:nvSpPr>
        <xdr:cNvPr id="76" name="テキスト ボックス 75"/>
        <xdr:cNvSpPr txBox="1"/>
      </xdr:nvSpPr>
      <xdr:spPr>
        <a:xfrm>
          <a:off x="863111" y="619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32158</xdr:rowOff>
    </xdr:from>
    <xdr:to>
      <xdr:col>24</xdr:col>
      <xdr:colOff>114300</xdr:colOff>
      <xdr:row>35</xdr:row>
      <xdr:rowOff>133758</xdr:rowOff>
    </xdr:to>
    <xdr:sp macro="" textlink="">
      <xdr:nvSpPr>
        <xdr:cNvPr id="82" name="楕円 81"/>
        <xdr:cNvSpPr/>
      </xdr:nvSpPr>
      <xdr:spPr>
        <a:xfrm>
          <a:off x="4584700" y="603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55035</xdr:rowOff>
    </xdr:from>
    <xdr:ext cx="534377" cy="259045"/>
    <xdr:sp macro="" textlink="">
      <xdr:nvSpPr>
        <xdr:cNvPr id="83" name="人件費該当値テキスト"/>
        <xdr:cNvSpPr txBox="1"/>
      </xdr:nvSpPr>
      <xdr:spPr>
        <a:xfrm>
          <a:off x="4686300" y="588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20728</xdr:rowOff>
    </xdr:from>
    <xdr:to>
      <xdr:col>20</xdr:col>
      <xdr:colOff>38100</xdr:colOff>
      <xdr:row>35</xdr:row>
      <xdr:rowOff>122328</xdr:rowOff>
    </xdr:to>
    <xdr:sp macro="" textlink="">
      <xdr:nvSpPr>
        <xdr:cNvPr id="84" name="楕円 83"/>
        <xdr:cNvSpPr/>
      </xdr:nvSpPr>
      <xdr:spPr>
        <a:xfrm>
          <a:off x="3746500" y="602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138855</xdr:rowOff>
    </xdr:from>
    <xdr:ext cx="534377" cy="259045"/>
    <xdr:sp macro="" textlink="">
      <xdr:nvSpPr>
        <xdr:cNvPr id="85" name="テキスト ボックス 84"/>
        <xdr:cNvSpPr txBox="1"/>
      </xdr:nvSpPr>
      <xdr:spPr>
        <a:xfrm>
          <a:off x="3530111" y="579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38624</xdr:rowOff>
    </xdr:from>
    <xdr:to>
      <xdr:col>15</xdr:col>
      <xdr:colOff>101600</xdr:colOff>
      <xdr:row>35</xdr:row>
      <xdr:rowOff>140224</xdr:rowOff>
    </xdr:to>
    <xdr:sp macro="" textlink="">
      <xdr:nvSpPr>
        <xdr:cNvPr id="86" name="楕円 85"/>
        <xdr:cNvSpPr/>
      </xdr:nvSpPr>
      <xdr:spPr>
        <a:xfrm>
          <a:off x="2857500" y="60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156751</xdr:rowOff>
    </xdr:from>
    <xdr:ext cx="534377" cy="259045"/>
    <xdr:sp macro="" textlink="">
      <xdr:nvSpPr>
        <xdr:cNvPr id="87" name="テキスト ボックス 86"/>
        <xdr:cNvSpPr txBox="1"/>
      </xdr:nvSpPr>
      <xdr:spPr>
        <a:xfrm>
          <a:off x="2641111" y="581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160191</xdr:rowOff>
    </xdr:from>
    <xdr:to>
      <xdr:col>10</xdr:col>
      <xdr:colOff>165100</xdr:colOff>
      <xdr:row>35</xdr:row>
      <xdr:rowOff>90341</xdr:rowOff>
    </xdr:to>
    <xdr:sp macro="" textlink="">
      <xdr:nvSpPr>
        <xdr:cNvPr id="88" name="楕円 87"/>
        <xdr:cNvSpPr/>
      </xdr:nvSpPr>
      <xdr:spPr>
        <a:xfrm>
          <a:off x="1968500" y="598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106868</xdr:rowOff>
    </xdr:from>
    <xdr:ext cx="534377" cy="259045"/>
    <xdr:sp macro="" textlink="">
      <xdr:nvSpPr>
        <xdr:cNvPr id="89" name="テキスト ボックス 88"/>
        <xdr:cNvSpPr txBox="1"/>
      </xdr:nvSpPr>
      <xdr:spPr>
        <a:xfrm>
          <a:off x="1752111" y="576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1460</xdr:rowOff>
    </xdr:from>
    <xdr:to>
      <xdr:col>6</xdr:col>
      <xdr:colOff>38100</xdr:colOff>
      <xdr:row>35</xdr:row>
      <xdr:rowOff>103060</xdr:rowOff>
    </xdr:to>
    <xdr:sp macro="" textlink="">
      <xdr:nvSpPr>
        <xdr:cNvPr id="90" name="楕円 89"/>
        <xdr:cNvSpPr/>
      </xdr:nvSpPr>
      <xdr:spPr>
        <a:xfrm>
          <a:off x="1079500" y="600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119587</xdr:rowOff>
    </xdr:from>
    <xdr:ext cx="534377" cy="259045"/>
    <xdr:sp macro="" textlink="">
      <xdr:nvSpPr>
        <xdr:cNvPr id="91" name="テキスト ボックス 90"/>
        <xdr:cNvSpPr txBox="1"/>
      </xdr:nvSpPr>
      <xdr:spPr>
        <a:xfrm>
          <a:off x="863111" y="577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1440</xdr:rowOff>
    </xdr:from>
    <xdr:to>
      <xdr:col>24</xdr:col>
      <xdr:colOff>62865</xdr:colOff>
      <xdr:row>59</xdr:row>
      <xdr:rowOff>60811</xdr:rowOff>
    </xdr:to>
    <xdr:cxnSp macro="">
      <xdr:nvCxnSpPr>
        <xdr:cNvPr id="118" name="直線コネクタ 117"/>
        <xdr:cNvCxnSpPr/>
      </xdr:nvCxnSpPr>
      <xdr:spPr>
        <a:xfrm flipV="1">
          <a:off x="4633595" y="8573940"/>
          <a:ext cx="1270" cy="160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64638</xdr:rowOff>
    </xdr:from>
    <xdr:ext cx="534377" cy="259045"/>
    <xdr:sp macro="" textlink="">
      <xdr:nvSpPr>
        <xdr:cNvPr id="119" name="物件費最小値テキスト"/>
        <xdr:cNvSpPr txBox="1"/>
      </xdr:nvSpPr>
      <xdr:spPr>
        <a:xfrm>
          <a:off x="4686300" y="101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60811</xdr:rowOff>
    </xdr:from>
    <xdr:to>
      <xdr:col>24</xdr:col>
      <xdr:colOff>152400</xdr:colOff>
      <xdr:row>59</xdr:row>
      <xdr:rowOff>60811</xdr:rowOff>
    </xdr:to>
    <xdr:cxnSp macro="">
      <xdr:nvCxnSpPr>
        <xdr:cNvPr id="120" name="直線コネクタ 119"/>
        <xdr:cNvCxnSpPr/>
      </xdr:nvCxnSpPr>
      <xdr:spPr>
        <a:xfrm>
          <a:off x="4546600" y="101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119567</xdr:rowOff>
    </xdr:from>
    <xdr:ext cx="599010" cy="259045"/>
    <xdr:sp macro="" textlink="">
      <xdr:nvSpPr>
        <xdr:cNvPr id="121" name="物件費最大値テキスト"/>
        <xdr:cNvSpPr txBox="1"/>
      </xdr:nvSpPr>
      <xdr:spPr>
        <a:xfrm>
          <a:off x="4686300" y="834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1440</xdr:rowOff>
    </xdr:from>
    <xdr:to>
      <xdr:col>24</xdr:col>
      <xdr:colOff>152400</xdr:colOff>
      <xdr:row>50</xdr:row>
      <xdr:rowOff>1440</xdr:rowOff>
    </xdr:to>
    <xdr:cxnSp macro="">
      <xdr:nvCxnSpPr>
        <xdr:cNvPr id="122" name="直線コネクタ 121"/>
        <xdr:cNvCxnSpPr/>
      </xdr:nvCxnSpPr>
      <xdr:spPr>
        <a:xfrm>
          <a:off x="4546600" y="857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126126</xdr:rowOff>
    </xdr:from>
    <xdr:to>
      <xdr:col>24</xdr:col>
      <xdr:colOff>63500</xdr:colOff>
      <xdr:row>58</xdr:row>
      <xdr:rowOff>147538</xdr:rowOff>
    </xdr:to>
    <xdr:cxnSp macro="">
      <xdr:nvCxnSpPr>
        <xdr:cNvPr id="123" name="直線コネクタ 122"/>
        <xdr:cNvCxnSpPr/>
      </xdr:nvCxnSpPr>
      <xdr:spPr>
        <a:xfrm>
          <a:off x="3797300" y="10070226"/>
          <a:ext cx="838200" cy="2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108587</xdr:rowOff>
    </xdr:from>
    <xdr:ext cx="534377" cy="259045"/>
    <xdr:sp macro="" textlink="">
      <xdr:nvSpPr>
        <xdr:cNvPr id="124" name="物件費平均値テキスト"/>
        <xdr:cNvSpPr txBox="1"/>
      </xdr:nvSpPr>
      <xdr:spPr>
        <a:xfrm>
          <a:off x="4686300" y="9709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85710</xdr:rowOff>
    </xdr:from>
    <xdr:to>
      <xdr:col>24</xdr:col>
      <xdr:colOff>114300</xdr:colOff>
      <xdr:row>58</xdr:row>
      <xdr:rowOff>15860</xdr:rowOff>
    </xdr:to>
    <xdr:sp macro="" textlink="">
      <xdr:nvSpPr>
        <xdr:cNvPr id="125" name="フローチャート: 判断 124"/>
        <xdr:cNvSpPr/>
      </xdr:nvSpPr>
      <xdr:spPr>
        <a:xfrm>
          <a:off x="45847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126126</xdr:rowOff>
    </xdr:from>
    <xdr:to>
      <xdr:col>19</xdr:col>
      <xdr:colOff>177800</xdr:colOff>
      <xdr:row>58</xdr:row>
      <xdr:rowOff>140015</xdr:rowOff>
    </xdr:to>
    <xdr:cxnSp macro="">
      <xdr:nvCxnSpPr>
        <xdr:cNvPr id="126" name="直線コネクタ 125"/>
        <xdr:cNvCxnSpPr/>
      </xdr:nvCxnSpPr>
      <xdr:spPr>
        <a:xfrm flipV="1">
          <a:off x="2908300" y="10070226"/>
          <a:ext cx="889000" cy="1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82597</xdr:rowOff>
    </xdr:from>
    <xdr:to>
      <xdr:col>20</xdr:col>
      <xdr:colOff>38100</xdr:colOff>
      <xdr:row>58</xdr:row>
      <xdr:rowOff>12747</xdr:rowOff>
    </xdr:to>
    <xdr:sp macro="" textlink="">
      <xdr:nvSpPr>
        <xdr:cNvPr id="127" name="フローチャート: 判断 126"/>
        <xdr:cNvSpPr/>
      </xdr:nvSpPr>
      <xdr:spPr>
        <a:xfrm>
          <a:off x="3746500" y="985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29274</xdr:rowOff>
    </xdr:from>
    <xdr:ext cx="534377" cy="259045"/>
    <xdr:sp macro="" textlink="">
      <xdr:nvSpPr>
        <xdr:cNvPr id="128" name="テキスト ボックス 127"/>
        <xdr:cNvSpPr txBox="1"/>
      </xdr:nvSpPr>
      <xdr:spPr>
        <a:xfrm>
          <a:off x="3530111" y="963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140015</xdr:rowOff>
    </xdr:from>
    <xdr:to>
      <xdr:col>15</xdr:col>
      <xdr:colOff>50800</xdr:colOff>
      <xdr:row>59</xdr:row>
      <xdr:rowOff>3204</xdr:rowOff>
    </xdr:to>
    <xdr:cxnSp macro="">
      <xdr:nvCxnSpPr>
        <xdr:cNvPr id="129" name="直線コネクタ 128"/>
        <xdr:cNvCxnSpPr/>
      </xdr:nvCxnSpPr>
      <xdr:spPr>
        <a:xfrm flipV="1">
          <a:off x="2019300" y="10084115"/>
          <a:ext cx="889000" cy="34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132889</xdr:rowOff>
    </xdr:from>
    <xdr:to>
      <xdr:col>15</xdr:col>
      <xdr:colOff>101600</xdr:colOff>
      <xdr:row>58</xdr:row>
      <xdr:rowOff>63039</xdr:rowOff>
    </xdr:to>
    <xdr:sp macro="" textlink="">
      <xdr:nvSpPr>
        <xdr:cNvPr id="130" name="フローチャート: 判断 129"/>
        <xdr:cNvSpPr/>
      </xdr:nvSpPr>
      <xdr:spPr>
        <a:xfrm>
          <a:off x="2857500" y="9905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79566</xdr:rowOff>
    </xdr:from>
    <xdr:ext cx="534377" cy="259045"/>
    <xdr:sp macro="" textlink="">
      <xdr:nvSpPr>
        <xdr:cNvPr id="131" name="テキスト ボックス 130"/>
        <xdr:cNvSpPr txBox="1"/>
      </xdr:nvSpPr>
      <xdr:spPr>
        <a:xfrm>
          <a:off x="2641111" y="968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154047</xdr:rowOff>
    </xdr:from>
    <xdr:to>
      <xdr:col>10</xdr:col>
      <xdr:colOff>114300</xdr:colOff>
      <xdr:row>59</xdr:row>
      <xdr:rowOff>3204</xdr:rowOff>
    </xdr:to>
    <xdr:cxnSp macro="">
      <xdr:nvCxnSpPr>
        <xdr:cNvPr id="132" name="直線コネクタ 131"/>
        <xdr:cNvCxnSpPr/>
      </xdr:nvCxnSpPr>
      <xdr:spPr>
        <a:xfrm>
          <a:off x="1130300" y="10098147"/>
          <a:ext cx="889000" cy="2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122461</xdr:rowOff>
    </xdr:from>
    <xdr:to>
      <xdr:col>10</xdr:col>
      <xdr:colOff>165100</xdr:colOff>
      <xdr:row>58</xdr:row>
      <xdr:rowOff>52611</xdr:rowOff>
    </xdr:to>
    <xdr:sp macro="" textlink="">
      <xdr:nvSpPr>
        <xdr:cNvPr id="133" name="フローチャート: 判断 132"/>
        <xdr:cNvSpPr/>
      </xdr:nvSpPr>
      <xdr:spPr>
        <a:xfrm>
          <a:off x="1968500" y="989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69138</xdr:rowOff>
    </xdr:from>
    <xdr:ext cx="534377" cy="259045"/>
    <xdr:sp macro="" textlink="">
      <xdr:nvSpPr>
        <xdr:cNvPr id="134" name="テキスト ボックス 133"/>
        <xdr:cNvSpPr txBox="1"/>
      </xdr:nvSpPr>
      <xdr:spPr>
        <a:xfrm>
          <a:off x="1752111" y="96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154955</xdr:rowOff>
    </xdr:from>
    <xdr:to>
      <xdr:col>6</xdr:col>
      <xdr:colOff>38100</xdr:colOff>
      <xdr:row>58</xdr:row>
      <xdr:rowOff>85105</xdr:rowOff>
    </xdr:to>
    <xdr:sp macro="" textlink="">
      <xdr:nvSpPr>
        <xdr:cNvPr id="135" name="フローチャート: 判断 134"/>
        <xdr:cNvSpPr/>
      </xdr:nvSpPr>
      <xdr:spPr>
        <a:xfrm>
          <a:off x="1079500" y="99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101632</xdr:rowOff>
    </xdr:from>
    <xdr:ext cx="534377" cy="259045"/>
    <xdr:sp macro="" textlink="">
      <xdr:nvSpPr>
        <xdr:cNvPr id="136" name="テキスト ボックス 135"/>
        <xdr:cNvSpPr txBox="1"/>
      </xdr:nvSpPr>
      <xdr:spPr>
        <a:xfrm>
          <a:off x="863111" y="970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96738</xdr:rowOff>
    </xdr:from>
    <xdr:to>
      <xdr:col>24</xdr:col>
      <xdr:colOff>114300</xdr:colOff>
      <xdr:row>59</xdr:row>
      <xdr:rowOff>26888</xdr:rowOff>
    </xdr:to>
    <xdr:sp macro="" textlink="">
      <xdr:nvSpPr>
        <xdr:cNvPr id="142" name="楕円 141"/>
        <xdr:cNvSpPr/>
      </xdr:nvSpPr>
      <xdr:spPr>
        <a:xfrm>
          <a:off x="4584700" y="1004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11665</xdr:rowOff>
    </xdr:from>
    <xdr:ext cx="534377" cy="259045"/>
    <xdr:sp macro="" textlink="">
      <xdr:nvSpPr>
        <xdr:cNvPr id="143" name="物件費該当値テキスト"/>
        <xdr:cNvSpPr txBox="1"/>
      </xdr:nvSpPr>
      <xdr:spPr>
        <a:xfrm>
          <a:off x="4686300" y="995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75326</xdr:rowOff>
    </xdr:from>
    <xdr:to>
      <xdr:col>20</xdr:col>
      <xdr:colOff>38100</xdr:colOff>
      <xdr:row>59</xdr:row>
      <xdr:rowOff>5476</xdr:rowOff>
    </xdr:to>
    <xdr:sp macro="" textlink="">
      <xdr:nvSpPr>
        <xdr:cNvPr id="144" name="楕円 143"/>
        <xdr:cNvSpPr/>
      </xdr:nvSpPr>
      <xdr:spPr>
        <a:xfrm>
          <a:off x="3746500" y="1001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168053</xdr:rowOff>
    </xdr:from>
    <xdr:ext cx="534377" cy="259045"/>
    <xdr:sp macro="" textlink="">
      <xdr:nvSpPr>
        <xdr:cNvPr id="145" name="テキスト ボックス 144"/>
        <xdr:cNvSpPr txBox="1"/>
      </xdr:nvSpPr>
      <xdr:spPr>
        <a:xfrm>
          <a:off x="3530111" y="1011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89215</xdr:rowOff>
    </xdr:from>
    <xdr:to>
      <xdr:col>15</xdr:col>
      <xdr:colOff>101600</xdr:colOff>
      <xdr:row>59</xdr:row>
      <xdr:rowOff>19365</xdr:rowOff>
    </xdr:to>
    <xdr:sp macro="" textlink="">
      <xdr:nvSpPr>
        <xdr:cNvPr id="146" name="楕円 145"/>
        <xdr:cNvSpPr/>
      </xdr:nvSpPr>
      <xdr:spPr>
        <a:xfrm>
          <a:off x="2857500" y="1003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10492</xdr:rowOff>
    </xdr:from>
    <xdr:ext cx="534377" cy="259045"/>
    <xdr:sp macro="" textlink="">
      <xdr:nvSpPr>
        <xdr:cNvPr id="147" name="テキスト ボックス 146"/>
        <xdr:cNvSpPr txBox="1"/>
      </xdr:nvSpPr>
      <xdr:spPr>
        <a:xfrm>
          <a:off x="2641111" y="1012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123854</xdr:rowOff>
    </xdr:from>
    <xdr:to>
      <xdr:col>10</xdr:col>
      <xdr:colOff>165100</xdr:colOff>
      <xdr:row>59</xdr:row>
      <xdr:rowOff>54004</xdr:rowOff>
    </xdr:to>
    <xdr:sp macro="" textlink="">
      <xdr:nvSpPr>
        <xdr:cNvPr id="148" name="楕円 147"/>
        <xdr:cNvSpPr/>
      </xdr:nvSpPr>
      <xdr:spPr>
        <a:xfrm>
          <a:off x="1968500" y="1006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45131</xdr:rowOff>
    </xdr:from>
    <xdr:ext cx="534377" cy="259045"/>
    <xdr:sp macro="" textlink="">
      <xdr:nvSpPr>
        <xdr:cNvPr id="149" name="テキスト ボックス 148"/>
        <xdr:cNvSpPr txBox="1"/>
      </xdr:nvSpPr>
      <xdr:spPr>
        <a:xfrm>
          <a:off x="1752111" y="1016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103247</xdr:rowOff>
    </xdr:from>
    <xdr:to>
      <xdr:col>6</xdr:col>
      <xdr:colOff>38100</xdr:colOff>
      <xdr:row>59</xdr:row>
      <xdr:rowOff>33397</xdr:rowOff>
    </xdr:to>
    <xdr:sp macro="" textlink="">
      <xdr:nvSpPr>
        <xdr:cNvPr id="150" name="楕円 149"/>
        <xdr:cNvSpPr/>
      </xdr:nvSpPr>
      <xdr:spPr>
        <a:xfrm>
          <a:off x="1079500" y="1004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24524</xdr:rowOff>
    </xdr:from>
    <xdr:ext cx="534377" cy="259045"/>
    <xdr:sp macro="" textlink="">
      <xdr:nvSpPr>
        <xdr:cNvPr id="151" name="テキスト ボックス 150"/>
        <xdr:cNvSpPr txBox="1"/>
      </xdr:nvSpPr>
      <xdr:spPr>
        <a:xfrm>
          <a:off x="863111" y="1014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135661</xdr:rowOff>
    </xdr:from>
    <xdr:to>
      <xdr:col>24</xdr:col>
      <xdr:colOff>62865</xdr:colOff>
      <xdr:row>79</xdr:row>
      <xdr:rowOff>18542</xdr:rowOff>
    </xdr:to>
    <xdr:cxnSp macro="">
      <xdr:nvCxnSpPr>
        <xdr:cNvPr id="175" name="直線コネクタ 174"/>
        <xdr:cNvCxnSpPr/>
      </xdr:nvCxnSpPr>
      <xdr:spPr>
        <a:xfrm flipV="1">
          <a:off x="4633595" y="12137161"/>
          <a:ext cx="1270" cy="142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22369</xdr:rowOff>
    </xdr:from>
    <xdr:ext cx="378565" cy="259045"/>
    <xdr:sp macro="" textlink="">
      <xdr:nvSpPr>
        <xdr:cNvPr id="176" name="維持補修費最小値テキスト"/>
        <xdr:cNvSpPr txBox="1"/>
      </xdr:nvSpPr>
      <xdr:spPr>
        <a:xfrm>
          <a:off x="4686300"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18542</xdr:rowOff>
    </xdr:from>
    <xdr:to>
      <xdr:col>24</xdr:col>
      <xdr:colOff>152400</xdr:colOff>
      <xdr:row>79</xdr:row>
      <xdr:rowOff>18542</xdr:rowOff>
    </xdr:to>
    <xdr:cxnSp macro="">
      <xdr:nvCxnSpPr>
        <xdr:cNvPr id="177" name="直線コネクタ 176"/>
        <xdr:cNvCxnSpPr/>
      </xdr:nvCxnSpPr>
      <xdr:spPr>
        <a:xfrm>
          <a:off x="4546600" y="1356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82338</xdr:rowOff>
    </xdr:from>
    <xdr:ext cx="534377" cy="259045"/>
    <xdr:sp macro="" textlink="">
      <xdr:nvSpPr>
        <xdr:cNvPr id="178" name="維持補修費最大値テキスト"/>
        <xdr:cNvSpPr txBox="1"/>
      </xdr:nvSpPr>
      <xdr:spPr>
        <a:xfrm>
          <a:off x="4686300" y="119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135661</xdr:rowOff>
    </xdr:from>
    <xdr:to>
      <xdr:col>24</xdr:col>
      <xdr:colOff>152400</xdr:colOff>
      <xdr:row>70</xdr:row>
      <xdr:rowOff>135661</xdr:rowOff>
    </xdr:to>
    <xdr:cxnSp macro="">
      <xdr:nvCxnSpPr>
        <xdr:cNvPr id="179" name="直線コネクタ 178"/>
        <xdr:cNvCxnSpPr/>
      </xdr:nvCxnSpPr>
      <xdr:spPr>
        <a:xfrm>
          <a:off x="4546600" y="121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163246</xdr:rowOff>
    </xdr:from>
    <xdr:to>
      <xdr:col>24</xdr:col>
      <xdr:colOff>63500</xdr:colOff>
      <xdr:row>78</xdr:row>
      <xdr:rowOff>15342</xdr:rowOff>
    </xdr:to>
    <xdr:cxnSp macro="">
      <xdr:nvCxnSpPr>
        <xdr:cNvPr id="180" name="直線コネクタ 179"/>
        <xdr:cNvCxnSpPr/>
      </xdr:nvCxnSpPr>
      <xdr:spPr>
        <a:xfrm flipV="1">
          <a:off x="3797300" y="13364896"/>
          <a:ext cx="8382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69105</xdr:rowOff>
    </xdr:from>
    <xdr:ext cx="469744" cy="259045"/>
    <xdr:sp macro="" textlink="">
      <xdr:nvSpPr>
        <xdr:cNvPr id="181" name="維持補修費平均値テキスト"/>
        <xdr:cNvSpPr txBox="1"/>
      </xdr:nvSpPr>
      <xdr:spPr>
        <a:xfrm>
          <a:off x="4686300" y="13099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46228</xdr:rowOff>
    </xdr:from>
    <xdr:to>
      <xdr:col>24</xdr:col>
      <xdr:colOff>114300</xdr:colOff>
      <xdr:row>77</xdr:row>
      <xdr:rowOff>147828</xdr:rowOff>
    </xdr:to>
    <xdr:sp macro="" textlink="">
      <xdr:nvSpPr>
        <xdr:cNvPr id="182" name="フローチャート: 判断 181"/>
        <xdr:cNvSpPr/>
      </xdr:nvSpPr>
      <xdr:spPr>
        <a:xfrm>
          <a:off x="4584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5435</xdr:rowOff>
    </xdr:from>
    <xdr:to>
      <xdr:col>19</xdr:col>
      <xdr:colOff>177800</xdr:colOff>
      <xdr:row>78</xdr:row>
      <xdr:rowOff>15342</xdr:rowOff>
    </xdr:to>
    <xdr:cxnSp macro="">
      <xdr:nvCxnSpPr>
        <xdr:cNvPr id="183" name="直線コネクタ 182"/>
        <xdr:cNvCxnSpPr/>
      </xdr:nvCxnSpPr>
      <xdr:spPr>
        <a:xfrm>
          <a:off x="2908300" y="13378535"/>
          <a:ext cx="8890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70307</xdr:rowOff>
    </xdr:from>
    <xdr:to>
      <xdr:col>20</xdr:col>
      <xdr:colOff>38100</xdr:colOff>
      <xdr:row>78</xdr:row>
      <xdr:rowOff>457</xdr:rowOff>
    </xdr:to>
    <xdr:sp macro="" textlink="">
      <xdr:nvSpPr>
        <xdr:cNvPr id="184" name="フローチャート: 判断 183"/>
        <xdr:cNvSpPr/>
      </xdr:nvSpPr>
      <xdr:spPr>
        <a:xfrm>
          <a:off x="3746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16984</xdr:rowOff>
    </xdr:from>
    <xdr:ext cx="469744" cy="259045"/>
    <xdr:sp macro="" textlink="">
      <xdr:nvSpPr>
        <xdr:cNvPr id="185" name="テキスト ボックス 184"/>
        <xdr:cNvSpPr txBox="1"/>
      </xdr:nvSpPr>
      <xdr:spPr>
        <a:xfrm>
          <a:off x="3562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145414</xdr:rowOff>
    </xdr:from>
    <xdr:to>
      <xdr:col>15</xdr:col>
      <xdr:colOff>50800</xdr:colOff>
      <xdr:row>78</xdr:row>
      <xdr:rowOff>5435</xdr:rowOff>
    </xdr:to>
    <xdr:cxnSp macro="">
      <xdr:nvCxnSpPr>
        <xdr:cNvPr id="186" name="直線コネクタ 185"/>
        <xdr:cNvCxnSpPr/>
      </xdr:nvCxnSpPr>
      <xdr:spPr>
        <a:xfrm>
          <a:off x="2019300" y="13347064"/>
          <a:ext cx="889000" cy="3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69850</xdr:rowOff>
    </xdr:from>
    <xdr:to>
      <xdr:col>15</xdr:col>
      <xdr:colOff>101600</xdr:colOff>
      <xdr:row>78</xdr:row>
      <xdr:rowOff>0</xdr:rowOff>
    </xdr:to>
    <xdr:sp macro="" textlink="">
      <xdr:nvSpPr>
        <xdr:cNvPr id="187" name="フローチャート: 判断 186"/>
        <xdr:cNvSpPr/>
      </xdr:nvSpPr>
      <xdr:spPr>
        <a:xfrm>
          <a:off x="2857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16527</xdr:rowOff>
    </xdr:from>
    <xdr:ext cx="469744" cy="259045"/>
    <xdr:sp macro="" textlink="">
      <xdr:nvSpPr>
        <xdr:cNvPr id="188" name="テキスト ボックス 187"/>
        <xdr:cNvSpPr txBox="1"/>
      </xdr:nvSpPr>
      <xdr:spPr>
        <a:xfrm>
          <a:off x="2673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145414</xdr:rowOff>
    </xdr:from>
    <xdr:to>
      <xdr:col>10</xdr:col>
      <xdr:colOff>114300</xdr:colOff>
      <xdr:row>77</xdr:row>
      <xdr:rowOff>146938</xdr:rowOff>
    </xdr:to>
    <xdr:cxnSp macro="">
      <xdr:nvCxnSpPr>
        <xdr:cNvPr id="189" name="直線コネクタ 188"/>
        <xdr:cNvCxnSpPr/>
      </xdr:nvCxnSpPr>
      <xdr:spPr>
        <a:xfrm flipV="1">
          <a:off x="1130300" y="1334706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51563</xdr:rowOff>
    </xdr:from>
    <xdr:to>
      <xdr:col>10</xdr:col>
      <xdr:colOff>165100</xdr:colOff>
      <xdr:row>77</xdr:row>
      <xdr:rowOff>153163</xdr:rowOff>
    </xdr:to>
    <xdr:sp macro="" textlink="">
      <xdr:nvSpPr>
        <xdr:cNvPr id="190" name="フローチャート: 判断 189"/>
        <xdr:cNvSpPr/>
      </xdr:nvSpPr>
      <xdr:spPr>
        <a:xfrm>
          <a:off x="1968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169690</xdr:rowOff>
    </xdr:from>
    <xdr:ext cx="469744" cy="259045"/>
    <xdr:sp macro="" textlink="">
      <xdr:nvSpPr>
        <xdr:cNvPr id="191" name="テキスト ボックス 190"/>
        <xdr:cNvSpPr txBox="1"/>
      </xdr:nvSpPr>
      <xdr:spPr>
        <a:xfrm>
          <a:off x="1784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68631</xdr:rowOff>
    </xdr:from>
    <xdr:to>
      <xdr:col>6</xdr:col>
      <xdr:colOff>38100</xdr:colOff>
      <xdr:row>77</xdr:row>
      <xdr:rowOff>170231</xdr:rowOff>
    </xdr:to>
    <xdr:sp macro="" textlink="">
      <xdr:nvSpPr>
        <xdr:cNvPr id="192" name="フローチャート: 判断 191"/>
        <xdr:cNvSpPr/>
      </xdr:nvSpPr>
      <xdr:spPr>
        <a:xfrm>
          <a:off x="1079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15308</xdr:rowOff>
    </xdr:from>
    <xdr:ext cx="469744" cy="259045"/>
    <xdr:sp macro="" textlink="">
      <xdr:nvSpPr>
        <xdr:cNvPr id="193" name="テキスト ボックス 192"/>
        <xdr:cNvSpPr txBox="1"/>
      </xdr:nvSpPr>
      <xdr:spPr>
        <a:xfrm>
          <a:off x="895428"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112446</xdr:rowOff>
    </xdr:from>
    <xdr:to>
      <xdr:col>24</xdr:col>
      <xdr:colOff>114300</xdr:colOff>
      <xdr:row>78</xdr:row>
      <xdr:rowOff>42596</xdr:rowOff>
    </xdr:to>
    <xdr:sp macro="" textlink="">
      <xdr:nvSpPr>
        <xdr:cNvPr id="199" name="楕円 198"/>
        <xdr:cNvSpPr/>
      </xdr:nvSpPr>
      <xdr:spPr>
        <a:xfrm>
          <a:off x="4584700" y="1331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90873</xdr:rowOff>
    </xdr:from>
    <xdr:ext cx="469744" cy="259045"/>
    <xdr:sp macro="" textlink="">
      <xdr:nvSpPr>
        <xdr:cNvPr id="200" name="維持補修費該当値テキスト"/>
        <xdr:cNvSpPr txBox="1"/>
      </xdr:nvSpPr>
      <xdr:spPr>
        <a:xfrm>
          <a:off x="4686300" y="1329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135992</xdr:rowOff>
    </xdr:from>
    <xdr:to>
      <xdr:col>20</xdr:col>
      <xdr:colOff>38100</xdr:colOff>
      <xdr:row>78</xdr:row>
      <xdr:rowOff>66142</xdr:rowOff>
    </xdr:to>
    <xdr:sp macro="" textlink="">
      <xdr:nvSpPr>
        <xdr:cNvPr id="201" name="楕円 200"/>
        <xdr:cNvSpPr/>
      </xdr:nvSpPr>
      <xdr:spPr>
        <a:xfrm>
          <a:off x="3746500" y="1333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57269</xdr:rowOff>
    </xdr:from>
    <xdr:ext cx="469744" cy="259045"/>
    <xdr:sp macro="" textlink="">
      <xdr:nvSpPr>
        <xdr:cNvPr id="202" name="テキスト ボックス 201"/>
        <xdr:cNvSpPr txBox="1"/>
      </xdr:nvSpPr>
      <xdr:spPr>
        <a:xfrm>
          <a:off x="3562428" y="1343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126085</xdr:rowOff>
    </xdr:from>
    <xdr:to>
      <xdr:col>15</xdr:col>
      <xdr:colOff>101600</xdr:colOff>
      <xdr:row>78</xdr:row>
      <xdr:rowOff>56235</xdr:rowOff>
    </xdr:to>
    <xdr:sp macro="" textlink="">
      <xdr:nvSpPr>
        <xdr:cNvPr id="203" name="楕円 202"/>
        <xdr:cNvSpPr/>
      </xdr:nvSpPr>
      <xdr:spPr>
        <a:xfrm>
          <a:off x="2857500" y="1332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47362</xdr:rowOff>
    </xdr:from>
    <xdr:ext cx="469744" cy="259045"/>
    <xdr:sp macro="" textlink="">
      <xdr:nvSpPr>
        <xdr:cNvPr id="204" name="テキスト ボックス 203"/>
        <xdr:cNvSpPr txBox="1"/>
      </xdr:nvSpPr>
      <xdr:spPr>
        <a:xfrm>
          <a:off x="2673428" y="1342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94614</xdr:rowOff>
    </xdr:from>
    <xdr:to>
      <xdr:col>10</xdr:col>
      <xdr:colOff>165100</xdr:colOff>
      <xdr:row>78</xdr:row>
      <xdr:rowOff>24764</xdr:rowOff>
    </xdr:to>
    <xdr:sp macro="" textlink="">
      <xdr:nvSpPr>
        <xdr:cNvPr id="205" name="楕円 204"/>
        <xdr:cNvSpPr/>
      </xdr:nvSpPr>
      <xdr:spPr>
        <a:xfrm>
          <a:off x="1968500" y="1329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15891</xdr:rowOff>
    </xdr:from>
    <xdr:ext cx="469744" cy="259045"/>
    <xdr:sp macro="" textlink="">
      <xdr:nvSpPr>
        <xdr:cNvPr id="206" name="テキスト ボックス 205"/>
        <xdr:cNvSpPr txBox="1"/>
      </xdr:nvSpPr>
      <xdr:spPr>
        <a:xfrm>
          <a:off x="1784428" y="1338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96138</xdr:rowOff>
    </xdr:from>
    <xdr:to>
      <xdr:col>6</xdr:col>
      <xdr:colOff>38100</xdr:colOff>
      <xdr:row>78</xdr:row>
      <xdr:rowOff>26288</xdr:rowOff>
    </xdr:to>
    <xdr:sp macro="" textlink="">
      <xdr:nvSpPr>
        <xdr:cNvPr id="207" name="楕円 206"/>
        <xdr:cNvSpPr/>
      </xdr:nvSpPr>
      <xdr:spPr>
        <a:xfrm>
          <a:off x="1079500" y="1329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17415</xdr:rowOff>
    </xdr:from>
    <xdr:ext cx="469744" cy="259045"/>
    <xdr:sp macro="" textlink="">
      <xdr:nvSpPr>
        <xdr:cNvPr id="208" name="テキスト ボックス 207"/>
        <xdr:cNvSpPr txBox="1"/>
      </xdr:nvSpPr>
      <xdr:spPr>
        <a:xfrm>
          <a:off x="895428" y="133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42219</xdr:rowOff>
    </xdr:from>
    <xdr:to>
      <xdr:col>24</xdr:col>
      <xdr:colOff>62865</xdr:colOff>
      <xdr:row>99</xdr:row>
      <xdr:rowOff>115027</xdr:rowOff>
    </xdr:to>
    <xdr:cxnSp macro="">
      <xdr:nvCxnSpPr>
        <xdr:cNvPr id="235" name="直線コネクタ 234"/>
        <xdr:cNvCxnSpPr/>
      </xdr:nvCxnSpPr>
      <xdr:spPr>
        <a:xfrm flipV="1">
          <a:off x="4633595" y="15644169"/>
          <a:ext cx="1270" cy="144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118854</xdr:rowOff>
    </xdr:from>
    <xdr:ext cx="534377" cy="259045"/>
    <xdr:sp macro="" textlink="">
      <xdr:nvSpPr>
        <xdr:cNvPr id="236" name="扶助費最小値テキスト"/>
        <xdr:cNvSpPr txBox="1"/>
      </xdr:nvSpPr>
      <xdr:spPr>
        <a:xfrm>
          <a:off x="4686300" y="170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115027</xdr:rowOff>
    </xdr:from>
    <xdr:to>
      <xdr:col>24</xdr:col>
      <xdr:colOff>152400</xdr:colOff>
      <xdr:row>99</xdr:row>
      <xdr:rowOff>115027</xdr:rowOff>
    </xdr:to>
    <xdr:cxnSp macro="">
      <xdr:nvCxnSpPr>
        <xdr:cNvPr id="237" name="直線コネクタ 236"/>
        <xdr:cNvCxnSpPr/>
      </xdr:nvCxnSpPr>
      <xdr:spPr>
        <a:xfrm>
          <a:off x="4546600" y="1708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160346</xdr:rowOff>
    </xdr:from>
    <xdr:ext cx="599010" cy="259045"/>
    <xdr:sp macro="" textlink="">
      <xdr:nvSpPr>
        <xdr:cNvPr id="238" name="扶助費最大値テキスト"/>
        <xdr:cNvSpPr txBox="1"/>
      </xdr:nvSpPr>
      <xdr:spPr>
        <a:xfrm>
          <a:off x="4686300"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42219</xdr:rowOff>
    </xdr:from>
    <xdr:to>
      <xdr:col>24</xdr:col>
      <xdr:colOff>152400</xdr:colOff>
      <xdr:row>91</xdr:row>
      <xdr:rowOff>42219</xdr:rowOff>
    </xdr:to>
    <xdr:cxnSp macro="">
      <xdr:nvCxnSpPr>
        <xdr:cNvPr id="239" name="直線コネクタ 238"/>
        <xdr:cNvCxnSpPr/>
      </xdr:nvCxnSpPr>
      <xdr:spPr>
        <a:xfrm>
          <a:off x="4546600" y="15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117281</xdr:rowOff>
    </xdr:from>
    <xdr:to>
      <xdr:col>24</xdr:col>
      <xdr:colOff>63500</xdr:colOff>
      <xdr:row>98</xdr:row>
      <xdr:rowOff>128972</xdr:rowOff>
    </xdr:to>
    <xdr:cxnSp macro="">
      <xdr:nvCxnSpPr>
        <xdr:cNvPr id="240" name="直線コネクタ 239"/>
        <xdr:cNvCxnSpPr/>
      </xdr:nvCxnSpPr>
      <xdr:spPr>
        <a:xfrm>
          <a:off x="3797300" y="16919381"/>
          <a:ext cx="838200" cy="1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132204</xdr:rowOff>
    </xdr:from>
    <xdr:ext cx="534377" cy="259045"/>
    <xdr:sp macro="" textlink="">
      <xdr:nvSpPr>
        <xdr:cNvPr id="241" name="扶助費平均値テキスト"/>
        <xdr:cNvSpPr txBox="1"/>
      </xdr:nvSpPr>
      <xdr:spPr>
        <a:xfrm>
          <a:off x="4686300" y="16419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109327</xdr:rowOff>
    </xdr:from>
    <xdr:to>
      <xdr:col>24</xdr:col>
      <xdr:colOff>114300</xdr:colOff>
      <xdr:row>97</xdr:row>
      <xdr:rowOff>39477</xdr:rowOff>
    </xdr:to>
    <xdr:sp macro="" textlink="">
      <xdr:nvSpPr>
        <xdr:cNvPr id="242" name="フローチャート: 判断 241"/>
        <xdr:cNvSpPr/>
      </xdr:nvSpPr>
      <xdr:spPr>
        <a:xfrm>
          <a:off x="45847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117281</xdr:rowOff>
    </xdr:from>
    <xdr:to>
      <xdr:col>19</xdr:col>
      <xdr:colOff>177800</xdr:colOff>
      <xdr:row>99</xdr:row>
      <xdr:rowOff>4401</xdr:rowOff>
    </xdr:to>
    <xdr:cxnSp macro="">
      <xdr:nvCxnSpPr>
        <xdr:cNvPr id="243" name="直線コネクタ 242"/>
        <xdr:cNvCxnSpPr/>
      </xdr:nvCxnSpPr>
      <xdr:spPr>
        <a:xfrm flipV="1">
          <a:off x="2908300" y="16919381"/>
          <a:ext cx="889000" cy="5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148270</xdr:rowOff>
    </xdr:from>
    <xdr:to>
      <xdr:col>20</xdr:col>
      <xdr:colOff>38100</xdr:colOff>
      <xdr:row>97</xdr:row>
      <xdr:rowOff>78420</xdr:rowOff>
    </xdr:to>
    <xdr:sp macro="" textlink="">
      <xdr:nvSpPr>
        <xdr:cNvPr id="244" name="フローチャート: 判断 243"/>
        <xdr:cNvSpPr/>
      </xdr:nvSpPr>
      <xdr:spPr>
        <a:xfrm>
          <a:off x="3746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94947</xdr:rowOff>
    </xdr:from>
    <xdr:ext cx="534377" cy="259045"/>
    <xdr:sp macro="" textlink="">
      <xdr:nvSpPr>
        <xdr:cNvPr id="245" name="テキスト ボックス 244"/>
        <xdr:cNvSpPr txBox="1"/>
      </xdr:nvSpPr>
      <xdr:spPr>
        <a:xfrm>
          <a:off x="3530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4401</xdr:rowOff>
    </xdr:from>
    <xdr:to>
      <xdr:col>15</xdr:col>
      <xdr:colOff>50800</xdr:colOff>
      <xdr:row>99</xdr:row>
      <xdr:rowOff>27980</xdr:rowOff>
    </xdr:to>
    <xdr:cxnSp macro="">
      <xdr:nvCxnSpPr>
        <xdr:cNvPr id="246" name="直線コネクタ 245"/>
        <xdr:cNvCxnSpPr/>
      </xdr:nvCxnSpPr>
      <xdr:spPr>
        <a:xfrm flipV="1">
          <a:off x="2019300" y="16977951"/>
          <a:ext cx="889000" cy="2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69159</xdr:rowOff>
    </xdr:from>
    <xdr:to>
      <xdr:col>15</xdr:col>
      <xdr:colOff>101600</xdr:colOff>
      <xdr:row>97</xdr:row>
      <xdr:rowOff>170759</xdr:rowOff>
    </xdr:to>
    <xdr:sp macro="" textlink="">
      <xdr:nvSpPr>
        <xdr:cNvPr id="247" name="フローチャート: 判断 246"/>
        <xdr:cNvSpPr/>
      </xdr:nvSpPr>
      <xdr:spPr>
        <a:xfrm>
          <a:off x="2857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15836</xdr:rowOff>
    </xdr:from>
    <xdr:ext cx="534377" cy="259045"/>
    <xdr:sp macro="" textlink="">
      <xdr:nvSpPr>
        <xdr:cNvPr id="248" name="テキスト ボックス 247"/>
        <xdr:cNvSpPr txBox="1"/>
      </xdr:nvSpPr>
      <xdr:spPr>
        <a:xfrm>
          <a:off x="2641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27980</xdr:rowOff>
    </xdr:from>
    <xdr:to>
      <xdr:col>10</xdr:col>
      <xdr:colOff>114300</xdr:colOff>
      <xdr:row>99</xdr:row>
      <xdr:rowOff>84982</xdr:rowOff>
    </xdr:to>
    <xdr:cxnSp macro="">
      <xdr:nvCxnSpPr>
        <xdr:cNvPr id="249" name="直線コネクタ 248"/>
        <xdr:cNvCxnSpPr/>
      </xdr:nvCxnSpPr>
      <xdr:spPr>
        <a:xfrm flipV="1">
          <a:off x="1130300" y="17001530"/>
          <a:ext cx="889000" cy="5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122324</xdr:rowOff>
    </xdr:from>
    <xdr:to>
      <xdr:col>10</xdr:col>
      <xdr:colOff>165100</xdr:colOff>
      <xdr:row>98</xdr:row>
      <xdr:rowOff>52474</xdr:rowOff>
    </xdr:to>
    <xdr:sp macro="" textlink="">
      <xdr:nvSpPr>
        <xdr:cNvPr id="250" name="フローチャート: 判断 249"/>
        <xdr:cNvSpPr/>
      </xdr:nvSpPr>
      <xdr:spPr>
        <a:xfrm>
          <a:off x="1968500" y="167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69001</xdr:rowOff>
    </xdr:from>
    <xdr:ext cx="534377" cy="259045"/>
    <xdr:sp macro="" textlink="">
      <xdr:nvSpPr>
        <xdr:cNvPr id="251" name="テキスト ボックス 250"/>
        <xdr:cNvSpPr txBox="1"/>
      </xdr:nvSpPr>
      <xdr:spPr>
        <a:xfrm>
          <a:off x="1752111" y="1652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43148</xdr:rowOff>
    </xdr:from>
    <xdr:to>
      <xdr:col>6</xdr:col>
      <xdr:colOff>38100</xdr:colOff>
      <xdr:row>98</xdr:row>
      <xdr:rowOff>144748</xdr:rowOff>
    </xdr:to>
    <xdr:sp macro="" textlink="">
      <xdr:nvSpPr>
        <xdr:cNvPr id="252" name="フローチャート: 判断 251"/>
        <xdr:cNvSpPr/>
      </xdr:nvSpPr>
      <xdr:spPr>
        <a:xfrm>
          <a:off x="1079500" y="1684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161275</xdr:rowOff>
    </xdr:from>
    <xdr:ext cx="534377" cy="259045"/>
    <xdr:sp macro="" textlink="">
      <xdr:nvSpPr>
        <xdr:cNvPr id="253" name="テキスト ボックス 252"/>
        <xdr:cNvSpPr txBox="1"/>
      </xdr:nvSpPr>
      <xdr:spPr>
        <a:xfrm>
          <a:off x="863111" y="1662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78172</xdr:rowOff>
    </xdr:from>
    <xdr:to>
      <xdr:col>24</xdr:col>
      <xdr:colOff>114300</xdr:colOff>
      <xdr:row>99</xdr:row>
      <xdr:rowOff>8322</xdr:rowOff>
    </xdr:to>
    <xdr:sp macro="" textlink="">
      <xdr:nvSpPr>
        <xdr:cNvPr id="259" name="楕円 258"/>
        <xdr:cNvSpPr/>
      </xdr:nvSpPr>
      <xdr:spPr>
        <a:xfrm>
          <a:off x="4584700" y="1688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56599</xdr:rowOff>
    </xdr:from>
    <xdr:ext cx="534377" cy="259045"/>
    <xdr:sp macro="" textlink="">
      <xdr:nvSpPr>
        <xdr:cNvPr id="260" name="扶助費該当値テキスト"/>
        <xdr:cNvSpPr txBox="1"/>
      </xdr:nvSpPr>
      <xdr:spPr>
        <a:xfrm>
          <a:off x="4686300" y="1685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66481</xdr:rowOff>
    </xdr:from>
    <xdr:to>
      <xdr:col>20</xdr:col>
      <xdr:colOff>38100</xdr:colOff>
      <xdr:row>98</xdr:row>
      <xdr:rowOff>168081</xdr:rowOff>
    </xdr:to>
    <xdr:sp macro="" textlink="">
      <xdr:nvSpPr>
        <xdr:cNvPr id="261" name="楕円 260"/>
        <xdr:cNvSpPr/>
      </xdr:nvSpPr>
      <xdr:spPr>
        <a:xfrm>
          <a:off x="3746500" y="1686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159208</xdr:rowOff>
    </xdr:from>
    <xdr:ext cx="534377" cy="259045"/>
    <xdr:sp macro="" textlink="">
      <xdr:nvSpPr>
        <xdr:cNvPr id="262" name="テキスト ボックス 261"/>
        <xdr:cNvSpPr txBox="1"/>
      </xdr:nvSpPr>
      <xdr:spPr>
        <a:xfrm>
          <a:off x="3530111" y="1696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125051</xdr:rowOff>
    </xdr:from>
    <xdr:to>
      <xdr:col>15</xdr:col>
      <xdr:colOff>101600</xdr:colOff>
      <xdr:row>99</xdr:row>
      <xdr:rowOff>55201</xdr:rowOff>
    </xdr:to>
    <xdr:sp macro="" textlink="">
      <xdr:nvSpPr>
        <xdr:cNvPr id="263" name="楕円 262"/>
        <xdr:cNvSpPr/>
      </xdr:nvSpPr>
      <xdr:spPr>
        <a:xfrm>
          <a:off x="2857500" y="1692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46328</xdr:rowOff>
    </xdr:from>
    <xdr:ext cx="534377" cy="259045"/>
    <xdr:sp macro="" textlink="">
      <xdr:nvSpPr>
        <xdr:cNvPr id="264" name="テキスト ボックス 263"/>
        <xdr:cNvSpPr txBox="1"/>
      </xdr:nvSpPr>
      <xdr:spPr>
        <a:xfrm>
          <a:off x="2641111" y="1701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148630</xdr:rowOff>
    </xdr:from>
    <xdr:to>
      <xdr:col>10</xdr:col>
      <xdr:colOff>165100</xdr:colOff>
      <xdr:row>99</xdr:row>
      <xdr:rowOff>78780</xdr:rowOff>
    </xdr:to>
    <xdr:sp macro="" textlink="">
      <xdr:nvSpPr>
        <xdr:cNvPr id="265" name="楕円 264"/>
        <xdr:cNvSpPr/>
      </xdr:nvSpPr>
      <xdr:spPr>
        <a:xfrm>
          <a:off x="1968500" y="1695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69907</xdr:rowOff>
    </xdr:from>
    <xdr:ext cx="534377" cy="259045"/>
    <xdr:sp macro="" textlink="">
      <xdr:nvSpPr>
        <xdr:cNvPr id="266" name="テキスト ボックス 265"/>
        <xdr:cNvSpPr txBox="1"/>
      </xdr:nvSpPr>
      <xdr:spPr>
        <a:xfrm>
          <a:off x="1752111" y="1704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34182</xdr:rowOff>
    </xdr:from>
    <xdr:to>
      <xdr:col>6</xdr:col>
      <xdr:colOff>38100</xdr:colOff>
      <xdr:row>99</xdr:row>
      <xdr:rowOff>135782</xdr:rowOff>
    </xdr:to>
    <xdr:sp macro="" textlink="">
      <xdr:nvSpPr>
        <xdr:cNvPr id="267" name="楕円 266"/>
        <xdr:cNvSpPr/>
      </xdr:nvSpPr>
      <xdr:spPr>
        <a:xfrm>
          <a:off x="1079500" y="1700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126909</xdr:rowOff>
    </xdr:from>
    <xdr:ext cx="534377" cy="259045"/>
    <xdr:sp macro="" textlink="">
      <xdr:nvSpPr>
        <xdr:cNvPr id="268" name="テキスト ボックス 267"/>
        <xdr:cNvSpPr txBox="1"/>
      </xdr:nvSpPr>
      <xdr:spPr>
        <a:xfrm>
          <a:off x="863111" y="1710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80" name="テキスト ボックス 279"/>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88" name="直線コネクタ 287"/>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89" name="補助費等最小値テキスト"/>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90" name="直線コネクタ 289"/>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91" name="補助費等最大値テキスト"/>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92" name="直線コネクタ 291"/>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108765</xdr:rowOff>
    </xdr:from>
    <xdr:to>
      <xdr:col>55</xdr:col>
      <xdr:colOff>0</xdr:colOff>
      <xdr:row>37</xdr:row>
      <xdr:rowOff>110074</xdr:rowOff>
    </xdr:to>
    <xdr:cxnSp macro="">
      <xdr:nvCxnSpPr>
        <xdr:cNvPr id="293" name="直線コネクタ 292"/>
        <xdr:cNvCxnSpPr/>
      </xdr:nvCxnSpPr>
      <xdr:spPr>
        <a:xfrm>
          <a:off x="9639300" y="6452415"/>
          <a:ext cx="838200" cy="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93672</xdr:rowOff>
    </xdr:from>
    <xdr:ext cx="534377" cy="259045"/>
    <xdr:sp macro="" textlink="">
      <xdr:nvSpPr>
        <xdr:cNvPr id="294" name="補助費等平均値テキスト"/>
        <xdr:cNvSpPr txBox="1"/>
      </xdr:nvSpPr>
      <xdr:spPr>
        <a:xfrm>
          <a:off x="10528300" y="6094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5" name="フローチャート: 判断 294"/>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108765</xdr:rowOff>
    </xdr:from>
    <xdr:to>
      <xdr:col>50</xdr:col>
      <xdr:colOff>114300</xdr:colOff>
      <xdr:row>37</xdr:row>
      <xdr:rowOff>115297</xdr:rowOff>
    </xdr:to>
    <xdr:cxnSp macro="">
      <xdr:nvCxnSpPr>
        <xdr:cNvPr id="296" name="直線コネクタ 295"/>
        <xdr:cNvCxnSpPr/>
      </xdr:nvCxnSpPr>
      <xdr:spPr>
        <a:xfrm flipV="1">
          <a:off x="8750300" y="645241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7" name="フローチャート: 判断 296"/>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3682</xdr:rowOff>
    </xdr:from>
    <xdr:ext cx="534377" cy="259045"/>
    <xdr:sp macro="" textlink="">
      <xdr:nvSpPr>
        <xdr:cNvPr id="298" name="テキスト ボックス 297"/>
        <xdr:cNvSpPr txBox="1"/>
      </xdr:nvSpPr>
      <xdr:spPr>
        <a:xfrm>
          <a:off x="9372111" y="600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107810</xdr:rowOff>
    </xdr:from>
    <xdr:to>
      <xdr:col>45</xdr:col>
      <xdr:colOff>177800</xdr:colOff>
      <xdr:row>37</xdr:row>
      <xdr:rowOff>115297</xdr:rowOff>
    </xdr:to>
    <xdr:cxnSp macro="">
      <xdr:nvCxnSpPr>
        <xdr:cNvPr id="299" name="直線コネクタ 298"/>
        <xdr:cNvCxnSpPr/>
      </xdr:nvCxnSpPr>
      <xdr:spPr>
        <a:xfrm>
          <a:off x="7861300" y="6451460"/>
          <a:ext cx="889000" cy="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77904</xdr:rowOff>
    </xdr:from>
    <xdr:to>
      <xdr:col>46</xdr:col>
      <xdr:colOff>38100</xdr:colOff>
      <xdr:row>37</xdr:row>
      <xdr:rowOff>8054</xdr:rowOff>
    </xdr:to>
    <xdr:sp macro="" textlink="">
      <xdr:nvSpPr>
        <xdr:cNvPr id="300" name="フローチャート: 判断 299"/>
        <xdr:cNvSpPr/>
      </xdr:nvSpPr>
      <xdr:spPr>
        <a:xfrm>
          <a:off x="8699500" y="62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24581</xdr:rowOff>
    </xdr:from>
    <xdr:ext cx="534377" cy="259045"/>
    <xdr:sp macro="" textlink="">
      <xdr:nvSpPr>
        <xdr:cNvPr id="301" name="テキスト ボックス 300"/>
        <xdr:cNvSpPr txBox="1"/>
      </xdr:nvSpPr>
      <xdr:spPr>
        <a:xfrm>
          <a:off x="8483111" y="602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107810</xdr:rowOff>
    </xdr:from>
    <xdr:to>
      <xdr:col>41</xdr:col>
      <xdr:colOff>50800</xdr:colOff>
      <xdr:row>37</xdr:row>
      <xdr:rowOff>119869</xdr:rowOff>
    </xdr:to>
    <xdr:cxnSp macro="">
      <xdr:nvCxnSpPr>
        <xdr:cNvPr id="302" name="直線コネクタ 301"/>
        <xdr:cNvCxnSpPr/>
      </xdr:nvCxnSpPr>
      <xdr:spPr>
        <a:xfrm flipV="1">
          <a:off x="6972300" y="6451460"/>
          <a:ext cx="889000" cy="1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87500</xdr:rowOff>
    </xdr:from>
    <xdr:to>
      <xdr:col>41</xdr:col>
      <xdr:colOff>101600</xdr:colOff>
      <xdr:row>37</xdr:row>
      <xdr:rowOff>17650</xdr:rowOff>
    </xdr:to>
    <xdr:sp macro="" textlink="">
      <xdr:nvSpPr>
        <xdr:cNvPr id="303" name="フローチャート: 判断 302"/>
        <xdr:cNvSpPr/>
      </xdr:nvSpPr>
      <xdr:spPr>
        <a:xfrm>
          <a:off x="7810500" y="62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34177</xdr:rowOff>
    </xdr:from>
    <xdr:ext cx="534377" cy="259045"/>
    <xdr:sp macro="" textlink="">
      <xdr:nvSpPr>
        <xdr:cNvPr id="304" name="テキスト ボックス 303"/>
        <xdr:cNvSpPr txBox="1"/>
      </xdr:nvSpPr>
      <xdr:spPr>
        <a:xfrm>
          <a:off x="7594111" y="603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68137</xdr:rowOff>
    </xdr:from>
    <xdr:to>
      <xdr:col>36</xdr:col>
      <xdr:colOff>165100</xdr:colOff>
      <xdr:row>36</xdr:row>
      <xdr:rowOff>169737</xdr:rowOff>
    </xdr:to>
    <xdr:sp macro="" textlink="">
      <xdr:nvSpPr>
        <xdr:cNvPr id="305" name="フローチャート: 判断 304"/>
        <xdr:cNvSpPr/>
      </xdr:nvSpPr>
      <xdr:spPr>
        <a:xfrm>
          <a:off x="6921500" y="62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14814</xdr:rowOff>
    </xdr:from>
    <xdr:ext cx="534377" cy="259045"/>
    <xdr:sp macro="" textlink="">
      <xdr:nvSpPr>
        <xdr:cNvPr id="306" name="テキスト ボックス 305"/>
        <xdr:cNvSpPr txBox="1"/>
      </xdr:nvSpPr>
      <xdr:spPr>
        <a:xfrm>
          <a:off x="6705111" y="601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59274</xdr:rowOff>
    </xdr:from>
    <xdr:to>
      <xdr:col>55</xdr:col>
      <xdr:colOff>50800</xdr:colOff>
      <xdr:row>37</xdr:row>
      <xdr:rowOff>160874</xdr:rowOff>
    </xdr:to>
    <xdr:sp macro="" textlink="">
      <xdr:nvSpPr>
        <xdr:cNvPr id="312" name="楕円 311"/>
        <xdr:cNvSpPr/>
      </xdr:nvSpPr>
      <xdr:spPr>
        <a:xfrm>
          <a:off x="10426700" y="640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145651</xdr:rowOff>
    </xdr:from>
    <xdr:ext cx="534377" cy="259045"/>
    <xdr:sp macro="" textlink="">
      <xdr:nvSpPr>
        <xdr:cNvPr id="313" name="補助費等該当値テキスト"/>
        <xdr:cNvSpPr txBox="1"/>
      </xdr:nvSpPr>
      <xdr:spPr>
        <a:xfrm>
          <a:off x="10528300" y="631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57965</xdr:rowOff>
    </xdr:from>
    <xdr:to>
      <xdr:col>50</xdr:col>
      <xdr:colOff>165100</xdr:colOff>
      <xdr:row>37</xdr:row>
      <xdr:rowOff>159565</xdr:rowOff>
    </xdr:to>
    <xdr:sp macro="" textlink="">
      <xdr:nvSpPr>
        <xdr:cNvPr id="314" name="楕円 313"/>
        <xdr:cNvSpPr/>
      </xdr:nvSpPr>
      <xdr:spPr>
        <a:xfrm>
          <a:off x="9588500" y="640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150692</xdr:rowOff>
    </xdr:from>
    <xdr:ext cx="534377" cy="259045"/>
    <xdr:sp macro="" textlink="">
      <xdr:nvSpPr>
        <xdr:cNvPr id="315" name="テキスト ボックス 314"/>
        <xdr:cNvSpPr txBox="1"/>
      </xdr:nvSpPr>
      <xdr:spPr>
        <a:xfrm>
          <a:off x="9372111" y="649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64497</xdr:rowOff>
    </xdr:from>
    <xdr:to>
      <xdr:col>46</xdr:col>
      <xdr:colOff>38100</xdr:colOff>
      <xdr:row>37</xdr:row>
      <xdr:rowOff>166097</xdr:rowOff>
    </xdr:to>
    <xdr:sp macro="" textlink="">
      <xdr:nvSpPr>
        <xdr:cNvPr id="316" name="楕円 315"/>
        <xdr:cNvSpPr/>
      </xdr:nvSpPr>
      <xdr:spPr>
        <a:xfrm>
          <a:off x="8699500" y="640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157224</xdr:rowOff>
    </xdr:from>
    <xdr:ext cx="534377" cy="259045"/>
    <xdr:sp macro="" textlink="">
      <xdr:nvSpPr>
        <xdr:cNvPr id="317" name="テキスト ボックス 316"/>
        <xdr:cNvSpPr txBox="1"/>
      </xdr:nvSpPr>
      <xdr:spPr>
        <a:xfrm>
          <a:off x="8483111" y="650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57010</xdr:rowOff>
    </xdr:from>
    <xdr:to>
      <xdr:col>41</xdr:col>
      <xdr:colOff>101600</xdr:colOff>
      <xdr:row>37</xdr:row>
      <xdr:rowOff>158610</xdr:rowOff>
    </xdr:to>
    <xdr:sp macro="" textlink="">
      <xdr:nvSpPr>
        <xdr:cNvPr id="318" name="楕円 317"/>
        <xdr:cNvSpPr/>
      </xdr:nvSpPr>
      <xdr:spPr>
        <a:xfrm>
          <a:off x="7810500" y="64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149737</xdr:rowOff>
    </xdr:from>
    <xdr:ext cx="534377" cy="259045"/>
    <xdr:sp macro="" textlink="">
      <xdr:nvSpPr>
        <xdr:cNvPr id="319" name="テキスト ボックス 318"/>
        <xdr:cNvSpPr txBox="1"/>
      </xdr:nvSpPr>
      <xdr:spPr>
        <a:xfrm>
          <a:off x="7594111" y="649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69069</xdr:rowOff>
    </xdr:from>
    <xdr:to>
      <xdr:col>36</xdr:col>
      <xdr:colOff>165100</xdr:colOff>
      <xdr:row>37</xdr:row>
      <xdr:rowOff>170669</xdr:rowOff>
    </xdr:to>
    <xdr:sp macro="" textlink="">
      <xdr:nvSpPr>
        <xdr:cNvPr id="320" name="楕円 319"/>
        <xdr:cNvSpPr/>
      </xdr:nvSpPr>
      <xdr:spPr>
        <a:xfrm>
          <a:off x="6921500" y="641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161796</xdr:rowOff>
    </xdr:from>
    <xdr:ext cx="534377" cy="259045"/>
    <xdr:sp macro="" textlink="">
      <xdr:nvSpPr>
        <xdr:cNvPr id="321" name="テキスト ボックス 320"/>
        <xdr:cNvSpPr txBox="1"/>
      </xdr:nvSpPr>
      <xdr:spPr>
        <a:xfrm>
          <a:off x="6705111" y="650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5" name="直線コネクタ 344"/>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6" name="普通建設事業費最小値テキスト"/>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7" name="直線コネクタ 346"/>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48" name="普通建設事業費最大値テキスト"/>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49" name="直線コネクタ 348"/>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77780</xdr:rowOff>
    </xdr:from>
    <xdr:to>
      <xdr:col>55</xdr:col>
      <xdr:colOff>0</xdr:colOff>
      <xdr:row>57</xdr:row>
      <xdr:rowOff>83221</xdr:rowOff>
    </xdr:to>
    <xdr:cxnSp macro="">
      <xdr:nvCxnSpPr>
        <xdr:cNvPr id="350" name="直線コネクタ 349"/>
        <xdr:cNvCxnSpPr/>
      </xdr:nvCxnSpPr>
      <xdr:spPr>
        <a:xfrm flipV="1">
          <a:off x="9639300" y="9678980"/>
          <a:ext cx="838200" cy="17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88732</xdr:rowOff>
    </xdr:from>
    <xdr:ext cx="534377" cy="259045"/>
    <xdr:sp macro="" textlink="">
      <xdr:nvSpPr>
        <xdr:cNvPr id="351" name="普通建設事業費平均値テキスト"/>
        <xdr:cNvSpPr txBox="1"/>
      </xdr:nvSpPr>
      <xdr:spPr>
        <a:xfrm>
          <a:off x="10528300" y="9689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52" name="フローチャート: 判断 351"/>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85278</xdr:rowOff>
    </xdr:from>
    <xdr:to>
      <xdr:col>50</xdr:col>
      <xdr:colOff>114300</xdr:colOff>
      <xdr:row>57</xdr:row>
      <xdr:rowOff>83221</xdr:rowOff>
    </xdr:to>
    <xdr:cxnSp macro="">
      <xdr:nvCxnSpPr>
        <xdr:cNvPr id="353" name="直線コネクタ 352"/>
        <xdr:cNvCxnSpPr/>
      </xdr:nvCxnSpPr>
      <xdr:spPr>
        <a:xfrm>
          <a:off x="8750300" y="9686478"/>
          <a:ext cx="889000" cy="16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4" name="フローチャート: 判断 353"/>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90913</xdr:rowOff>
    </xdr:from>
    <xdr:ext cx="534377" cy="259045"/>
    <xdr:sp macro="" textlink="">
      <xdr:nvSpPr>
        <xdr:cNvPr id="355" name="テキスト ボックス 354"/>
        <xdr:cNvSpPr txBox="1"/>
      </xdr:nvSpPr>
      <xdr:spPr>
        <a:xfrm>
          <a:off x="9372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85278</xdr:rowOff>
    </xdr:from>
    <xdr:to>
      <xdr:col>45</xdr:col>
      <xdr:colOff>177800</xdr:colOff>
      <xdr:row>58</xdr:row>
      <xdr:rowOff>44389</xdr:rowOff>
    </xdr:to>
    <xdr:cxnSp macro="">
      <xdr:nvCxnSpPr>
        <xdr:cNvPr id="356" name="直線コネクタ 355"/>
        <xdr:cNvCxnSpPr/>
      </xdr:nvCxnSpPr>
      <xdr:spPr>
        <a:xfrm flipV="1">
          <a:off x="7861300" y="9686478"/>
          <a:ext cx="889000" cy="30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127617</xdr:rowOff>
    </xdr:from>
    <xdr:to>
      <xdr:col>46</xdr:col>
      <xdr:colOff>38100</xdr:colOff>
      <xdr:row>57</xdr:row>
      <xdr:rowOff>57767</xdr:rowOff>
    </xdr:to>
    <xdr:sp macro="" textlink="">
      <xdr:nvSpPr>
        <xdr:cNvPr id="357" name="フローチャート: 判断 356"/>
        <xdr:cNvSpPr/>
      </xdr:nvSpPr>
      <xdr:spPr>
        <a:xfrm>
          <a:off x="8699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48894</xdr:rowOff>
    </xdr:from>
    <xdr:ext cx="534377" cy="259045"/>
    <xdr:sp macro="" textlink="">
      <xdr:nvSpPr>
        <xdr:cNvPr id="358" name="テキスト ボックス 357"/>
        <xdr:cNvSpPr txBox="1"/>
      </xdr:nvSpPr>
      <xdr:spPr>
        <a:xfrm>
          <a:off x="8483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152205</xdr:rowOff>
    </xdr:from>
    <xdr:to>
      <xdr:col>41</xdr:col>
      <xdr:colOff>50800</xdr:colOff>
      <xdr:row>58</xdr:row>
      <xdr:rowOff>44389</xdr:rowOff>
    </xdr:to>
    <xdr:cxnSp macro="">
      <xdr:nvCxnSpPr>
        <xdr:cNvPr id="359" name="直線コネクタ 358"/>
        <xdr:cNvCxnSpPr/>
      </xdr:nvCxnSpPr>
      <xdr:spPr>
        <a:xfrm>
          <a:off x="6972300" y="9924855"/>
          <a:ext cx="889000" cy="6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60" name="フローチャート: 判断 359"/>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48592</xdr:rowOff>
    </xdr:from>
    <xdr:ext cx="534377" cy="259045"/>
    <xdr:sp macro="" textlink="">
      <xdr:nvSpPr>
        <xdr:cNvPr id="361" name="テキスト ボックス 360"/>
        <xdr:cNvSpPr txBox="1"/>
      </xdr:nvSpPr>
      <xdr:spPr>
        <a:xfrm>
          <a:off x="7594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2" name="フローチャート: 判断 361"/>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48760</xdr:rowOff>
    </xdr:from>
    <xdr:ext cx="534377" cy="259045"/>
    <xdr:sp macro="" textlink="">
      <xdr:nvSpPr>
        <xdr:cNvPr id="363" name="テキスト ボックス 362"/>
        <xdr:cNvSpPr txBox="1"/>
      </xdr:nvSpPr>
      <xdr:spPr>
        <a:xfrm>
          <a:off x="6705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26980</xdr:rowOff>
    </xdr:from>
    <xdr:to>
      <xdr:col>55</xdr:col>
      <xdr:colOff>50800</xdr:colOff>
      <xdr:row>56</xdr:row>
      <xdr:rowOff>128580</xdr:rowOff>
    </xdr:to>
    <xdr:sp macro="" textlink="">
      <xdr:nvSpPr>
        <xdr:cNvPr id="369" name="楕円 368"/>
        <xdr:cNvSpPr/>
      </xdr:nvSpPr>
      <xdr:spPr>
        <a:xfrm>
          <a:off x="10426700" y="96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49857</xdr:rowOff>
    </xdr:from>
    <xdr:ext cx="534377" cy="259045"/>
    <xdr:sp macro="" textlink="">
      <xdr:nvSpPr>
        <xdr:cNvPr id="370" name="普通建設事業費該当値テキスト"/>
        <xdr:cNvSpPr txBox="1"/>
      </xdr:nvSpPr>
      <xdr:spPr>
        <a:xfrm>
          <a:off x="10528300" y="947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32421</xdr:rowOff>
    </xdr:from>
    <xdr:to>
      <xdr:col>50</xdr:col>
      <xdr:colOff>165100</xdr:colOff>
      <xdr:row>57</xdr:row>
      <xdr:rowOff>134021</xdr:rowOff>
    </xdr:to>
    <xdr:sp macro="" textlink="">
      <xdr:nvSpPr>
        <xdr:cNvPr id="371" name="楕円 370"/>
        <xdr:cNvSpPr/>
      </xdr:nvSpPr>
      <xdr:spPr>
        <a:xfrm>
          <a:off x="9588500" y="980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125148</xdr:rowOff>
    </xdr:from>
    <xdr:ext cx="534377" cy="259045"/>
    <xdr:sp macro="" textlink="">
      <xdr:nvSpPr>
        <xdr:cNvPr id="372" name="テキスト ボックス 371"/>
        <xdr:cNvSpPr txBox="1"/>
      </xdr:nvSpPr>
      <xdr:spPr>
        <a:xfrm>
          <a:off x="9372111" y="989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34478</xdr:rowOff>
    </xdr:from>
    <xdr:to>
      <xdr:col>46</xdr:col>
      <xdr:colOff>38100</xdr:colOff>
      <xdr:row>56</xdr:row>
      <xdr:rowOff>136078</xdr:rowOff>
    </xdr:to>
    <xdr:sp macro="" textlink="">
      <xdr:nvSpPr>
        <xdr:cNvPr id="373" name="楕円 372"/>
        <xdr:cNvSpPr/>
      </xdr:nvSpPr>
      <xdr:spPr>
        <a:xfrm>
          <a:off x="8699500" y="963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152605</xdr:rowOff>
    </xdr:from>
    <xdr:ext cx="534377" cy="259045"/>
    <xdr:sp macro="" textlink="">
      <xdr:nvSpPr>
        <xdr:cNvPr id="374" name="テキスト ボックス 373"/>
        <xdr:cNvSpPr txBox="1"/>
      </xdr:nvSpPr>
      <xdr:spPr>
        <a:xfrm>
          <a:off x="8483111" y="941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165039</xdr:rowOff>
    </xdr:from>
    <xdr:to>
      <xdr:col>41</xdr:col>
      <xdr:colOff>101600</xdr:colOff>
      <xdr:row>58</xdr:row>
      <xdr:rowOff>95189</xdr:rowOff>
    </xdr:to>
    <xdr:sp macro="" textlink="">
      <xdr:nvSpPr>
        <xdr:cNvPr id="375" name="楕円 374"/>
        <xdr:cNvSpPr/>
      </xdr:nvSpPr>
      <xdr:spPr>
        <a:xfrm>
          <a:off x="7810500" y="99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86316</xdr:rowOff>
    </xdr:from>
    <xdr:ext cx="534377" cy="259045"/>
    <xdr:sp macro="" textlink="">
      <xdr:nvSpPr>
        <xdr:cNvPr id="376" name="テキスト ボックス 375"/>
        <xdr:cNvSpPr txBox="1"/>
      </xdr:nvSpPr>
      <xdr:spPr>
        <a:xfrm>
          <a:off x="7594111" y="1003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101405</xdr:rowOff>
    </xdr:from>
    <xdr:to>
      <xdr:col>36</xdr:col>
      <xdr:colOff>165100</xdr:colOff>
      <xdr:row>58</xdr:row>
      <xdr:rowOff>31555</xdr:rowOff>
    </xdr:to>
    <xdr:sp macro="" textlink="">
      <xdr:nvSpPr>
        <xdr:cNvPr id="377" name="楕円 376"/>
        <xdr:cNvSpPr/>
      </xdr:nvSpPr>
      <xdr:spPr>
        <a:xfrm>
          <a:off x="6921500" y="987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22682</xdr:rowOff>
    </xdr:from>
    <xdr:ext cx="534377" cy="259045"/>
    <xdr:sp macro="" textlink="">
      <xdr:nvSpPr>
        <xdr:cNvPr id="378" name="テキスト ボックス 377"/>
        <xdr:cNvSpPr txBox="1"/>
      </xdr:nvSpPr>
      <xdr:spPr>
        <a:xfrm>
          <a:off x="6705111" y="996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4" name="直線コネクタ 403"/>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7" name="普通建設事業費 （ うち新規整備　）最大値テキスト"/>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08" name="直線コネクタ 407"/>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130377</xdr:rowOff>
    </xdr:from>
    <xdr:to>
      <xdr:col>55</xdr:col>
      <xdr:colOff>0</xdr:colOff>
      <xdr:row>78</xdr:row>
      <xdr:rowOff>45811</xdr:rowOff>
    </xdr:to>
    <xdr:cxnSp macro="">
      <xdr:nvCxnSpPr>
        <xdr:cNvPr id="409" name="直線コネクタ 408"/>
        <xdr:cNvCxnSpPr/>
      </xdr:nvCxnSpPr>
      <xdr:spPr>
        <a:xfrm flipV="1">
          <a:off x="9639300" y="12989127"/>
          <a:ext cx="838200" cy="42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116443</xdr:rowOff>
    </xdr:from>
    <xdr:ext cx="534377" cy="259045"/>
    <xdr:sp macro="" textlink="">
      <xdr:nvSpPr>
        <xdr:cNvPr id="410" name="普通建設事業費 （ うち新規整備　）平均値テキスト"/>
        <xdr:cNvSpPr txBox="1"/>
      </xdr:nvSpPr>
      <xdr:spPr>
        <a:xfrm>
          <a:off x="10528300" y="13318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11" name="フローチャート: 判断 410"/>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25530</xdr:rowOff>
    </xdr:from>
    <xdr:to>
      <xdr:col>50</xdr:col>
      <xdr:colOff>114300</xdr:colOff>
      <xdr:row>78</xdr:row>
      <xdr:rowOff>45811</xdr:rowOff>
    </xdr:to>
    <xdr:cxnSp macro="">
      <xdr:nvCxnSpPr>
        <xdr:cNvPr id="412" name="直線コネクタ 411"/>
        <xdr:cNvCxnSpPr/>
      </xdr:nvCxnSpPr>
      <xdr:spPr>
        <a:xfrm>
          <a:off x="8750300" y="13055730"/>
          <a:ext cx="889000" cy="36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3" name="フローチャート: 判断 412"/>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90262</xdr:rowOff>
    </xdr:from>
    <xdr:ext cx="534377" cy="259045"/>
    <xdr:sp macro="" textlink="">
      <xdr:nvSpPr>
        <xdr:cNvPr id="414" name="テキスト ボックス 413"/>
        <xdr:cNvSpPr txBox="1"/>
      </xdr:nvSpPr>
      <xdr:spPr>
        <a:xfrm>
          <a:off x="9372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25530</xdr:rowOff>
    </xdr:from>
    <xdr:to>
      <xdr:col>45</xdr:col>
      <xdr:colOff>177800</xdr:colOff>
      <xdr:row>78</xdr:row>
      <xdr:rowOff>171312</xdr:rowOff>
    </xdr:to>
    <xdr:cxnSp macro="">
      <xdr:nvCxnSpPr>
        <xdr:cNvPr id="415" name="直線コネクタ 414"/>
        <xdr:cNvCxnSpPr/>
      </xdr:nvCxnSpPr>
      <xdr:spPr>
        <a:xfrm flipV="1">
          <a:off x="7861300" y="13055730"/>
          <a:ext cx="889000" cy="488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166542</xdr:rowOff>
    </xdr:from>
    <xdr:to>
      <xdr:col>46</xdr:col>
      <xdr:colOff>38100</xdr:colOff>
      <xdr:row>77</xdr:row>
      <xdr:rowOff>96692</xdr:rowOff>
    </xdr:to>
    <xdr:sp macro="" textlink="">
      <xdr:nvSpPr>
        <xdr:cNvPr id="416" name="フローチャート: 判断 415"/>
        <xdr:cNvSpPr/>
      </xdr:nvSpPr>
      <xdr:spPr>
        <a:xfrm>
          <a:off x="8699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87819</xdr:rowOff>
    </xdr:from>
    <xdr:ext cx="534377" cy="259045"/>
    <xdr:sp macro="" textlink="">
      <xdr:nvSpPr>
        <xdr:cNvPr id="417" name="テキスト ボックス 416"/>
        <xdr:cNvSpPr txBox="1"/>
      </xdr:nvSpPr>
      <xdr:spPr>
        <a:xfrm>
          <a:off x="8483111" y="1328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8" name="フローチャート: 判断 417"/>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140619</xdr:rowOff>
    </xdr:from>
    <xdr:ext cx="534377" cy="259045"/>
    <xdr:sp macro="" textlink="">
      <xdr:nvSpPr>
        <xdr:cNvPr id="419" name="テキスト ボックス 418"/>
        <xdr:cNvSpPr txBox="1"/>
      </xdr:nvSpPr>
      <xdr:spPr>
        <a:xfrm>
          <a:off x="7594111" y="129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79577</xdr:rowOff>
    </xdr:from>
    <xdr:to>
      <xdr:col>55</xdr:col>
      <xdr:colOff>50800</xdr:colOff>
      <xdr:row>76</xdr:row>
      <xdr:rowOff>9727</xdr:rowOff>
    </xdr:to>
    <xdr:sp macro="" textlink="">
      <xdr:nvSpPr>
        <xdr:cNvPr id="425" name="楕円 424"/>
        <xdr:cNvSpPr/>
      </xdr:nvSpPr>
      <xdr:spPr>
        <a:xfrm>
          <a:off x="10426700" y="1293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102454</xdr:rowOff>
    </xdr:from>
    <xdr:ext cx="534377" cy="259045"/>
    <xdr:sp macro="" textlink="">
      <xdr:nvSpPr>
        <xdr:cNvPr id="426" name="普通建設事業費 （ うち新規整備　）該当値テキスト"/>
        <xdr:cNvSpPr txBox="1"/>
      </xdr:nvSpPr>
      <xdr:spPr>
        <a:xfrm>
          <a:off x="10528300" y="1278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166461</xdr:rowOff>
    </xdr:from>
    <xdr:to>
      <xdr:col>50</xdr:col>
      <xdr:colOff>165100</xdr:colOff>
      <xdr:row>78</xdr:row>
      <xdr:rowOff>96611</xdr:rowOff>
    </xdr:to>
    <xdr:sp macro="" textlink="">
      <xdr:nvSpPr>
        <xdr:cNvPr id="427" name="楕円 426"/>
        <xdr:cNvSpPr/>
      </xdr:nvSpPr>
      <xdr:spPr>
        <a:xfrm>
          <a:off x="9588500" y="1336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87738</xdr:rowOff>
    </xdr:from>
    <xdr:ext cx="534377" cy="259045"/>
    <xdr:sp macro="" textlink="">
      <xdr:nvSpPr>
        <xdr:cNvPr id="428" name="テキスト ボックス 427"/>
        <xdr:cNvSpPr txBox="1"/>
      </xdr:nvSpPr>
      <xdr:spPr>
        <a:xfrm>
          <a:off x="9372111" y="1346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146180</xdr:rowOff>
    </xdr:from>
    <xdr:to>
      <xdr:col>46</xdr:col>
      <xdr:colOff>38100</xdr:colOff>
      <xdr:row>76</xdr:row>
      <xdr:rowOff>76330</xdr:rowOff>
    </xdr:to>
    <xdr:sp macro="" textlink="">
      <xdr:nvSpPr>
        <xdr:cNvPr id="429" name="楕円 428"/>
        <xdr:cNvSpPr/>
      </xdr:nvSpPr>
      <xdr:spPr>
        <a:xfrm>
          <a:off x="8699500" y="1300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92858</xdr:rowOff>
    </xdr:from>
    <xdr:ext cx="534377" cy="259045"/>
    <xdr:sp macro="" textlink="">
      <xdr:nvSpPr>
        <xdr:cNvPr id="430" name="テキスト ボックス 429"/>
        <xdr:cNvSpPr txBox="1"/>
      </xdr:nvSpPr>
      <xdr:spPr>
        <a:xfrm>
          <a:off x="8483111" y="1278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120512</xdr:rowOff>
    </xdr:from>
    <xdr:to>
      <xdr:col>41</xdr:col>
      <xdr:colOff>101600</xdr:colOff>
      <xdr:row>79</xdr:row>
      <xdr:rowOff>50662</xdr:rowOff>
    </xdr:to>
    <xdr:sp macro="" textlink="">
      <xdr:nvSpPr>
        <xdr:cNvPr id="431" name="楕円 430"/>
        <xdr:cNvSpPr/>
      </xdr:nvSpPr>
      <xdr:spPr>
        <a:xfrm>
          <a:off x="7810500" y="134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41789</xdr:rowOff>
    </xdr:from>
    <xdr:ext cx="469744" cy="259045"/>
    <xdr:sp macro="" textlink="">
      <xdr:nvSpPr>
        <xdr:cNvPr id="432" name="テキスト ボックス 431"/>
        <xdr:cNvSpPr txBox="1"/>
      </xdr:nvSpPr>
      <xdr:spPr>
        <a:xfrm>
          <a:off x="7626428" y="1358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131674</xdr:rowOff>
    </xdr:from>
    <xdr:to>
      <xdr:col>54</xdr:col>
      <xdr:colOff>189865</xdr:colOff>
      <xdr:row>98</xdr:row>
      <xdr:rowOff>163855</xdr:rowOff>
    </xdr:to>
    <xdr:cxnSp macro="">
      <xdr:nvCxnSpPr>
        <xdr:cNvPr id="456" name="直線コネクタ 455"/>
        <xdr:cNvCxnSpPr/>
      </xdr:nvCxnSpPr>
      <xdr:spPr>
        <a:xfrm flipV="1">
          <a:off x="10475595" y="15562174"/>
          <a:ext cx="1270" cy="140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167682</xdr:rowOff>
    </xdr:from>
    <xdr:ext cx="469744" cy="259045"/>
    <xdr:sp macro="" textlink="">
      <xdr:nvSpPr>
        <xdr:cNvPr id="457" name="普通建設事業費 （ うち更新整備　）最小値テキスト"/>
        <xdr:cNvSpPr txBox="1"/>
      </xdr:nvSpPr>
      <xdr:spPr>
        <a:xfrm>
          <a:off x="10528300" y="169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163855</xdr:rowOff>
    </xdr:from>
    <xdr:to>
      <xdr:col>55</xdr:col>
      <xdr:colOff>88900</xdr:colOff>
      <xdr:row>98</xdr:row>
      <xdr:rowOff>163855</xdr:rowOff>
    </xdr:to>
    <xdr:cxnSp macro="">
      <xdr:nvCxnSpPr>
        <xdr:cNvPr id="458" name="直線コネクタ 457"/>
        <xdr:cNvCxnSpPr/>
      </xdr:nvCxnSpPr>
      <xdr:spPr>
        <a:xfrm>
          <a:off x="10388600" y="169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78351</xdr:rowOff>
    </xdr:from>
    <xdr:ext cx="599010" cy="259045"/>
    <xdr:sp macro="" textlink="">
      <xdr:nvSpPr>
        <xdr:cNvPr id="459" name="普通建設事業費 （ うち更新整備　）最大値テキスト"/>
        <xdr:cNvSpPr txBox="1"/>
      </xdr:nvSpPr>
      <xdr:spPr>
        <a:xfrm>
          <a:off x="10528300" y="1533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131674</xdr:rowOff>
    </xdr:from>
    <xdr:to>
      <xdr:col>55</xdr:col>
      <xdr:colOff>88900</xdr:colOff>
      <xdr:row>90</xdr:row>
      <xdr:rowOff>131674</xdr:rowOff>
    </xdr:to>
    <xdr:cxnSp macro="">
      <xdr:nvCxnSpPr>
        <xdr:cNvPr id="460" name="直線コネクタ 459"/>
        <xdr:cNvCxnSpPr/>
      </xdr:nvCxnSpPr>
      <xdr:spPr>
        <a:xfrm>
          <a:off x="10388600" y="1556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24955</xdr:rowOff>
    </xdr:from>
    <xdr:to>
      <xdr:col>55</xdr:col>
      <xdr:colOff>0</xdr:colOff>
      <xdr:row>98</xdr:row>
      <xdr:rowOff>77673</xdr:rowOff>
    </xdr:to>
    <xdr:cxnSp macro="">
      <xdr:nvCxnSpPr>
        <xdr:cNvPr id="461" name="直線コネクタ 460"/>
        <xdr:cNvCxnSpPr/>
      </xdr:nvCxnSpPr>
      <xdr:spPr>
        <a:xfrm>
          <a:off x="9639300" y="16827055"/>
          <a:ext cx="838200" cy="5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17848</xdr:rowOff>
    </xdr:from>
    <xdr:ext cx="534377" cy="259045"/>
    <xdr:sp macro="" textlink="">
      <xdr:nvSpPr>
        <xdr:cNvPr id="462" name="普通建設事業費 （ うち更新整備　）平均値テキスト"/>
        <xdr:cNvSpPr txBox="1"/>
      </xdr:nvSpPr>
      <xdr:spPr>
        <a:xfrm>
          <a:off x="10528300" y="1647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166421</xdr:rowOff>
    </xdr:from>
    <xdr:to>
      <xdr:col>55</xdr:col>
      <xdr:colOff>50800</xdr:colOff>
      <xdr:row>97</xdr:row>
      <xdr:rowOff>96571</xdr:rowOff>
    </xdr:to>
    <xdr:sp macro="" textlink="">
      <xdr:nvSpPr>
        <xdr:cNvPr id="463" name="フローチャート: 判断 462"/>
        <xdr:cNvSpPr/>
      </xdr:nvSpPr>
      <xdr:spPr>
        <a:xfrm>
          <a:off x="104267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166460</xdr:rowOff>
    </xdr:from>
    <xdr:to>
      <xdr:col>50</xdr:col>
      <xdr:colOff>114300</xdr:colOff>
      <xdr:row>98</xdr:row>
      <xdr:rowOff>24955</xdr:rowOff>
    </xdr:to>
    <xdr:cxnSp macro="">
      <xdr:nvCxnSpPr>
        <xdr:cNvPr id="464" name="直線コネクタ 463"/>
        <xdr:cNvCxnSpPr/>
      </xdr:nvCxnSpPr>
      <xdr:spPr>
        <a:xfrm>
          <a:off x="8750300" y="16797110"/>
          <a:ext cx="889000" cy="2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29400</xdr:rowOff>
    </xdr:from>
    <xdr:to>
      <xdr:col>50</xdr:col>
      <xdr:colOff>165100</xdr:colOff>
      <xdr:row>97</xdr:row>
      <xdr:rowOff>131000</xdr:rowOff>
    </xdr:to>
    <xdr:sp macro="" textlink="">
      <xdr:nvSpPr>
        <xdr:cNvPr id="465" name="フローチャート: 判断 464"/>
        <xdr:cNvSpPr/>
      </xdr:nvSpPr>
      <xdr:spPr>
        <a:xfrm>
          <a:off x="9588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147527</xdr:rowOff>
    </xdr:from>
    <xdr:ext cx="534377" cy="259045"/>
    <xdr:sp macro="" textlink="">
      <xdr:nvSpPr>
        <xdr:cNvPr id="466" name="テキスト ボックス 465"/>
        <xdr:cNvSpPr txBox="1"/>
      </xdr:nvSpPr>
      <xdr:spPr>
        <a:xfrm>
          <a:off x="9372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166460</xdr:rowOff>
    </xdr:from>
    <xdr:to>
      <xdr:col>45</xdr:col>
      <xdr:colOff>177800</xdr:colOff>
      <xdr:row>98</xdr:row>
      <xdr:rowOff>83553</xdr:rowOff>
    </xdr:to>
    <xdr:cxnSp macro="">
      <xdr:nvCxnSpPr>
        <xdr:cNvPr id="467" name="直線コネクタ 466"/>
        <xdr:cNvCxnSpPr/>
      </xdr:nvCxnSpPr>
      <xdr:spPr>
        <a:xfrm flipV="1">
          <a:off x="7861300" y="16797110"/>
          <a:ext cx="889000" cy="88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109373</xdr:rowOff>
    </xdr:from>
    <xdr:to>
      <xdr:col>46</xdr:col>
      <xdr:colOff>38100</xdr:colOff>
      <xdr:row>98</xdr:row>
      <xdr:rowOff>39523</xdr:rowOff>
    </xdr:to>
    <xdr:sp macro="" textlink="">
      <xdr:nvSpPr>
        <xdr:cNvPr id="468" name="フローチャート: 判断 467"/>
        <xdr:cNvSpPr/>
      </xdr:nvSpPr>
      <xdr:spPr>
        <a:xfrm>
          <a:off x="8699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56050</xdr:rowOff>
    </xdr:from>
    <xdr:ext cx="534377" cy="259045"/>
    <xdr:sp macro="" textlink="">
      <xdr:nvSpPr>
        <xdr:cNvPr id="469" name="テキスト ボックス 468"/>
        <xdr:cNvSpPr txBox="1"/>
      </xdr:nvSpPr>
      <xdr:spPr>
        <a:xfrm>
          <a:off x="8483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50533</xdr:rowOff>
    </xdr:from>
    <xdr:to>
      <xdr:col>41</xdr:col>
      <xdr:colOff>101600</xdr:colOff>
      <xdr:row>97</xdr:row>
      <xdr:rowOff>152133</xdr:rowOff>
    </xdr:to>
    <xdr:sp macro="" textlink="">
      <xdr:nvSpPr>
        <xdr:cNvPr id="470" name="フローチャート: 判断 469"/>
        <xdr:cNvSpPr/>
      </xdr:nvSpPr>
      <xdr:spPr>
        <a:xfrm>
          <a:off x="7810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168660</xdr:rowOff>
    </xdr:from>
    <xdr:ext cx="534377" cy="259045"/>
    <xdr:sp macro="" textlink="">
      <xdr:nvSpPr>
        <xdr:cNvPr id="471" name="テキスト ボックス 470"/>
        <xdr:cNvSpPr txBox="1"/>
      </xdr:nvSpPr>
      <xdr:spPr>
        <a:xfrm>
          <a:off x="7594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26873</xdr:rowOff>
    </xdr:from>
    <xdr:to>
      <xdr:col>55</xdr:col>
      <xdr:colOff>50800</xdr:colOff>
      <xdr:row>98</xdr:row>
      <xdr:rowOff>128473</xdr:rowOff>
    </xdr:to>
    <xdr:sp macro="" textlink="">
      <xdr:nvSpPr>
        <xdr:cNvPr id="477" name="楕円 476"/>
        <xdr:cNvSpPr/>
      </xdr:nvSpPr>
      <xdr:spPr>
        <a:xfrm>
          <a:off x="10426700" y="1682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113250</xdr:rowOff>
    </xdr:from>
    <xdr:ext cx="534377" cy="259045"/>
    <xdr:sp macro="" textlink="">
      <xdr:nvSpPr>
        <xdr:cNvPr id="478" name="普通建設事業費 （ うち更新整備　）該当値テキスト"/>
        <xdr:cNvSpPr txBox="1"/>
      </xdr:nvSpPr>
      <xdr:spPr>
        <a:xfrm>
          <a:off x="10528300" y="1674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145605</xdr:rowOff>
    </xdr:from>
    <xdr:to>
      <xdr:col>50</xdr:col>
      <xdr:colOff>165100</xdr:colOff>
      <xdr:row>98</xdr:row>
      <xdr:rowOff>75755</xdr:rowOff>
    </xdr:to>
    <xdr:sp macro="" textlink="">
      <xdr:nvSpPr>
        <xdr:cNvPr id="479" name="楕円 478"/>
        <xdr:cNvSpPr/>
      </xdr:nvSpPr>
      <xdr:spPr>
        <a:xfrm>
          <a:off x="9588500" y="167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66882</xdr:rowOff>
    </xdr:from>
    <xdr:ext cx="534377" cy="259045"/>
    <xdr:sp macro="" textlink="">
      <xdr:nvSpPr>
        <xdr:cNvPr id="480" name="テキスト ボックス 479"/>
        <xdr:cNvSpPr txBox="1"/>
      </xdr:nvSpPr>
      <xdr:spPr>
        <a:xfrm>
          <a:off x="9372111" y="1686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115660</xdr:rowOff>
    </xdr:from>
    <xdr:to>
      <xdr:col>46</xdr:col>
      <xdr:colOff>38100</xdr:colOff>
      <xdr:row>98</xdr:row>
      <xdr:rowOff>45810</xdr:rowOff>
    </xdr:to>
    <xdr:sp macro="" textlink="">
      <xdr:nvSpPr>
        <xdr:cNvPr id="481" name="楕円 480"/>
        <xdr:cNvSpPr/>
      </xdr:nvSpPr>
      <xdr:spPr>
        <a:xfrm>
          <a:off x="8699500" y="1674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36937</xdr:rowOff>
    </xdr:from>
    <xdr:ext cx="534377" cy="259045"/>
    <xdr:sp macro="" textlink="">
      <xdr:nvSpPr>
        <xdr:cNvPr id="482" name="テキスト ボックス 481"/>
        <xdr:cNvSpPr txBox="1"/>
      </xdr:nvSpPr>
      <xdr:spPr>
        <a:xfrm>
          <a:off x="8483111" y="1683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32753</xdr:rowOff>
    </xdr:from>
    <xdr:to>
      <xdr:col>41</xdr:col>
      <xdr:colOff>101600</xdr:colOff>
      <xdr:row>98</xdr:row>
      <xdr:rowOff>134353</xdr:rowOff>
    </xdr:to>
    <xdr:sp macro="" textlink="">
      <xdr:nvSpPr>
        <xdr:cNvPr id="483" name="楕円 482"/>
        <xdr:cNvSpPr/>
      </xdr:nvSpPr>
      <xdr:spPr>
        <a:xfrm>
          <a:off x="7810500" y="1683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125480</xdr:rowOff>
    </xdr:from>
    <xdr:ext cx="534377" cy="259045"/>
    <xdr:sp macro="" textlink="">
      <xdr:nvSpPr>
        <xdr:cNvPr id="484" name="テキスト ボックス 483"/>
        <xdr:cNvSpPr txBox="1"/>
      </xdr:nvSpPr>
      <xdr:spPr>
        <a:xfrm>
          <a:off x="7594111" y="1692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6" name="直線コネクタ 505"/>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7" name="災害復旧事業費最小値テキスト"/>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09" name="災害復旧事業費最大値テキスト"/>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10" name="直線コネクタ 509"/>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1" name="直線コネクタ 510"/>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105541</xdr:rowOff>
    </xdr:from>
    <xdr:ext cx="378565" cy="259045"/>
    <xdr:sp macro="" textlink="">
      <xdr:nvSpPr>
        <xdr:cNvPr id="512" name="災害復旧事業費平均値テキスト"/>
        <xdr:cNvSpPr txBox="1"/>
      </xdr:nvSpPr>
      <xdr:spPr>
        <a:xfrm>
          <a:off x="16370300" y="6449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3" name="フローチャート: 判断 512"/>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4" name="直線コネクタ 51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5" name="フローチャート: 判断 514"/>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19319</xdr:rowOff>
    </xdr:from>
    <xdr:ext cx="469744" cy="259045"/>
    <xdr:sp macro="" textlink="">
      <xdr:nvSpPr>
        <xdr:cNvPr id="516" name="テキスト ボックス 515"/>
        <xdr:cNvSpPr txBox="1"/>
      </xdr:nvSpPr>
      <xdr:spPr>
        <a:xfrm>
          <a:off x="15246428" y="636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7" name="直線コネクタ 51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80167</xdr:rowOff>
    </xdr:from>
    <xdr:to>
      <xdr:col>76</xdr:col>
      <xdr:colOff>165100</xdr:colOff>
      <xdr:row>39</xdr:row>
      <xdr:rowOff>10317</xdr:rowOff>
    </xdr:to>
    <xdr:sp macro="" textlink="">
      <xdr:nvSpPr>
        <xdr:cNvPr id="518" name="フローチャート: 判断 517"/>
        <xdr:cNvSpPr/>
      </xdr:nvSpPr>
      <xdr:spPr>
        <a:xfrm>
          <a:off x="14541500" y="659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26845</xdr:rowOff>
    </xdr:from>
    <xdr:ext cx="378565" cy="259045"/>
    <xdr:sp macro="" textlink="">
      <xdr:nvSpPr>
        <xdr:cNvPr id="519" name="テキスト ボックス 518"/>
        <xdr:cNvSpPr txBox="1"/>
      </xdr:nvSpPr>
      <xdr:spPr>
        <a:xfrm>
          <a:off x="14403017" y="6370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0" name="直線コネクタ 519"/>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21" name="フローチャート: 判断 520"/>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23324</xdr:rowOff>
    </xdr:from>
    <xdr:ext cx="469744" cy="259045"/>
    <xdr:sp macro="" textlink="">
      <xdr:nvSpPr>
        <xdr:cNvPr id="522" name="テキスト ボックス 521"/>
        <xdr:cNvSpPr txBox="1"/>
      </xdr:nvSpPr>
      <xdr:spPr>
        <a:xfrm>
          <a:off x="13468428" y="636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23" name="フローチャート: 判断 522"/>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17006</xdr:rowOff>
    </xdr:from>
    <xdr:ext cx="469744" cy="259045"/>
    <xdr:sp macro="" textlink="">
      <xdr:nvSpPr>
        <xdr:cNvPr id="524" name="テキスト ボックス 523"/>
        <xdr:cNvSpPr txBox="1"/>
      </xdr:nvSpPr>
      <xdr:spPr>
        <a:xfrm>
          <a:off x="12579428" y="636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0" name="楕円 52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61091</xdr:rowOff>
    </xdr:from>
    <xdr:ext cx="249299" cy="259045"/>
    <xdr:sp macro="" textlink="">
      <xdr:nvSpPr>
        <xdr:cNvPr id="531" name="災害復旧事業費該当値テキスト"/>
        <xdr:cNvSpPr txBox="1"/>
      </xdr:nvSpPr>
      <xdr:spPr>
        <a:xfrm>
          <a:off x="16370300" y="6576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2" name="楕円 53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3" name="テキスト ボックス 532"/>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4" name="楕円 53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5" name="テキスト ボックス 534"/>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6" name="楕円 53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7" name="テキスト ボックス 536"/>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8" name="楕円 53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9" name="テキスト ボックス 538"/>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14" name="直線コネクタ 613"/>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15"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16" name="直線コネクタ 615"/>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17" name="公債費最大値テキスト"/>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18" name="直線コネクタ 617"/>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115599</xdr:rowOff>
    </xdr:from>
    <xdr:to>
      <xdr:col>85</xdr:col>
      <xdr:colOff>127000</xdr:colOff>
      <xdr:row>77</xdr:row>
      <xdr:rowOff>128694</xdr:rowOff>
    </xdr:to>
    <xdr:cxnSp macro="">
      <xdr:nvCxnSpPr>
        <xdr:cNvPr id="619" name="直線コネクタ 618"/>
        <xdr:cNvCxnSpPr/>
      </xdr:nvCxnSpPr>
      <xdr:spPr>
        <a:xfrm flipV="1">
          <a:off x="15481300" y="13317249"/>
          <a:ext cx="838200" cy="1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64163</xdr:rowOff>
    </xdr:from>
    <xdr:ext cx="534377" cy="259045"/>
    <xdr:sp macro="" textlink="">
      <xdr:nvSpPr>
        <xdr:cNvPr id="620" name="公債費平均値テキスト"/>
        <xdr:cNvSpPr txBox="1"/>
      </xdr:nvSpPr>
      <xdr:spPr>
        <a:xfrm>
          <a:off x="16370300" y="12922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21" name="フローチャート: 判断 620"/>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128694</xdr:rowOff>
    </xdr:from>
    <xdr:to>
      <xdr:col>81</xdr:col>
      <xdr:colOff>50800</xdr:colOff>
      <xdr:row>77</xdr:row>
      <xdr:rowOff>149808</xdr:rowOff>
    </xdr:to>
    <xdr:cxnSp macro="">
      <xdr:nvCxnSpPr>
        <xdr:cNvPr id="622" name="直線コネクタ 621"/>
        <xdr:cNvCxnSpPr/>
      </xdr:nvCxnSpPr>
      <xdr:spPr>
        <a:xfrm flipV="1">
          <a:off x="14592300" y="13330344"/>
          <a:ext cx="889000" cy="2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23" name="フローチャート: 判断 622"/>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162189</xdr:rowOff>
    </xdr:from>
    <xdr:ext cx="534377" cy="259045"/>
    <xdr:sp macro="" textlink="">
      <xdr:nvSpPr>
        <xdr:cNvPr id="624" name="テキスト ボックス 623"/>
        <xdr:cNvSpPr txBox="1"/>
      </xdr:nvSpPr>
      <xdr:spPr>
        <a:xfrm>
          <a:off x="15214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109345</xdr:rowOff>
    </xdr:from>
    <xdr:to>
      <xdr:col>76</xdr:col>
      <xdr:colOff>114300</xdr:colOff>
      <xdr:row>77</xdr:row>
      <xdr:rowOff>149808</xdr:rowOff>
    </xdr:to>
    <xdr:cxnSp macro="">
      <xdr:nvCxnSpPr>
        <xdr:cNvPr id="625" name="直線コネクタ 624"/>
        <xdr:cNvCxnSpPr/>
      </xdr:nvCxnSpPr>
      <xdr:spPr>
        <a:xfrm>
          <a:off x="13703300" y="13310995"/>
          <a:ext cx="889000" cy="4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76964</xdr:rowOff>
    </xdr:from>
    <xdr:to>
      <xdr:col>76</xdr:col>
      <xdr:colOff>165100</xdr:colOff>
      <xdr:row>77</xdr:row>
      <xdr:rowOff>7114</xdr:rowOff>
    </xdr:to>
    <xdr:sp macro="" textlink="">
      <xdr:nvSpPr>
        <xdr:cNvPr id="626" name="フローチャート: 判断 625"/>
        <xdr:cNvSpPr/>
      </xdr:nvSpPr>
      <xdr:spPr>
        <a:xfrm>
          <a:off x="14541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23641</xdr:rowOff>
    </xdr:from>
    <xdr:ext cx="534377" cy="259045"/>
    <xdr:sp macro="" textlink="">
      <xdr:nvSpPr>
        <xdr:cNvPr id="627" name="テキスト ボックス 626"/>
        <xdr:cNvSpPr txBox="1"/>
      </xdr:nvSpPr>
      <xdr:spPr>
        <a:xfrm>
          <a:off x="14325111" y="1288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76198</xdr:rowOff>
    </xdr:from>
    <xdr:to>
      <xdr:col>71</xdr:col>
      <xdr:colOff>177800</xdr:colOff>
      <xdr:row>77</xdr:row>
      <xdr:rowOff>109345</xdr:rowOff>
    </xdr:to>
    <xdr:cxnSp macro="">
      <xdr:nvCxnSpPr>
        <xdr:cNvPr id="628" name="直線コネクタ 627"/>
        <xdr:cNvCxnSpPr/>
      </xdr:nvCxnSpPr>
      <xdr:spPr>
        <a:xfrm>
          <a:off x="12814300" y="13277848"/>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9" name="フローチャート: 判断 628"/>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121694</xdr:rowOff>
    </xdr:from>
    <xdr:ext cx="534377" cy="259045"/>
    <xdr:sp macro="" textlink="">
      <xdr:nvSpPr>
        <xdr:cNvPr id="630" name="テキスト ボックス 629"/>
        <xdr:cNvSpPr txBox="1"/>
      </xdr:nvSpPr>
      <xdr:spPr>
        <a:xfrm>
          <a:off x="13436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31" name="フローチャート: 判断 630"/>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117138</xdr:rowOff>
    </xdr:from>
    <xdr:ext cx="534377" cy="259045"/>
    <xdr:sp macro="" textlink="">
      <xdr:nvSpPr>
        <xdr:cNvPr id="632" name="テキスト ボックス 631"/>
        <xdr:cNvSpPr txBox="1"/>
      </xdr:nvSpPr>
      <xdr:spPr>
        <a:xfrm>
          <a:off x="12547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64799</xdr:rowOff>
    </xdr:from>
    <xdr:to>
      <xdr:col>85</xdr:col>
      <xdr:colOff>177800</xdr:colOff>
      <xdr:row>77</xdr:row>
      <xdr:rowOff>166399</xdr:rowOff>
    </xdr:to>
    <xdr:sp macro="" textlink="">
      <xdr:nvSpPr>
        <xdr:cNvPr id="638" name="楕円 637"/>
        <xdr:cNvSpPr/>
      </xdr:nvSpPr>
      <xdr:spPr>
        <a:xfrm>
          <a:off x="16268700" y="1326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151176</xdr:rowOff>
    </xdr:from>
    <xdr:ext cx="534377" cy="259045"/>
    <xdr:sp macro="" textlink="">
      <xdr:nvSpPr>
        <xdr:cNvPr id="639" name="公債費該当値テキスト"/>
        <xdr:cNvSpPr txBox="1"/>
      </xdr:nvSpPr>
      <xdr:spPr>
        <a:xfrm>
          <a:off x="16370300" y="1318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77894</xdr:rowOff>
    </xdr:from>
    <xdr:to>
      <xdr:col>81</xdr:col>
      <xdr:colOff>101600</xdr:colOff>
      <xdr:row>78</xdr:row>
      <xdr:rowOff>8044</xdr:rowOff>
    </xdr:to>
    <xdr:sp macro="" textlink="">
      <xdr:nvSpPr>
        <xdr:cNvPr id="640" name="楕円 639"/>
        <xdr:cNvSpPr/>
      </xdr:nvSpPr>
      <xdr:spPr>
        <a:xfrm>
          <a:off x="15430500" y="1327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170621</xdr:rowOff>
    </xdr:from>
    <xdr:ext cx="534377" cy="259045"/>
    <xdr:sp macro="" textlink="">
      <xdr:nvSpPr>
        <xdr:cNvPr id="641" name="テキスト ボックス 640"/>
        <xdr:cNvSpPr txBox="1"/>
      </xdr:nvSpPr>
      <xdr:spPr>
        <a:xfrm>
          <a:off x="15214111" y="1337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99008</xdr:rowOff>
    </xdr:from>
    <xdr:to>
      <xdr:col>76</xdr:col>
      <xdr:colOff>165100</xdr:colOff>
      <xdr:row>78</xdr:row>
      <xdr:rowOff>29158</xdr:rowOff>
    </xdr:to>
    <xdr:sp macro="" textlink="">
      <xdr:nvSpPr>
        <xdr:cNvPr id="642" name="楕円 641"/>
        <xdr:cNvSpPr/>
      </xdr:nvSpPr>
      <xdr:spPr>
        <a:xfrm>
          <a:off x="14541500" y="1330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20285</xdr:rowOff>
    </xdr:from>
    <xdr:ext cx="534377" cy="259045"/>
    <xdr:sp macro="" textlink="">
      <xdr:nvSpPr>
        <xdr:cNvPr id="643" name="テキスト ボックス 642"/>
        <xdr:cNvSpPr txBox="1"/>
      </xdr:nvSpPr>
      <xdr:spPr>
        <a:xfrm>
          <a:off x="14325111" y="1339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58545</xdr:rowOff>
    </xdr:from>
    <xdr:to>
      <xdr:col>72</xdr:col>
      <xdr:colOff>38100</xdr:colOff>
      <xdr:row>77</xdr:row>
      <xdr:rowOff>160145</xdr:rowOff>
    </xdr:to>
    <xdr:sp macro="" textlink="">
      <xdr:nvSpPr>
        <xdr:cNvPr id="644" name="楕円 643"/>
        <xdr:cNvSpPr/>
      </xdr:nvSpPr>
      <xdr:spPr>
        <a:xfrm>
          <a:off x="13652500" y="1326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151272</xdr:rowOff>
    </xdr:from>
    <xdr:ext cx="534377" cy="259045"/>
    <xdr:sp macro="" textlink="">
      <xdr:nvSpPr>
        <xdr:cNvPr id="645" name="テキスト ボックス 644"/>
        <xdr:cNvSpPr txBox="1"/>
      </xdr:nvSpPr>
      <xdr:spPr>
        <a:xfrm>
          <a:off x="13436111" y="1335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25398</xdr:rowOff>
    </xdr:from>
    <xdr:to>
      <xdr:col>67</xdr:col>
      <xdr:colOff>101600</xdr:colOff>
      <xdr:row>77</xdr:row>
      <xdr:rowOff>126998</xdr:rowOff>
    </xdr:to>
    <xdr:sp macro="" textlink="">
      <xdr:nvSpPr>
        <xdr:cNvPr id="646" name="楕円 645"/>
        <xdr:cNvSpPr/>
      </xdr:nvSpPr>
      <xdr:spPr>
        <a:xfrm>
          <a:off x="12763500" y="1322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118125</xdr:rowOff>
    </xdr:from>
    <xdr:ext cx="534377" cy="259045"/>
    <xdr:sp macro="" textlink="">
      <xdr:nvSpPr>
        <xdr:cNvPr id="647" name="テキスト ボックス 646"/>
        <xdr:cNvSpPr txBox="1"/>
      </xdr:nvSpPr>
      <xdr:spPr>
        <a:xfrm>
          <a:off x="12547111" y="1331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69" name="直線コネクタ 668"/>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0"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1" name="直線コネクタ 670"/>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72" name="積立金最大値テキスト"/>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73" name="直線コネクタ 672"/>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55561</xdr:rowOff>
    </xdr:from>
    <xdr:to>
      <xdr:col>85</xdr:col>
      <xdr:colOff>127000</xdr:colOff>
      <xdr:row>98</xdr:row>
      <xdr:rowOff>56787</xdr:rowOff>
    </xdr:to>
    <xdr:cxnSp macro="">
      <xdr:nvCxnSpPr>
        <xdr:cNvPr id="674" name="直線コネクタ 673"/>
        <xdr:cNvCxnSpPr/>
      </xdr:nvCxnSpPr>
      <xdr:spPr>
        <a:xfrm flipV="1">
          <a:off x="15481300" y="16857661"/>
          <a:ext cx="838200" cy="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164980</xdr:rowOff>
    </xdr:from>
    <xdr:ext cx="534377" cy="259045"/>
    <xdr:sp macro="" textlink="">
      <xdr:nvSpPr>
        <xdr:cNvPr id="675" name="積立金平均値テキスト"/>
        <xdr:cNvSpPr txBox="1"/>
      </xdr:nvSpPr>
      <xdr:spPr>
        <a:xfrm>
          <a:off x="16370300" y="16795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6" name="フローチャート: 判断 675"/>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56787</xdr:rowOff>
    </xdr:from>
    <xdr:to>
      <xdr:col>81</xdr:col>
      <xdr:colOff>50800</xdr:colOff>
      <xdr:row>98</xdr:row>
      <xdr:rowOff>85541</xdr:rowOff>
    </xdr:to>
    <xdr:cxnSp macro="">
      <xdr:nvCxnSpPr>
        <xdr:cNvPr id="677" name="直線コネクタ 676"/>
        <xdr:cNvCxnSpPr/>
      </xdr:nvCxnSpPr>
      <xdr:spPr>
        <a:xfrm flipV="1">
          <a:off x="14592300" y="16858887"/>
          <a:ext cx="889000" cy="2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78" name="フローチャート: 判断 677"/>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117426</xdr:rowOff>
    </xdr:from>
    <xdr:ext cx="534377" cy="259045"/>
    <xdr:sp macro="" textlink="">
      <xdr:nvSpPr>
        <xdr:cNvPr id="679" name="テキスト ボックス 678"/>
        <xdr:cNvSpPr txBox="1"/>
      </xdr:nvSpPr>
      <xdr:spPr>
        <a:xfrm>
          <a:off x="15214111" y="1691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84164</xdr:rowOff>
    </xdr:from>
    <xdr:to>
      <xdr:col>76</xdr:col>
      <xdr:colOff>114300</xdr:colOff>
      <xdr:row>98</xdr:row>
      <xdr:rowOff>85541</xdr:rowOff>
    </xdr:to>
    <xdr:cxnSp macro="">
      <xdr:nvCxnSpPr>
        <xdr:cNvPr id="680" name="直線コネクタ 679"/>
        <xdr:cNvCxnSpPr/>
      </xdr:nvCxnSpPr>
      <xdr:spPr>
        <a:xfrm>
          <a:off x="13703300" y="16886264"/>
          <a:ext cx="889000" cy="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24572</xdr:rowOff>
    </xdr:from>
    <xdr:to>
      <xdr:col>76</xdr:col>
      <xdr:colOff>165100</xdr:colOff>
      <xdr:row>98</xdr:row>
      <xdr:rowOff>126172</xdr:rowOff>
    </xdr:to>
    <xdr:sp macro="" textlink="">
      <xdr:nvSpPr>
        <xdr:cNvPr id="681" name="フローチャート: 判断 680"/>
        <xdr:cNvSpPr/>
      </xdr:nvSpPr>
      <xdr:spPr>
        <a:xfrm>
          <a:off x="14541500" y="16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142699</xdr:rowOff>
    </xdr:from>
    <xdr:ext cx="534377" cy="259045"/>
    <xdr:sp macro="" textlink="">
      <xdr:nvSpPr>
        <xdr:cNvPr id="682" name="テキスト ボックス 681"/>
        <xdr:cNvSpPr txBox="1"/>
      </xdr:nvSpPr>
      <xdr:spPr>
        <a:xfrm>
          <a:off x="14325111" y="166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82756</xdr:rowOff>
    </xdr:from>
    <xdr:to>
      <xdr:col>71</xdr:col>
      <xdr:colOff>177800</xdr:colOff>
      <xdr:row>98</xdr:row>
      <xdr:rowOff>84164</xdr:rowOff>
    </xdr:to>
    <xdr:cxnSp macro="">
      <xdr:nvCxnSpPr>
        <xdr:cNvPr id="683" name="直線コネクタ 682"/>
        <xdr:cNvCxnSpPr/>
      </xdr:nvCxnSpPr>
      <xdr:spPr>
        <a:xfrm>
          <a:off x="12814300" y="16884856"/>
          <a:ext cx="889000" cy="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4" name="フローチャート: 判断 683"/>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148779</xdr:rowOff>
    </xdr:from>
    <xdr:ext cx="534377" cy="259045"/>
    <xdr:sp macro="" textlink="">
      <xdr:nvSpPr>
        <xdr:cNvPr id="685" name="テキスト ボックス 684"/>
        <xdr:cNvSpPr txBox="1"/>
      </xdr:nvSpPr>
      <xdr:spPr>
        <a:xfrm>
          <a:off x="13436111" y="166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6" name="フローチャート: 判断 685"/>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130232</xdr:rowOff>
    </xdr:from>
    <xdr:ext cx="534377" cy="259045"/>
    <xdr:sp macro="" textlink="">
      <xdr:nvSpPr>
        <xdr:cNvPr id="687" name="テキスト ボックス 686"/>
        <xdr:cNvSpPr txBox="1"/>
      </xdr:nvSpPr>
      <xdr:spPr>
        <a:xfrm>
          <a:off x="12547111" y="1658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4761</xdr:rowOff>
    </xdr:from>
    <xdr:to>
      <xdr:col>85</xdr:col>
      <xdr:colOff>177800</xdr:colOff>
      <xdr:row>98</xdr:row>
      <xdr:rowOff>106361</xdr:rowOff>
    </xdr:to>
    <xdr:sp macro="" textlink="">
      <xdr:nvSpPr>
        <xdr:cNvPr id="693" name="楕円 692"/>
        <xdr:cNvSpPr/>
      </xdr:nvSpPr>
      <xdr:spPr>
        <a:xfrm>
          <a:off x="16268700" y="1680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135588</xdr:rowOff>
    </xdr:from>
    <xdr:ext cx="534377" cy="259045"/>
    <xdr:sp macro="" textlink="">
      <xdr:nvSpPr>
        <xdr:cNvPr id="694" name="積立金該当値テキスト"/>
        <xdr:cNvSpPr txBox="1"/>
      </xdr:nvSpPr>
      <xdr:spPr>
        <a:xfrm>
          <a:off x="16370300" y="1659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5987</xdr:rowOff>
    </xdr:from>
    <xdr:to>
      <xdr:col>81</xdr:col>
      <xdr:colOff>101600</xdr:colOff>
      <xdr:row>98</xdr:row>
      <xdr:rowOff>107587</xdr:rowOff>
    </xdr:to>
    <xdr:sp macro="" textlink="">
      <xdr:nvSpPr>
        <xdr:cNvPr id="695" name="楕円 694"/>
        <xdr:cNvSpPr/>
      </xdr:nvSpPr>
      <xdr:spPr>
        <a:xfrm>
          <a:off x="15430500" y="1680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124114</xdr:rowOff>
    </xdr:from>
    <xdr:ext cx="534377" cy="259045"/>
    <xdr:sp macro="" textlink="">
      <xdr:nvSpPr>
        <xdr:cNvPr id="696" name="テキスト ボックス 695"/>
        <xdr:cNvSpPr txBox="1"/>
      </xdr:nvSpPr>
      <xdr:spPr>
        <a:xfrm>
          <a:off x="15214111" y="1658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34741</xdr:rowOff>
    </xdr:from>
    <xdr:to>
      <xdr:col>76</xdr:col>
      <xdr:colOff>165100</xdr:colOff>
      <xdr:row>98</xdr:row>
      <xdr:rowOff>136341</xdr:rowOff>
    </xdr:to>
    <xdr:sp macro="" textlink="">
      <xdr:nvSpPr>
        <xdr:cNvPr id="697" name="楕円 696"/>
        <xdr:cNvSpPr/>
      </xdr:nvSpPr>
      <xdr:spPr>
        <a:xfrm>
          <a:off x="14541500" y="1683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127468</xdr:rowOff>
    </xdr:from>
    <xdr:ext cx="534377" cy="259045"/>
    <xdr:sp macro="" textlink="">
      <xdr:nvSpPr>
        <xdr:cNvPr id="698" name="テキスト ボックス 697"/>
        <xdr:cNvSpPr txBox="1"/>
      </xdr:nvSpPr>
      <xdr:spPr>
        <a:xfrm>
          <a:off x="14325111" y="1692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33364</xdr:rowOff>
    </xdr:from>
    <xdr:to>
      <xdr:col>72</xdr:col>
      <xdr:colOff>38100</xdr:colOff>
      <xdr:row>98</xdr:row>
      <xdr:rowOff>134964</xdr:rowOff>
    </xdr:to>
    <xdr:sp macro="" textlink="">
      <xdr:nvSpPr>
        <xdr:cNvPr id="699" name="楕円 698"/>
        <xdr:cNvSpPr/>
      </xdr:nvSpPr>
      <xdr:spPr>
        <a:xfrm>
          <a:off x="13652500" y="1683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126091</xdr:rowOff>
    </xdr:from>
    <xdr:ext cx="534377" cy="259045"/>
    <xdr:sp macro="" textlink="">
      <xdr:nvSpPr>
        <xdr:cNvPr id="700" name="テキスト ボックス 699"/>
        <xdr:cNvSpPr txBox="1"/>
      </xdr:nvSpPr>
      <xdr:spPr>
        <a:xfrm>
          <a:off x="13436111" y="1692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31956</xdr:rowOff>
    </xdr:from>
    <xdr:to>
      <xdr:col>67</xdr:col>
      <xdr:colOff>101600</xdr:colOff>
      <xdr:row>98</xdr:row>
      <xdr:rowOff>133556</xdr:rowOff>
    </xdr:to>
    <xdr:sp macro="" textlink="">
      <xdr:nvSpPr>
        <xdr:cNvPr id="701" name="楕円 700"/>
        <xdr:cNvSpPr/>
      </xdr:nvSpPr>
      <xdr:spPr>
        <a:xfrm>
          <a:off x="12763500" y="168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124683</xdr:rowOff>
    </xdr:from>
    <xdr:ext cx="534377" cy="259045"/>
    <xdr:sp macro="" textlink="">
      <xdr:nvSpPr>
        <xdr:cNvPr id="702" name="テキスト ボックス 701"/>
        <xdr:cNvSpPr txBox="1"/>
      </xdr:nvSpPr>
      <xdr:spPr>
        <a:xfrm>
          <a:off x="12547111" y="1692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28" name="直線コネクタ 727"/>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31" name="投資及び出資金最大値テキスト"/>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32" name="直線コネクタ 731"/>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3" name="直線コネクタ 73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125166</xdr:rowOff>
    </xdr:from>
    <xdr:ext cx="469744" cy="259045"/>
    <xdr:sp macro="" textlink="">
      <xdr:nvSpPr>
        <xdr:cNvPr id="734" name="投資及び出資金平均値テキスト"/>
        <xdr:cNvSpPr txBox="1"/>
      </xdr:nvSpPr>
      <xdr:spPr>
        <a:xfrm>
          <a:off x="22212300" y="646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5" name="フローチャート: 判断 734"/>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7" name="フローチャート: 判断 736"/>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71391</xdr:rowOff>
    </xdr:from>
    <xdr:ext cx="378565" cy="259045"/>
    <xdr:sp macro="" textlink="">
      <xdr:nvSpPr>
        <xdr:cNvPr id="738" name="テキスト ボックス 737"/>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152690</xdr:rowOff>
    </xdr:from>
    <xdr:to>
      <xdr:col>107</xdr:col>
      <xdr:colOff>101600</xdr:colOff>
      <xdr:row>39</xdr:row>
      <xdr:rowOff>82840</xdr:rowOff>
    </xdr:to>
    <xdr:sp macro="" textlink="">
      <xdr:nvSpPr>
        <xdr:cNvPr id="740" name="フローチャート: 判断 739"/>
        <xdr:cNvSpPr/>
      </xdr:nvSpPr>
      <xdr:spPr>
        <a:xfrm>
          <a:off x="20383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99367</xdr:rowOff>
    </xdr:from>
    <xdr:ext cx="378565" cy="259045"/>
    <xdr:sp macro="" textlink="">
      <xdr:nvSpPr>
        <xdr:cNvPr id="741" name="テキスト ボックス 740"/>
        <xdr:cNvSpPr txBox="1"/>
      </xdr:nvSpPr>
      <xdr:spPr>
        <a:xfrm>
          <a:off x="20245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43" name="フローチャート: 判断 742"/>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101435</xdr:rowOff>
    </xdr:from>
    <xdr:ext cx="378565" cy="259045"/>
    <xdr:sp macro="" textlink="">
      <xdr:nvSpPr>
        <xdr:cNvPr id="744" name="テキスト ボックス 743"/>
        <xdr:cNvSpPr txBox="1"/>
      </xdr:nvSpPr>
      <xdr:spPr>
        <a:xfrm>
          <a:off x="19356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5" name="フローチャート: 判断 744"/>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6" name="テキスト ボックス 745"/>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83" name="直線コネクタ 782"/>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6" name="貸付金最大値テキスト"/>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7" name="直線コネクタ 786"/>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84379</xdr:rowOff>
    </xdr:from>
    <xdr:to>
      <xdr:col>116</xdr:col>
      <xdr:colOff>63500</xdr:colOff>
      <xdr:row>58</xdr:row>
      <xdr:rowOff>88540</xdr:rowOff>
    </xdr:to>
    <xdr:cxnSp macro="">
      <xdr:nvCxnSpPr>
        <xdr:cNvPr id="788" name="直線コネクタ 787"/>
        <xdr:cNvCxnSpPr/>
      </xdr:nvCxnSpPr>
      <xdr:spPr>
        <a:xfrm>
          <a:off x="21323300" y="10028479"/>
          <a:ext cx="8382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49278</xdr:rowOff>
    </xdr:from>
    <xdr:ext cx="469744" cy="259045"/>
    <xdr:sp macro="" textlink="">
      <xdr:nvSpPr>
        <xdr:cNvPr id="789" name="貸付金平均値テキスト"/>
        <xdr:cNvSpPr txBox="1"/>
      </xdr:nvSpPr>
      <xdr:spPr>
        <a:xfrm>
          <a:off x="22212300" y="9821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90" name="フローチャート: 判断 789"/>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84287</xdr:rowOff>
    </xdr:from>
    <xdr:to>
      <xdr:col>111</xdr:col>
      <xdr:colOff>177800</xdr:colOff>
      <xdr:row>58</xdr:row>
      <xdr:rowOff>84379</xdr:rowOff>
    </xdr:to>
    <xdr:cxnSp macro="">
      <xdr:nvCxnSpPr>
        <xdr:cNvPr id="791" name="直線コネクタ 790"/>
        <xdr:cNvCxnSpPr/>
      </xdr:nvCxnSpPr>
      <xdr:spPr>
        <a:xfrm>
          <a:off x="20434300" y="10028387"/>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92" name="フローチャート: 判断 791"/>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137121</xdr:rowOff>
    </xdr:from>
    <xdr:ext cx="469744" cy="259045"/>
    <xdr:sp macro="" textlink="">
      <xdr:nvSpPr>
        <xdr:cNvPr id="793" name="テキスト ボックス 792"/>
        <xdr:cNvSpPr txBox="1"/>
      </xdr:nvSpPr>
      <xdr:spPr>
        <a:xfrm>
          <a:off x="21088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84287</xdr:rowOff>
    </xdr:from>
    <xdr:to>
      <xdr:col>107</xdr:col>
      <xdr:colOff>50800</xdr:colOff>
      <xdr:row>58</xdr:row>
      <xdr:rowOff>84379</xdr:rowOff>
    </xdr:to>
    <xdr:cxnSp macro="">
      <xdr:nvCxnSpPr>
        <xdr:cNvPr id="794" name="直線コネクタ 793"/>
        <xdr:cNvCxnSpPr/>
      </xdr:nvCxnSpPr>
      <xdr:spPr>
        <a:xfrm flipV="1">
          <a:off x="19545300" y="10028387"/>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33944</xdr:rowOff>
    </xdr:from>
    <xdr:to>
      <xdr:col>107</xdr:col>
      <xdr:colOff>101600</xdr:colOff>
      <xdr:row>58</xdr:row>
      <xdr:rowOff>135544</xdr:rowOff>
    </xdr:to>
    <xdr:sp macro="" textlink="">
      <xdr:nvSpPr>
        <xdr:cNvPr id="795" name="フローチャート: 判断 794"/>
        <xdr:cNvSpPr/>
      </xdr:nvSpPr>
      <xdr:spPr>
        <a:xfrm>
          <a:off x="20383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126671</xdr:rowOff>
    </xdr:from>
    <xdr:ext cx="469744" cy="259045"/>
    <xdr:sp macro="" textlink="">
      <xdr:nvSpPr>
        <xdr:cNvPr id="796" name="テキスト ボックス 795"/>
        <xdr:cNvSpPr txBox="1"/>
      </xdr:nvSpPr>
      <xdr:spPr>
        <a:xfrm>
          <a:off x="20199428"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84379</xdr:rowOff>
    </xdr:from>
    <xdr:to>
      <xdr:col>102</xdr:col>
      <xdr:colOff>114300</xdr:colOff>
      <xdr:row>58</xdr:row>
      <xdr:rowOff>84562</xdr:rowOff>
    </xdr:to>
    <xdr:cxnSp macro="">
      <xdr:nvCxnSpPr>
        <xdr:cNvPr id="797" name="直線コネクタ 796"/>
        <xdr:cNvCxnSpPr/>
      </xdr:nvCxnSpPr>
      <xdr:spPr>
        <a:xfrm flipV="1">
          <a:off x="18656300" y="10028479"/>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798" name="フローチャート: 判断 797"/>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142059</xdr:rowOff>
    </xdr:from>
    <xdr:ext cx="469744" cy="259045"/>
    <xdr:sp macro="" textlink="">
      <xdr:nvSpPr>
        <xdr:cNvPr id="799" name="テキスト ボックス 798"/>
        <xdr:cNvSpPr txBox="1"/>
      </xdr:nvSpPr>
      <xdr:spPr>
        <a:xfrm>
          <a:off x="19310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800" name="フローチャート: 判断 799"/>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133097</xdr:rowOff>
    </xdr:from>
    <xdr:ext cx="469744" cy="259045"/>
    <xdr:sp macro="" textlink="">
      <xdr:nvSpPr>
        <xdr:cNvPr id="801" name="テキスト ボックス 800"/>
        <xdr:cNvSpPr txBox="1"/>
      </xdr:nvSpPr>
      <xdr:spPr>
        <a:xfrm>
          <a:off x="18421428"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37740</xdr:rowOff>
    </xdr:from>
    <xdr:to>
      <xdr:col>116</xdr:col>
      <xdr:colOff>114300</xdr:colOff>
      <xdr:row>58</xdr:row>
      <xdr:rowOff>139340</xdr:rowOff>
    </xdr:to>
    <xdr:sp macro="" textlink="">
      <xdr:nvSpPr>
        <xdr:cNvPr id="807" name="楕円 806"/>
        <xdr:cNvSpPr/>
      </xdr:nvSpPr>
      <xdr:spPr>
        <a:xfrm>
          <a:off x="22110700" y="998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4828</xdr:rowOff>
    </xdr:from>
    <xdr:ext cx="469744" cy="259045"/>
    <xdr:sp macro="" textlink="">
      <xdr:nvSpPr>
        <xdr:cNvPr id="808" name="貸付金該当値テキスト"/>
        <xdr:cNvSpPr txBox="1"/>
      </xdr:nvSpPr>
      <xdr:spPr>
        <a:xfrm>
          <a:off x="22212300" y="994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33579</xdr:rowOff>
    </xdr:from>
    <xdr:to>
      <xdr:col>112</xdr:col>
      <xdr:colOff>38100</xdr:colOff>
      <xdr:row>58</xdr:row>
      <xdr:rowOff>135179</xdr:rowOff>
    </xdr:to>
    <xdr:sp macro="" textlink="">
      <xdr:nvSpPr>
        <xdr:cNvPr id="809" name="楕円 808"/>
        <xdr:cNvSpPr/>
      </xdr:nvSpPr>
      <xdr:spPr>
        <a:xfrm>
          <a:off x="21272500" y="997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126306</xdr:rowOff>
    </xdr:from>
    <xdr:ext cx="469744" cy="259045"/>
    <xdr:sp macro="" textlink="">
      <xdr:nvSpPr>
        <xdr:cNvPr id="810" name="テキスト ボックス 809"/>
        <xdr:cNvSpPr txBox="1"/>
      </xdr:nvSpPr>
      <xdr:spPr>
        <a:xfrm>
          <a:off x="21088428" y="10070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33487</xdr:rowOff>
    </xdr:from>
    <xdr:to>
      <xdr:col>107</xdr:col>
      <xdr:colOff>101600</xdr:colOff>
      <xdr:row>58</xdr:row>
      <xdr:rowOff>135087</xdr:rowOff>
    </xdr:to>
    <xdr:sp macro="" textlink="">
      <xdr:nvSpPr>
        <xdr:cNvPr id="811" name="楕円 810"/>
        <xdr:cNvSpPr/>
      </xdr:nvSpPr>
      <xdr:spPr>
        <a:xfrm>
          <a:off x="20383500" y="997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151614</xdr:rowOff>
    </xdr:from>
    <xdr:ext cx="469744" cy="259045"/>
    <xdr:sp macro="" textlink="">
      <xdr:nvSpPr>
        <xdr:cNvPr id="812" name="テキスト ボックス 811"/>
        <xdr:cNvSpPr txBox="1"/>
      </xdr:nvSpPr>
      <xdr:spPr>
        <a:xfrm>
          <a:off x="20199428" y="975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33579</xdr:rowOff>
    </xdr:from>
    <xdr:to>
      <xdr:col>102</xdr:col>
      <xdr:colOff>165100</xdr:colOff>
      <xdr:row>58</xdr:row>
      <xdr:rowOff>135179</xdr:rowOff>
    </xdr:to>
    <xdr:sp macro="" textlink="">
      <xdr:nvSpPr>
        <xdr:cNvPr id="813" name="楕円 812"/>
        <xdr:cNvSpPr/>
      </xdr:nvSpPr>
      <xdr:spPr>
        <a:xfrm>
          <a:off x="19494500" y="997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126306</xdr:rowOff>
    </xdr:from>
    <xdr:ext cx="469744" cy="259045"/>
    <xdr:sp macro="" textlink="">
      <xdr:nvSpPr>
        <xdr:cNvPr id="814" name="テキスト ボックス 813"/>
        <xdr:cNvSpPr txBox="1"/>
      </xdr:nvSpPr>
      <xdr:spPr>
        <a:xfrm>
          <a:off x="19310428" y="10070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33762</xdr:rowOff>
    </xdr:from>
    <xdr:to>
      <xdr:col>98</xdr:col>
      <xdr:colOff>38100</xdr:colOff>
      <xdr:row>58</xdr:row>
      <xdr:rowOff>135362</xdr:rowOff>
    </xdr:to>
    <xdr:sp macro="" textlink="">
      <xdr:nvSpPr>
        <xdr:cNvPr id="815" name="楕円 814"/>
        <xdr:cNvSpPr/>
      </xdr:nvSpPr>
      <xdr:spPr>
        <a:xfrm>
          <a:off x="18605500" y="997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126489</xdr:rowOff>
    </xdr:from>
    <xdr:ext cx="469744" cy="259045"/>
    <xdr:sp macro="" textlink="">
      <xdr:nvSpPr>
        <xdr:cNvPr id="816" name="テキスト ボックス 815"/>
        <xdr:cNvSpPr txBox="1"/>
      </xdr:nvSpPr>
      <xdr:spPr>
        <a:xfrm>
          <a:off x="18421428" y="1007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39" name="直線コネクタ 838"/>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40" name="繰出金最小値テキスト"/>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41" name="直線コネクタ 840"/>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42" name="繰出金最大値テキスト"/>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43" name="直線コネクタ 842"/>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165829</xdr:rowOff>
    </xdr:from>
    <xdr:to>
      <xdr:col>116</xdr:col>
      <xdr:colOff>63500</xdr:colOff>
      <xdr:row>74</xdr:row>
      <xdr:rowOff>43048</xdr:rowOff>
    </xdr:to>
    <xdr:cxnSp macro="">
      <xdr:nvCxnSpPr>
        <xdr:cNvPr id="844" name="直線コネクタ 843"/>
        <xdr:cNvCxnSpPr/>
      </xdr:nvCxnSpPr>
      <xdr:spPr>
        <a:xfrm>
          <a:off x="21323300" y="12681679"/>
          <a:ext cx="838200" cy="4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77043</xdr:rowOff>
    </xdr:from>
    <xdr:ext cx="534377" cy="259045"/>
    <xdr:sp macro="" textlink="">
      <xdr:nvSpPr>
        <xdr:cNvPr id="845" name="繰出金平均値テキスト"/>
        <xdr:cNvSpPr txBox="1"/>
      </xdr:nvSpPr>
      <xdr:spPr>
        <a:xfrm>
          <a:off x="22212300" y="12935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46" name="フローチャート: 判断 845"/>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165829</xdr:rowOff>
    </xdr:from>
    <xdr:to>
      <xdr:col>111</xdr:col>
      <xdr:colOff>177800</xdr:colOff>
      <xdr:row>74</xdr:row>
      <xdr:rowOff>67119</xdr:rowOff>
    </xdr:to>
    <xdr:cxnSp macro="">
      <xdr:nvCxnSpPr>
        <xdr:cNvPr id="847" name="直線コネクタ 846"/>
        <xdr:cNvCxnSpPr/>
      </xdr:nvCxnSpPr>
      <xdr:spPr>
        <a:xfrm flipV="1">
          <a:off x="20434300" y="12681679"/>
          <a:ext cx="889000" cy="7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48" name="フローチャート: 判断 847"/>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20441</xdr:rowOff>
    </xdr:from>
    <xdr:ext cx="534377" cy="259045"/>
    <xdr:sp macro="" textlink="">
      <xdr:nvSpPr>
        <xdr:cNvPr id="849" name="テキスト ボックス 848"/>
        <xdr:cNvSpPr txBox="1"/>
      </xdr:nvSpPr>
      <xdr:spPr>
        <a:xfrm>
          <a:off x="21056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67119</xdr:rowOff>
    </xdr:from>
    <xdr:to>
      <xdr:col>107</xdr:col>
      <xdr:colOff>50800</xdr:colOff>
      <xdr:row>75</xdr:row>
      <xdr:rowOff>46271</xdr:rowOff>
    </xdr:to>
    <xdr:cxnSp macro="">
      <xdr:nvCxnSpPr>
        <xdr:cNvPr id="850" name="直線コネクタ 849"/>
        <xdr:cNvCxnSpPr/>
      </xdr:nvCxnSpPr>
      <xdr:spPr>
        <a:xfrm flipV="1">
          <a:off x="19545300" y="12754419"/>
          <a:ext cx="889000" cy="15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95164</xdr:rowOff>
    </xdr:from>
    <xdr:to>
      <xdr:col>107</xdr:col>
      <xdr:colOff>101600</xdr:colOff>
      <xdr:row>76</xdr:row>
      <xdr:rowOff>25313</xdr:rowOff>
    </xdr:to>
    <xdr:sp macro="" textlink="">
      <xdr:nvSpPr>
        <xdr:cNvPr id="851" name="フローチャート: 判断 850"/>
        <xdr:cNvSpPr/>
      </xdr:nvSpPr>
      <xdr:spPr>
        <a:xfrm>
          <a:off x="20383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16440</xdr:rowOff>
    </xdr:from>
    <xdr:ext cx="534377" cy="259045"/>
    <xdr:sp macro="" textlink="">
      <xdr:nvSpPr>
        <xdr:cNvPr id="852" name="テキスト ボックス 851"/>
        <xdr:cNvSpPr txBox="1"/>
      </xdr:nvSpPr>
      <xdr:spPr>
        <a:xfrm>
          <a:off x="20167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161943</xdr:rowOff>
    </xdr:from>
    <xdr:to>
      <xdr:col>102</xdr:col>
      <xdr:colOff>114300</xdr:colOff>
      <xdr:row>75</xdr:row>
      <xdr:rowOff>46271</xdr:rowOff>
    </xdr:to>
    <xdr:cxnSp macro="">
      <xdr:nvCxnSpPr>
        <xdr:cNvPr id="853" name="直線コネクタ 852"/>
        <xdr:cNvCxnSpPr/>
      </xdr:nvCxnSpPr>
      <xdr:spPr>
        <a:xfrm>
          <a:off x="18656300" y="12849243"/>
          <a:ext cx="8890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109428</xdr:rowOff>
    </xdr:from>
    <xdr:to>
      <xdr:col>102</xdr:col>
      <xdr:colOff>165100</xdr:colOff>
      <xdr:row>76</xdr:row>
      <xdr:rowOff>39579</xdr:rowOff>
    </xdr:to>
    <xdr:sp macro="" textlink="">
      <xdr:nvSpPr>
        <xdr:cNvPr id="854" name="フローチャート: 判断 853"/>
        <xdr:cNvSpPr/>
      </xdr:nvSpPr>
      <xdr:spPr>
        <a:xfrm>
          <a:off x="19494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30706</xdr:rowOff>
    </xdr:from>
    <xdr:ext cx="534377" cy="259045"/>
    <xdr:sp macro="" textlink="">
      <xdr:nvSpPr>
        <xdr:cNvPr id="855" name="テキスト ボックス 854"/>
        <xdr:cNvSpPr txBox="1"/>
      </xdr:nvSpPr>
      <xdr:spPr>
        <a:xfrm>
          <a:off x="19278111" y="130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133523</xdr:rowOff>
    </xdr:from>
    <xdr:to>
      <xdr:col>98</xdr:col>
      <xdr:colOff>38100</xdr:colOff>
      <xdr:row>76</xdr:row>
      <xdr:rowOff>63674</xdr:rowOff>
    </xdr:to>
    <xdr:sp macro="" textlink="">
      <xdr:nvSpPr>
        <xdr:cNvPr id="856" name="フローチャート: 判断 855"/>
        <xdr:cNvSpPr/>
      </xdr:nvSpPr>
      <xdr:spPr>
        <a:xfrm>
          <a:off x="18605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54799</xdr:rowOff>
    </xdr:from>
    <xdr:ext cx="534377" cy="259045"/>
    <xdr:sp macro="" textlink="">
      <xdr:nvSpPr>
        <xdr:cNvPr id="857" name="テキスト ボックス 856"/>
        <xdr:cNvSpPr txBox="1"/>
      </xdr:nvSpPr>
      <xdr:spPr>
        <a:xfrm>
          <a:off x="18389111" y="130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163698</xdr:rowOff>
    </xdr:from>
    <xdr:to>
      <xdr:col>116</xdr:col>
      <xdr:colOff>114300</xdr:colOff>
      <xdr:row>74</xdr:row>
      <xdr:rowOff>93848</xdr:rowOff>
    </xdr:to>
    <xdr:sp macro="" textlink="">
      <xdr:nvSpPr>
        <xdr:cNvPr id="863" name="楕円 862"/>
        <xdr:cNvSpPr/>
      </xdr:nvSpPr>
      <xdr:spPr>
        <a:xfrm>
          <a:off x="22110700" y="1267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15125</xdr:rowOff>
    </xdr:from>
    <xdr:ext cx="534377" cy="259045"/>
    <xdr:sp macro="" textlink="">
      <xdr:nvSpPr>
        <xdr:cNvPr id="864" name="繰出金該当値テキスト"/>
        <xdr:cNvSpPr txBox="1"/>
      </xdr:nvSpPr>
      <xdr:spPr>
        <a:xfrm>
          <a:off x="22212300" y="1253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115029</xdr:rowOff>
    </xdr:from>
    <xdr:to>
      <xdr:col>112</xdr:col>
      <xdr:colOff>38100</xdr:colOff>
      <xdr:row>74</xdr:row>
      <xdr:rowOff>45179</xdr:rowOff>
    </xdr:to>
    <xdr:sp macro="" textlink="">
      <xdr:nvSpPr>
        <xdr:cNvPr id="865" name="楕円 864"/>
        <xdr:cNvSpPr/>
      </xdr:nvSpPr>
      <xdr:spPr>
        <a:xfrm>
          <a:off x="21272500" y="1263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61706</xdr:rowOff>
    </xdr:from>
    <xdr:ext cx="534377" cy="259045"/>
    <xdr:sp macro="" textlink="">
      <xdr:nvSpPr>
        <xdr:cNvPr id="866" name="テキスト ボックス 865"/>
        <xdr:cNvSpPr txBox="1"/>
      </xdr:nvSpPr>
      <xdr:spPr>
        <a:xfrm>
          <a:off x="21056111" y="1240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16319</xdr:rowOff>
    </xdr:from>
    <xdr:to>
      <xdr:col>107</xdr:col>
      <xdr:colOff>101600</xdr:colOff>
      <xdr:row>74</xdr:row>
      <xdr:rowOff>117919</xdr:rowOff>
    </xdr:to>
    <xdr:sp macro="" textlink="">
      <xdr:nvSpPr>
        <xdr:cNvPr id="867" name="楕円 866"/>
        <xdr:cNvSpPr/>
      </xdr:nvSpPr>
      <xdr:spPr>
        <a:xfrm>
          <a:off x="20383500" y="1270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134446</xdr:rowOff>
    </xdr:from>
    <xdr:ext cx="534377" cy="259045"/>
    <xdr:sp macro="" textlink="">
      <xdr:nvSpPr>
        <xdr:cNvPr id="868" name="テキスト ボックス 867"/>
        <xdr:cNvSpPr txBox="1"/>
      </xdr:nvSpPr>
      <xdr:spPr>
        <a:xfrm>
          <a:off x="20167111" y="1247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166921</xdr:rowOff>
    </xdr:from>
    <xdr:to>
      <xdr:col>102</xdr:col>
      <xdr:colOff>165100</xdr:colOff>
      <xdr:row>75</xdr:row>
      <xdr:rowOff>97071</xdr:rowOff>
    </xdr:to>
    <xdr:sp macro="" textlink="">
      <xdr:nvSpPr>
        <xdr:cNvPr id="869" name="楕円 868"/>
        <xdr:cNvSpPr/>
      </xdr:nvSpPr>
      <xdr:spPr>
        <a:xfrm>
          <a:off x="19494500" y="1285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113598</xdr:rowOff>
    </xdr:from>
    <xdr:ext cx="534377" cy="259045"/>
    <xdr:sp macro="" textlink="">
      <xdr:nvSpPr>
        <xdr:cNvPr id="870" name="テキスト ボックス 869"/>
        <xdr:cNvSpPr txBox="1"/>
      </xdr:nvSpPr>
      <xdr:spPr>
        <a:xfrm>
          <a:off x="19278111" y="1262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111143</xdr:rowOff>
    </xdr:from>
    <xdr:to>
      <xdr:col>98</xdr:col>
      <xdr:colOff>38100</xdr:colOff>
      <xdr:row>75</xdr:row>
      <xdr:rowOff>41293</xdr:rowOff>
    </xdr:to>
    <xdr:sp macro="" textlink="">
      <xdr:nvSpPr>
        <xdr:cNvPr id="871" name="楕円 870"/>
        <xdr:cNvSpPr/>
      </xdr:nvSpPr>
      <xdr:spPr>
        <a:xfrm>
          <a:off x="18605500" y="1279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57820</xdr:rowOff>
    </xdr:from>
    <xdr:ext cx="534377" cy="259045"/>
    <xdr:sp macro="" textlink="">
      <xdr:nvSpPr>
        <xdr:cNvPr id="872" name="テキスト ボックス 871"/>
        <xdr:cNvSpPr txBox="1"/>
      </xdr:nvSpPr>
      <xdr:spPr>
        <a:xfrm>
          <a:off x="18389111" y="1257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327,891</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62,975</a:t>
          </a:r>
          <a:r>
            <a:rPr kumimoji="1" lang="ja-JP" altLang="en-US" sz="1300">
              <a:latin typeface="ＭＳ Ｐゴシック" panose="020B0600070205080204" pitchFamily="50" charset="-128"/>
              <a:ea typeface="ＭＳ Ｐゴシック" panose="020B0600070205080204" pitchFamily="50" charset="-128"/>
            </a:rPr>
            <a:t>円となっており、前年度からは減少している。次いで構成項目としては、繰出金が</a:t>
          </a:r>
          <a:r>
            <a:rPr kumimoji="1" lang="en-US" altLang="ja-JP" sz="1300">
              <a:latin typeface="ＭＳ Ｐゴシック" panose="020B0600070205080204" pitchFamily="50" charset="-128"/>
              <a:ea typeface="ＭＳ Ｐゴシック" panose="020B0600070205080204" pitchFamily="50" charset="-128"/>
            </a:rPr>
            <a:t>54,228</a:t>
          </a:r>
          <a:r>
            <a:rPr kumimoji="1" lang="ja-JP" altLang="en-US" sz="1300">
              <a:latin typeface="ＭＳ Ｐゴシック" panose="020B0600070205080204" pitchFamily="50" charset="-128"/>
              <a:ea typeface="ＭＳ Ｐゴシック" panose="020B0600070205080204" pitchFamily="50" charset="-128"/>
            </a:rPr>
            <a:t>円、扶助費が</a:t>
          </a:r>
          <a:r>
            <a:rPr kumimoji="1" lang="en-US" altLang="ja-JP" sz="1300">
              <a:latin typeface="ＭＳ Ｐゴシック" panose="020B0600070205080204" pitchFamily="50" charset="-128"/>
              <a:ea typeface="ＭＳ Ｐゴシック" panose="020B0600070205080204" pitchFamily="50" charset="-128"/>
            </a:rPr>
            <a:t>48,657</a:t>
          </a:r>
          <a:r>
            <a:rPr kumimoji="1" lang="ja-JP" altLang="en-US" sz="1300">
              <a:latin typeface="ＭＳ Ｐゴシック" panose="020B0600070205080204" pitchFamily="50" charset="-128"/>
              <a:ea typeface="ＭＳ Ｐゴシック" panose="020B0600070205080204" pitchFamily="50" charset="-128"/>
            </a:rPr>
            <a:t>円、物件費が</a:t>
          </a:r>
          <a:r>
            <a:rPr kumimoji="1" lang="en-US" altLang="ja-JP" sz="1300">
              <a:latin typeface="ＭＳ Ｐゴシック" panose="020B0600070205080204" pitchFamily="50" charset="-128"/>
              <a:ea typeface="ＭＳ Ｐゴシック" panose="020B0600070205080204" pitchFamily="50" charset="-128"/>
            </a:rPr>
            <a:t>41,280</a:t>
          </a:r>
          <a:r>
            <a:rPr kumimoji="1" lang="ja-JP" altLang="en-US" sz="1300">
              <a:latin typeface="ＭＳ Ｐゴシック" panose="020B0600070205080204" pitchFamily="50" charset="-128"/>
              <a:ea typeface="ＭＳ Ｐゴシック" panose="020B0600070205080204" pitchFamily="50" charset="-128"/>
            </a:rPr>
            <a:t>円となっており、いずれも前年度と比較して減少している。繰出金については、国民健康保険事業に対する繰出金の減により減少している。扶助費については、臨時福祉給付金の終了などにより減少している。物件費については、委託料の減により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その他主な項目として普通建設事業費があり前年度と比較して増加している。主な要因としてはごみ処理広域化事業や、認定こども園整備に対する補助金の増加があげられる。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33,054
32,898
17.18
11,261,859
10,838,098
365,641
6,799,371
7,873,254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38</xdr:row>
      <xdr:rowOff>12827</xdr:rowOff>
    </xdr:to>
    <xdr:cxnSp macro="">
      <xdr:nvCxnSpPr>
        <xdr:cNvPr id="56" name="直線コネクタ 55"/>
        <xdr:cNvCxnSpPr/>
      </xdr:nvCxnSpPr>
      <xdr:spPr>
        <a:xfrm flipV="1">
          <a:off x="4633595" y="5311775"/>
          <a:ext cx="127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16654</xdr:rowOff>
    </xdr:from>
    <xdr:ext cx="469744" cy="259045"/>
    <xdr:sp macro="" textlink="">
      <xdr:nvSpPr>
        <xdr:cNvPr id="57" name="議会費最小値テキスト"/>
        <xdr:cNvSpPr txBox="1"/>
      </xdr:nvSpPr>
      <xdr:spPr>
        <a:xfrm>
          <a:off x="4686300" y="65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12827</xdr:rowOff>
    </xdr:from>
    <xdr:to>
      <xdr:col>24</xdr:col>
      <xdr:colOff>152400</xdr:colOff>
      <xdr:row>38</xdr:row>
      <xdr:rowOff>12827</xdr:rowOff>
    </xdr:to>
    <xdr:cxnSp macro="">
      <xdr:nvCxnSpPr>
        <xdr:cNvPr id="58" name="直線コネクタ 57"/>
        <xdr:cNvCxnSpPr/>
      </xdr:nvCxnSpPr>
      <xdr:spPr>
        <a:xfrm>
          <a:off x="4546600" y="652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114952</xdr:rowOff>
    </xdr:from>
    <xdr:ext cx="469744" cy="259045"/>
    <xdr:sp macro="" textlink="">
      <xdr:nvSpPr>
        <xdr:cNvPr id="59" name="議会費最大値テキスト"/>
        <xdr:cNvSpPr txBox="1"/>
      </xdr:nvSpPr>
      <xdr:spPr>
        <a:xfrm>
          <a:off x="4686300" y="50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0" name="直線コネクタ 59"/>
        <xdr:cNvCxnSpPr/>
      </xdr:nvCxnSpPr>
      <xdr:spPr>
        <a:xfrm>
          <a:off x="4546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62357</xdr:rowOff>
    </xdr:from>
    <xdr:to>
      <xdr:col>24</xdr:col>
      <xdr:colOff>63500</xdr:colOff>
      <xdr:row>34</xdr:row>
      <xdr:rowOff>64262</xdr:rowOff>
    </xdr:to>
    <xdr:cxnSp macro="">
      <xdr:nvCxnSpPr>
        <xdr:cNvPr id="61" name="直線コネクタ 60"/>
        <xdr:cNvCxnSpPr/>
      </xdr:nvCxnSpPr>
      <xdr:spPr>
        <a:xfrm>
          <a:off x="3797300" y="5891657"/>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134383</xdr:rowOff>
    </xdr:from>
    <xdr:ext cx="469744" cy="259045"/>
    <xdr:sp macro="" textlink="">
      <xdr:nvSpPr>
        <xdr:cNvPr id="62" name="議会費平均値テキスト"/>
        <xdr:cNvSpPr txBox="1"/>
      </xdr:nvSpPr>
      <xdr:spPr>
        <a:xfrm>
          <a:off x="4686300" y="5963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155956</xdr:rowOff>
    </xdr:from>
    <xdr:to>
      <xdr:col>24</xdr:col>
      <xdr:colOff>114300</xdr:colOff>
      <xdr:row>35</xdr:row>
      <xdr:rowOff>86106</xdr:rowOff>
    </xdr:to>
    <xdr:sp macro="" textlink="">
      <xdr:nvSpPr>
        <xdr:cNvPr id="63" name="フローチャート: 判断 62"/>
        <xdr:cNvSpPr/>
      </xdr:nvSpPr>
      <xdr:spPr>
        <a:xfrm>
          <a:off x="45847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164465</xdr:rowOff>
    </xdr:from>
    <xdr:to>
      <xdr:col>19</xdr:col>
      <xdr:colOff>177800</xdr:colOff>
      <xdr:row>34</xdr:row>
      <xdr:rowOff>62357</xdr:rowOff>
    </xdr:to>
    <xdr:cxnSp macro="">
      <xdr:nvCxnSpPr>
        <xdr:cNvPr id="64" name="直線コネクタ 63"/>
        <xdr:cNvCxnSpPr/>
      </xdr:nvCxnSpPr>
      <xdr:spPr>
        <a:xfrm>
          <a:off x="2908300" y="5822315"/>
          <a:ext cx="8890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69613</xdr:rowOff>
    </xdr:from>
    <xdr:ext cx="469744" cy="259045"/>
    <xdr:sp macro="" textlink="">
      <xdr:nvSpPr>
        <xdr:cNvPr id="66" name="テキスト ボックス 65"/>
        <xdr:cNvSpPr txBox="1"/>
      </xdr:nvSpPr>
      <xdr:spPr>
        <a:xfrm>
          <a:off x="3562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164465</xdr:rowOff>
    </xdr:from>
    <xdr:to>
      <xdr:col>15</xdr:col>
      <xdr:colOff>50800</xdr:colOff>
      <xdr:row>34</xdr:row>
      <xdr:rowOff>2921</xdr:rowOff>
    </xdr:to>
    <xdr:cxnSp macro="">
      <xdr:nvCxnSpPr>
        <xdr:cNvPr id="67" name="直線コネクタ 66"/>
        <xdr:cNvCxnSpPr/>
      </xdr:nvCxnSpPr>
      <xdr:spPr>
        <a:xfrm flipV="1">
          <a:off x="2019300" y="5822315"/>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54229</xdr:rowOff>
    </xdr:from>
    <xdr:to>
      <xdr:col>15</xdr:col>
      <xdr:colOff>101600</xdr:colOff>
      <xdr:row>34</xdr:row>
      <xdr:rowOff>155829</xdr:rowOff>
    </xdr:to>
    <xdr:sp macro="" textlink="">
      <xdr:nvSpPr>
        <xdr:cNvPr id="68" name="フローチャート: 判断 67"/>
        <xdr:cNvSpPr/>
      </xdr:nvSpPr>
      <xdr:spPr>
        <a:xfrm>
          <a:off x="2857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146956</xdr:rowOff>
    </xdr:from>
    <xdr:ext cx="469744" cy="259045"/>
    <xdr:sp macro="" textlink="">
      <xdr:nvSpPr>
        <xdr:cNvPr id="69" name="テキスト ボックス 68"/>
        <xdr:cNvSpPr txBox="1"/>
      </xdr:nvSpPr>
      <xdr:spPr>
        <a:xfrm>
          <a:off x="2673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2921</xdr:rowOff>
    </xdr:from>
    <xdr:to>
      <xdr:col>10</xdr:col>
      <xdr:colOff>114300</xdr:colOff>
      <xdr:row>34</xdr:row>
      <xdr:rowOff>16637</xdr:rowOff>
    </xdr:to>
    <xdr:cxnSp macro="">
      <xdr:nvCxnSpPr>
        <xdr:cNvPr id="70" name="直線コネクタ 69"/>
        <xdr:cNvCxnSpPr/>
      </xdr:nvCxnSpPr>
      <xdr:spPr>
        <a:xfrm flipV="1">
          <a:off x="1130300" y="5832221"/>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135907</xdr:rowOff>
    </xdr:from>
    <xdr:ext cx="469744" cy="259045"/>
    <xdr:sp macro="" textlink="">
      <xdr:nvSpPr>
        <xdr:cNvPr id="72" name="テキスト ボックス 71"/>
        <xdr:cNvSpPr txBox="1"/>
      </xdr:nvSpPr>
      <xdr:spPr>
        <a:xfrm>
          <a:off x="1784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165244</xdr:rowOff>
    </xdr:from>
    <xdr:ext cx="469744" cy="259045"/>
    <xdr:sp macro="" textlink="">
      <xdr:nvSpPr>
        <xdr:cNvPr id="74" name="テキスト ボックス 73"/>
        <xdr:cNvSpPr txBox="1"/>
      </xdr:nvSpPr>
      <xdr:spPr>
        <a:xfrm>
          <a:off x="895428"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13462</xdr:rowOff>
    </xdr:from>
    <xdr:to>
      <xdr:col>24</xdr:col>
      <xdr:colOff>114300</xdr:colOff>
      <xdr:row>34</xdr:row>
      <xdr:rowOff>115062</xdr:rowOff>
    </xdr:to>
    <xdr:sp macro="" textlink="">
      <xdr:nvSpPr>
        <xdr:cNvPr id="80" name="楕円 79"/>
        <xdr:cNvSpPr/>
      </xdr:nvSpPr>
      <xdr:spPr>
        <a:xfrm>
          <a:off x="4584700" y="584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36339</xdr:rowOff>
    </xdr:from>
    <xdr:ext cx="469744" cy="259045"/>
    <xdr:sp macro="" textlink="">
      <xdr:nvSpPr>
        <xdr:cNvPr id="81" name="議会費該当値テキスト"/>
        <xdr:cNvSpPr txBox="1"/>
      </xdr:nvSpPr>
      <xdr:spPr>
        <a:xfrm>
          <a:off x="4686300" y="569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11557</xdr:rowOff>
    </xdr:from>
    <xdr:to>
      <xdr:col>20</xdr:col>
      <xdr:colOff>38100</xdr:colOff>
      <xdr:row>34</xdr:row>
      <xdr:rowOff>113157</xdr:rowOff>
    </xdr:to>
    <xdr:sp macro="" textlink="">
      <xdr:nvSpPr>
        <xdr:cNvPr id="82" name="楕円 81"/>
        <xdr:cNvSpPr/>
      </xdr:nvSpPr>
      <xdr:spPr>
        <a:xfrm>
          <a:off x="3746500" y="584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129684</xdr:rowOff>
    </xdr:from>
    <xdr:ext cx="469744" cy="259045"/>
    <xdr:sp macro="" textlink="">
      <xdr:nvSpPr>
        <xdr:cNvPr id="83" name="テキスト ボックス 82"/>
        <xdr:cNvSpPr txBox="1"/>
      </xdr:nvSpPr>
      <xdr:spPr>
        <a:xfrm>
          <a:off x="3562428" y="561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113665</xdr:rowOff>
    </xdr:from>
    <xdr:to>
      <xdr:col>15</xdr:col>
      <xdr:colOff>101600</xdr:colOff>
      <xdr:row>34</xdr:row>
      <xdr:rowOff>43815</xdr:rowOff>
    </xdr:to>
    <xdr:sp macro="" textlink="">
      <xdr:nvSpPr>
        <xdr:cNvPr id="84" name="楕円 83"/>
        <xdr:cNvSpPr/>
      </xdr:nvSpPr>
      <xdr:spPr>
        <a:xfrm>
          <a:off x="2857500" y="577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60342</xdr:rowOff>
    </xdr:from>
    <xdr:ext cx="469744" cy="259045"/>
    <xdr:sp macro="" textlink="">
      <xdr:nvSpPr>
        <xdr:cNvPr id="85" name="テキスト ボックス 84"/>
        <xdr:cNvSpPr txBox="1"/>
      </xdr:nvSpPr>
      <xdr:spPr>
        <a:xfrm>
          <a:off x="2673428" y="554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123571</xdr:rowOff>
    </xdr:from>
    <xdr:to>
      <xdr:col>10</xdr:col>
      <xdr:colOff>165100</xdr:colOff>
      <xdr:row>34</xdr:row>
      <xdr:rowOff>53721</xdr:rowOff>
    </xdr:to>
    <xdr:sp macro="" textlink="">
      <xdr:nvSpPr>
        <xdr:cNvPr id="86" name="楕円 85"/>
        <xdr:cNvSpPr/>
      </xdr:nvSpPr>
      <xdr:spPr>
        <a:xfrm>
          <a:off x="1968500" y="578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70248</xdr:rowOff>
    </xdr:from>
    <xdr:ext cx="469744" cy="259045"/>
    <xdr:sp macro="" textlink="">
      <xdr:nvSpPr>
        <xdr:cNvPr id="87" name="テキスト ボックス 86"/>
        <xdr:cNvSpPr txBox="1"/>
      </xdr:nvSpPr>
      <xdr:spPr>
        <a:xfrm>
          <a:off x="1784428" y="555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137287</xdr:rowOff>
    </xdr:from>
    <xdr:to>
      <xdr:col>6</xdr:col>
      <xdr:colOff>38100</xdr:colOff>
      <xdr:row>34</xdr:row>
      <xdr:rowOff>67437</xdr:rowOff>
    </xdr:to>
    <xdr:sp macro="" textlink="">
      <xdr:nvSpPr>
        <xdr:cNvPr id="88" name="楕円 87"/>
        <xdr:cNvSpPr/>
      </xdr:nvSpPr>
      <xdr:spPr>
        <a:xfrm>
          <a:off x="1079500" y="579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83964</xdr:rowOff>
    </xdr:from>
    <xdr:ext cx="469744" cy="259045"/>
    <xdr:sp macro="" textlink="">
      <xdr:nvSpPr>
        <xdr:cNvPr id="89" name="テキスト ボックス 88"/>
        <xdr:cNvSpPr txBox="1"/>
      </xdr:nvSpPr>
      <xdr:spPr>
        <a:xfrm>
          <a:off x="895428" y="557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5" name="直線コネクタ 114"/>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6" name="総務費最小値テキスト"/>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7" name="直線コネクタ 116"/>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18" name="総務費最大値テキスト"/>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19" name="直線コネクタ 118"/>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107738</xdr:rowOff>
    </xdr:from>
    <xdr:to>
      <xdr:col>24</xdr:col>
      <xdr:colOff>63500</xdr:colOff>
      <xdr:row>58</xdr:row>
      <xdr:rowOff>119665</xdr:rowOff>
    </xdr:to>
    <xdr:cxnSp macro="">
      <xdr:nvCxnSpPr>
        <xdr:cNvPr id="120" name="直線コネクタ 119"/>
        <xdr:cNvCxnSpPr/>
      </xdr:nvCxnSpPr>
      <xdr:spPr>
        <a:xfrm>
          <a:off x="3797300" y="10051838"/>
          <a:ext cx="838200" cy="1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55741</xdr:rowOff>
    </xdr:from>
    <xdr:ext cx="534377" cy="259045"/>
    <xdr:sp macro="" textlink="">
      <xdr:nvSpPr>
        <xdr:cNvPr id="121" name="総務費平均値テキスト"/>
        <xdr:cNvSpPr txBox="1"/>
      </xdr:nvSpPr>
      <xdr:spPr>
        <a:xfrm>
          <a:off x="4686300" y="982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2" name="フローチャート: 判断 121"/>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89333</xdr:rowOff>
    </xdr:from>
    <xdr:to>
      <xdr:col>19</xdr:col>
      <xdr:colOff>177800</xdr:colOff>
      <xdr:row>58</xdr:row>
      <xdr:rowOff>107738</xdr:rowOff>
    </xdr:to>
    <xdr:cxnSp macro="">
      <xdr:nvCxnSpPr>
        <xdr:cNvPr id="123" name="直線コネクタ 122"/>
        <xdr:cNvCxnSpPr/>
      </xdr:nvCxnSpPr>
      <xdr:spPr>
        <a:xfrm>
          <a:off x="2908300" y="10033433"/>
          <a:ext cx="889000" cy="1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4" name="フローチャート: 判断 123"/>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161846</xdr:rowOff>
    </xdr:from>
    <xdr:ext cx="534377" cy="259045"/>
    <xdr:sp macro="" textlink="">
      <xdr:nvSpPr>
        <xdr:cNvPr id="125" name="テキスト ボックス 124"/>
        <xdr:cNvSpPr txBox="1"/>
      </xdr:nvSpPr>
      <xdr:spPr>
        <a:xfrm>
          <a:off x="3530111" y="976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89333</xdr:rowOff>
    </xdr:from>
    <xdr:to>
      <xdr:col>15</xdr:col>
      <xdr:colOff>50800</xdr:colOff>
      <xdr:row>58</xdr:row>
      <xdr:rowOff>122033</xdr:rowOff>
    </xdr:to>
    <xdr:cxnSp macro="">
      <xdr:nvCxnSpPr>
        <xdr:cNvPr id="126" name="直線コネクタ 125"/>
        <xdr:cNvCxnSpPr/>
      </xdr:nvCxnSpPr>
      <xdr:spPr>
        <a:xfrm flipV="1">
          <a:off x="2019300" y="10033433"/>
          <a:ext cx="889000" cy="3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44359</xdr:rowOff>
    </xdr:from>
    <xdr:to>
      <xdr:col>15</xdr:col>
      <xdr:colOff>101600</xdr:colOff>
      <xdr:row>58</xdr:row>
      <xdr:rowOff>145959</xdr:rowOff>
    </xdr:to>
    <xdr:sp macro="" textlink="">
      <xdr:nvSpPr>
        <xdr:cNvPr id="127" name="フローチャート: 判断 126"/>
        <xdr:cNvSpPr/>
      </xdr:nvSpPr>
      <xdr:spPr>
        <a:xfrm>
          <a:off x="2857500" y="99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137086</xdr:rowOff>
    </xdr:from>
    <xdr:ext cx="534377" cy="259045"/>
    <xdr:sp macro="" textlink="">
      <xdr:nvSpPr>
        <xdr:cNvPr id="128" name="テキスト ボックス 127"/>
        <xdr:cNvSpPr txBox="1"/>
      </xdr:nvSpPr>
      <xdr:spPr>
        <a:xfrm>
          <a:off x="2641111" y="1008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114819</xdr:rowOff>
    </xdr:from>
    <xdr:to>
      <xdr:col>10</xdr:col>
      <xdr:colOff>114300</xdr:colOff>
      <xdr:row>58</xdr:row>
      <xdr:rowOff>122033</xdr:rowOff>
    </xdr:to>
    <xdr:cxnSp macro="">
      <xdr:nvCxnSpPr>
        <xdr:cNvPr id="129" name="直線コネクタ 128"/>
        <xdr:cNvCxnSpPr/>
      </xdr:nvCxnSpPr>
      <xdr:spPr>
        <a:xfrm>
          <a:off x="1130300" y="10058919"/>
          <a:ext cx="889000" cy="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0" name="フローチャート: 判断 129"/>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162313</xdr:rowOff>
    </xdr:from>
    <xdr:ext cx="534377" cy="259045"/>
    <xdr:sp macro="" textlink="">
      <xdr:nvSpPr>
        <xdr:cNvPr id="131" name="テキスト ボックス 130"/>
        <xdr:cNvSpPr txBox="1"/>
      </xdr:nvSpPr>
      <xdr:spPr>
        <a:xfrm>
          <a:off x="1752111" y="976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2" name="フローチャート: 判断 131"/>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157195</xdr:rowOff>
    </xdr:from>
    <xdr:ext cx="534377" cy="259045"/>
    <xdr:sp macro="" textlink="">
      <xdr:nvSpPr>
        <xdr:cNvPr id="133" name="テキスト ボックス 132"/>
        <xdr:cNvSpPr txBox="1"/>
      </xdr:nvSpPr>
      <xdr:spPr>
        <a:xfrm>
          <a:off x="863111" y="97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68865</xdr:rowOff>
    </xdr:from>
    <xdr:to>
      <xdr:col>24</xdr:col>
      <xdr:colOff>114300</xdr:colOff>
      <xdr:row>58</xdr:row>
      <xdr:rowOff>170465</xdr:rowOff>
    </xdr:to>
    <xdr:sp macro="" textlink="">
      <xdr:nvSpPr>
        <xdr:cNvPr id="139" name="楕円 138"/>
        <xdr:cNvSpPr/>
      </xdr:nvSpPr>
      <xdr:spPr>
        <a:xfrm>
          <a:off x="4584700" y="1001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11291</xdr:rowOff>
    </xdr:from>
    <xdr:ext cx="534377" cy="259045"/>
    <xdr:sp macro="" textlink="">
      <xdr:nvSpPr>
        <xdr:cNvPr id="140" name="総務費該当値テキスト"/>
        <xdr:cNvSpPr txBox="1"/>
      </xdr:nvSpPr>
      <xdr:spPr>
        <a:xfrm>
          <a:off x="4686300" y="995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56938</xdr:rowOff>
    </xdr:from>
    <xdr:to>
      <xdr:col>20</xdr:col>
      <xdr:colOff>38100</xdr:colOff>
      <xdr:row>58</xdr:row>
      <xdr:rowOff>158538</xdr:rowOff>
    </xdr:to>
    <xdr:sp macro="" textlink="">
      <xdr:nvSpPr>
        <xdr:cNvPr id="141" name="楕円 140"/>
        <xdr:cNvSpPr/>
      </xdr:nvSpPr>
      <xdr:spPr>
        <a:xfrm>
          <a:off x="3746500" y="1000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149665</xdr:rowOff>
    </xdr:from>
    <xdr:ext cx="534377" cy="259045"/>
    <xdr:sp macro="" textlink="">
      <xdr:nvSpPr>
        <xdr:cNvPr id="142" name="テキスト ボックス 141"/>
        <xdr:cNvSpPr txBox="1"/>
      </xdr:nvSpPr>
      <xdr:spPr>
        <a:xfrm>
          <a:off x="3530111" y="1009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38533</xdr:rowOff>
    </xdr:from>
    <xdr:to>
      <xdr:col>15</xdr:col>
      <xdr:colOff>101600</xdr:colOff>
      <xdr:row>58</xdr:row>
      <xdr:rowOff>140133</xdr:rowOff>
    </xdr:to>
    <xdr:sp macro="" textlink="">
      <xdr:nvSpPr>
        <xdr:cNvPr id="143" name="楕円 142"/>
        <xdr:cNvSpPr/>
      </xdr:nvSpPr>
      <xdr:spPr>
        <a:xfrm>
          <a:off x="2857500" y="998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156660</xdr:rowOff>
    </xdr:from>
    <xdr:ext cx="534377" cy="259045"/>
    <xdr:sp macro="" textlink="">
      <xdr:nvSpPr>
        <xdr:cNvPr id="144" name="テキスト ボックス 143"/>
        <xdr:cNvSpPr txBox="1"/>
      </xdr:nvSpPr>
      <xdr:spPr>
        <a:xfrm>
          <a:off x="2641111" y="975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71233</xdr:rowOff>
    </xdr:from>
    <xdr:to>
      <xdr:col>10</xdr:col>
      <xdr:colOff>165100</xdr:colOff>
      <xdr:row>59</xdr:row>
      <xdr:rowOff>1383</xdr:rowOff>
    </xdr:to>
    <xdr:sp macro="" textlink="">
      <xdr:nvSpPr>
        <xdr:cNvPr id="145" name="楕円 144"/>
        <xdr:cNvSpPr/>
      </xdr:nvSpPr>
      <xdr:spPr>
        <a:xfrm>
          <a:off x="1968500" y="1001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163960</xdr:rowOff>
    </xdr:from>
    <xdr:ext cx="534377" cy="259045"/>
    <xdr:sp macro="" textlink="">
      <xdr:nvSpPr>
        <xdr:cNvPr id="146" name="テキスト ボックス 145"/>
        <xdr:cNvSpPr txBox="1"/>
      </xdr:nvSpPr>
      <xdr:spPr>
        <a:xfrm>
          <a:off x="1752111" y="1010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64019</xdr:rowOff>
    </xdr:from>
    <xdr:to>
      <xdr:col>6</xdr:col>
      <xdr:colOff>38100</xdr:colOff>
      <xdr:row>58</xdr:row>
      <xdr:rowOff>165619</xdr:rowOff>
    </xdr:to>
    <xdr:sp macro="" textlink="">
      <xdr:nvSpPr>
        <xdr:cNvPr id="147" name="楕円 146"/>
        <xdr:cNvSpPr/>
      </xdr:nvSpPr>
      <xdr:spPr>
        <a:xfrm>
          <a:off x="1079500" y="1000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156746</xdr:rowOff>
    </xdr:from>
    <xdr:ext cx="534377" cy="259045"/>
    <xdr:sp macro="" textlink="">
      <xdr:nvSpPr>
        <xdr:cNvPr id="148" name="テキスト ボックス 147"/>
        <xdr:cNvSpPr txBox="1"/>
      </xdr:nvSpPr>
      <xdr:spPr>
        <a:xfrm>
          <a:off x="863111" y="1010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159131</xdr:rowOff>
    </xdr:from>
    <xdr:to>
      <xdr:col>24</xdr:col>
      <xdr:colOff>62865</xdr:colOff>
      <xdr:row>79</xdr:row>
      <xdr:rowOff>4471</xdr:rowOff>
    </xdr:to>
    <xdr:cxnSp macro="">
      <xdr:nvCxnSpPr>
        <xdr:cNvPr id="173" name="直線コネクタ 172"/>
        <xdr:cNvCxnSpPr/>
      </xdr:nvCxnSpPr>
      <xdr:spPr>
        <a:xfrm flipV="1">
          <a:off x="4633595" y="11989181"/>
          <a:ext cx="1270" cy="15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8298</xdr:rowOff>
    </xdr:from>
    <xdr:ext cx="534377" cy="259045"/>
    <xdr:sp macro="" textlink="">
      <xdr:nvSpPr>
        <xdr:cNvPr id="174" name="民生費最小値テキスト"/>
        <xdr:cNvSpPr txBox="1"/>
      </xdr:nvSpPr>
      <xdr:spPr>
        <a:xfrm>
          <a:off x="4686300" y="135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xdr:rowOff>
    </xdr:from>
    <xdr:to>
      <xdr:col>24</xdr:col>
      <xdr:colOff>152400</xdr:colOff>
      <xdr:row>79</xdr:row>
      <xdr:rowOff>4471</xdr:rowOff>
    </xdr:to>
    <xdr:cxnSp macro="">
      <xdr:nvCxnSpPr>
        <xdr:cNvPr id="175" name="直線コネクタ 174"/>
        <xdr:cNvCxnSpPr/>
      </xdr:nvCxnSpPr>
      <xdr:spPr>
        <a:xfrm>
          <a:off x="4546600" y="1354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105808</xdr:rowOff>
    </xdr:from>
    <xdr:ext cx="599010" cy="259045"/>
    <xdr:sp macro="" textlink="">
      <xdr:nvSpPr>
        <xdr:cNvPr id="176" name="民生費最大値テキスト"/>
        <xdr:cNvSpPr txBox="1"/>
      </xdr:nvSpPr>
      <xdr:spPr>
        <a:xfrm>
          <a:off x="4686300" y="1176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159131</xdr:rowOff>
    </xdr:from>
    <xdr:to>
      <xdr:col>24</xdr:col>
      <xdr:colOff>152400</xdr:colOff>
      <xdr:row>69</xdr:row>
      <xdr:rowOff>159131</xdr:rowOff>
    </xdr:to>
    <xdr:cxnSp macro="">
      <xdr:nvCxnSpPr>
        <xdr:cNvPr id="177" name="直線コネクタ 176"/>
        <xdr:cNvCxnSpPr/>
      </xdr:nvCxnSpPr>
      <xdr:spPr>
        <a:xfrm>
          <a:off x="4546600" y="1198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41960</xdr:rowOff>
    </xdr:from>
    <xdr:to>
      <xdr:col>24</xdr:col>
      <xdr:colOff>63500</xdr:colOff>
      <xdr:row>78</xdr:row>
      <xdr:rowOff>86677</xdr:rowOff>
    </xdr:to>
    <xdr:cxnSp macro="">
      <xdr:nvCxnSpPr>
        <xdr:cNvPr id="178" name="直線コネクタ 177"/>
        <xdr:cNvCxnSpPr/>
      </xdr:nvCxnSpPr>
      <xdr:spPr>
        <a:xfrm flipV="1">
          <a:off x="3797300" y="13415060"/>
          <a:ext cx="838200" cy="4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92409</xdr:rowOff>
    </xdr:from>
    <xdr:ext cx="599010" cy="259045"/>
    <xdr:sp macro="" textlink="">
      <xdr:nvSpPr>
        <xdr:cNvPr id="179" name="民生費平均値テキスト"/>
        <xdr:cNvSpPr txBox="1"/>
      </xdr:nvSpPr>
      <xdr:spPr>
        <a:xfrm>
          <a:off x="4686300" y="1295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69532</xdr:rowOff>
    </xdr:from>
    <xdr:to>
      <xdr:col>24</xdr:col>
      <xdr:colOff>114300</xdr:colOff>
      <xdr:row>76</xdr:row>
      <xdr:rowOff>171132</xdr:rowOff>
    </xdr:to>
    <xdr:sp macro="" textlink="">
      <xdr:nvSpPr>
        <xdr:cNvPr id="180" name="フローチャート: 判断 179"/>
        <xdr:cNvSpPr/>
      </xdr:nvSpPr>
      <xdr:spPr>
        <a:xfrm>
          <a:off x="45847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86677</xdr:rowOff>
    </xdr:from>
    <xdr:to>
      <xdr:col>19</xdr:col>
      <xdr:colOff>177800</xdr:colOff>
      <xdr:row>78</xdr:row>
      <xdr:rowOff>144690</xdr:rowOff>
    </xdr:to>
    <xdr:cxnSp macro="">
      <xdr:nvCxnSpPr>
        <xdr:cNvPr id="181" name="直線コネクタ 180"/>
        <xdr:cNvCxnSpPr/>
      </xdr:nvCxnSpPr>
      <xdr:spPr>
        <a:xfrm flipV="1">
          <a:off x="2908300" y="13459777"/>
          <a:ext cx="889000" cy="5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102197</xdr:rowOff>
    </xdr:from>
    <xdr:to>
      <xdr:col>20</xdr:col>
      <xdr:colOff>38100</xdr:colOff>
      <xdr:row>77</xdr:row>
      <xdr:rowOff>32347</xdr:rowOff>
    </xdr:to>
    <xdr:sp macro="" textlink="">
      <xdr:nvSpPr>
        <xdr:cNvPr id="182" name="フローチャート: 判断 181"/>
        <xdr:cNvSpPr/>
      </xdr:nvSpPr>
      <xdr:spPr>
        <a:xfrm>
          <a:off x="3746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48874</xdr:rowOff>
    </xdr:from>
    <xdr:ext cx="599010" cy="259045"/>
    <xdr:sp macro="" textlink="">
      <xdr:nvSpPr>
        <xdr:cNvPr id="183" name="テキスト ボックス 182"/>
        <xdr:cNvSpPr txBox="1"/>
      </xdr:nvSpPr>
      <xdr:spPr>
        <a:xfrm>
          <a:off x="3497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144690</xdr:rowOff>
    </xdr:from>
    <xdr:to>
      <xdr:col>15</xdr:col>
      <xdr:colOff>50800</xdr:colOff>
      <xdr:row>79</xdr:row>
      <xdr:rowOff>53251</xdr:rowOff>
    </xdr:to>
    <xdr:cxnSp macro="">
      <xdr:nvCxnSpPr>
        <xdr:cNvPr id="184" name="直線コネクタ 183"/>
        <xdr:cNvCxnSpPr/>
      </xdr:nvCxnSpPr>
      <xdr:spPr>
        <a:xfrm flipV="1">
          <a:off x="2019300" y="1351779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24967</xdr:rowOff>
    </xdr:from>
    <xdr:to>
      <xdr:col>15</xdr:col>
      <xdr:colOff>101600</xdr:colOff>
      <xdr:row>77</xdr:row>
      <xdr:rowOff>126567</xdr:rowOff>
    </xdr:to>
    <xdr:sp macro="" textlink="">
      <xdr:nvSpPr>
        <xdr:cNvPr id="185" name="フローチャート: 判断 184"/>
        <xdr:cNvSpPr/>
      </xdr:nvSpPr>
      <xdr:spPr>
        <a:xfrm>
          <a:off x="2857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143094</xdr:rowOff>
    </xdr:from>
    <xdr:ext cx="599010" cy="259045"/>
    <xdr:sp macro="" textlink="">
      <xdr:nvSpPr>
        <xdr:cNvPr id="186" name="テキスト ボックス 185"/>
        <xdr:cNvSpPr txBox="1"/>
      </xdr:nvSpPr>
      <xdr:spPr>
        <a:xfrm>
          <a:off x="2608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21870</xdr:rowOff>
    </xdr:from>
    <xdr:to>
      <xdr:col>10</xdr:col>
      <xdr:colOff>114300</xdr:colOff>
      <xdr:row>79</xdr:row>
      <xdr:rowOff>53251</xdr:rowOff>
    </xdr:to>
    <xdr:cxnSp macro="">
      <xdr:nvCxnSpPr>
        <xdr:cNvPr id="187" name="直線コネクタ 186"/>
        <xdr:cNvCxnSpPr/>
      </xdr:nvCxnSpPr>
      <xdr:spPr>
        <a:xfrm>
          <a:off x="1130300" y="13566420"/>
          <a:ext cx="889000" cy="3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60376</xdr:rowOff>
    </xdr:from>
    <xdr:to>
      <xdr:col>10</xdr:col>
      <xdr:colOff>165100</xdr:colOff>
      <xdr:row>77</xdr:row>
      <xdr:rowOff>161976</xdr:rowOff>
    </xdr:to>
    <xdr:sp macro="" textlink="">
      <xdr:nvSpPr>
        <xdr:cNvPr id="188" name="フローチャート: 判断 187"/>
        <xdr:cNvSpPr/>
      </xdr:nvSpPr>
      <xdr:spPr>
        <a:xfrm>
          <a:off x="1968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7053</xdr:rowOff>
    </xdr:from>
    <xdr:ext cx="599010" cy="259045"/>
    <xdr:sp macro="" textlink="">
      <xdr:nvSpPr>
        <xdr:cNvPr id="189" name="テキスト ボックス 188"/>
        <xdr:cNvSpPr txBox="1"/>
      </xdr:nvSpPr>
      <xdr:spPr>
        <a:xfrm>
          <a:off x="1719795" y="1303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118835</xdr:rowOff>
    </xdr:from>
    <xdr:to>
      <xdr:col>6</xdr:col>
      <xdr:colOff>38100</xdr:colOff>
      <xdr:row>78</xdr:row>
      <xdr:rowOff>48985</xdr:rowOff>
    </xdr:to>
    <xdr:sp macro="" textlink="">
      <xdr:nvSpPr>
        <xdr:cNvPr id="190" name="フローチャート: 判断 189"/>
        <xdr:cNvSpPr/>
      </xdr:nvSpPr>
      <xdr:spPr>
        <a:xfrm>
          <a:off x="1079500" y="133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65512</xdr:rowOff>
    </xdr:from>
    <xdr:ext cx="599010" cy="259045"/>
    <xdr:sp macro="" textlink="">
      <xdr:nvSpPr>
        <xdr:cNvPr id="191" name="テキスト ボックス 190"/>
        <xdr:cNvSpPr txBox="1"/>
      </xdr:nvSpPr>
      <xdr:spPr>
        <a:xfrm>
          <a:off x="830795" y="13095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162610</xdr:rowOff>
    </xdr:from>
    <xdr:to>
      <xdr:col>24</xdr:col>
      <xdr:colOff>114300</xdr:colOff>
      <xdr:row>78</xdr:row>
      <xdr:rowOff>92760</xdr:rowOff>
    </xdr:to>
    <xdr:sp macro="" textlink="">
      <xdr:nvSpPr>
        <xdr:cNvPr id="197" name="楕円 196"/>
        <xdr:cNvSpPr/>
      </xdr:nvSpPr>
      <xdr:spPr>
        <a:xfrm>
          <a:off x="4584700" y="1336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141037</xdr:rowOff>
    </xdr:from>
    <xdr:ext cx="599010" cy="259045"/>
    <xdr:sp macro="" textlink="">
      <xdr:nvSpPr>
        <xdr:cNvPr id="198" name="民生費該当値テキスト"/>
        <xdr:cNvSpPr txBox="1"/>
      </xdr:nvSpPr>
      <xdr:spPr>
        <a:xfrm>
          <a:off x="4686300" y="1334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35877</xdr:rowOff>
    </xdr:from>
    <xdr:to>
      <xdr:col>20</xdr:col>
      <xdr:colOff>38100</xdr:colOff>
      <xdr:row>78</xdr:row>
      <xdr:rowOff>137477</xdr:rowOff>
    </xdr:to>
    <xdr:sp macro="" textlink="">
      <xdr:nvSpPr>
        <xdr:cNvPr id="199" name="楕円 198"/>
        <xdr:cNvSpPr/>
      </xdr:nvSpPr>
      <xdr:spPr>
        <a:xfrm>
          <a:off x="3746500" y="1340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128604</xdr:rowOff>
    </xdr:from>
    <xdr:ext cx="599010" cy="259045"/>
    <xdr:sp macro="" textlink="">
      <xdr:nvSpPr>
        <xdr:cNvPr id="200" name="テキスト ボックス 199"/>
        <xdr:cNvSpPr txBox="1"/>
      </xdr:nvSpPr>
      <xdr:spPr>
        <a:xfrm>
          <a:off x="3497795" y="13501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93890</xdr:rowOff>
    </xdr:from>
    <xdr:to>
      <xdr:col>15</xdr:col>
      <xdr:colOff>101600</xdr:colOff>
      <xdr:row>79</xdr:row>
      <xdr:rowOff>24040</xdr:rowOff>
    </xdr:to>
    <xdr:sp macro="" textlink="">
      <xdr:nvSpPr>
        <xdr:cNvPr id="201" name="楕円 200"/>
        <xdr:cNvSpPr/>
      </xdr:nvSpPr>
      <xdr:spPr>
        <a:xfrm>
          <a:off x="2857500" y="1346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15167</xdr:rowOff>
    </xdr:from>
    <xdr:ext cx="534377" cy="259045"/>
    <xdr:sp macro="" textlink="">
      <xdr:nvSpPr>
        <xdr:cNvPr id="202" name="テキスト ボックス 201"/>
        <xdr:cNvSpPr txBox="1"/>
      </xdr:nvSpPr>
      <xdr:spPr>
        <a:xfrm>
          <a:off x="2641111" y="1355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2451</xdr:rowOff>
    </xdr:from>
    <xdr:to>
      <xdr:col>10</xdr:col>
      <xdr:colOff>165100</xdr:colOff>
      <xdr:row>79</xdr:row>
      <xdr:rowOff>104051</xdr:rowOff>
    </xdr:to>
    <xdr:sp macro="" textlink="">
      <xdr:nvSpPr>
        <xdr:cNvPr id="203" name="楕円 202"/>
        <xdr:cNvSpPr/>
      </xdr:nvSpPr>
      <xdr:spPr>
        <a:xfrm>
          <a:off x="1968500" y="1354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95178</xdr:rowOff>
    </xdr:from>
    <xdr:ext cx="534377" cy="259045"/>
    <xdr:sp macro="" textlink="">
      <xdr:nvSpPr>
        <xdr:cNvPr id="204" name="テキスト ボックス 203"/>
        <xdr:cNvSpPr txBox="1"/>
      </xdr:nvSpPr>
      <xdr:spPr>
        <a:xfrm>
          <a:off x="1752111" y="1363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142520</xdr:rowOff>
    </xdr:from>
    <xdr:to>
      <xdr:col>6</xdr:col>
      <xdr:colOff>38100</xdr:colOff>
      <xdr:row>79</xdr:row>
      <xdr:rowOff>72670</xdr:rowOff>
    </xdr:to>
    <xdr:sp macro="" textlink="">
      <xdr:nvSpPr>
        <xdr:cNvPr id="205" name="楕円 204"/>
        <xdr:cNvSpPr/>
      </xdr:nvSpPr>
      <xdr:spPr>
        <a:xfrm>
          <a:off x="1079500" y="1351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63797</xdr:rowOff>
    </xdr:from>
    <xdr:ext cx="534377" cy="259045"/>
    <xdr:sp macro="" textlink="">
      <xdr:nvSpPr>
        <xdr:cNvPr id="206" name="テキスト ボックス 205"/>
        <xdr:cNvSpPr txBox="1"/>
      </xdr:nvSpPr>
      <xdr:spPr>
        <a:xfrm>
          <a:off x="863111" y="1360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26" name="直線コネクタ 225"/>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27" name="衛生費最小値テキスト"/>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28" name="直線コネクタ 227"/>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29" name="衛生費最大値テキスト"/>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0" name="直線コネクタ 229"/>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162714</xdr:rowOff>
    </xdr:from>
    <xdr:to>
      <xdr:col>24</xdr:col>
      <xdr:colOff>63500</xdr:colOff>
      <xdr:row>96</xdr:row>
      <xdr:rowOff>134871</xdr:rowOff>
    </xdr:to>
    <xdr:cxnSp macro="">
      <xdr:nvCxnSpPr>
        <xdr:cNvPr id="231" name="直線コネクタ 230"/>
        <xdr:cNvCxnSpPr/>
      </xdr:nvCxnSpPr>
      <xdr:spPr>
        <a:xfrm flipV="1">
          <a:off x="3797300" y="16450464"/>
          <a:ext cx="838200" cy="14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103984</xdr:rowOff>
    </xdr:from>
    <xdr:ext cx="534377" cy="259045"/>
    <xdr:sp macro="" textlink="">
      <xdr:nvSpPr>
        <xdr:cNvPr id="232" name="衛生費平均値テキスト"/>
        <xdr:cNvSpPr txBox="1"/>
      </xdr:nvSpPr>
      <xdr:spPr>
        <a:xfrm>
          <a:off x="4686300" y="16563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3" name="フローチャート: 判断 232"/>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131801</xdr:rowOff>
    </xdr:from>
    <xdr:to>
      <xdr:col>19</xdr:col>
      <xdr:colOff>177800</xdr:colOff>
      <xdr:row>96</xdr:row>
      <xdr:rowOff>134871</xdr:rowOff>
    </xdr:to>
    <xdr:cxnSp macro="">
      <xdr:nvCxnSpPr>
        <xdr:cNvPr id="234" name="直線コネクタ 233"/>
        <xdr:cNvCxnSpPr/>
      </xdr:nvCxnSpPr>
      <xdr:spPr>
        <a:xfrm>
          <a:off x="2908300" y="16591001"/>
          <a:ext cx="889000" cy="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5" name="フローチャート: 判断 234"/>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25739</xdr:rowOff>
    </xdr:from>
    <xdr:ext cx="534377" cy="259045"/>
    <xdr:sp macro="" textlink="">
      <xdr:nvSpPr>
        <xdr:cNvPr id="236" name="テキスト ボックス 235"/>
        <xdr:cNvSpPr txBox="1"/>
      </xdr:nvSpPr>
      <xdr:spPr>
        <a:xfrm>
          <a:off x="3530111" y="1665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131801</xdr:rowOff>
    </xdr:from>
    <xdr:to>
      <xdr:col>15</xdr:col>
      <xdr:colOff>50800</xdr:colOff>
      <xdr:row>97</xdr:row>
      <xdr:rowOff>22228</xdr:rowOff>
    </xdr:to>
    <xdr:cxnSp macro="">
      <xdr:nvCxnSpPr>
        <xdr:cNvPr id="237" name="直線コネクタ 236"/>
        <xdr:cNvCxnSpPr/>
      </xdr:nvCxnSpPr>
      <xdr:spPr>
        <a:xfrm flipV="1">
          <a:off x="2019300" y="16591001"/>
          <a:ext cx="889000" cy="6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130586</xdr:rowOff>
    </xdr:from>
    <xdr:to>
      <xdr:col>15</xdr:col>
      <xdr:colOff>101600</xdr:colOff>
      <xdr:row>97</xdr:row>
      <xdr:rowOff>60736</xdr:rowOff>
    </xdr:to>
    <xdr:sp macro="" textlink="">
      <xdr:nvSpPr>
        <xdr:cNvPr id="238" name="フローチャート: 判断 237"/>
        <xdr:cNvSpPr/>
      </xdr:nvSpPr>
      <xdr:spPr>
        <a:xfrm>
          <a:off x="2857500" y="1658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51863</xdr:rowOff>
    </xdr:from>
    <xdr:ext cx="534377" cy="259045"/>
    <xdr:sp macro="" textlink="">
      <xdr:nvSpPr>
        <xdr:cNvPr id="239" name="テキスト ボックス 238"/>
        <xdr:cNvSpPr txBox="1"/>
      </xdr:nvSpPr>
      <xdr:spPr>
        <a:xfrm>
          <a:off x="2641111" y="1668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163137</xdr:rowOff>
    </xdr:from>
    <xdr:to>
      <xdr:col>10</xdr:col>
      <xdr:colOff>114300</xdr:colOff>
      <xdr:row>97</xdr:row>
      <xdr:rowOff>22228</xdr:rowOff>
    </xdr:to>
    <xdr:cxnSp macro="">
      <xdr:nvCxnSpPr>
        <xdr:cNvPr id="240" name="直線コネクタ 239"/>
        <xdr:cNvCxnSpPr/>
      </xdr:nvCxnSpPr>
      <xdr:spPr>
        <a:xfrm>
          <a:off x="1130300" y="16622337"/>
          <a:ext cx="889000" cy="3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1" name="フローチャート: 判断 240"/>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73708</xdr:rowOff>
    </xdr:from>
    <xdr:ext cx="534377" cy="259045"/>
    <xdr:sp macro="" textlink="">
      <xdr:nvSpPr>
        <xdr:cNvPr id="242" name="テキスト ボックス 241"/>
        <xdr:cNvSpPr txBox="1"/>
      </xdr:nvSpPr>
      <xdr:spPr>
        <a:xfrm>
          <a:off x="1752111" y="1636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3" name="フローチャート: 判断 242"/>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55371</xdr:rowOff>
    </xdr:from>
    <xdr:ext cx="534377" cy="259045"/>
    <xdr:sp macro="" textlink="">
      <xdr:nvSpPr>
        <xdr:cNvPr id="244" name="テキスト ボックス 243"/>
        <xdr:cNvSpPr txBox="1"/>
      </xdr:nvSpPr>
      <xdr:spPr>
        <a:xfrm>
          <a:off x="863111" y="1668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111914</xdr:rowOff>
    </xdr:from>
    <xdr:to>
      <xdr:col>24</xdr:col>
      <xdr:colOff>114300</xdr:colOff>
      <xdr:row>96</xdr:row>
      <xdr:rowOff>42064</xdr:rowOff>
    </xdr:to>
    <xdr:sp macro="" textlink="">
      <xdr:nvSpPr>
        <xdr:cNvPr id="250" name="楕円 249"/>
        <xdr:cNvSpPr/>
      </xdr:nvSpPr>
      <xdr:spPr>
        <a:xfrm>
          <a:off x="4584700" y="1639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134791</xdr:rowOff>
    </xdr:from>
    <xdr:ext cx="534377" cy="259045"/>
    <xdr:sp macro="" textlink="">
      <xdr:nvSpPr>
        <xdr:cNvPr id="251" name="衛生費該当値テキスト"/>
        <xdr:cNvSpPr txBox="1"/>
      </xdr:nvSpPr>
      <xdr:spPr>
        <a:xfrm>
          <a:off x="4686300" y="1625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84071</xdr:rowOff>
    </xdr:from>
    <xdr:to>
      <xdr:col>20</xdr:col>
      <xdr:colOff>38100</xdr:colOff>
      <xdr:row>97</xdr:row>
      <xdr:rowOff>14221</xdr:rowOff>
    </xdr:to>
    <xdr:sp macro="" textlink="">
      <xdr:nvSpPr>
        <xdr:cNvPr id="252" name="楕円 251"/>
        <xdr:cNvSpPr/>
      </xdr:nvSpPr>
      <xdr:spPr>
        <a:xfrm>
          <a:off x="3746500" y="1654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30748</xdr:rowOff>
    </xdr:from>
    <xdr:ext cx="534377" cy="259045"/>
    <xdr:sp macro="" textlink="">
      <xdr:nvSpPr>
        <xdr:cNvPr id="253" name="テキスト ボックス 252"/>
        <xdr:cNvSpPr txBox="1"/>
      </xdr:nvSpPr>
      <xdr:spPr>
        <a:xfrm>
          <a:off x="3530111" y="1631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81001</xdr:rowOff>
    </xdr:from>
    <xdr:to>
      <xdr:col>15</xdr:col>
      <xdr:colOff>101600</xdr:colOff>
      <xdr:row>97</xdr:row>
      <xdr:rowOff>11151</xdr:rowOff>
    </xdr:to>
    <xdr:sp macro="" textlink="">
      <xdr:nvSpPr>
        <xdr:cNvPr id="254" name="楕円 253"/>
        <xdr:cNvSpPr/>
      </xdr:nvSpPr>
      <xdr:spPr>
        <a:xfrm>
          <a:off x="2857500" y="1654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27678</xdr:rowOff>
    </xdr:from>
    <xdr:ext cx="534377" cy="259045"/>
    <xdr:sp macro="" textlink="">
      <xdr:nvSpPr>
        <xdr:cNvPr id="255" name="テキスト ボックス 254"/>
        <xdr:cNvSpPr txBox="1"/>
      </xdr:nvSpPr>
      <xdr:spPr>
        <a:xfrm>
          <a:off x="2641111" y="163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142878</xdr:rowOff>
    </xdr:from>
    <xdr:to>
      <xdr:col>10</xdr:col>
      <xdr:colOff>165100</xdr:colOff>
      <xdr:row>97</xdr:row>
      <xdr:rowOff>73028</xdr:rowOff>
    </xdr:to>
    <xdr:sp macro="" textlink="">
      <xdr:nvSpPr>
        <xdr:cNvPr id="256" name="楕円 255"/>
        <xdr:cNvSpPr/>
      </xdr:nvSpPr>
      <xdr:spPr>
        <a:xfrm>
          <a:off x="1968500" y="1660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64155</xdr:rowOff>
    </xdr:from>
    <xdr:ext cx="534377" cy="259045"/>
    <xdr:sp macro="" textlink="">
      <xdr:nvSpPr>
        <xdr:cNvPr id="257" name="テキスト ボックス 256"/>
        <xdr:cNvSpPr txBox="1"/>
      </xdr:nvSpPr>
      <xdr:spPr>
        <a:xfrm>
          <a:off x="1752111" y="1669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112337</xdr:rowOff>
    </xdr:from>
    <xdr:to>
      <xdr:col>6</xdr:col>
      <xdr:colOff>38100</xdr:colOff>
      <xdr:row>97</xdr:row>
      <xdr:rowOff>42487</xdr:rowOff>
    </xdr:to>
    <xdr:sp macro="" textlink="">
      <xdr:nvSpPr>
        <xdr:cNvPr id="258" name="楕円 257"/>
        <xdr:cNvSpPr/>
      </xdr:nvSpPr>
      <xdr:spPr>
        <a:xfrm>
          <a:off x="1079500" y="1657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59014</xdr:rowOff>
    </xdr:from>
    <xdr:ext cx="534377" cy="259045"/>
    <xdr:sp macro="" textlink="">
      <xdr:nvSpPr>
        <xdr:cNvPr id="259" name="テキスト ボックス 258"/>
        <xdr:cNvSpPr txBox="1"/>
      </xdr:nvSpPr>
      <xdr:spPr>
        <a:xfrm>
          <a:off x="863111" y="1634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3" name="直線コネクタ 282"/>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86" name="労働費最大値テキスト"/>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87" name="直線コネクタ 286"/>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141605</xdr:rowOff>
    </xdr:from>
    <xdr:to>
      <xdr:col>55</xdr:col>
      <xdr:colOff>0</xdr:colOff>
      <xdr:row>37</xdr:row>
      <xdr:rowOff>144653</xdr:rowOff>
    </xdr:to>
    <xdr:cxnSp macro="">
      <xdr:nvCxnSpPr>
        <xdr:cNvPr id="288" name="直線コネクタ 287"/>
        <xdr:cNvCxnSpPr/>
      </xdr:nvCxnSpPr>
      <xdr:spPr>
        <a:xfrm>
          <a:off x="9639300" y="6485255"/>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134002</xdr:rowOff>
    </xdr:from>
    <xdr:ext cx="378565" cy="259045"/>
    <xdr:sp macro="" textlink="">
      <xdr:nvSpPr>
        <xdr:cNvPr id="289" name="労働費平均値テキスト"/>
        <xdr:cNvSpPr txBox="1"/>
      </xdr:nvSpPr>
      <xdr:spPr>
        <a:xfrm>
          <a:off x="10528300" y="6477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0" name="フローチャート: 判断 289"/>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140843</xdr:rowOff>
    </xdr:from>
    <xdr:to>
      <xdr:col>50</xdr:col>
      <xdr:colOff>114300</xdr:colOff>
      <xdr:row>37</xdr:row>
      <xdr:rowOff>141605</xdr:rowOff>
    </xdr:to>
    <xdr:cxnSp macro="">
      <xdr:nvCxnSpPr>
        <xdr:cNvPr id="291" name="直線コネクタ 290"/>
        <xdr:cNvCxnSpPr/>
      </xdr:nvCxnSpPr>
      <xdr:spPr>
        <a:xfrm>
          <a:off x="8750300" y="648449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2" name="フローチャート: 判断 291"/>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78376</xdr:rowOff>
    </xdr:from>
    <xdr:ext cx="378565" cy="259045"/>
    <xdr:sp macro="" textlink="">
      <xdr:nvSpPr>
        <xdr:cNvPr id="293" name="テキスト ボックス 292"/>
        <xdr:cNvSpPr txBox="1"/>
      </xdr:nvSpPr>
      <xdr:spPr>
        <a:xfrm>
          <a:off x="9450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140843</xdr:rowOff>
    </xdr:from>
    <xdr:to>
      <xdr:col>45</xdr:col>
      <xdr:colOff>177800</xdr:colOff>
      <xdr:row>37</xdr:row>
      <xdr:rowOff>143129</xdr:rowOff>
    </xdr:to>
    <xdr:cxnSp macro="">
      <xdr:nvCxnSpPr>
        <xdr:cNvPr id="294" name="直線コネクタ 293"/>
        <xdr:cNvCxnSpPr/>
      </xdr:nvCxnSpPr>
      <xdr:spPr>
        <a:xfrm flipV="1">
          <a:off x="7861300" y="648449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117856</xdr:rowOff>
    </xdr:from>
    <xdr:to>
      <xdr:col>46</xdr:col>
      <xdr:colOff>38100</xdr:colOff>
      <xdr:row>38</xdr:row>
      <xdr:rowOff>48006</xdr:rowOff>
    </xdr:to>
    <xdr:sp macro="" textlink="">
      <xdr:nvSpPr>
        <xdr:cNvPr id="295" name="フローチャート: 判断 294"/>
        <xdr:cNvSpPr/>
      </xdr:nvSpPr>
      <xdr:spPr>
        <a:xfrm>
          <a:off x="8699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39133</xdr:rowOff>
    </xdr:from>
    <xdr:ext cx="378565" cy="259045"/>
    <xdr:sp macro="" textlink="">
      <xdr:nvSpPr>
        <xdr:cNvPr id="296" name="テキスト ボックス 295"/>
        <xdr:cNvSpPr txBox="1"/>
      </xdr:nvSpPr>
      <xdr:spPr>
        <a:xfrm>
          <a:off x="8561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143129</xdr:rowOff>
    </xdr:from>
    <xdr:to>
      <xdr:col>41</xdr:col>
      <xdr:colOff>50800</xdr:colOff>
      <xdr:row>37</xdr:row>
      <xdr:rowOff>145034</xdr:rowOff>
    </xdr:to>
    <xdr:cxnSp macro="">
      <xdr:nvCxnSpPr>
        <xdr:cNvPr id="297" name="直線コネクタ 296"/>
        <xdr:cNvCxnSpPr/>
      </xdr:nvCxnSpPr>
      <xdr:spPr>
        <a:xfrm flipV="1">
          <a:off x="6972300" y="6486779"/>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138430</xdr:rowOff>
    </xdr:from>
    <xdr:to>
      <xdr:col>41</xdr:col>
      <xdr:colOff>101600</xdr:colOff>
      <xdr:row>37</xdr:row>
      <xdr:rowOff>68580</xdr:rowOff>
    </xdr:to>
    <xdr:sp macro="" textlink="">
      <xdr:nvSpPr>
        <xdr:cNvPr id="298" name="フローチャート: 判断 297"/>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85107</xdr:rowOff>
    </xdr:from>
    <xdr:ext cx="378565" cy="259045"/>
    <xdr:sp macro="" textlink="">
      <xdr:nvSpPr>
        <xdr:cNvPr id="299" name="テキスト ボックス 298"/>
        <xdr:cNvSpPr txBox="1"/>
      </xdr:nvSpPr>
      <xdr:spPr>
        <a:xfrm>
          <a:off x="7672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00" name="フローチャート: 判断 299"/>
        <xdr:cNvSpPr/>
      </xdr:nvSpPr>
      <xdr:spPr>
        <a:xfrm>
          <a:off x="6921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158640</xdr:rowOff>
    </xdr:from>
    <xdr:ext cx="469744" cy="259045"/>
    <xdr:sp macro="" textlink="">
      <xdr:nvSpPr>
        <xdr:cNvPr id="301" name="テキスト ボックス 300"/>
        <xdr:cNvSpPr txBox="1"/>
      </xdr:nvSpPr>
      <xdr:spPr>
        <a:xfrm>
          <a:off x="6737428"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93853</xdr:rowOff>
    </xdr:from>
    <xdr:to>
      <xdr:col>55</xdr:col>
      <xdr:colOff>50800</xdr:colOff>
      <xdr:row>38</xdr:row>
      <xdr:rowOff>24003</xdr:rowOff>
    </xdr:to>
    <xdr:sp macro="" textlink="">
      <xdr:nvSpPr>
        <xdr:cNvPr id="307" name="楕円 306"/>
        <xdr:cNvSpPr/>
      </xdr:nvSpPr>
      <xdr:spPr>
        <a:xfrm>
          <a:off x="10426700" y="64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116730</xdr:rowOff>
    </xdr:from>
    <xdr:ext cx="378565" cy="259045"/>
    <xdr:sp macro="" textlink="">
      <xdr:nvSpPr>
        <xdr:cNvPr id="308" name="労働費該当値テキスト"/>
        <xdr:cNvSpPr txBox="1"/>
      </xdr:nvSpPr>
      <xdr:spPr>
        <a:xfrm>
          <a:off x="10528300" y="6288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90805</xdr:rowOff>
    </xdr:from>
    <xdr:to>
      <xdr:col>50</xdr:col>
      <xdr:colOff>165100</xdr:colOff>
      <xdr:row>38</xdr:row>
      <xdr:rowOff>20955</xdr:rowOff>
    </xdr:to>
    <xdr:sp macro="" textlink="">
      <xdr:nvSpPr>
        <xdr:cNvPr id="309" name="楕円 308"/>
        <xdr:cNvSpPr/>
      </xdr:nvSpPr>
      <xdr:spPr>
        <a:xfrm>
          <a:off x="9588500" y="643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37482</xdr:rowOff>
    </xdr:from>
    <xdr:ext cx="378565" cy="259045"/>
    <xdr:sp macro="" textlink="">
      <xdr:nvSpPr>
        <xdr:cNvPr id="310" name="テキスト ボックス 309"/>
        <xdr:cNvSpPr txBox="1"/>
      </xdr:nvSpPr>
      <xdr:spPr>
        <a:xfrm>
          <a:off x="9450017" y="6209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90043</xdr:rowOff>
    </xdr:from>
    <xdr:to>
      <xdr:col>46</xdr:col>
      <xdr:colOff>38100</xdr:colOff>
      <xdr:row>38</xdr:row>
      <xdr:rowOff>20193</xdr:rowOff>
    </xdr:to>
    <xdr:sp macro="" textlink="">
      <xdr:nvSpPr>
        <xdr:cNvPr id="311" name="楕円 310"/>
        <xdr:cNvSpPr/>
      </xdr:nvSpPr>
      <xdr:spPr>
        <a:xfrm>
          <a:off x="8699500" y="643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36720</xdr:rowOff>
    </xdr:from>
    <xdr:ext cx="378565" cy="259045"/>
    <xdr:sp macro="" textlink="">
      <xdr:nvSpPr>
        <xdr:cNvPr id="312" name="テキスト ボックス 311"/>
        <xdr:cNvSpPr txBox="1"/>
      </xdr:nvSpPr>
      <xdr:spPr>
        <a:xfrm>
          <a:off x="8561017" y="6208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92329</xdr:rowOff>
    </xdr:from>
    <xdr:to>
      <xdr:col>41</xdr:col>
      <xdr:colOff>101600</xdr:colOff>
      <xdr:row>38</xdr:row>
      <xdr:rowOff>22479</xdr:rowOff>
    </xdr:to>
    <xdr:sp macro="" textlink="">
      <xdr:nvSpPr>
        <xdr:cNvPr id="313" name="楕円 312"/>
        <xdr:cNvSpPr/>
      </xdr:nvSpPr>
      <xdr:spPr>
        <a:xfrm>
          <a:off x="7810500" y="643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13606</xdr:rowOff>
    </xdr:from>
    <xdr:ext cx="378565" cy="259045"/>
    <xdr:sp macro="" textlink="">
      <xdr:nvSpPr>
        <xdr:cNvPr id="314" name="テキスト ボックス 313"/>
        <xdr:cNvSpPr txBox="1"/>
      </xdr:nvSpPr>
      <xdr:spPr>
        <a:xfrm>
          <a:off x="7672017" y="6528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94234</xdr:rowOff>
    </xdr:from>
    <xdr:to>
      <xdr:col>36</xdr:col>
      <xdr:colOff>165100</xdr:colOff>
      <xdr:row>38</xdr:row>
      <xdr:rowOff>24385</xdr:rowOff>
    </xdr:to>
    <xdr:sp macro="" textlink="">
      <xdr:nvSpPr>
        <xdr:cNvPr id="315" name="楕円 314"/>
        <xdr:cNvSpPr/>
      </xdr:nvSpPr>
      <xdr:spPr>
        <a:xfrm>
          <a:off x="6921500" y="64378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15511</xdr:rowOff>
    </xdr:from>
    <xdr:ext cx="378565" cy="259045"/>
    <xdr:sp macro="" textlink="">
      <xdr:nvSpPr>
        <xdr:cNvPr id="316" name="テキスト ボックス 315"/>
        <xdr:cNvSpPr txBox="1"/>
      </xdr:nvSpPr>
      <xdr:spPr>
        <a:xfrm>
          <a:off x="6783017" y="6530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2" name="直線コネクタ 341"/>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3" name="農林水産業費最小値テキスト"/>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44" name="直線コネクタ 343"/>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45" name="農林水産業費最大値テキスト"/>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46" name="直線コネクタ 345"/>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43737</xdr:rowOff>
    </xdr:from>
    <xdr:to>
      <xdr:col>55</xdr:col>
      <xdr:colOff>0</xdr:colOff>
      <xdr:row>59</xdr:row>
      <xdr:rowOff>46806</xdr:rowOff>
    </xdr:to>
    <xdr:cxnSp macro="">
      <xdr:nvCxnSpPr>
        <xdr:cNvPr id="347" name="直線コネクタ 346"/>
        <xdr:cNvCxnSpPr/>
      </xdr:nvCxnSpPr>
      <xdr:spPr>
        <a:xfrm flipV="1">
          <a:off x="9639300" y="10159287"/>
          <a:ext cx="838200" cy="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63689</xdr:rowOff>
    </xdr:from>
    <xdr:ext cx="534377" cy="259045"/>
    <xdr:sp macro="" textlink="">
      <xdr:nvSpPr>
        <xdr:cNvPr id="348" name="農林水産業費平均値テキスト"/>
        <xdr:cNvSpPr txBox="1"/>
      </xdr:nvSpPr>
      <xdr:spPr>
        <a:xfrm>
          <a:off x="10528300" y="9836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49" name="フローチャート: 判断 348"/>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46806</xdr:rowOff>
    </xdr:from>
    <xdr:to>
      <xdr:col>50</xdr:col>
      <xdr:colOff>114300</xdr:colOff>
      <xdr:row>59</xdr:row>
      <xdr:rowOff>58939</xdr:rowOff>
    </xdr:to>
    <xdr:cxnSp macro="">
      <xdr:nvCxnSpPr>
        <xdr:cNvPr id="350" name="直線コネクタ 349"/>
        <xdr:cNvCxnSpPr/>
      </xdr:nvCxnSpPr>
      <xdr:spPr>
        <a:xfrm flipV="1">
          <a:off x="8750300" y="10162356"/>
          <a:ext cx="889000" cy="1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51" name="フローチャート: 判断 350"/>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163201</xdr:rowOff>
    </xdr:from>
    <xdr:ext cx="534377" cy="259045"/>
    <xdr:sp macro="" textlink="">
      <xdr:nvSpPr>
        <xdr:cNvPr id="352" name="テキスト ボックス 351"/>
        <xdr:cNvSpPr txBox="1"/>
      </xdr:nvSpPr>
      <xdr:spPr>
        <a:xfrm>
          <a:off x="9372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50448</xdr:rowOff>
    </xdr:from>
    <xdr:to>
      <xdr:col>45</xdr:col>
      <xdr:colOff>177800</xdr:colOff>
      <xdr:row>59</xdr:row>
      <xdr:rowOff>58939</xdr:rowOff>
    </xdr:to>
    <xdr:cxnSp macro="">
      <xdr:nvCxnSpPr>
        <xdr:cNvPr id="353" name="直線コネクタ 352"/>
        <xdr:cNvCxnSpPr/>
      </xdr:nvCxnSpPr>
      <xdr:spPr>
        <a:xfrm>
          <a:off x="7861300" y="10165998"/>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68245</xdr:rowOff>
    </xdr:from>
    <xdr:to>
      <xdr:col>46</xdr:col>
      <xdr:colOff>38100</xdr:colOff>
      <xdr:row>58</xdr:row>
      <xdr:rowOff>169845</xdr:rowOff>
    </xdr:to>
    <xdr:sp macro="" textlink="">
      <xdr:nvSpPr>
        <xdr:cNvPr id="354" name="フローチャート: 判断 353"/>
        <xdr:cNvSpPr/>
      </xdr:nvSpPr>
      <xdr:spPr>
        <a:xfrm>
          <a:off x="8699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14922</xdr:rowOff>
    </xdr:from>
    <xdr:ext cx="469744" cy="259045"/>
    <xdr:sp macro="" textlink="">
      <xdr:nvSpPr>
        <xdr:cNvPr id="355" name="テキスト ボックス 354"/>
        <xdr:cNvSpPr txBox="1"/>
      </xdr:nvSpPr>
      <xdr:spPr>
        <a:xfrm>
          <a:off x="8515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50448</xdr:rowOff>
    </xdr:from>
    <xdr:to>
      <xdr:col>41</xdr:col>
      <xdr:colOff>50800</xdr:colOff>
      <xdr:row>59</xdr:row>
      <xdr:rowOff>59772</xdr:rowOff>
    </xdr:to>
    <xdr:cxnSp macro="">
      <xdr:nvCxnSpPr>
        <xdr:cNvPr id="356" name="直線コネクタ 355"/>
        <xdr:cNvCxnSpPr/>
      </xdr:nvCxnSpPr>
      <xdr:spPr>
        <a:xfrm flipV="1">
          <a:off x="6972300" y="10165998"/>
          <a:ext cx="889000" cy="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40061</xdr:rowOff>
    </xdr:from>
    <xdr:to>
      <xdr:col>41</xdr:col>
      <xdr:colOff>101600</xdr:colOff>
      <xdr:row>58</xdr:row>
      <xdr:rowOff>141661</xdr:rowOff>
    </xdr:to>
    <xdr:sp macro="" textlink="">
      <xdr:nvSpPr>
        <xdr:cNvPr id="357" name="フローチャート: 判断 356"/>
        <xdr:cNvSpPr/>
      </xdr:nvSpPr>
      <xdr:spPr>
        <a:xfrm>
          <a:off x="7810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158188</xdr:rowOff>
    </xdr:from>
    <xdr:ext cx="534377" cy="259045"/>
    <xdr:sp macro="" textlink="">
      <xdr:nvSpPr>
        <xdr:cNvPr id="358" name="テキスト ボックス 357"/>
        <xdr:cNvSpPr txBox="1"/>
      </xdr:nvSpPr>
      <xdr:spPr>
        <a:xfrm>
          <a:off x="7594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xdr:rowOff>
    </xdr:from>
    <xdr:to>
      <xdr:col>36</xdr:col>
      <xdr:colOff>165100</xdr:colOff>
      <xdr:row>58</xdr:row>
      <xdr:rowOff>101689</xdr:rowOff>
    </xdr:to>
    <xdr:sp macro="" textlink="">
      <xdr:nvSpPr>
        <xdr:cNvPr id="359" name="フローチャート: 判断 358"/>
        <xdr:cNvSpPr/>
      </xdr:nvSpPr>
      <xdr:spPr>
        <a:xfrm>
          <a:off x="6921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118216</xdr:rowOff>
    </xdr:from>
    <xdr:ext cx="534377" cy="259045"/>
    <xdr:sp macro="" textlink="">
      <xdr:nvSpPr>
        <xdr:cNvPr id="360" name="テキスト ボックス 359"/>
        <xdr:cNvSpPr txBox="1"/>
      </xdr:nvSpPr>
      <xdr:spPr>
        <a:xfrm>
          <a:off x="6705111" y="97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164387</xdr:rowOff>
    </xdr:from>
    <xdr:to>
      <xdr:col>55</xdr:col>
      <xdr:colOff>50800</xdr:colOff>
      <xdr:row>59</xdr:row>
      <xdr:rowOff>94537</xdr:rowOff>
    </xdr:to>
    <xdr:sp macro="" textlink="">
      <xdr:nvSpPr>
        <xdr:cNvPr id="366" name="楕円 365"/>
        <xdr:cNvSpPr/>
      </xdr:nvSpPr>
      <xdr:spPr>
        <a:xfrm>
          <a:off x="10426700" y="1010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79314</xdr:rowOff>
    </xdr:from>
    <xdr:ext cx="469744" cy="259045"/>
    <xdr:sp macro="" textlink="">
      <xdr:nvSpPr>
        <xdr:cNvPr id="367" name="農林水産業費該当値テキスト"/>
        <xdr:cNvSpPr txBox="1"/>
      </xdr:nvSpPr>
      <xdr:spPr>
        <a:xfrm>
          <a:off x="10528300" y="1002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167456</xdr:rowOff>
    </xdr:from>
    <xdr:to>
      <xdr:col>50</xdr:col>
      <xdr:colOff>165100</xdr:colOff>
      <xdr:row>59</xdr:row>
      <xdr:rowOff>97606</xdr:rowOff>
    </xdr:to>
    <xdr:sp macro="" textlink="">
      <xdr:nvSpPr>
        <xdr:cNvPr id="368" name="楕円 367"/>
        <xdr:cNvSpPr/>
      </xdr:nvSpPr>
      <xdr:spPr>
        <a:xfrm>
          <a:off x="9588500" y="101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88733</xdr:rowOff>
    </xdr:from>
    <xdr:ext cx="469744" cy="259045"/>
    <xdr:sp macro="" textlink="">
      <xdr:nvSpPr>
        <xdr:cNvPr id="369" name="テキスト ボックス 368"/>
        <xdr:cNvSpPr txBox="1"/>
      </xdr:nvSpPr>
      <xdr:spPr>
        <a:xfrm>
          <a:off x="9404428" y="10204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8139</xdr:rowOff>
    </xdr:from>
    <xdr:to>
      <xdr:col>46</xdr:col>
      <xdr:colOff>38100</xdr:colOff>
      <xdr:row>59</xdr:row>
      <xdr:rowOff>109739</xdr:rowOff>
    </xdr:to>
    <xdr:sp macro="" textlink="">
      <xdr:nvSpPr>
        <xdr:cNvPr id="370" name="楕円 369"/>
        <xdr:cNvSpPr/>
      </xdr:nvSpPr>
      <xdr:spPr>
        <a:xfrm>
          <a:off x="8699500" y="1012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100866</xdr:rowOff>
    </xdr:from>
    <xdr:ext cx="469744" cy="259045"/>
    <xdr:sp macro="" textlink="">
      <xdr:nvSpPr>
        <xdr:cNvPr id="371" name="テキスト ボックス 370"/>
        <xdr:cNvSpPr txBox="1"/>
      </xdr:nvSpPr>
      <xdr:spPr>
        <a:xfrm>
          <a:off x="8515428" y="102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171098</xdr:rowOff>
    </xdr:from>
    <xdr:to>
      <xdr:col>41</xdr:col>
      <xdr:colOff>101600</xdr:colOff>
      <xdr:row>59</xdr:row>
      <xdr:rowOff>101248</xdr:rowOff>
    </xdr:to>
    <xdr:sp macro="" textlink="">
      <xdr:nvSpPr>
        <xdr:cNvPr id="372" name="楕円 371"/>
        <xdr:cNvSpPr/>
      </xdr:nvSpPr>
      <xdr:spPr>
        <a:xfrm>
          <a:off x="7810500" y="1011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92375</xdr:rowOff>
    </xdr:from>
    <xdr:ext cx="469744" cy="259045"/>
    <xdr:sp macro="" textlink="">
      <xdr:nvSpPr>
        <xdr:cNvPr id="373" name="テキスト ボックス 372"/>
        <xdr:cNvSpPr txBox="1"/>
      </xdr:nvSpPr>
      <xdr:spPr>
        <a:xfrm>
          <a:off x="7626428" y="1020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8972</xdr:rowOff>
    </xdr:from>
    <xdr:to>
      <xdr:col>36</xdr:col>
      <xdr:colOff>165100</xdr:colOff>
      <xdr:row>59</xdr:row>
      <xdr:rowOff>110572</xdr:rowOff>
    </xdr:to>
    <xdr:sp macro="" textlink="">
      <xdr:nvSpPr>
        <xdr:cNvPr id="374" name="楕円 373"/>
        <xdr:cNvSpPr/>
      </xdr:nvSpPr>
      <xdr:spPr>
        <a:xfrm>
          <a:off x="6921500" y="1012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101699</xdr:rowOff>
    </xdr:from>
    <xdr:ext cx="469744" cy="259045"/>
    <xdr:sp macro="" textlink="">
      <xdr:nvSpPr>
        <xdr:cNvPr id="375" name="テキスト ボックス 374"/>
        <xdr:cNvSpPr txBox="1"/>
      </xdr:nvSpPr>
      <xdr:spPr>
        <a:xfrm>
          <a:off x="6737428" y="10217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399" name="直線コネクタ 398"/>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400" name="商工費最小値テキスト"/>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401" name="直線コネクタ 400"/>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2" name="商工費最大値テキスト"/>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3" name="直線コネクタ 402"/>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55690</xdr:rowOff>
    </xdr:from>
    <xdr:to>
      <xdr:col>55</xdr:col>
      <xdr:colOff>0</xdr:colOff>
      <xdr:row>78</xdr:row>
      <xdr:rowOff>85750</xdr:rowOff>
    </xdr:to>
    <xdr:cxnSp macro="">
      <xdr:nvCxnSpPr>
        <xdr:cNvPr id="404" name="直線コネクタ 403"/>
        <xdr:cNvCxnSpPr/>
      </xdr:nvCxnSpPr>
      <xdr:spPr>
        <a:xfrm>
          <a:off x="9639300" y="13428790"/>
          <a:ext cx="838200" cy="3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126979</xdr:rowOff>
    </xdr:from>
    <xdr:ext cx="469744" cy="259045"/>
    <xdr:sp macro="" textlink="">
      <xdr:nvSpPr>
        <xdr:cNvPr id="405" name="商工費平均値テキスト"/>
        <xdr:cNvSpPr txBox="1"/>
      </xdr:nvSpPr>
      <xdr:spPr>
        <a:xfrm>
          <a:off x="10528300" y="13157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06" name="フローチャート: 判断 405"/>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2617</xdr:rowOff>
    </xdr:from>
    <xdr:to>
      <xdr:col>50</xdr:col>
      <xdr:colOff>114300</xdr:colOff>
      <xdr:row>78</xdr:row>
      <xdr:rowOff>55690</xdr:rowOff>
    </xdr:to>
    <xdr:cxnSp macro="">
      <xdr:nvCxnSpPr>
        <xdr:cNvPr id="407" name="直線コネクタ 406"/>
        <xdr:cNvCxnSpPr/>
      </xdr:nvCxnSpPr>
      <xdr:spPr>
        <a:xfrm>
          <a:off x="8750300" y="13375717"/>
          <a:ext cx="889000" cy="5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08" name="フローチャート: 判断 407"/>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50170</xdr:rowOff>
    </xdr:from>
    <xdr:ext cx="469744" cy="259045"/>
    <xdr:sp macro="" textlink="">
      <xdr:nvSpPr>
        <xdr:cNvPr id="409" name="テキスト ボックス 408"/>
        <xdr:cNvSpPr txBox="1"/>
      </xdr:nvSpPr>
      <xdr:spPr>
        <a:xfrm>
          <a:off x="9404428" y="1308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2617</xdr:rowOff>
    </xdr:from>
    <xdr:to>
      <xdr:col>45</xdr:col>
      <xdr:colOff>177800</xdr:colOff>
      <xdr:row>78</xdr:row>
      <xdr:rowOff>38964</xdr:rowOff>
    </xdr:to>
    <xdr:cxnSp macro="">
      <xdr:nvCxnSpPr>
        <xdr:cNvPr id="410" name="直線コネクタ 409"/>
        <xdr:cNvCxnSpPr/>
      </xdr:nvCxnSpPr>
      <xdr:spPr>
        <a:xfrm flipV="1">
          <a:off x="7861300" y="13375717"/>
          <a:ext cx="8890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87833</xdr:rowOff>
    </xdr:from>
    <xdr:to>
      <xdr:col>46</xdr:col>
      <xdr:colOff>38100</xdr:colOff>
      <xdr:row>78</xdr:row>
      <xdr:rowOff>17983</xdr:rowOff>
    </xdr:to>
    <xdr:sp macro="" textlink="">
      <xdr:nvSpPr>
        <xdr:cNvPr id="411" name="フローチャート: 判断 410"/>
        <xdr:cNvSpPr/>
      </xdr:nvSpPr>
      <xdr:spPr>
        <a:xfrm>
          <a:off x="8699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34510</xdr:rowOff>
    </xdr:from>
    <xdr:ext cx="469744" cy="259045"/>
    <xdr:sp macro="" textlink="">
      <xdr:nvSpPr>
        <xdr:cNvPr id="412" name="テキスト ボックス 411"/>
        <xdr:cNvSpPr txBox="1"/>
      </xdr:nvSpPr>
      <xdr:spPr>
        <a:xfrm>
          <a:off x="8515428"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38964</xdr:rowOff>
    </xdr:from>
    <xdr:to>
      <xdr:col>41</xdr:col>
      <xdr:colOff>50800</xdr:colOff>
      <xdr:row>78</xdr:row>
      <xdr:rowOff>56566</xdr:rowOff>
    </xdr:to>
    <xdr:cxnSp macro="">
      <xdr:nvCxnSpPr>
        <xdr:cNvPr id="413" name="直線コネクタ 412"/>
        <xdr:cNvCxnSpPr/>
      </xdr:nvCxnSpPr>
      <xdr:spPr>
        <a:xfrm flipV="1">
          <a:off x="6972300" y="13412064"/>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72992</xdr:rowOff>
    </xdr:from>
    <xdr:ext cx="469744" cy="259045"/>
    <xdr:sp macro="" textlink="">
      <xdr:nvSpPr>
        <xdr:cNvPr id="415" name="テキスト ボックス 414"/>
        <xdr:cNvSpPr txBox="1"/>
      </xdr:nvSpPr>
      <xdr:spPr>
        <a:xfrm>
          <a:off x="7626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63313</xdr:rowOff>
    </xdr:from>
    <xdr:ext cx="469744" cy="259045"/>
    <xdr:sp macro="" textlink="">
      <xdr:nvSpPr>
        <xdr:cNvPr id="417" name="テキスト ボックス 416"/>
        <xdr:cNvSpPr txBox="1"/>
      </xdr:nvSpPr>
      <xdr:spPr>
        <a:xfrm>
          <a:off x="6737428"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34950</xdr:rowOff>
    </xdr:from>
    <xdr:to>
      <xdr:col>55</xdr:col>
      <xdr:colOff>50800</xdr:colOff>
      <xdr:row>78</xdr:row>
      <xdr:rowOff>136550</xdr:rowOff>
    </xdr:to>
    <xdr:sp macro="" textlink="">
      <xdr:nvSpPr>
        <xdr:cNvPr id="423" name="楕円 422"/>
        <xdr:cNvSpPr/>
      </xdr:nvSpPr>
      <xdr:spPr>
        <a:xfrm>
          <a:off x="10426700" y="134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121327</xdr:rowOff>
    </xdr:from>
    <xdr:ext cx="469744" cy="259045"/>
    <xdr:sp macro="" textlink="">
      <xdr:nvSpPr>
        <xdr:cNvPr id="424" name="商工費該当値テキスト"/>
        <xdr:cNvSpPr txBox="1"/>
      </xdr:nvSpPr>
      <xdr:spPr>
        <a:xfrm>
          <a:off x="10528300" y="1332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4890</xdr:rowOff>
    </xdr:from>
    <xdr:to>
      <xdr:col>50</xdr:col>
      <xdr:colOff>165100</xdr:colOff>
      <xdr:row>78</xdr:row>
      <xdr:rowOff>106490</xdr:rowOff>
    </xdr:to>
    <xdr:sp macro="" textlink="">
      <xdr:nvSpPr>
        <xdr:cNvPr id="425" name="楕円 424"/>
        <xdr:cNvSpPr/>
      </xdr:nvSpPr>
      <xdr:spPr>
        <a:xfrm>
          <a:off x="9588500" y="1337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97617</xdr:rowOff>
    </xdr:from>
    <xdr:ext cx="469744" cy="259045"/>
    <xdr:sp macro="" textlink="">
      <xdr:nvSpPr>
        <xdr:cNvPr id="426" name="テキスト ボックス 425"/>
        <xdr:cNvSpPr txBox="1"/>
      </xdr:nvSpPr>
      <xdr:spPr>
        <a:xfrm>
          <a:off x="9404428" y="1347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123267</xdr:rowOff>
    </xdr:from>
    <xdr:to>
      <xdr:col>46</xdr:col>
      <xdr:colOff>38100</xdr:colOff>
      <xdr:row>78</xdr:row>
      <xdr:rowOff>53417</xdr:rowOff>
    </xdr:to>
    <xdr:sp macro="" textlink="">
      <xdr:nvSpPr>
        <xdr:cNvPr id="427" name="楕円 426"/>
        <xdr:cNvSpPr/>
      </xdr:nvSpPr>
      <xdr:spPr>
        <a:xfrm>
          <a:off x="8699500" y="13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44544</xdr:rowOff>
    </xdr:from>
    <xdr:ext cx="469744" cy="259045"/>
    <xdr:sp macro="" textlink="">
      <xdr:nvSpPr>
        <xdr:cNvPr id="428" name="テキスト ボックス 427"/>
        <xdr:cNvSpPr txBox="1"/>
      </xdr:nvSpPr>
      <xdr:spPr>
        <a:xfrm>
          <a:off x="8515428" y="1341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159614</xdr:rowOff>
    </xdr:from>
    <xdr:to>
      <xdr:col>41</xdr:col>
      <xdr:colOff>101600</xdr:colOff>
      <xdr:row>78</xdr:row>
      <xdr:rowOff>89764</xdr:rowOff>
    </xdr:to>
    <xdr:sp macro="" textlink="">
      <xdr:nvSpPr>
        <xdr:cNvPr id="429" name="楕円 428"/>
        <xdr:cNvSpPr/>
      </xdr:nvSpPr>
      <xdr:spPr>
        <a:xfrm>
          <a:off x="7810500" y="1336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80891</xdr:rowOff>
    </xdr:from>
    <xdr:ext cx="469744" cy="259045"/>
    <xdr:sp macro="" textlink="">
      <xdr:nvSpPr>
        <xdr:cNvPr id="430" name="テキスト ボックス 429"/>
        <xdr:cNvSpPr txBox="1"/>
      </xdr:nvSpPr>
      <xdr:spPr>
        <a:xfrm>
          <a:off x="7626428" y="1345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5766</xdr:rowOff>
    </xdr:from>
    <xdr:to>
      <xdr:col>36</xdr:col>
      <xdr:colOff>165100</xdr:colOff>
      <xdr:row>78</xdr:row>
      <xdr:rowOff>107366</xdr:rowOff>
    </xdr:to>
    <xdr:sp macro="" textlink="">
      <xdr:nvSpPr>
        <xdr:cNvPr id="431" name="楕円 430"/>
        <xdr:cNvSpPr/>
      </xdr:nvSpPr>
      <xdr:spPr>
        <a:xfrm>
          <a:off x="6921500" y="1337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98493</xdr:rowOff>
    </xdr:from>
    <xdr:ext cx="469744" cy="259045"/>
    <xdr:sp macro="" textlink="">
      <xdr:nvSpPr>
        <xdr:cNvPr id="432" name="テキスト ボックス 431"/>
        <xdr:cNvSpPr txBox="1"/>
      </xdr:nvSpPr>
      <xdr:spPr>
        <a:xfrm>
          <a:off x="6737428" y="13471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56" name="直線コネクタ 455"/>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57" name="土木費最小値テキスト"/>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58" name="直線コネクタ 457"/>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59" name="土木費最大値テキスト"/>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60" name="直線コネクタ 459"/>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46520</xdr:rowOff>
    </xdr:from>
    <xdr:to>
      <xdr:col>55</xdr:col>
      <xdr:colOff>0</xdr:colOff>
      <xdr:row>96</xdr:row>
      <xdr:rowOff>133286</xdr:rowOff>
    </xdr:to>
    <xdr:cxnSp macro="">
      <xdr:nvCxnSpPr>
        <xdr:cNvPr id="461" name="直線コネクタ 460"/>
        <xdr:cNvCxnSpPr/>
      </xdr:nvCxnSpPr>
      <xdr:spPr>
        <a:xfrm flipV="1">
          <a:off x="9639300" y="16505720"/>
          <a:ext cx="838200" cy="8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11650</xdr:rowOff>
    </xdr:from>
    <xdr:ext cx="534377" cy="259045"/>
    <xdr:sp macro="" textlink="">
      <xdr:nvSpPr>
        <xdr:cNvPr id="462" name="土木費平均値テキスト"/>
        <xdr:cNvSpPr txBox="1"/>
      </xdr:nvSpPr>
      <xdr:spPr>
        <a:xfrm>
          <a:off x="10528300" y="16299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3" name="フローチャート: 判断 462"/>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66281</xdr:rowOff>
    </xdr:from>
    <xdr:to>
      <xdr:col>50</xdr:col>
      <xdr:colOff>114300</xdr:colOff>
      <xdr:row>96</xdr:row>
      <xdr:rowOff>133286</xdr:rowOff>
    </xdr:to>
    <xdr:cxnSp macro="">
      <xdr:nvCxnSpPr>
        <xdr:cNvPr id="464" name="直線コネクタ 463"/>
        <xdr:cNvCxnSpPr/>
      </xdr:nvCxnSpPr>
      <xdr:spPr>
        <a:xfrm>
          <a:off x="8750300" y="16525481"/>
          <a:ext cx="889000" cy="6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65" name="フローチャート: 判断 464"/>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121011</xdr:rowOff>
    </xdr:from>
    <xdr:ext cx="534377" cy="259045"/>
    <xdr:sp macro="" textlink="">
      <xdr:nvSpPr>
        <xdr:cNvPr id="466" name="テキスト ボックス 465"/>
        <xdr:cNvSpPr txBox="1"/>
      </xdr:nvSpPr>
      <xdr:spPr>
        <a:xfrm>
          <a:off x="9372111" y="1623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66281</xdr:rowOff>
    </xdr:from>
    <xdr:to>
      <xdr:col>45</xdr:col>
      <xdr:colOff>177800</xdr:colOff>
      <xdr:row>96</xdr:row>
      <xdr:rowOff>167056</xdr:rowOff>
    </xdr:to>
    <xdr:cxnSp macro="">
      <xdr:nvCxnSpPr>
        <xdr:cNvPr id="467" name="直線コネクタ 466"/>
        <xdr:cNvCxnSpPr/>
      </xdr:nvCxnSpPr>
      <xdr:spPr>
        <a:xfrm flipV="1">
          <a:off x="7861300" y="16525481"/>
          <a:ext cx="889000" cy="10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16459</xdr:rowOff>
    </xdr:from>
    <xdr:to>
      <xdr:col>46</xdr:col>
      <xdr:colOff>38100</xdr:colOff>
      <xdr:row>96</xdr:row>
      <xdr:rowOff>118059</xdr:rowOff>
    </xdr:to>
    <xdr:sp macro="" textlink="">
      <xdr:nvSpPr>
        <xdr:cNvPr id="468" name="フローチャート: 判断 467"/>
        <xdr:cNvSpPr/>
      </xdr:nvSpPr>
      <xdr:spPr>
        <a:xfrm>
          <a:off x="86995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109186</xdr:rowOff>
    </xdr:from>
    <xdr:ext cx="534377" cy="259045"/>
    <xdr:sp macro="" textlink="">
      <xdr:nvSpPr>
        <xdr:cNvPr id="469" name="テキスト ボックス 468"/>
        <xdr:cNvSpPr txBox="1"/>
      </xdr:nvSpPr>
      <xdr:spPr>
        <a:xfrm>
          <a:off x="8483111" y="1656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154076</xdr:rowOff>
    </xdr:from>
    <xdr:to>
      <xdr:col>41</xdr:col>
      <xdr:colOff>50800</xdr:colOff>
      <xdr:row>96</xdr:row>
      <xdr:rowOff>167056</xdr:rowOff>
    </xdr:to>
    <xdr:cxnSp macro="">
      <xdr:nvCxnSpPr>
        <xdr:cNvPr id="470" name="直線コネクタ 469"/>
        <xdr:cNvCxnSpPr/>
      </xdr:nvCxnSpPr>
      <xdr:spPr>
        <a:xfrm>
          <a:off x="6972300" y="16613276"/>
          <a:ext cx="889000" cy="1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8319</xdr:rowOff>
    </xdr:from>
    <xdr:to>
      <xdr:col>41</xdr:col>
      <xdr:colOff>101600</xdr:colOff>
      <xdr:row>96</xdr:row>
      <xdr:rowOff>109919</xdr:rowOff>
    </xdr:to>
    <xdr:sp macro="" textlink="">
      <xdr:nvSpPr>
        <xdr:cNvPr id="471" name="フローチャート: 判断 470"/>
        <xdr:cNvSpPr/>
      </xdr:nvSpPr>
      <xdr:spPr>
        <a:xfrm>
          <a:off x="7810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126446</xdr:rowOff>
    </xdr:from>
    <xdr:ext cx="534377" cy="259045"/>
    <xdr:sp macro="" textlink="">
      <xdr:nvSpPr>
        <xdr:cNvPr id="472" name="テキスト ボックス 471"/>
        <xdr:cNvSpPr txBox="1"/>
      </xdr:nvSpPr>
      <xdr:spPr>
        <a:xfrm>
          <a:off x="7594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148349</xdr:rowOff>
    </xdr:from>
    <xdr:to>
      <xdr:col>36</xdr:col>
      <xdr:colOff>165100</xdr:colOff>
      <xdr:row>96</xdr:row>
      <xdr:rowOff>78499</xdr:rowOff>
    </xdr:to>
    <xdr:sp macro="" textlink="">
      <xdr:nvSpPr>
        <xdr:cNvPr id="473" name="フローチャート: 判断 472"/>
        <xdr:cNvSpPr/>
      </xdr:nvSpPr>
      <xdr:spPr>
        <a:xfrm>
          <a:off x="6921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95026</xdr:rowOff>
    </xdr:from>
    <xdr:ext cx="534377" cy="259045"/>
    <xdr:sp macro="" textlink="">
      <xdr:nvSpPr>
        <xdr:cNvPr id="474" name="テキスト ボックス 473"/>
        <xdr:cNvSpPr txBox="1"/>
      </xdr:nvSpPr>
      <xdr:spPr>
        <a:xfrm>
          <a:off x="6705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167170</xdr:rowOff>
    </xdr:from>
    <xdr:to>
      <xdr:col>55</xdr:col>
      <xdr:colOff>50800</xdr:colOff>
      <xdr:row>96</xdr:row>
      <xdr:rowOff>97320</xdr:rowOff>
    </xdr:to>
    <xdr:sp macro="" textlink="">
      <xdr:nvSpPr>
        <xdr:cNvPr id="480" name="楕円 479"/>
        <xdr:cNvSpPr/>
      </xdr:nvSpPr>
      <xdr:spPr>
        <a:xfrm>
          <a:off x="10426700" y="1645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145597</xdr:rowOff>
    </xdr:from>
    <xdr:ext cx="534377" cy="259045"/>
    <xdr:sp macro="" textlink="">
      <xdr:nvSpPr>
        <xdr:cNvPr id="481" name="土木費該当値テキスト"/>
        <xdr:cNvSpPr txBox="1"/>
      </xdr:nvSpPr>
      <xdr:spPr>
        <a:xfrm>
          <a:off x="10528300" y="164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82486</xdr:rowOff>
    </xdr:from>
    <xdr:to>
      <xdr:col>50</xdr:col>
      <xdr:colOff>165100</xdr:colOff>
      <xdr:row>97</xdr:row>
      <xdr:rowOff>12636</xdr:rowOff>
    </xdr:to>
    <xdr:sp macro="" textlink="">
      <xdr:nvSpPr>
        <xdr:cNvPr id="482" name="楕円 481"/>
        <xdr:cNvSpPr/>
      </xdr:nvSpPr>
      <xdr:spPr>
        <a:xfrm>
          <a:off x="9588500" y="1654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3763</xdr:rowOff>
    </xdr:from>
    <xdr:ext cx="534377" cy="259045"/>
    <xdr:sp macro="" textlink="">
      <xdr:nvSpPr>
        <xdr:cNvPr id="483" name="テキスト ボックス 482"/>
        <xdr:cNvSpPr txBox="1"/>
      </xdr:nvSpPr>
      <xdr:spPr>
        <a:xfrm>
          <a:off x="9372111" y="1663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15481</xdr:rowOff>
    </xdr:from>
    <xdr:to>
      <xdr:col>46</xdr:col>
      <xdr:colOff>38100</xdr:colOff>
      <xdr:row>96</xdr:row>
      <xdr:rowOff>117081</xdr:rowOff>
    </xdr:to>
    <xdr:sp macro="" textlink="">
      <xdr:nvSpPr>
        <xdr:cNvPr id="484" name="楕円 483"/>
        <xdr:cNvSpPr/>
      </xdr:nvSpPr>
      <xdr:spPr>
        <a:xfrm>
          <a:off x="8699500" y="1647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133608</xdr:rowOff>
    </xdr:from>
    <xdr:ext cx="534377" cy="259045"/>
    <xdr:sp macro="" textlink="">
      <xdr:nvSpPr>
        <xdr:cNvPr id="485" name="テキスト ボックス 484"/>
        <xdr:cNvSpPr txBox="1"/>
      </xdr:nvSpPr>
      <xdr:spPr>
        <a:xfrm>
          <a:off x="8483111" y="1624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116256</xdr:rowOff>
    </xdr:from>
    <xdr:to>
      <xdr:col>41</xdr:col>
      <xdr:colOff>101600</xdr:colOff>
      <xdr:row>97</xdr:row>
      <xdr:rowOff>46406</xdr:rowOff>
    </xdr:to>
    <xdr:sp macro="" textlink="">
      <xdr:nvSpPr>
        <xdr:cNvPr id="486" name="楕円 485"/>
        <xdr:cNvSpPr/>
      </xdr:nvSpPr>
      <xdr:spPr>
        <a:xfrm>
          <a:off x="7810500" y="1657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37533</xdr:rowOff>
    </xdr:from>
    <xdr:ext cx="534377" cy="259045"/>
    <xdr:sp macro="" textlink="">
      <xdr:nvSpPr>
        <xdr:cNvPr id="487" name="テキスト ボックス 486"/>
        <xdr:cNvSpPr txBox="1"/>
      </xdr:nvSpPr>
      <xdr:spPr>
        <a:xfrm>
          <a:off x="7594111" y="1666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103276</xdr:rowOff>
    </xdr:from>
    <xdr:to>
      <xdr:col>36</xdr:col>
      <xdr:colOff>165100</xdr:colOff>
      <xdr:row>97</xdr:row>
      <xdr:rowOff>33426</xdr:rowOff>
    </xdr:to>
    <xdr:sp macro="" textlink="">
      <xdr:nvSpPr>
        <xdr:cNvPr id="488" name="楕円 487"/>
        <xdr:cNvSpPr/>
      </xdr:nvSpPr>
      <xdr:spPr>
        <a:xfrm>
          <a:off x="6921500" y="1656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24553</xdr:rowOff>
    </xdr:from>
    <xdr:ext cx="534377" cy="259045"/>
    <xdr:sp macro="" textlink="">
      <xdr:nvSpPr>
        <xdr:cNvPr id="489" name="テキスト ボックス 488"/>
        <xdr:cNvSpPr txBox="1"/>
      </xdr:nvSpPr>
      <xdr:spPr>
        <a:xfrm>
          <a:off x="6705111" y="1665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16" name="直線コネクタ 515"/>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17" name="消防費最小値テキスト"/>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18" name="直線コネクタ 517"/>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19" name="消防費最大値テキスト"/>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20" name="直線コネクタ 519"/>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33924</xdr:rowOff>
    </xdr:from>
    <xdr:to>
      <xdr:col>85</xdr:col>
      <xdr:colOff>127000</xdr:colOff>
      <xdr:row>38</xdr:row>
      <xdr:rowOff>122914</xdr:rowOff>
    </xdr:to>
    <xdr:cxnSp macro="">
      <xdr:nvCxnSpPr>
        <xdr:cNvPr id="521" name="直線コネクタ 520"/>
        <xdr:cNvCxnSpPr/>
      </xdr:nvCxnSpPr>
      <xdr:spPr>
        <a:xfrm>
          <a:off x="15481300" y="6549024"/>
          <a:ext cx="838200" cy="8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46593</xdr:rowOff>
    </xdr:from>
    <xdr:ext cx="534377" cy="259045"/>
    <xdr:sp macro="" textlink="">
      <xdr:nvSpPr>
        <xdr:cNvPr id="522" name="消防費平均値テキスト"/>
        <xdr:cNvSpPr txBox="1"/>
      </xdr:nvSpPr>
      <xdr:spPr>
        <a:xfrm>
          <a:off x="16370300" y="6390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3" name="フローチャート: 判断 522"/>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33924</xdr:rowOff>
    </xdr:from>
    <xdr:to>
      <xdr:col>81</xdr:col>
      <xdr:colOff>50800</xdr:colOff>
      <xdr:row>38</xdr:row>
      <xdr:rowOff>110015</xdr:rowOff>
    </xdr:to>
    <xdr:cxnSp macro="">
      <xdr:nvCxnSpPr>
        <xdr:cNvPr id="524" name="直線コネクタ 523"/>
        <xdr:cNvCxnSpPr/>
      </xdr:nvCxnSpPr>
      <xdr:spPr>
        <a:xfrm flipV="1">
          <a:off x="14592300" y="6549024"/>
          <a:ext cx="889000" cy="7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5" name="フローチャート: 判断 524"/>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99690</xdr:rowOff>
    </xdr:from>
    <xdr:ext cx="534377" cy="259045"/>
    <xdr:sp macro="" textlink="">
      <xdr:nvSpPr>
        <xdr:cNvPr id="526" name="テキスト ボックス 525"/>
        <xdr:cNvSpPr txBox="1"/>
      </xdr:nvSpPr>
      <xdr:spPr>
        <a:xfrm>
          <a:off x="15214111" y="661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109035</xdr:rowOff>
    </xdr:from>
    <xdr:to>
      <xdr:col>76</xdr:col>
      <xdr:colOff>114300</xdr:colOff>
      <xdr:row>38</xdr:row>
      <xdr:rowOff>110015</xdr:rowOff>
    </xdr:to>
    <xdr:cxnSp macro="">
      <xdr:nvCxnSpPr>
        <xdr:cNvPr id="527" name="直線コネクタ 526"/>
        <xdr:cNvCxnSpPr/>
      </xdr:nvCxnSpPr>
      <xdr:spPr>
        <a:xfrm>
          <a:off x="13703300" y="6624135"/>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20875</xdr:rowOff>
    </xdr:from>
    <xdr:to>
      <xdr:col>76</xdr:col>
      <xdr:colOff>165100</xdr:colOff>
      <xdr:row>38</xdr:row>
      <xdr:rowOff>122475</xdr:rowOff>
    </xdr:to>
    <xdr:sp macro="" textlink="">
      <xdr:nvSpPr>
        <xdr:cNvPr id="528" name="フローチャート: 判断 527"/>
        <xdr:cNvSpPr/>
      </xdr:nvSpPr>
      <xdr:spPr>
        <a:xfrm>
          <a:off x="14541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139002</xdr:rowOff>
    </xdr:from>
    <xdr:ext cx="534377" cy="259045"/>
    <xdr:sp macro="" textlink="">
      <xdr:nvSpPr>
        <xdr:cNvPr id="529" name="テキスト ボックス 528"/>
        <xdr:cNvSpPr txBox="1"/>
      </xdr:nvSpPr>
      <xdr:spPr>
        <a:xfrm>
          <a:off x="14325111" y="631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109035</xdr:rowOff>
    </xdr:from>
    <xdr:to>
      <xdr:col>71</xdr:col>
      <xdr:colOff>177800</xdr:colOff>
      <xdr:row>38</xdr:row>
      <xdr:rowOff>164716</xdr:rowOff>
    </xdr:to>
    <xdr:cxnSp macro="">
      <xdr:nvCxnSpPr>
        <xdr:cNvPr id="530" name="直線コネクタ 529"/>
        <xdr:cNvCxnSpPr/>
      </xdr:nvCxnSpPr>
      <xdr:spPr>
        <a:xfrm flipV="1">
          <a:off x="12814300" y="6624135"/>
          <a:ext cx="889000" cy="5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31" name="フローチャート: 判断 530"/>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92466</xdr:rowOff>
    </xdr:from>
    <xdr:ext cx="534377" cy="259045"/>
    <xdr:sp macro="" textlink="">
      <xdr:nvSpPr>
        <xdr:cNvPr id="532" name="テキスト ボックス 531"/>
        <xdr:cNvSpPr txBox="1"/>
      </xdr:nvSpPr>
      <xdr:spPr>
        <a:xfrm>
          <a:off x="13436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3" name="フローチャート: 判断 532"/>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133810</xdr:rowOff>
    </xdr:from>
    <xdr:ext cx="534377" cy="259045"/>
    <xdr:sp macro="" textlink="">
      <xdr:nvSpPr>
        <xdr:cNvPr id="534" name="テキスト ボックス 533"/>
        <xdr:cNvSpPr txBox="1"/>
      </xdr:nvSpPr>
      <xdr:spPr>
        <a:xfrm>
          <a:off x="12547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72114</xdr:rowOff>
    </xdr:from>
    <xdr:to>
      <xdr:col>85</xdr:col>
      <xdr:colOff>177800</xdr:colOff>
      <xdr:row>39</xdr:row>
      <xdr:rowOff>2264</xdr:rowOff>
    </xdr:to>
    <xdr:sp macro="" textlink="">
      <xdr:nvSpPr>
        <xdr:cNvPr id="540" name="楕円 539"/>
        <xdr:cNvSpPr/>
      </xdr:nvSpPr>
      <xdr:spPr>
        <a:xfrm>
          <a:off x="16268700" y="658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50541</xdr:rowOff>
    </xdr:from>
    <xdr:ext cx="534377" cy="259045"/>
    <xdr:sp macro="" textlink="">
      <xdr:nvSpPr>
        <xdr:cNvPr id="541" name="消防費該当値テキスト"/>
        <xdr:cNvSpPr txBox="1"/>
      </xdr:nvSpPr>
      <xdr:spPr>
        <a:xfrm>
          <a:off x="16370300" y="656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154574</xdr:rowOff>
    </xdr:from>
    <xdr:to>
      <xdr:col>81</xdr:col>
      <xdr:colOff>101600</xdr:colOff>
      <xdr:row>38</xdr:row>
      <xdr:rowOff>84724</xdr:rowOff>
    </xdr:to>
    <xdr:sp macro="" textlink="">
      <xdr:nvSpPr>
        <xdr:cNvPr id="542" name="楕円 541"/>
        <xdr:cNvSpPr/>
      </xdr:nvSpPr>
      <xdr:spPr>
        <a:xfrm>
          <a:off x="15430500" y="649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101251</xdr:rowOff>
    </xdr:from>
    <xdr:ext cx="534377" cy="259045"/>
    <xdr:sp macro="" textlink="">
      <xdr:nvSpPr>
        <xdr:cNvPr id="543" name="テキスト ボックス 542"/>
        <xdr:cNvSpPr txBox="1"/>
      </xdr:nvSpPr>
      <xdr:spPr>
        <a:xfrm>
          <a:off x="15214111" y="62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59215</xdr:rowOff>
    </xdr:from>
    <xdr:to>
      <xdr:col>76</xdr:col>
      <xdr:colOff>165100</xdr:colOff>
      <xdr:row>38</xdr:row>
      <xdr:rowOff>160815</xdr:rowOff>
    </xdr:to>
    <xdr:sp macro="" textlink="">
      <xdr:nvSpPr>
        <xdr:cNvPr id="544" name="楕円 543"/>
        <xdr:cNvSpPr/>
      </xdr:nvSpPr>
      <xdr:spPr>
        <a:xfrm>
          <a:off x="14541500" y="657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151942</xdr:rowOff>
    </xdr:from>
    <xdr:ext cx="534377" cy="259045"/>
    <xdr:sp macro="" textlink="">
      <xdr:nvSpPr>
        <xdr:cNvPr id="545" name="テキスト ボックス 544"/>
        <xdr:cNvSpPr txBox="1"/>
      </xdr:nvSpPr>
      <xdr:spPr>
        <a:xfrm>
          <a:off x="14325111" y="666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58235</xdr:rowOff>
    </xdr:from>
    <xdr:to>
      <xdr:col>72</xdr:col>
      <xdr:colOff>38100</xdr:colOff>
      <xdr:row>38</xdr:row>
      <xdr:rowOff>159835</xdr:rowOff>
    </xdr:to>
    <xdr:sp macro="" textlink="">
      <xdr:nvSpPr>
        <xdr:cNvPr id="546" name="楕円 545"/>
        <xdr:cNvSpPr/>
      </xdr:nvSpPr>
      <xdr:spPr>
        <a:xfrm>
          <a:off x="13652500" y="65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150962</xdr:rowOff>
    </xdr:from>
    <xdr:ext cx="534377" cy="259045"/>
    <xdr:sp macro="" textlink="">
      <xdr:nvSpPr>
        <xdr:cNvPr id="547" name="テキスト ボックス 546"/>
        <xdr:cNvSpPr txBox="1"/>
      </xdr:nvSpPr>
      <xdr:spPr>
        <a:xfrm>
          <a:off x="13436111" y="666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113916</xdr:rowOff>
    </xdr:from>
    <xdr:to>
      <xdr:col>67</xdr:col>
      <xdr:colOff>101600</xdr:colOff>
      <xdr:row>39</xdr:row>
      <xdr:rowOff>44066</xdr:rowOff>
    </xdr:to>
    <xdr:sp macro="" textlink="">
      <xdr:nvSpPr>
        <xdr:cNvPr id="548" name="楕円 547"/>
        <xdr:cNvSpPr/>
      </xdr:nvSpPr>
      <xdr:spPr>
        <a:xfrm>
          <a:off x="12763500" y="662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35193</xdr:rowOff>
    </xdr:from>
    <xdr:ext cx="534377" cy="259045"/>
    <xdr:sp macro="" textlink="">
      <xdr:nvSpPr>
        <xdr:cNvPr id="549" name="テキスト ボックス 548"/>
        <xdr:cNvSpPr txBox="1"/>
      </xdr:nvSpPr>
      <xdr:spPr>
        <a:xfrm>
          <a:off x="12547111" y="672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86959</xdr:rowOff>
    </xdr:from>
    <xdr:to>
      <xdr:col>85</xdr:col>
      <xdr:colOff>126364</xdr:colOff>
      <xdr:row>59</xdr:row>
      <xdr:rowOff>45713</xdr:rowOff>
    </xdr:to>
    <xdr:cxnSp macro="">
      <xdr:nvCxnSpPr>
        <xdr:cNvPr id="576" name="直線コネクタ 575"/>
        <xdr:cNvCxnSpPr/>
      </xdr:nvCxnSpPr>
      <xdr:spPr>
        <a:xfrm flipV="1">
          <a:off x="16317595" y="8659459"/>
          <a:ext cx="1269" cy="150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49540</xdr:rowOff>
    </xdr:from>
    <xdr:ext cx="534377" cy="259045"/>
    <xdr:sp macro="" textlink="">
      <xdr:nvSpPr>
        <xdr:cNvPr id="577" name="教育費最小値テキスト"/>
        <xdr:cNvSpPr txBox="1"/>
      </xdr:nvSpPr>
      <xdr:spPr>
        <a:xfrm>
          <a:off x="16370300" y="10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45713</xdr:rowOff>
    </xdr:from>
    <xdr:to>
      <xdr:col>86</xdr:col>
      <xdr:colOff>25400</xdr:colOff>
      <xdr:row>59</xdr:row>
      <xdr:rowOff>45713</xdr:rowOff>
    </xdr:to>
    <xdr:cxnSp macro="">
      <xdr:nvCxnSpPr>
        <xdr:cNvPr id="578" name="直線コネクタ 577"/>
        <xdr:cNvCxnSpPr/>
      </xdr:nvCxnSpPr>
      <xdr:spPr>
        <a:xfrm>
          <a:off x="16230600" y="1016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33636</xdr:rowOff>
    </xdr:from>
    <xdr:ext cx="599010" cy="259045"/>
    <xdr:sp macro="" textlink="">
      <xdr:nvSpPr>
        <xdr:cNvPr id="579" name="教育費最大値テキスト"/>
        <xdr:cNvSpPr txBox="1"/>
      </xdr:nvSpPr>
      <xdr:spPr>
        <a:xfrm>
          <a:off x="16370300" y="84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86959</xdr:rowOff>
    </xdr:from>
    <xdr:to>
      <xdr:col>86</xdr:col>
      <xdr:colOff>25400</xdr:colOff>
      <xdr:row>50</xdr:row>
      <xdr:rowOff>86959</xdr:rowOff>
    </xdr:to>
    <xdr:cxnSp macro="">
      <xdr:nvCxnSpPr>
        <xdr:cNvPr id="580" name="直線コネクタ 579"/>
        <xdr:cNvCxnSpPr/>
      </xdr:nvCxnSpPr>
      <xdr:spPr>
        <a:xfrm>
          <a:off x="16230600" y="86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6410</xdr:rowOff>
    </xdr:from>
    <xdr:to>
      <xdr:col>85</xdr:col>
      <xdr:colOff>127000</xdr:colOff>
      <xdr:row>59</xdr:row>
      <xdr:rowOff>6948</xdr:rowOff>
    </xdr:to>
    <xdr:cxnSp macro="">
      <xdr:nvCxnSpPr>
        <xdr:cNvPr id="581" name="直線コネクタ 580"/>
        <xdr:cNvCxnSpPr/>
      </xdr:nvCxnSpPr>
      <xdr:spPr>
        <a:xfrm>
          <a:off x="15481300" y="9950510"/>
          <a:ext cx="838200" cy="17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127028</xdr:rowOff>
    </xdr:from>
    <xdr:ext cx="534377" cy="259045"/>
    <xdr:sp macro="" textlink="">
      <xdr:nvSpPr>
        <xdr:cNvPr id="582" name="教育費平均値テキスト"/>
        <xdr:cNvSpPr txBox="1"/>
      </xdr:nvSpPr>
      <xdr:spPr>
        <a:xfrm>
          <a:off x="16370300" y="955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104151</xdr:rowOff>
    </xdr:from>
    <xdr:to>
      <xdr:col>85</xdr:col>
      <xdr:colOff>177800</xdr:colOff>
      <xdr:row>57</xdr:row>
      <xdr:rowOff>34301</xdr:rowOff>
    </xdr:to>
    <xdr:sp macro="" textlink="">
      <xdr:nvSpPr>
        <xdr:cNvPr id="583" name="フローチャート: 判断 582"/>
        <xdr:cNvSpPr/>
      </xdr:nvSpPr>
      <xdr:spPr>
        <a:xfrm>
          <a:off x="16268700" y="970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171328</xdr:rowOff>
    </xdr:from>
    <xdr:to>
      <xdr:col>81</xdr:col>
      <xdr:colOff>50800</xdr:colOff>
      <xdr:row>58</xdr:row>
      <xdr:rowOff>6410</xdr:rowOff>
    </xdr:to>
    <xdr:cxnSp macro="">
      <xdr:nvCxnSpPr>
        <xdr:cNvPr id="584" name="直線コネクタ 583"/>
        <xdr:cNvCxnSpPr/>
      </xdr:nvCxnSpPr>
      <xdr:spPr>
        <a:xfrm>
          <a:off x="14592300" y="994397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165253</xdr:rowOff>
    </xdr:from>
    <xdr:to>
      <xdr:col>81</xdr:col>
      <xdr:colOff>101600</xdr:colOff>
      <xdr:row>57</xdr:row>
      <xdr:rowOff>95403</xdr:rowOff>
    </xdr:to>
    <xdr:sp macro="" textlink="">
      <xdr:nvSpPr>
        <xdr:cNvPr id="585" name="フローチャート: 判断 584"/>
        <xdr:cNvSpPr/>
      </xdr:nvSpPr>
      <xdr:spPr>
        <a:xfrm>
          <a:off x="15430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111930</xdr:rowOff>
    </xdr:from>
    <xdr:ext cx="534377" cy="259045"/>
    <xdr:sp macro="" textlink="">
      <xdr:nvSpPr>
        <xdr:cNvPr id="586" name="テキスト ボックス 585"/>
        <xdr:cNvSpPr txBox="1"/>
      </xdr:nvSpPr>
      <xdr:spPr>
        <a:xfrm>
          <a:off x="15214111" y="954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171328</xdr:rowOff>
    </xdr:from>
    <xdr:to>
      <xdr:col>76</xdr:col>
      <xdr:colOff>114300</xdr:colOff>
      <xdr:row>58</xdr:row>
      <xdr:rowOff>167344</xdr:rowOff>
    </xdr:to>
    <xdr:cxnSp macro="">
      <xdr:nvCxnSpPr>
        <xdr:cNvPr id="587" name="直線コネクタ 586"/>
        <xdr:cNvCxnSpPr/>
      </xdr:nvCxnSpPr>
      <xdr:spPr>
        <a:xfrm flipV="1">
          <a:off x="13703300" y="9943978"/>
          <a:ext cx="889000" cy="16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137461</xdr:rowOff>
    </xdr:from>
    <xdr:to>
      <xdr:col>76</xdr:col>
      <xdr:colOff>165100</xdr:colOff>
      <xdr:row>57</xdr:row>
      <xdr:rowOff>67611</xdr:rowOff>
    </xdr:to>
    <xdr:sp macro="" textlink="">
      <xdr:nvSpPr>
        <xdr:cNvPr id="588" name="フローチャート: 判断 587"/>
        <xdr:cNvSpPr/>
      </xdr:nvSpPr>
      <xdr:spPr>
        <a:xfrm>
          <a:off x="14541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84138</xdr:rowOff>
    </xdr:from>
    <xdr:ext cx="534377" cy="259045"/>
    <xdr:sp macro="" textlink="">
      <xdr:nvSpPr>
        <xdr:cNvPr id="589" name="テキスト ボックス 588"/>
        <xdr:cNvSpPr txBox="1"/>
      </xdr:nvSpPr>
      <xdr:spPr>
        <a:xfrm>
          <a:off x="14325111" y="951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167344</xdr:rowOff>
    </xdr:from>
    <xdr:to>
      <xdr:col>71</xdr:col>
      <xdr:colOff>177800</xdr:colOff>
      <xdr:row>59</xdr:row>
      <xdr:rowOff>23359</xdr:rowOff>
    </xdr:to>
    <xdr:cxnSp macro="">
      <xdr:nvCxnSpPr>
        <xdr:cNvPr id="590" name="直線コネクタ 589"/>
        <xdr:cNvCxnSpPr/>
      </xdr:nvCxnSpPr>
      <xdr:spPr>
        <a:xfrm flipV="1">
          <a:off x="12814300" y="10111444"/>
          <a:ext cx="889000" cy="2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1" name="フローチャート: 判断 590"/>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73606</xdr:rowOff>
    </xdr:from>
    <xdr:ext cx="534377" cy="259045"/>
    <xdr:sp macro="" textlink="">
      <xdr:nvSpPr>
        <xdr:cNvPr id="592" name="テキスト ボックス 591"/>
        <xdr:cNvSpPr txBox="1"/>
      </xdr:nvSpPr>
      <xdr:spPr>
        <a:xfrm>
          <a:off x="13436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3" name="フローチャート: 判断 592"/>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117660</xdr:rowOff>
    </xdr:from>
    <xdr:ext cx="534377" cy="259045"/>
    <xdr:sp macro="" textlink="">
      <xdr:nvSpPr>
        <xdr:cNvPr id="594" name="テキスト ボックス 593"/>
        <xdr:cNvSpPr txBox="1"/>
      </xdr:nvSpPr>
      <xdr:spPr>
        <a:xfrm>
          <a:off x="12547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127598</xdr:rowOff>
    </xdr:from>
    <xdr:to>
      <xdr:col>85</xdr:col>
      <xdr:colOff>177800</xdr:colOff>
      <xdr:row>59</xdr:row>
      <xdr:rowOff>57748</xdr:rowOff>
    </xdr:to>
    <xdr:sp macro="" textlink="">
      <xdr:nvSpPr>
        <xdr:cNvPr id="600" name="楕円 599"/>
        <xdr:cNvSpPr/>
      </xdr:nvSpPr>
      <xdr:spPr>
        <a:xfrm>
          <a:off x="16268700" y="1007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42525</xdr:rowOff>
    </xdr:from>
    <xdr:ext cx="534377" cy="259045"/>
    <xdr:sp macro="" textlink="">
      <xdr:nvSpPr>
        <xdr:cNvPr id="601" name="教育費該当値テキスト"/>
        <xdr:cNvSpPr txBox="1"/>
      </xdr:nvSpPr>
      <xdr:spPr>
        <a:xfrm>
          <a:off x="16370300" y="998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127060</xdr:rowOff>
    </xdr:from>
    <xdr:to>
      <xdr:col>81</xdr:col>
      <xdr:colOff>101600</xdr:colOff>
      <xdr:row>58</xdr:row>
      <xdr:rowOff>57210</xdr:rowOff>
    </xdr:to>
    <xdr:sp macro="" textlink="">
      <xdr:nvSpPr>
        <xdr:cNvPr id="602" name="楕円 601"/>
        <xdr:cNvSpPr/>
      </xdr:nvSpPr>
      <xdr:spPr>
        <a:xfrm>
          <a:off x="15430500" y="989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48337</xdr:rowOff>
    </xdr:from>
    <xdr:ext cx="534377" cy="259045"/>
    <xdr:sp macro="" textlink="">
      <xdr:nvSpPr>
        <xdr:cNvPr id="603" name="テキスト ボックス 602"/>
        <xdr:cNvSpPr txBox="1"/>
      </xdr:nvSpPr>
      <xdr:spPr>
        <a:xfrm>
          <a:off x="15214111" y="999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120528</xdr:rowOff>
    </xdr:from>
    <xdr:to>
      <xdr:col>76</xdr:col>
      <xdr:colOff>165100</xdr:colOff>
      <xdr:row>58</xdr:row>
      <xdr:rowOff>50678</xdr:rowOff>
    </xdr:to>
    <xdr:sp macro="" textlink="">
      <xdr:nvSpPr>
        <xdr:cNvPr id="604" name="楕円 603"/>
        <xdr:cNvSpPr/>
      </xdr:nvSpPr>
      <xdr:spPr>
        <a:xfrm>
          <a:off x="14541500" y="989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41805</xdr:rowOff>
    </xdr:from>
    <xdr:ext cx="534377" cy="259045"/>
    <xdr:sp macro="" textlink="">
      <xdr:nvSpPr>
        <xdr:cNvPr id="605" name="テキスト ボックス 604"/>
        <xdr:cNvSpPr txBox="1"/>
      </xdr:nvSpPr>
      <xdr:spPr>
        <a:xfrm>
          <a:off x="14325111" y="998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116544</xdr:rowOff>
    </xdr:from>
    <xdr:to>
      <xdr:col>72</xdr:col>
      <xdr:colOff>38100</xdr:colOff>
      <xdr:row>59</xdr:row>
      <xdr:rowOff>46694</xdr:rowOff>
    </xdr:to>
    <xdr:sp macro="" textlink="">
      <xdr:nvSpPr>
        <xdr:cNvPr id="606" name="楕円 605"/>
        <xdr:cNvSpPr/>
      </xdr:nvSpPr>
      <xdr:spPr>
        <a:xfrm>
          <a:off x="13652500" y="1006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37821</xdr:rowOff>
    </xdr:from>
    <xdr:ext cx="534377" cy="259045"/>
    <xdr:sp macro="" textlink="">
      <xdr:nvSpPr>
        <xdr:cNvPr id="607" name="テキスト ボックス 606"/>
        <xdr:cNvSpPr txBox="1"/>
      </xdr:nvSpPr>
      <xdr:spPr>
        <a:xfrm>
          <a:off x="13436111" y="1015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144009</xdr:rowOff>
    </xdr:from>
    <xdr:to>
      <xdr:col>67</xdr:col>
      <xdr:colOff>101600</xdr:colOff>
      <xdr:row>59</xdr:row>
      <xdr:rowOff>74159</xdr:rowOff>
    </xdr:to>
    <xdr:sp macro="" textlink="">
      <xdr:nvSpPr>
        <xdr:cNvPr id="608" name="楕円 607"/>
        <xdr:cNvSpPr/>
      </xdr:nvSpPr>
      <xdr:spPr>
        <a:xfrm>
          <a:off x="12763500" y="1008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65286</xdr:rowOff>
    </xdr:from>
    <xdr:ext cx="534377" cy="259045"/>
    <xdr:sp macro="" textlink="">
      <xdr:nvSpPr>
        <xdr:cNvPr id="609" name="テキスト ボックス 608"/>
        <xdr:cNvSpPr txBox="1"/>
      </xdr:nvSpPr>
      <xdr:spPr>
        <a:xfrm>
          <a:off x="12547111" y="1018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31" name="直線コネクタ 630"/>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2" name="災害復旧費最小値テキスト"/>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4" name="災害復旧費最大値テキスト"/>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5" name="直線コネクタ 634"/>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6" name="直線コネクタ 635"/>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105532</xdr:rowOff>
    </xdr:from>
    <xdr:ext cx="378565" cy="259045"/>
    <xdr:sp macro="" textlink="">
      <xdr:nvSpPr>
        <xdr:cNvPr id="637" name="災害復旧費平均値テキスト"/>
        <xdr:cNvSpPr txBox="1"/>
      </xdr:nvSpPr>
      <xdr:spPr>
        <a:xfrm>
          <a:off x="16370300" y="13307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38" name="フローチャート: 判断 637"/>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9" name="直線コネクタ 638"/>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40" name="フローチャート: 判断 639"/>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19319</xdr:rowOff>
    </xdr:from>
    <xdr:ext cx="469744" cy="259045"/>
    <xdr:sp macro="" textlink="">
      <xdr:nvSpPr>
        <xdr:cNvPr id="641" name="テキスト ボックス 640"/>
        <xdr:cNvSpPr txBox="1"/>
      </xdr:nvSpPr>
      <xdr:spPr>
        <a:xfrm>
          <a:off x="15246428" y="132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2" name="直線コネクタ 641"/>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80167</xdr:rowOff>
    </xdr:from>
    <xdr:to>
      <xdr:col>76</xdr:col>
      <xdr:colOff>165100</xdr:colOff>
      <xdr:row>79</xdr:row>
      <xdr:rowOff>10317</xdr:rowOff>
    </xdr:to>
    <xdr:sp macro="" textlink="">
      <xdr:nvSpPr>
        <xdr:cNvPr id="643" name="フローチャート: 判断 642"/>
        <xdr:cNvSpPr/>
      </xdr:nvSpPr>
      <xdr:spPr>
        <a:xfrm>
          <a:off x="14541500" y="134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26844</xdr:rowOff>
    </xdr:from>
    <xdr:ext cx="378565" cy="259045"/>
    <xdr:sp macro="" textlink="">
      <xdr:nvSpPr>
        <xdr:cNvPr id="644" name="テキスト ボックス 643"/>
        <xdr:cNvSpPr txBox="1"/>
      </xdr:nvSpPr>
      <xdr:spPr>
        <a:xfrm>
          <a:off x="14403017" y="13228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5" name="直線コネクタ 644"/>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46" name="フローチャート: 判断 645"/>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23323</xdr:rowOff>
    </xdr:from>
    <xdr:ext cx="469744" cy="259045"/>
    <xdr:sp macro="" textlink="">
      <xdr:nvSpPr>
        <xdr:cNvPr id="647" name="テキスト ボックス 646"/>
        <xdr:cNvSpPr txBox="1"/>
      </xdr:nvSpPr>
      <xdr:spPr>
        <a:xfrm>
          <a:off x="13468428" y="1322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48" name="フローチャート: 判断 647"/>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16997</xdr:rowOff>
    </xdr:from>
    <xdr:ext cx="469744" cy="259045"/>
    <xdr:sp macro="" textlink="">
      <xdr:nvSpPr>
        <xdr:cNvPr id="649" name="テキスト ボックス 648"/>
        <xdr:cNvSpPr txBox="1"/>
      </xdr:nvSpPr>
      <xdr:spPr>
        <a:xfrm>
          <a:off x="12579428" y="132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61082</xdr:rowOff>
    </xdr:from>
    <xdr:ext cx="249299" cy="259045"/>
    <xdr:sp macro="" textlink="">
      <xdr:nvSpPr>
        <xdr:cNvPr id="656" name="災害復旧費該当値テキスト"/>
        <xdr:cNvSpPr txBox="1"/>
      </xdr:nvSpPr>
      <xdr:spPr>
        <a:xfrm>
          <a:off x="16370300" y="1343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2" name="テキスト ボックス 661"/>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90" name="直線コネクタ 689"/>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1"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2" name="直線コネクタ 691"/>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3" name="公債費最大値テキスト"/>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694" name="直線コネクタ 693"/>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115599</xdr:rowOff>
    </xdr:from>
    <xdr:to>
      <xdr:col>85</xdr:col>
      <xdr:colOff>127000</xdr:colOff>
      <xdr:row>97</xdr:row>
      <xdr:rowOff>128694</xdr:rowOff>
    </xdr:to>
    <xdr:cxnSp macro="">
      <xdr:nvCxnSpPr>
        <xdr:cNvPr id="695" name="直線コネクタ 694"/>
        <xdr:cNvCxnSpPr/>
      </xdr:nvCxnSpPr>
      <xdr:spPr>
        <a:xfrm flipV="1">
          <a:off x="15481300" y="16746249"/>
          <a:ext cx="838200" cy="1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64163</xdr:rowOff>
    </xdr:from>
    <xdr:ext cx="534377" cy="259045"/>
    <xdr:sp macro="" textlink="">
      <xdr:nvSpPr>
        <xdr:cNvPr id="696" name="公債費平均値テキスト"/>
        <xdr:cNvSpPr txBox="1"/>
      </xdr:nvSpPr>
      <xdr:spPr>
        <a:xfrm>
          <a:off x="16370300" y="16351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697" name="フローチャート: 判断 696"/>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128694</xdr:rowOff>
    </xdr:from>
    <xdr:to>
      <xdr:col>81</xdr:col>
      <xdr:colOff>50800</xdr:colOff>
      <xdr:row>97</xdr:row>
      <xdr:rowOff>149808</xdr:rowOff>
    </xdr:to>
    <xdr:cxnSp macro="">
      <xdr:nvCxnSpPr>
        <xdr:cNvPr id="698" name="直線コネクタ 697"/>
        <xdr:cNvCxnSpPr/>
      </xdr:nvCxnSpPr>
      <xdr:spPr>
        <a:xfrm flipV="1">
          <a:off x="14592300" y="16759344"/>
          <a:ext cx="889000" cy="2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699" name="フローチャート: 判断 698"/>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162189</xdr:rowOff>
    </xdr:from>
    <xdr:ext cx="534377" cy="259045"/>
    <xdr:sp macro="" textlink="">
      <xdr:nvSpPr>
        <xdr:cNvPr id="700" name="テキスト ボックス 699"/>
        <xdr:cNvSpPr txBox="1"/>
      </xdr:nvSpPr>
      <xdr:spPr>
        <a:xfrm>
          <a:off x="15214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109345</xdr:rowOff>
    </xdr:from>
    <xdr:to>
      <xdr:col>76</xdr:col>
      <xdr:colOff>114300</xdr:colOff>
      <xdr:row>97</xdr:row>
      <xdr:rowOff>149808</xdr:rowOff>
    </xdr:to>
    <xdr:cxnSp macro="">
      <xdr:nvCxnSpPr>
        <xdr:cNvPr id="701" name="直線コネクタ 700"/>
        <xdr:cNvCxnSpPr/>
      </xdr:nvCxnSpPr>
      <xdr:spPr>
        <a:xfrm>
          <a:off x="13703300" y="16739995"/>
          <a:ext cx="889000" cy="4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76964</xdr:rowOff>
    </xdr:from>
    <xdr:to>
      <xdr:col>76</xdr:col>
      <xdr:colOff>165100</xdr:colOff>
      <xdr:row>97</xdr:row>
      <xdr:rowOff>7114</xdr:rowOff>
    </xdr:to>
    <xdr:sp macro="" textlink="">
      <xdr:nvSpPr>
        <xdr:cNvPr id="702" name="フローチャート: 判断 701"/>
        <xdr:cNvSpPr/>
      </xdr:nvSpPr>
      <xdr:spPr>
        <a:xfrm>
          <a:off x="14541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23641</xdr:rowOff>
    </xdr:from>
    <xdr:ext cx="534377" cy="259045"/>
    <xdr:sp macro="" textlink="">
      <xdr:nvSpPr>
        <xdr:cNvPr id="703" name="テキスト ボックス 702"/>
        <xdr:cNvSpPr txBox="1"/>
      </xdr:nvSpPr>
      <xdr:spPr>
        <a:xfrm>
          <a:off x="14325111" y="1631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76198</xdr:rowOff>
    </xdr:from>
    <xdr:to>
      <xdr:col>71</xdr:col>
      <xdr:colOff>177800</xdr:colOff>
      <xdr:row>97</xdr:row>
      <xdr:rowOff>109345</xdr:rowOff>
    </xdr:to>
    <xdr:cxnSp macro="">
      <xdr:nvCxnSpPr>
        <xdr:cNvPr id="704" name="直線コネクタ 703"/>
        <xdr:cNvCxnSpPr/>
      </xdr:nvCxnSpPr>
      <xdr:spPr>
        <a:xfrm>
          <a:off x="12814300" y="16706848"/>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5" name="フローチャート: 判断 704"/>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121384</xdr:rowOff>
    </xdr:from>
    <xdr:ext cx="534377" cy="259045"/>
    <xdr:sp macro="" textlink="">
      <xdr:nvSpPr>
        <xdr:cNvPr id="706" name="テキスト ボックス 705"/>
        <xdr:cNvSpPr txBox="1"/>
      </xdr:nvSpPr>
      <xdr:spPr>
        <a:xfrm>
          <a:off x="13436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7" name="フローチャート: 判断 706"/>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117138</xdr:rowOff>
    </xdr:from>
    <xdr:ext cx="534377" cy="259045"/>
    <xdr:sp macro="" textlink="">
      <xdr:nvSpPr>
        <xdr:cNvPr id="708" name="テキスト ボックス 707"/>
        <xdr:cNvSpPr txBox="1"/>
      </xdr:nvSpPr>
      <xdr:spPr>
        <a:xfrm>
          <a:off x="12547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64799</xdr:rowOff>
    </xdr:from>
    <xdr:to>
      <xdr:col>85</xdr:col>
      <xdr:colOff>177800</xdr:colOff>
      <xdr:row>97</xdr:row>
      <xdr:rowOff>166399</xdr:rowOff>
    </xdr:to>
    <xdr:sp macro="" textlink="">
      <xdr:nvSpPr>
        <xdr:cNvPr id="714" name="楕円 713"/>
        <xdr:cNvSpPr/>
      </xdr:nvSpPr>
      <xdr:spPr>
        <a:xfrm>
          <a:off x="16268700" y="1669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151176</xdr:rowOff>
    </xdr:from>
    <xdr:ext cx="534377" cy="259045"/>
    <xdr:sp macro="" textlink="">
      <xdr:nvSpPr>
        <xdr:cNvPr id="715" name="公債費該当値テキスト"/>
        <xdr:cNvSpPr txBox="1"/>
      </xdr:nvSpPr>
      <xdr:spPr>
        <a:xfrm>
          <a:off x="16370300" y="1661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77894</xdr:rowOff>
    </xdr:from>
    <xdr:to>
      <xdr:col>81</xdr:col>
      <xdr:colOff>101600</xdr:colOff>
      <xdr:row>98</xdr:row>
      <xdr:rowOff>8044</xdr:rowOff>
    </xdr:to>
    <xdr:sp macro="" textlink="">
      <xdr:nvSpPr>
        <xdr:cNvPr id="716" name="楕円 715"/>
        <xdr:cNvSpPr/>
      </xdr:nvSpPr>
      <xdr:spPr>
        <a:xfrm>
          <a:off x="15430500" y="1670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170621</xdr:rowOff>
    </xdr:from>
    <xdr:ext cx="534377" cy="259045"/>
    <xdr:sp macro="" textlink="">
      <xdr:nvSpPr>
        <xdr:cNvPr id="717" name="テキスト ボックス 716"/>
        <xdr:cNvSpPr txBox="1"/>
      </xdr:nvSpPr>
      <xdr:spPr>
        <a:xfrm>
          <a:off x="15214111" y="1680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99008</xdr:rowOff>
    </xdr:from>
    <xdr:to>
      <xdr:col>76</xdr:col>
      <xdr:colOff>165100</xdr:colOff>
      <xdr:row>98</xdr:row>
      <xdr:rowOff>29158</xdr:rowOff>
    </xdr:to>
    <xdr:sp macro="" textlink="">
      <xdr:nvSpPr>
        <xdr:cNvPr id="718" name="楕円 717"/>
        <xdr:cNvSpPr/>
      </xdr:nvSpPr>
      <xdr:spPr>
        <a:xfrm>
          <a:off x="14541500" y="1672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20285</xdr:rowOff>
    </xdr:from>
    <xdr:ext cx="534377" cy="259045"/>
    <xdr:sp macro="" textlink="">
      <xdr:nvSpPr>
        <xdr:cNvPr id="719" name="テキスト ボックス 718"/>
        <xdr:cNvSpPr txBox="1"/>
      </xdr:nvSpPr>
      <xdr:spPr>
        <a:xfrm>
          <a:off x="14325111" y="1682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58545</xdr:rowOff>
    </xdr:from>
    <xdr:to>
      <xdr:col>72</xdr:col>
      <xdr:colOff>38100</xdr:colOff>
      <xdr:row>97</xdr:row>
      <xdr:rowOff>160145</xdr:rowOff>
    </xdr:to>
    <xdr:sp macro="" textlink="">
      <xdr:nvSpPr>
        <xdr:cNvPr id="720" name="楕円 719"/>
        <xdr:cNvSpPr/>
      </xdr:nvSpPr>
      <xdr:spPr>
        <a:xfrm>
          <a:off x="13652500" y="1668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151272</xdr:rowOff>
    </xdr:from>
    <xdr:ext cx="534377" cy="259045"/>
    <xdr:sp macro="" textlink="">
      <xdr:nvSpPr>
        <xdr:cNvPr id="721" name="テキスト ボックス 720"/>
        <xdr:cNvSpPr txBox="1"/>
      </xdr:nvSpPr>
      <xdr:spPr>
        <a:xfrm>
          <a:off x="13436111" y="1678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25398</xdr:rowOff>
    </xdr:from>
    <xdr:to>
      <xdr:col>67</xdr:col>
      <xdr:colOff>101600</xdr:colOff>
      <xdr:row>97</xdr:row>
      <xdr:rowOff>126998</xdr:rowOff>
    </xdr:to>
    <xdr:sp macro="" textlink="">
      <xdr:nvSpPr>
        <xdr:cNvPr id="722" name="楕円 721"/>
        <xdr:cNvSpPr/>
      </xdr:nvSpPr>
      <xdr:spPr>
        <a:xfrm>
          <a:off x="12763500" y="1665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118125</xdr:rowOff>
    </xdr:from>
    <xdr:ext cx="534377" cy="259045"/>
    <xdr:sp macro="" textlink="">
      <xdr:nvSpPr>
        <xdr:cNvPr id="723" name="テキスト ボックス 722"/>
        <xdr:cNvSpPr txBox="1"/>
      </xdr:nvSpPr>
      <xdr:spPr>
        <a:xfrm>
          <a:off x="12547111" y="1674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66222</xdr:rowOff>
    </xdr:from>
    <xdr:to>
      <xdr:col>116</xdr:col>
      <xdr:colOff>62864</xdr:colOff>
      <xdr:row>39</xdr:row>
      <xdr:rowOff>98878</xdr:rowOff>
    </xdr:to>
    <xdr:cxnSp macro="">
      <xdr:nvCxnSpPr>
        <xdr:cNvPr id="749" name="直線コネクタ 748"/>
        <xdr:cNvCxnSpPr/>
      </xdr:nvCxnSpPr>
      <xdr:spPr>
        <a:xfrm flipV="1">
          <a:off x="22159595" y="5209722"/>
          <a:ext cx="1269"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136523</xdr:rowOff>
    </xdr:from>
    <xdr:ext cx="249299" cy="259045"/>
    <xdr:sp macro="" textlink="">
      <xdr:nvSpPr>
        <xdr:cNvPr id="750" name="諸支出金最小値テキスト"/>
        <xdr:cNvSpPr txBox="1"/>
      </xdr:nvSpPr>
      <xdr:spPr>
        <a:xfrm>
          <a:off x="22212300" y="6823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12899</xdr:rowOff>
    </xdr:from>
    <xdr:ext cx="469744" cy="259045"/>
    <xdr:sp macro="" textlink="">
      <xdr:nvSpPr>
        <xdr:cNvPr id="752" name="諸支出金最大値テキスト"/>
        <xdr:cNvSpPr txBox="1"/>
      </xdr:nvSpPr>
      <xdr:spPr>
        <a:xfrm>
          <a:off x="22212300" y="49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66222</xdr:rowOff>
    </xdr:from>
    <xdr:to>
      <xdr:col>116</xdr:col>
      <xdr:colOff>152400</xdr:colOff>
      <xdr:row>30</xdr:row>
      <xdr:rowOff>66222</xdr:rowOff>
    </xdr:to>
    <xdr:cxnSp macro="">
      <xdr:nvCxnSpPr>
        <xdr:cNvPr id="753" name="直線コネクタ 752"/>
        <xdr:cNvCxnSpPr/>
      </xdr:nvCxnSpPr>
      <xdr:spPr>
        <a:xfrm>
          <a:off x="22072600" y="52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53974</xdr:rowOff>
    </xdr:from>
    <xdr:ext cx="313932" cy="259045"/>
    <xdr:sp macro="" textlink="">
      <xdr:nvSpPr>
        <xdr:cNvPr id="755" name="諸支出金平均値テキスト"/>
        <xdr:cNvSpPr txBox="1"/>
      </xdr:nvSpPr>
      <xdr:spPr>
        <a:xfrm>
          <a:off x="22212300" y="656907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56" name="フローチャート: 判断 755"/>
        <xdr:cNvSpPr/>
      </xdr:nvSpPr>
      <xdr:spPr>
        <a:xfrm>
          <a:off x="221107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29138</xdr:rowOff>
    </xdr:from>
    <xdr:to>
      <xdr:col>112</xdr:col>
      <xdr:colOff>38100</xdr:colOff>
      <xdr:row>39</xdr:row>
      <xdr:rowOff>130738</xdr:rowOff>
    </xdr:to>
    <xdr:sp macro="" textlink="">
      <xdr:nvSpPr>
        <xdr:cNvPr id="758" name="フローチャート: 判断 757"/>
        <xdr:cNvSpPr/>
      </xdr:nvSpPr>
      <xdr:spPr>
        <a:xfrm>
          <a:off x="21272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147265</xdr:rowOff>
    </xdr:from>
    <xdr:ext cx="313932" cy="259045"/>
    <xdr:sp macro="" textlink="">
      <xdr:nvSpPr>
        <xdr:cNvPr id="759" name="テキスト ボックス 758"/>
        <xdr:cNvSpPr txBox="1"/>
      </xdr:nvSpPr>
      <xdr:spPr>
        <a:xfrm>
          <a:off x="21166333" y="649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24892</xdr:rowOff>
    </xdr:from>
    <xdr:to>
      <xdr:col>107</xdr:col>
      <xdr:colOff>101600</xdr:colOff>
      <xdr:row>39</xdr:row>
      <xdr:rowOff>126492</xdr:rowOff>
    </xdr:to>
    <xdr:sp macro="" textlink="">
      <xdr:nvSpPr>
        <xdr:cNvPr id="761" name="フローチャート: 判断 760"/>
        <xdr:cNvSpPr/>
      </xdr:nvSpPr>
      <xdr:spPr>
        <a:xfrm>
          <a:off x="203835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143019</xdr:rowOff>
    </xdr:from>
    <xdr:ext cx="313932" cy="259045"/>
    <xdr:sp macro="" textlink="">
      <xdr:nvSpPr>
        <xdr:cNvPr id="762" name="テキスト ボックス 761"/>
        <xdr:cNvSpPr txBox="1"/>
      </xdr:nvSpPr>
      <xdr:spPr>
        <a:xfrm>
          <a:off x="20277333" y="64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167277</xdr:rowOff>
    </xdr:from>
    <xdr:to>
      <xdr:col>102</xdr:col>
      <xdr:colOff>165100</xdr:colOff>
      <xdr:row>39</xdr:row>
      <xdr:rowOff>97427</xdr:rowOff>
    </xdr:to>
    <xdr:sp macro="" textlink="">
      <xdr:nvSpPr>
        <xdr:cNvPr id="764" name="フローチャート: 判断 763"/>
        <xdr:cNvSpPr/>
      </xdr:nvSpPr>
      <xdr:spPr>
        <a:xfrm>
          <a:off x="19494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113954</xdr:rowOff>
    </xdr:from>
    <xdr:ext cx="378565" cy="259045"/>
    <xdr:sp macro="" textlink="">
      <xdr:nvSpPr>
        <xdr:cNvPr id="765" name="テキスト ボックス 764"/>
        <xdr:cNvSpPr txBox="1"/>
      </xdr:nvSpPr>
      <xdr:spPr>
        <a:xfrm>
          <a:off x="19356017" y="64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143438</xdr:rowOff>
    </xdr:from>
    <xdr:to>
      <xdr:col>98</xdr:col>
      <xdr:colOff>38100</xdr:colOff>
      <xdr:row>39</xdr:row>
      <xdr:rowOff>73588</xdr:rowOff>
    </xdr:to>
    <xdr:sp macro="" textlink="">
      <xdr:nvSpPr>
        <xdr:cNvPr id="766" name="フローチャート: 判断 765"/>
        <xdr:cNvSpPr/>
      </xdr:nvSpPr>
      <xdr:spPr>
        <a:xfrm>
          <a:off x="18605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90114</xdr:rowOff>
    </xdr:from>
    <xdr:ext cx="378565" cy="259045"/>
    <xdr:sp macro="" textlink="">
      <xdr:nvSpPr>
        <xdr:cNvPr id="767" name="テキスト ボックス 766"/>
        <xdr:cNvSpPr txBox="1"/>
      </xdr:nvSpPr>
      <xdr:spPr>
        <a:xfrm>
          <a:off x="18467017" y="643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9523</xdr:rowOff>
    </xdr:from>
    <xdr:ext cx="249299" cy="259045"/>
    <xdr:sp macro="" textlink="">
      <xdr:nvSpPr>
        <xdr:cNvPr id="774" name="諸支出金該当値テキスト"/>
        <xdr:cNvSpPr txBox="1"/>
      </xdr:nvSpPr>
      <xdr:spPr>
        <a:xfrm>
          <a:off x="22212300" y="6696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構成項目の主なものとして、民生費が</a:t>
          </a:r>
          <a:r>
            <a:rPr kumimoji="1" lang="en-US" altLang="ja-JP" sz="1300">
              <a:latin typeface="ＭＳ Ｐゴシック" panose="020B0600070205080204" pitchFamily="50" charset="-128"/>
              <a:ea typeface="ＭＳ Ｐゴシック" panose="020B0600070205080204" pitchFamily="50" charset="-128"/>
            </a:rPr>
            <a:t>103,696</a:t>
          </a:r>
          <a:r>
            <a:rPr kumimoji="1" lang="ja-JP" altLang="en-US" sz="1300">
              <a:latin typeface="ＭＳ Ｐゴシック" panose="020B0600070205080204" pitchFamily="50" charset="-128"/>
              <a:ea typeface="ＭＳ Ｐゴシック" panose="020B0600070205080204" pitchFamily="50" charset="-128"/>
            </a:rPr>
            <a:t>円、衛生費が</a:t>
          </a:r>
          <a:r>
            <a:rPr kumimoji="1" lang="en-US" altLang="ja-JP" sz="1300">
              <a:latin typeface="ＭＳ Ｐゴシック" panose="020B0600070205080204" pitchFamily="50" charset="-128"/>
              <a:ea typeface="ＭＳ Ｐゴシック" panose="020B0600070205080204" pitchFamily="50" charset="-128"/>
            </a:rPr>
            <a:t>65,973</a:t>
          </a:r>
          <a:r>
            <a:rPr kumimoji="1" lang="ja-JP" altLang="en-US" sz="1300">
              <a:latin typeface="ＭＳ Ｐゴシック" panose="020B0600070205080204" pitchFamily="50" charset="-128"/>
              <a:ea typeface="ＭＳ Ｐゴシック" panose="020B0600070205080204" pitchFamily="50" charset="-128"/>
            </a:rPr>
            <a:t>円、総務費が</a:t>
          </a:r>
          <a:r>
            <a:rPr kumimoji="1" lang="en-US" altLang="ja-JP" sz="1300">
              <a:latin typeface="ＭＳ Ｐゴシック" panose="020B0600070205080204" pitchFamily="50" charset="-128"/>
              <a:ea typeface="ＭＳ Ｐゴシック" panose="020B0600070205080204" pitchFamily="50" charset="-128"/>
            </a:rPr>
            <a:t>46,135</a:t>
          </a:r>
          <a:r>
            <a:rPr kumimoji="1" lang="ja-JP" altLang="en-US" sz="1300">
              <a:latin typeface="ＭＳ Ｐゴシック" panose="020B0600070205080204" pitchFamily="50" charset="-128"/>
              <a:ea typeface="ＭＳ Ｐゴシック" panose="020B0600070205080204" pitchFamily="50" charset="-128"/>
            </a:rPr>
            <a:t>円となっている。民生費については、認定こども園整備に対する補助金の増などにより増加しているが、類似団体平均よりも下回っている。衛生費については、ごみ処理広域化の施設整備事業により増加しており、類似団体平均よりも上回っている。総務費については、税金の償還額の減や自転車駐車場の解体が終了したことなどにより減少しており、類似団体平均よりも下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神奈川県大磯町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財政調整基金残高については、適切な財源の確保と歳出の精査により、積立額が取崩額を上回り増加となっている。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また、実質収支、実質単年度収支については減少しており、標準財政規模に占める割合では、実質収支が</a:t>
          </a:r>
          <a:r>
            <a:rPr kumimoji="1" lang="en-US" altLang="ja-JP" sz="1400">
              <a:latin typeface="ＭＳ ゴシック" pitchFamily="49" charset="-128"/>
              <a:ea typeface="ＭＳ ゴシック" pitchFamily="49" charset="-128"/>
            </a:rPr>
            <a:t>1.87</a:t>
          </a:r>
          <a:r>
            <a:rPr kumimoji="1" lang="ja-JP" altLang="en-US" sz="1400">
              <a:latin typeface="ＭＳ ゴシック" pitchFamily="49" charset="-128"/>
              <a:ea typeface="ＭＳ ゴシック" pitchFamily="49" charset="-128"/>
            </a:rPr>
            <a:t>ポイント、実質単年度収支が</a:t>
          </a:r>
          <a:r>
            <a:rPr kumimoji="1" lang="en-US" altLang="ja-JP" sz="1400">
              <a:latin typeface="ＭＳ ゴシック" pitchFamily="49" charset="-128"/>
              <a:ea typeface="ＭＳ ゴシック" pitchFamily="49" charset="-128"/>
            </a:rPr>
            <a:t>1.59</a:t>
          </a:r>
          <a:r>
            <a:rPr kumimoji="1" lang="ja-JP" altLang="en-US" sz="1400">
              <a:latin typeface="ＭＳ ゴシック" pitchFamily="49" charset="-128"/>
              <a:ea typeface="ＭＳ ゴシック" pitchFamily="49" charset="-128"/>
            </a:rPr>
            <a:t>ポイントの減となっており、実質単年度収支については、マイナスに転じている。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神奈川県大磯町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全ての会計において、黒字となっており赤字は発生していない。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少子高齢化が進むことによる医療費を中心とした社会保障費等の増大や、公共施設の老朽化が進むことから、全ての会計において、長期的な観点に立ち、計画的な長寿命化対策を行うなど、将来に渡り健全な財政運営を堅持できるよう、予算執行過程を的確に管理し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神奈川県大磯町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基準財政需要額に算入された公債費は増加しているが、元利償還金や公営企業債の元利償還金に対する繰入金の増加影響により実質公債費比率の分子は増加している。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今後、ごみ処理広域化事業における起債によりさらに元利償還金の増加が見込まれる。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神奈川県大磯町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職員の平均年齢の低下などにより退職手当見込額については減少しているが、ごみ処理広域化事業や下水道整備等による借入額の増加により将来負担額が昨年度に比べ増加している。今後も下水道整備等により借入額の増加が見込まれ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一方で、充当可能基金の増加や地方交付税の基準財政需要額に算入される公債費の増加により充当可能財源等が増加している。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充当可能財源等は増加しているが、将来負担額の増加の影響により将来負担比率の分子は増加している。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神奈川県大磯町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年度決算における余剰金により財政調整基金、公共施設整備基金の積立を行った。また、定期的に本庁舎建設基金に積立を行って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いるほか、寄附金を各種基金に積み立てたため、基金全体で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今後、活用が見込まれる基金については、計画的に積み立てを行うよう努める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・本庁舎建設基金：大磯町本庁舎建設の財源とするため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・公共施設整備基金：大磯町公共施設整備費に充当するため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・町民会館建設基金：大磯町町民会館建設の財源とするため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・地域福祉基金：地域福祉の増進を図る事業の資金に充てるため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・旧吉田茂邸整備活性化等基金：吉田茂元総理大臣の旧邸宅の再建等に係る整備事業及び活性化を目的とした事業推進を図るため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・本庁舎建設基金については、今後予定される本庁舎の建替えに向けて定期的に積み立てを行っているため増加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・公共施設整備基金については、当初予算において公共施設の取崩しを行ったが、決算余剰金を１億円積み立てたことによる増加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・旧吉田茂邸整備活性化等基金については、旧吉田茂邸観覧料収入が、同施設の維持管理・運営経費を上回ったため、積み立てを行った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・本庁舎建設基金については、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今後予定される本庁舎の建替えに向けて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毎年度定期的に積み立てを行う予定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・公共施設整備基金については、公共施設総合管理計画に沿った施設管理に費用を要する見込みであるため、決算余剰金などを可能な</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限り積み立てていく予定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・町民会館建設基金については、現状維持を見込んでいる。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・地域福祉基金については、今後の活用に備え、寄附金等を積み立てていく予定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・旧吉田茂邸整備活性化等基金については、旧吉田茂邸運営に関する歳入と歳出の状況により、取り崩しや積み立てを行っていく予定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当初予算において、取り崩しを行ったが、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年度決算において歳入では町民税や地方交付税が見込みを上回り、歳出において事業を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執行した結果の残として不用額が生じたことにより余剰金が生じ、積み立てたことによる増加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財政調整基金の残高は、各年度の取崩しを行った状態で標準財政規模の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％程度を維持できるよう努める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近年は利子収入の増のみとなっている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現状では、減債基金を活用する償還計画を立てていないため、現状維持を見込んでいる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神奈川県大磯町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33,054
32,898
17.18
11,261,859
10,838,098
365,641
6,799,371
7,873,254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当町では、平成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年度に大磯町公共施設等総合管理計画を策定し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年間で公共建築物の延床面積を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％削減する目標である。</a:t>
          </a:r>
          <a:endParaRPr lang="ja-JP" altLang="ja-JP">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公共施設等の老朽化が進んできていると考えられ、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類似団体平均と比較すると高い状況であ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目標の達成に向けて、老朽化した施設について再編等を行うなど、</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過度に老朽化することがないよう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適切な公共施設等の維持管理に努めていく。</a:t>
          </a:r>
          <a:endParaRPr lang="ja-JP" altLang="ja-JP">
            <a:effectLst/>
          </a:endParaRPr>
        </a:p>
        <a:p>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166642</xdr:rowOff>
    </xdr:from>
    <xdr:to>
      <xdr:col>23</xdr:col>
      <xdr:colOff>85090</xdr:colOff>
      <xdr:row>34</xdr:row>
      <xdr:rowOff>5352</xdr:rowOff>
    </xdr:to>
    <xdr:cxnSp macro="">
      <xdr:nvCxnSpPr>
        <xdr:cNvPr id="66" name="直線コネクタ 65"/>
        <xdr:cNvCxnSpPr/>
      </xdr:nvCxnSpPr>
      <xdr:spPr>
        <a:xfrm flipV="1">
          <a:off x="4760595" y="5224417"/>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9179</xdr:rowOff>
    </xdr:from>
    <xdr:ext cx="405111" cy="259045"/>
    <xdr:sp macro="" textlink="">
      <xdr:nvSpPr>
        <xdr:cNvPr id="67" name="有形固定資産減価償却率最小値テキスト"/>
        <xdr:cNvSpPr txBox="1"/>
      </xdr:nvSpPr>
      <xdr:spPr>
        <a:xfrm>
          <a:off x="4813300" y="6610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5352</xdr:rowOff>
    </xdr:from>
    <xdr:to>
      <xdr:col>23</xdr:col>
      <xdr:colOff>174625</xdr:colOff>
      <xdr:row>34</xdr:row>
      <xdr:rowOff>5352</xdr:rowOff>
    </xdr:to>
    <xdr:cxnSp macro="">
      <xdr:nvCxnSpPr>
        <xdr:cNvPr id="68" name="直線コネクタ 67"/>
        <xdr:cNvCxnSpPr/>
      </xdr:nvCxnSpPr>
      <xdr:spPr>
        <a:xfrm>
          <a:off x="4673600" y="6606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113319</xdr:rowOff>
    </xdr:from>
    <xdr:ext cx="405111" cy="259045"/>
    <xdr:sp macro="" textlink="">
      <xdr:nvSpPr>
        <xdr:cNvPr id="69" name="有形固定資産減価償却率最大値テキスト"/>
        <xdr:cNvSpPr txBox="1"/>
      </xdr:nvSpPr>
      <xdr:spPr>
        <a:xfrm>
          <a:off x="4813300" y="4999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166642</xdr:rowOff>
    </xdr:from>
    <xdr:to>
      <xdr:col>23</xdr:col>
      <xdr:colOff>174625</xdr:colOff>
      <xdr:row>25</xdr:row>
      <xdr:rowOff>166642</xdr:rowOff>
    </xdr:to>
    <xdr:cxnSp macro="">
      <xdr:nvCxnSpPr>
        <xdr:cNvPr id="70" name="直線コネクタ 69"/>
        <xdr:cNvCxnSpPr/>
      </xdr:nvCxnSpPr>
      <xdr:spPr>
        <a:xfrm>
          <a:off x="4673600" y="522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120939</xdr:rowOff>
    </xdr:from>
    <xdr:ext cx="405111" cy="259045"/>
    <xdr:sp macro="" textlink="">
      <xdr:nvSpPr>
        <xdr:cNvPr id="71" name="有形固定資産減価償却率平均値テキスト"/>
        <xdr:cNvSpPr txBox="1"/>
      </xdr:nvSpPr>
      <xdr:spPr>
        <a:xfrm>
          <a:off x="4813300" y="5864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142512</xdr:rowOff>
    </xdr:from>
    <xdr:to>
      <xdr:col>23</xdr:col>
      <xdr:colOff>136525</xdr:colOff>
      <xdr:row>30</xdr:row>
      <xdr:rowOff>72662</xdr:rowOff>
    </xdr:to>
    <xdr:sp macro="" textlink="">
      <xdr:nvSpPr>
        <xdr:cNvPr id="72" name="フローチャート: 判断 71"/>
        <xdr:cNvSpPr/>
      </xdr:nvSpPr>
      <xdr:spPr>
        <a:xfrm>
          <a:off x="47117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32748</xdr:rowOff>
    </xdr:from>
    <xdr:to>
      <xdr:col>19</xdr:col>
      <xdr:colOff>187325</xdr:colOff>
      <xdr:row>30</xdr:row>
      <xdr:rowOff>134348</xdr:rowOff>
    </xdr:to>
    <xdr:sp macro="" textlink="">
      <xdr:nvSpPr>
        <xdr:cNvPr id="73" name="フローチャート: 判断 72"/>
        <xdr:cNvSpPr/>
      </xdr:nvSpPr>
      <xdr:spPr>
        <a:xfrm>
          <a:off x="4000500" y="594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74" name="フローチャート: 判断 73"/>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34562</xdr:rowOff>
    </xdr:from>
    <xdr:to>
      <xdr:col>19</xdr:col>
      <xdr:colOff>187325</xdr:colOff>
      <xdr:row>29</xdr:row>
      <xdr:rowOff>136162</xdr:rowOff>
    </xdr:to>
    <xdr:sp macro="" textlink="">
      <xdr:nvSpPr>
        <xdr:cNvPr id="80" name="楕円 79"/>
        <xdr:cNvSpPr/>
      </xdr:nvSpPr>
      <xdr:spPr>
        <a:xfrm>
          <a:off x="4000500" y="577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68489</xdr:rowOff>
    </xdr:from>
    <xdr:to>
      <xdr:col>15</xdr:col>
      <xdr:colOff>187325</xdr:colOff>
      <xdr:row>29</xdr:row>
      <xdr:rowOff>170089</xdr:rowOff>
    </xdr:to>
    <xdr:sp macro="" textlink="">
      <xdr:nvSpPr>
        <xdr:cNvPr id="81" name="楕円 80"/>
        <xdr:cNvSpPr/>
      </xdr:nvSpPr>
      <xdr:spPr>
        <a:xfrm>
          <a:off x="3238500" y="581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85362</xdr:rowOff>
    </xdr:from>
    <xdr:to>
      <xdr:col>19</xdr:col>
      <xdr:colOff>136525</xdr:colOff>
      <xdr:row>29</xdr:row>
      <xdr:rowOff>119289</xdr:rowOff>
    </xdr:to>
    <xdr:cxnSp macro="">
      <xdr:nvCxnSpPr>
        <xdr:cNvPr id="82" name="直線コネクタ 81"/>
        <xdr:cNvCxnSpPr/>
      </xdr:nvCxnSpPr>
      <xdr:spPr>
        <a:xfrm flipV="1">
          <a:off x="3289300" y="5828937"/>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125475</xdr:rowOff>
    </xdr:from>
    <xdr:ext cx="405111" cy="259045"/>
    <xdr:sp macro="" textlink="">
      <xdr:nvSpPr>
        <xdr:cNvPr id="83" name="n_1aveValue有形固定資産減価償却率"/>
        <xdr:cNvSpPr txBox="1"/>
      </xdr:nvSpPr>
      <xdr:spPr>
        <a:xfrm>
          <a:off x="3836044" y="6040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37301</xdr:rowOff>
    </xdr:from>
    <xdr:ext cx="405111" cy="259045"/>
    <xdr:sp macro="" textlink="">
      <xdr:nvSpPr>
        <xdr:cNvPr id="84" name="n_2aveValue有形固定資産減価償却率"/>
        <xdr:cNvSpPr txBox="1"/>
      </xdr:nvSpPr>
      <xdr:spPr>
        <a:xfrm>
          <a:off x="3086744" y="6123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152689</xdr:rowOff>
    </xdr:from>
    <xdr:ext cx="405111" cy="259045"/>
    <xdr:sp macro="" textlink="">
      <xdr:nvSpPr>
        <xdr:cNvPr id="85" name="n_1mainValue有形固定資産減価償却率"/>
        <xdr:cNvSpPr txBox="1"/>
      </xdr:nvSpPr>
      <xdr:spPr>
        <a:xfrm>
          <a:off x="3836044" y="555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15166</xdr:rowOff>
    </xdr:from>
    <xdr:ext cx="405111" cy="259045"/>
    <xdr:sp macro="" textlink="">
      <xdr:nvSpPr>
        <xdr:cNvPr id="86" name="n_2mainValue有形固定資産減価償却率"/>
        <xdr:cNvSpPr txBox="1"/>
      </xdr:nvSpPr>
      <xdr:spPr>
        <a:xfrm>
          <a:off x="3086744" y="5587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9" name="正方形/長方形 88"/>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ごみ処理広域化事業の施設整備に対する起債などにより償還財源上限額に対する実質債務が大きくなり、債務償還可能年数が類似団体平均と比較して年数が伸びている状況にある。</a:t>
          </a: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3" name="テキスト ボックス 102"/>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5" name="テキスト ボックス 104"/>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07" name="テキスト ボックス 106"/>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09" name="テキスト ボックス 108"/>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1" name="テキスト ボックス 110"/>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77682</xdr:rowOff>
    </xdr:from>
    <xdr:to>
      <xdr:col>76</xdr:col>
      <xdr:colOff>21589</xdr:colOff>
      <xdr:row>34</xdr:row>
      <xdr:rowOff>151342</xdr:rowOff>
    </xdr:to>
    <xdr:cxnSp macro="">
      <xdr:nvCxnSpPr>
        <xdr:cNvPr id="115" name="直線コネクタ 114"/>
        <xdr:cNvCxnSpPr/>
      </xdr:nvCxnSpPr>
      <xdr:spPr>
        <a:xfrm flipV="1">
          <a:off x="14793595" y="5478357"/>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6"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7" name="直線コネクタ 116"/>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24359</xdr:rowOff>
    </xdr:from>
    <xdr:ext cx="405111" cy="259045"/>
    <xdr:sp macro="" textlink="">
      <xdr:nvSpPr>
        <xdr:cNvPr id="118" name="債務償還可能年数最大値テキスト"/>
        <xdr:cNvSpPr txBox="1"/>
      </xdr:nvSpPr>
      <xdr:spPr>
        <a:xfrm>
          <a:off x="14846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77682</xdr:rowOff>
    </xdr:from>
    <xdr:to>
      <xdr:col>76</xdr:col>
      <xdr:colOff>111125</xdr:colOff>
      <xdr:row>27</xdr:row>
      <xdr:rowOff>77682</xdr:rowOff>
    </xdr:to>
    <xdr:cxnSp macro="">
      <xdr:nvCxnSpPr>
        <xdr:cNvPr id="119" name="直線コネクタ 118"/>
        <xdr:cNvCxnSpPr/>
      </xdr:nvCxnSpPr>
      <xdr:spPr>
        <a:xfrm>
          <a:off x="14706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168715</xdr:rowOff>
    </xdr:from>
    <xdr:ext cx="340478" cy="259045"/>
    <xdr:sp macro="" textlink="">
      <xdr:nvSpPr>
        <xdr:cNvPr id="120" name="債務償還可能年数平均値テキスト"/>
        <xdr:cNvSpPr txBox="1"/>
      </xdr:nvSpPr>
      <xdr:spPr>
        <a:xfrm>
          <a:off x="14846300" y="625519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18838</xdr:rowOff>
    </xdr:from>
    <xdr:to>
      <xdr:col>76</xdr:col>
      <xdr:colOff>73025</xdr:colOff>
      <xdr:row>32</xdr:row>
      <xdr:rowOff>120438</xdr:rowOff>
    </xdr:to>
    <xdr:sp macro="" textlink="">
      <xdr:nvSpPr>
        <xdr:cNvPr id="121" name="フローチャート: 判断 120"/>
        <xdr:cNvSpPr/>
      </xdr:nvSpPr>
      <xdr:spPr>
        <a:xfrm>
          <a:off x="14744700" y="627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3175</xdr:rowOff>
    </xdr:from>
    <xdr:to>
      <xdr:col>76</xdr:col>
      <xdr:colOff>73025</xdr:colOff>
      <xdr:row>31</xdr:row>
      <xdr:rowOff>104775</xdr:rowOff>
    </xdr:to>
    <xdr:sp macro="" textlink="">
      <xdr:nvSpPr>
        <xdr:cNvPr id="127" name="楕円 126"/>
        <xdr:cNvSpPr/>
      </xdr:nvSpPr>
      <xdr:spPr>
        <a:xfrm>
          <a:off x="147447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26052</xdr:rowOff>
    </xdr:from>
    <xdr:ext cx="340478" cy="259045"/>
    <xdr:sp macro="" textlink="">
      <xdr:nvSpPr>
        <xdr:cNvPr id="128" name="債務償還可能年数該当値テキスト"/>
        <xdr:cNvSpPr txBox="1"/>
      </xdr:nvSpPr>
      <xdr:spPr>
        <a:xfrm>
          <a:off x="14846300" y="59410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33,054
32,898
17.18
11,261,859
10,838,098
365,641
6,799,371
7,873,254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78105</xdr:rowOff>
    </xdr:from>
    <xdr:to>
      <xdr:col>24</xdr:col>
      <xdr:colOff>62865</xdr:colOff>
      <xdr:row>41</xdr:row>
      <xdr:rowOff>28575</xdr:rowOff>
    </xdr:to>
    <xdr:cxnSp macro="">
      <xdr:nvCxnSpPr>
        <xdr:cNvPr id="56" name="直線コネクタ 55"/>
        <xdr:cNvCxnSpPr/>
      </xdr:nvCxnSpPr>
      <xdr:spPr>
        <a:xfrm flipV="1">
          <a:off x="4634865" y="57359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24782</xdr:rowOff>
    </xdr:from>
    <xdr:ext cx="405111" cy="259045"/>
    <xdr:sp macro="" textlink="">
      <xdr:nvSpPr>
        <xdr:cNvPr id="59" name="【道路】&#10;有形固定資産減価償却率最大値テキスト"/>
        <xdr:cNvSpPr txBox="1"/>
      </xdr:nvSpPr>
      <xdr:spPr>
        <a:xfrm>
          <a:off x="4673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78105</xdr:rowOff>
    </xdr:from>
    <xdr:to>
      <xdr:col>24</xdr:col>
      <xdr:colOff>152400</xdr:colOff>
      <xdr:row>33</xdr:row>
      <xdr:rowOff>78105</xdr:rowOff>
    </xdr:to>
    <xdr:cxnSp macro="">
      <xdr:nvCxnSpPr>
        <xdr:cNvPr id="60" name="直線コネクタ 59"/>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19067</xdr:rowOff>
    </xdr:from>
    <xdr:ext cx="405111" cy="259045"/>
    <xdr:sp macro="" textlink="">
      <xdr:nvSpPr>
        <xdr:cNvPr id="61" name="【道路】&#10;有形固定資産減価償却率平均値テキスト"/>
        <xdr:cNvSpPr txBox="1"/>
      </xdr:nvSpPr>
      <xdr:spPr>
        <a:xfrm>
          <a:off x="4673600" y="6362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62" name="フローチャート: 判断 61"/>
        <xdr:cNvSpPr/>
      </xdr:nvSpPr>
      <xdr:spPr>
        <a:xfrm>
          <a:off x="4584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3" name="フローチャート: 判断 62"/>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xdr:cNvSpPr/>
      </xdr:nvSpPr>
      <xdr:spPr>
        <a:xfrm>
          <a:off x="2857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160655</xdr:rowOff>
    </xdr:from>
    <xdr:to>
      <xdr:col>20</xdr:col>
      <xdr:colOff>38100</xdr:colOff>
      <xdr:row>37</xdr:row>
      <xdr:rowOff>90805</xdr:rowOff>
    </xdr:to>
    <xdr:sp macro="" textlink="">
      <xdr:nvSpPr>
        <xdr:cNvPr id="70" name="楕円 69"/>
        <xdr:cNvSpPr/>
      </xdr:nvSpPr>
      <xdr:spPr>
        <a:xfrm>
          <a:off x="3746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25400</xdr:rowOff>
    </xdr:from>
    <xdr:to>
      <xdr:col>15</xdr:col>
      <xdr:colOff>101600</xdr:colOff>
      <xdr:row>37</xdr:row>
      <xdr:rowOff>127000</xdr:rowOff>
    </xdr:to>
    <xdr:sp macro="" textlink="">
      <xdr:nvSpPr>
        <xdr:cNvPr id="71" name="楕円 70"/>
        <xdr:cNvSpPr/>
      </xdr:nvSpPr>
      <xdr:spPr>
        <a:xfrm>
          <a:off x="2857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40005</xdr:rowOff>
    </xdr:from>
    <xdr:to>
      <xdr:col>19</xdr:col>
      <xdr:colOff>177800</xdr:colOff>
      <xdr:row>37</xdr:row>
      <xdr:rowOff>76200</xdr:rowOff>
    </xdr:to>
    <xdr:cxnSp macro="">
      <xdr:nvCxnSpPr>
        <xdr:cNvPr id="72" name="直線コネクタ 71"/>
        <xdr:cNvCxnSpPr/>
      </xdr:nvCxnSpPr>
      <xdr:spPr>
        <a:xfrm flipV="1">
          <a:off x="2908300" y="63836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28592</xdr:rowOff>
    </xdr:from>
    <xdr:ext cx="405111" cy="259045"/>
    <xdr:sp macro="" textlink="">
      <xdr:nvSpPr>
        <xdr:cNvPr id="73" name="n_1aveValue【道路】&#10;有形固定資産減価償却率"/>
        <xdr:cNvSpPr txBox="1"/>
      </xdr:nvSpPr>
      <xdr:spPr>
        <a:xfrm>
          <a:off x="3582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76217</xdr:rowOff>
    </xdr:from>
    <xdr:ext cx="405111" cy="259045"/>
    <xdr:sp macro="" textlink="">
      <xdr:nvSpPr>
        <xdr:cNvPr id="74" name="n_2aveValue【道路】&#10;有形固定資産減価償却率"/>
        <xdr:cNvSpPr txBox="1"/>
      </xdr:nvSpPr>
      <xdr:spPr>
        <a:xfrm>
          <a:off x="2705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107332</xdr:rowOff>
    </xdr:from>
    <xdr:ext cx="405111" cy="259045"/>
    <xdr:sp macro="" textlink="">
      <xdr:nvSpPr>
        <xdr:cNvPr id="75" name="n_1mainValue【道路】&#10;有形固定資産減価償却率"/>
        <xdr:cNvSpPr txBox="1"/>
      </xdr:nvSpPr>
      <xdr:spPr>
        <a:xfrm>
          <a:off x="35820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143527</xdr:rowOff>
    </xdr:from>
    <xdr:ext cx="405111" cy="259045"/>
    <xdr:sp macro="" textlink="">
      <xdr:nvSpPr>
        <xdr:cNvPr id="76" name="n_2mainValue【道路】&#10;有形固定資産減価償却率"/>
        <xdr:cNvSpPr txBox="1"/>
      </xdr:nvSpPr>
      <xdr:spPr>
        <a:xfrm>
          <a:off x="27057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0" name="テキスト ボックス 89"/>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2" name="テキスト ボックス 91"/>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4" name="テキスト ボックス 93"/>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147340</xdr:rowOff>
    </xdr:from>
    <xdr:to>
      <xdr:col>54</xdr:col>
      <xdr:colOff>189865</xdr:colOff>
      <xdr:row>41</xdr:row>
      <xdr:rowOff>17724</xdr:rowOff>
    </xdr:to>
    <xdr:cxnSp macro="">
      <xdr:nvCxnSpPr>
        <xdr:cNvPr id="98" name="直線コネクタ 97"/>
        <xdr:cNvCxnSpPr/>
      </xdr:nvCxnSpPr>
      <xdr:spPr>
        <a:xfrm flipV="1">
          <a:off x="10476865" y="5805190"/>
          <a:ext cx="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21551</xdr:rowOff>
    </xdr:from>
    <xdr:ext cx="469744" cy="259045"/>
    <xdr:sp macro="" textlink="">
      <xdr:nvSpPr>
        <xdr:cNvPr id="99" name="【道路】&#10;一人当たり延長最小値テキスト"/>
        <xdr:cNvSpPr txBox="1"/>
      </xdr:nvSpPr>
      <xdr:spPr>
        <a:xfrm>
          <a:off x="10515600" y="705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17724</xdr:rowOff>
    </xdr:from>
    <xdr:to>
      <xdr:col>55</xdr:col>
      <xdr:colOff>88900</xdr:colOff>
      <xdr:row>41</xdr:row>
      <xdr:rowOff>17724</xdr:rowOff>
    </xdr:to>
    <xdr:cxnSp macro="">
      <xdr:nvCxnSpPr>
        <xdr:cNvPr id="100" name="直線コネクタ 99"/>
        <xdr:cNvCxnSpPr/>
      </xdr:nvCxnSpPr>
      <xdr:spPr>
        <a:xfrm>
          <a:off x="10388600" y="704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94017</xdr:rowOff>
    </xdr:from>
    <xdr:ext cx="534377" cy="259045"/>
    <xdr:sp macro="" textlink="">
      <xdr:nvSpPr>
        <xdr:cNvPr id="101" name="【道路】&#10;一人当たり延長最大値テキスト"/>
        <xdr:cNvSpPr txBox="1"/>
      </xdr:nvSpPr>
      <xdr:spPr>
        <a:xfrm>
          <a:off x="10515600" y="558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147340</xdr:rowOff>
    </xdr:from>
    <xdr:to>
      <xdr:col>55</xdr:col>
      <xdr:colOff>88900</xdr:colOff>
      <xdr:row>33</xdr:row>
      <xdr:rowOff>147340</xdr:rowOff>
    </xdr:to>
    <xdr:cxnSp macro="">
      <xdr:nvCxnSpPr>
        <xdr:cNvPr id="102" name="直線コネクタ 101"/>
        <xdr:cNvCxnSpPr/>
      </xdr:nvCxnSpPr>
      <xdr:spPr>
        <a:xfrm>
          <a:off x="10388600" y="580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113006</xdr:rowOff>
    </xdr:from>
    <xdr:ext cx="534377" cy="259045"/>
    <xdr:sp macro="" textlink="">
      <xdr:nvSpPr>
        <xdr:cNvPr id="103" name="【道路】&#10;一人当たり延長平均値テキスト"/>
        <xdr:cNvSpPr txBox="1"/>
      </xdr:nvSpPr>
      <xdr:spPr>
        <a:xfrm>
          <a:off x="10515600" y="662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134579</xdr:rowOff>
    </xdr:from>
    <xdr:to>
      <xdr:col>55</xdr:col>
      <xdr:colOff>50800</xdr:colOff>
      <xdr:row>39</xdr:row>
      <xdr:rowOff>64729</xdr:rowOff>
    </xdr:to>
    <xdr:sp macro="" textlink="">
      <xdr:nvSpPr>
        <xdr:cNvPr id="104" name="フローチャート: 判断 103"/>
        <xdr:cNvSpPr/>
      </xdr:nvSpPr>
      <xdr:spPr>
        <a:xfrm>
          <a:off x="10426700" y="664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142946</xdr:rowOff>
    </xdr:from>
    <xdr:to>
      <xdr:col>50</xdr:col>
      <xdr:colOff>165100</xdr:colOff>
      <xdr:row>39</xdr:row>
      <xdr:rowOff>73096</xdr:rowOff>
    </xdr:to>
    <xdr:sp macro="" textlink="">
      <xdr:nvSpPr>
        <xdr:cNvPr id="105" name="フローチャート: 判断 104"/>
        <xdr:cNvSpPr/>
      </xdr:nvSpPr>
      <xdr:spPr>
        <a:xfrm>
          <a:off x="9588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162743</xdr:rowOff>
    </xdr:from>
    <xdr:to>
      <xdr:col>46</xdr:col>
      <xdr:colOff>38100</xdr:colOff>
      <xdr:row>39</xdr:row>
      <xdr:rowOff>92893</xdr:rowOff>
    </xdr:to>
    <xdr:sp macro="" textlink="">
      <xdr:nvSpPr>
        <xdr:cNvPr id="106" name="フローチャート: 判断 105"/>
        <xdr:cNvSpPr/>
      </xdr:nvSpPr>
      <xdr:spPr>
        <a:xfrm>
          <a:off x="8699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72446</xdr:rowOff>
    </xdr:from>
    <xdr:to>
      <xdr:col>50</xdr:col>
      <xdr:colOff>165100</xdr:colOff>
      <xdr:row>41</xdr:row>
      <xdr:rowOff>2596</xdr:rowOff>
    </xdr:to>
    <xdr:sp macro="" textlink="">
      <xdr:nvSpPr>
        <xdr:cNvPr id="112" name="楕円 111"/>
        <xdr:cNvSpPr/>
      </xdr:nvSpPr>
      <xdr:spPr>
        <a:xfrm>
          <a:off x="9588500" y="693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72263</xdr:rowOff>
    </xdr:from>
    <xdr:to>
      <xdr:col>46</xdr:col>
      <xdr:colOff>38100</xdr:colOff>
      <xdr:row>41</xdr:row>
      <xdr:rowOff>2413</xdr:rowOff>
    </xdr:to>
    <xdr:sp macro="" textlink="">
      <xdr:nvSpPr>
        <xdr:cNvPr id="113" name="楕円 112"/>
        <xdr:cNvSpPr/>
      </xdr:nvSpPr>
      <xdr:spPr>
        <a:xfrm>
          <a:off x="8699500" y="693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123063</xdr:rowOff>
    </xdr:from>
    <xdr:to>
      <xdr:col>50</xdr:col>
      <xdr:colOff>114300</xdr:colOff>
      <xdr:row>40</xdr:row>
      <xdr:rowOff>123246</xdr:rowOff>
    </xdr:to>
    <xdr:cxnSp macro="">
      <xdr:nvCxnSpPr>
        <xdr:cNvPr id="114" name="直線コネクタ 113"/>
        <xdr:cNvCxnSpPr/>
      </xdr:nvCxnSpPr>
      <xdr:spPr>
        <a:xfrm>
          <a:off x="8750300" y="6981063"/>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89623</xdr:rowOff>
    </xdr:from>
    <xdr:ext cx="469744" cy="259045"/>
    <xdr:sp macro="" textlink="">
      <xdr:nvSpPr>
        <xdr:cNvPr id="115" name="n_1aveValue【道路】&#10;一人当たり延長"/>
        <xdr:cNvSpPr txBox="1"/>
      </xdr:nvSpPr>
      <xdr:spPr>
        <a:xfrm>
          <a:off x="93917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109420</xdr:rowOff>
    </xdr:from>
    <xdr:ext cx="469744" cy="259045"/>
    <xdr:sp macro="" textlink="">
      <xdr:nvSpPr>
        <xdr:cNvPr id="116" name="n_2aveValue【道路】&#10;一人当たり延長"/>
        <xdr:cNvSpPr txBox="1"/>
      </xdr:nvSpPr>
      <xdr:spPr>
        <a:xfrm>
          <a:off x="8515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165173</xdr:rowOff>
    </xdr:from>
    <xdr:ext cx="469744" cy="259045"/>
    <xdr:sp macro="" textlink="">
      <xdr:nvSpPr>
        <xdr:cNvPr id="117" name="n_1mainValue【道路】&#10;一人当たり延長"/>
        <xdr:cNvSpPr txBox="1"/>
      </xdr:nvSpPr>
      <xdr:spPr>
        <a:xfrm>
          <a:off x="9391727" y="702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164990</xdr:rowOff>
    </xdr:from>
    <xdr:ext cx="469744" cy="259045"/>
    <xdr:sp macro="" textlink="">
      <xdr:nvSpPr>
        <xdr:cNvPr id="118" name="n_2mainValue【道路】&#10;一人当たり延長"/>
        <xdr:cNvSpPr txBox="1"/>
      </xdr:nvSpPr>
      <xdr:spPr>
        <a:xfrm>
          <a:off x="8515427" y="702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27" name="正方形/長方形 12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28" name="正方形/長方形 12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29" name="正方形/長方形 12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30" name="正方形/長方形 12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31" name="正方形/長方形 13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32" name="正方形/長方形 13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33" name="正方形/長方形 13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34" name="正方形/長方形 133"/>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35" name="正方形/長方形 1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6" name="正方形/長方形 1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7" name="正方形/長方形 1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8" name="正方形/長方形 1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9" name="正方形/長方形 1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0" name="正方形/長方形 1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1" name="正方形/長方形 1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2" name="正方形/長方形 14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3" name="テキスト ボックス 14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4" name="直線コネクタ 14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45" name="直線コネクタ 14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46" name="テキスト ボックス 145"/>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47" name="直線コネクタ 14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48" name="テキスト ボックス 14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49" name="直線コネクタ 14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50" name="テキスト ボックス 14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51" name="直線コネクタ 15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52" name="テキスト ボックス 15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53" name="直線コネクタ 15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54" name="テキスト ボックス 15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55" name="直線コネクタ 15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56" name="テキスト ボックス 155"/>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7" name="直線コネクタ 15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8" name="テキスト ボックス 15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84</xdr:row>
      <xdr:rowOff>93618</xdr:rowOff>
    </xdr:to>
    <xdr:cxnSp macro="">
      <xdr:nvCxnSpPr>
        <xdr:cNvPr id="160" name="直線コネクタ 159"/>
        <xdr:cNvCxnSpPr/>
      </xdr:nvCxnSpPr>
      <xdr:spPr>
        <a:xfrm flipV="1">
          <a:off x="4634865" y="13280571"/>
          <a:ext cx="0" cy="1214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97445</xdr:rowOff>
    </xdr:from>
    <xdr:ext cx="405111" cy="259045"/>
    <xdr:sp macro="" textlink="">
      <xdr:nvSpPr>
        <xdr:cNvPr id="161" name="【公営住宅】&#10;有形固定資産減価償却率最小値テキスト"/>
        <xdr:cNvSpPr txBox="1"/>
      </xdr:nvSpPr>
      <xdr:spPr>
        <a:xfrm>
          <a:off x="4673600" y="14499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93618</xdr:rowOff>
    </xdr:from>
    <xdr:to>
      <xdr:col>24</xdr:col>
      <xdr:colOff>152400</xdr:colOff>
      <xdr:row>84</xdr:row>
      <xdr:rowOff>93618</xdr:rowOff>
    </xdr:to>
    <xdr:cxnSp macro="">
      <xdr:nvCxnSpPr>
        <xdr:cNvPr id="162" name="直線コネクタ 161"/>
        <xdr:cNvCxnSpPr/>
      </xdr:nvCxnSpPr>
      <xdr:spPr>
        <a:xfrm>
          <a:off x="4546600" y="144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63"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64" name="直線コネクタ 163"/>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83293</xdr:rowOff>
    </xdr:from>
    <xdr:ext cx="405111" cy="259045"/>
    <xdr:sp macro="" textlink="">
      <xdr:nvSpPr>
        <xdr:cNvPr id="165" name="【公営住宅】&#10;有形固定資産減価償却率平均値テキスト"/>
        <xdr:cNvSpPr txBox="1"/>
      </xdr:nvSpPr>
      <xdr:spPr>
        <a:xfrm>
          <a:off x="4673600" y="137992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104866</xdr:rowOff>
    </xdr:from>
    <xdr:to>
      <xdr:col>24</xdr:col>
      <xdr:colOff>114300</xdr:colOff>
      <xdr:row>81</xdr:row>
      <xdr:rowOff>35016</xdr:rowOff>
    </xdr:to>
    <xdr:sp macro="" textlink="">
      <xdr:nvSpPr>
        <xdr:cNvPr id="166" name="フローチャート: 判断 165"/>
        <xdr:cNvSpPr/>
      </xdr:nvSpPr>
      <xdr:spPr>
        <a:xfrm>
          <a:off x="4584700" y="1382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134257</xdr:rowOff>
    </xdr:from>
    <xdr:to>
      <xdr:col>20</xdr:col>
      <xdr:colOff>38100</xdr:colOff>
      <xdr:row>81</xdr:row>
      <xdr:rowOff>64407</xdr:rowOff>
    </xdr:to>
    <xdr:sp macro="" textlink="">
      <xdr:nvSpPr>
        <xdr:cNvPr id="167" name="フローチャート: 判断 166"/>
        <xdr:cNvSpPr/>
      </xdr:nvSpPr>
      <xdr:spPr>
        <a:xfrm>
          <a:off x="3746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117929</xdr:rowOff>
    </xdr:from>
    <xdr:to>
      <xdr:col>15</xdr:col>
      <xdr:colOff>101600</xdr:colOff>
      <xdr:row>81</xdr:row>
      <xdr:rowOff>48079</xdr:rowOff>
    </xdr:to>
    <xdr:sp macro="" textlink="">
      <xdr:nvSpPr>
        <xdr:cNvPr id="168" name="フローチャート: 判断 167"/>
        <xdr:cNvSpPr/>
      </xdr:nvSpPr>
      <xdr:spPr>
        <a:xfrm>
          <a:off x="2857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69" name="テキスト ボックス 16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0" name="テキスト ボックス 16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1" name="テキスト ボックス 17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2" name="テキスト ボックス 17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3" name="テキスト ボックス 17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44450</xdr:rowOff>
    </xdr:from>
    <xdr:to>
      <xdr:col>20</xdr:col>
      <xdr:colOff>38100</xdr:colOff>
      <xdr:row>85</xdr:row>
      <xdr:rowOff>146050</xdr:rowOff>
    </xdr:to>
    <xdr:sp macro="" textlink="">
      <xdr:nvSpPr>
        <xdr:cNvPr id="174" name="楕円 173"/>
        <xdr:cNvSpPr/>
      </xdr:nvSpPr>
      <xdr:spPr>
        <a:xfrm>
          <a:off x="3746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85</xdr:row>
      <xdr:rowOff>78739</xdr:rowOff>
    </xdr:from>
    <xdr:to>
      <xdr:col>15</xdr:col>
      <xdr:colOff>101600</xdr:colOff>
      <xdr:row>86</xdr:row>
      <xdr:rowOff>8889</xdr:rowOff>
    </xdr:to>
    <xdr:sp macro="" textlink="">
      <xdr:nvSpPr>
        <xdr:cNvPr id="175" name="楕円 174"/>
        <xdr:cNvSpPr/>
      </xdr:nvSpPr>
      <xdr:spPr>
        <a:xfrm>
          <a:off x="2857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95250</xdr:rowOff>
    </xdr:from>
    <xdr:to>
      <xdr:col>19</xdr:col>
      <xdr:colOff>177800</xdr:colOff>
      <xdr:row>85</xdr:row>
      <xdr:rowOff>129539</xdr:rowOff>
    </xdr:to>
    <xdr:cxnSp macro="">
      <xdr:nvCxnSpPr>
        <xdr:cNvPr id="176" name="直線コネクタ 175"/>
        <xdr:cNvCxnSpPr/>
      </xdr:nvCxnSpPr>
      <xdr:spPr>
        <a:xfrm flipV="1">
          <a:off x="2908300" y="146685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80934</xdr:rowOff>
    </xdr:from>
    <xdr:ext cx="405111" cy="259045"/>
    <xdr:sp macro="" textlink="">
      <xdr:nvSpPr>
        <xdr:cNvPr id="177" name="n_1aveValue【公営住宅】&#10;有形固定資産減価償却率"/>
        <xdr:cNvSpPr txBox="1"/>
      </xdr:nvSpPr>
      <xdr:spPr>
        <a:xfrm>
          <a:off x="35820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64606</xdr:rowOff>
    </xdr:from>
    <xdr:ext cx="405111" cy="259045"/>
    <xdr:sp macro="" textlink="">
      <xdr:nvSpPr>
        <xdr:cNvPr id="178" name="n_2aveValue【公営住宅】&#10;有形固定資産減価償却率"/>
        <xdr:cNvSpPr txBox="1"/>
      </xdr:nvSpPr>
      <xdr:spPr>
        <a:xfrm>
          <a:off x="2705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137177</xdr:rowOff>
    </xdr:from>
    <xdr:ext cx="405111" cy="259045"/>
    <xdr:sp macro="" textlink="">
      <xdr:nvSpPr>
        <xdr:cNvPr id="179" name="n_1mainValue【公営住宅】&#10;有形固定資産減価償却率"/>
        <xdr:cNvSpPr txBox="1"/>
      </xdr:nvSpPr>
      <xdr:spPr>
        <a:xfrm>
          <a:off x="35820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16</xdr:rowOff>
    </xdr:from>
    <xdr:ext cx="405111" cy="259045"/>
    <xdr:sp macro="" textlink="">
      <xdr:nvSpPr>
        <xdr:cNvPr id="180" name="n_2mainValue【公営住宅】&#10;有形固定資産減価償却率"/>
        <xdr:cNvSpPr txBox="1"/>
      </xdr:nvSpPr>
      <xdr:spPr>
        <a:xfrm>
          <a:off x="2705744" y="1474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1" name="正方形/長方形 18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2" name="正方形/長方形 18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3" name="正方形/長方形 18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4" name="正方形/長方形 18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5" name="正方形/長方形 18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6" name="正方形/長方形 18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7" name="正方形/長方形 18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8" name="正方形/長方形 18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9" name="テキスト ボックス 18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0" name="直線コネクタ 18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191" name="直線コネクタ 19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192" name="テキスト ボックス 19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193" name="直線コネクタ 19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194" name="テキスト ボックス 19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195" name="直線コネクタ 19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196" name="テキスト ボックス 19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197" name="直線コネクタ 19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198" name="テキスト ボックス 19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199" name="直線コネクタ 19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00" name="テキスト ボックス 19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01" name="直線コネクタ 20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02" name="テキスト ボックス 20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3" name="直線コネクタ 20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4" name="テキスト ボックス 20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164483</xdr:rowOff>
    </xdr:to>
    <xdr:cxnSp macro="">
      <xdr:nvCxnSpPr>
        <xdr:cNvPr id="206" name="直線コネクタ 205"/>
        <xdr:cNvCxnSpPr/>
      </xdr:nvCxnSpPr>
      <xdr:spPr>
        <a:xfrm flipV="1">
          <a:off x="10476865" y="13329557"/>
          <a:ext cx="0" cy="1579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168310</xdr:rowOff>
    </xdr:from>
    <xdr:ext cx="469744" cy="259045"/>
    <xdr:sp macro="" textlink="">
      <xdr:nvSpPr>
        <xdr:cNvPr id="207" name="【公営住宅】&#10;一人当たり面積最小値テキスト"/>
        <xdr:cNvSpPr txBox="1"/>
      </xdr:nvSpPr>
      <xdr:spPr>
        <a:xfrm>
          <a:off x="10515600" y="1491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164483</xdr:rowOff>
    </xdr:from>
    <xdr:to>
      <xdr:col>55</xdr:col>
      <xdr:colOff>88900</xdr:colOff>
      <xdr:row>86</xdr:row>
      <xdr:rowOff>164483</xdr:rowOff>
    </xdr:to>
    <xdr:cxnSp macro="">
      <xdr:nvCxnSpPr>
        <xdr:cNvPr id="208" name="直線コネクタ 207"/>
        <xdr:cNvCxnSpPr/>
      </xdr:nvCxnSpPr>
      <xdr:spPr>
        <a:xfrm>
          <a:off x="10388600" y="149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209" name="【公営住宅】&#10;一人当たり面積最大値テキスト"/>
        <xdr:cNvSpPr txBox="1"/>
      </xdr:nvSpPr>
      <xdr:spPr>
        <a:xfrm>
          <a:off x="10515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210" name="直線コネクタ 209"/>
        <xdr:cNvCxnSpPr/>
      </xdr:nvCxnSpPr>
      <xdr:spPr>
        <a:xfrm>
          <a:off x="10388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84272</xdr:rowOff>
    </xdr:from>
    <xdr:ext cx="469744" cy="259045"/>
    <xdr:sp macro="" textlink="">
      <xdr:nvSpPr>
        <xdr:cNvPr id="211" name="【公営住宅】&#10;一人当たり面積平均値テキスト"/>
        <xdr:cNvSpPr txBox="1"/>
      </xdr:nvSpPr>
      <xdr:spPr>
        <a:xfrm>
          <a:off x="10515600" y="14657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105845</xdr:rowOff>
    </xdr:from>
    <xdr:to>
      <xdr:col>55</xdr:col>
      <xdr:colOff>50800</xdr:colOff>
      <xdr:row>86</xdr:row>
      <xdr:rowOff>35995</xdr:rowOff>
    </xdr:to>
    <xdr:sp macro="" textlink="">
      <xdr:nvSpPr>
        <xdr:cNvPr id="212" name="フローチャート: 判断 211"/>
        <xdr:cNvSpPr/>
      </xdr:nvSpPr>
      <xdr:spPr>
        <a:xfrm>
          <a:off x="10426700" y="146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87557</xdr:rowOff>
    </xdr:from>
    <xdr:to>
      <xdr:col>50</xdr:col>
      <xdr:colOff>165100</xdr:colOff>
      <xdr:row>86</xdr:row>
      <xdr:rowOff>17707</xdr:rowOff>
    </xdr:to>
    <xdr:sp macro="" textlink="">
      <xdr:nvSpPr>
        <xdr:cNvPr id="213" name="フローチャート: 判断 212"/>
        <xdr:cNvSpPr/>
      </xdr:nvSpPr>
      <xdr:spPr>
        <a:xfrm>
          <a:off x="9588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113356</xdr:rowOff>
    </xdr:from>
    <xdr:to>
      <xdr:col>46</xdr:col>
      <xdr:colOff>38100</xdr:colOff>
      <xdr:row>86</xdr:row>
      <xdr:rowOff>43506</xdr:rowOff>
    </xdr:to>
    <xdr:sp macro="" textlink="">
      <xdr:nvSpPr>
        <xdr:cNvPr id="214" name="フローチャート: 判断 213"/>
        <xdr:cNvSpPr/>
      </xdr:nvSpPr>
      <xdr:spPr>
        <a:xfrm>
          <a:off x="8699500" y="1468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15" name="テキスト ボックス 21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6" name="テキスト ボックス 21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7" name="テキスト ボックス 21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8" name="テキスト ボックス 21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9" name="テキスト ボックス 21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102580</xdr:rowOff>
    </xdr:from>
    <xdr:to>
      <xdr:col>50</xdr:col>
      <xdr:colOff>165100</xdr:colOff>
      <xdr:row>87</xdr:row>
      <xdr:rowOff>32730</xdr:rowOff>
    </xdr:to>
    <xdr:sp macro="" textlink="">
      <xdr:nvSpPr>
        <xdr:cNvPr id="220" name="楕円 219"/>
        <xdr:cNvSpPr/>
      </xdr:nvSpPr>
      <xdr:spPr>
        <a:xfrm>
          <a:off x="9588500" y="1484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102580</xdr:rowOff>
    </xdr:from>
    <xdr:to>
      <xdr:col>46</xdr:col>
      <xdr:colOff>38100</xdr:colOff>
      <xdr:row>87</xdr:row>
      <xdr:rowOff>32730</xdr:rowOff>
    </xdr:to>
    <xdr:sp macro="" textlink="">
      <xdr:nvSpPr>
        <xdr:cNvPr id="221" name="楕円 220"/>
        <xdr:cNvSpPr/>
      </xdr:nvSpPr>
      <xdr:spPr>
        <a:xfrm>
          <a:off x="8699500" y="1484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153380</xdr:rowOff>
    </xdr:from>
    <xdr:to>
      <xdr:col>50</xdr:col>
      <xdr:colOff>114300</xdr:colOff>
      <xdr:row>86</xdr:row>
      <xdr:rowOff>153380</xdr:rowOff>
    </xdr:to>
    <xdr:cxnSp macro="">
      <xdr:nvCxnSpPr>
        <xdr:cNvPr id="222" name="直線コネクタ 221"/>
        <xdr:cNvCxnSpPr/>
      </xdr:nvCxnSpPr>
      <xdr:spPr>
        <a:xfrm>
          <a:off x="8750300" y="14898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34234</xdr:rowOff>
    </xdr:from>
    <xdr:ext cx="469744" cy="259045"/>
    <xdr:sp macro="" textlink="">
      <xdr:nvSpPr>
        <xdr:cNvPr id="223" name="n_1aveValue【公営住宅】&#10;一人当たり面積"/>
        <xdr:cNvSpPr txBox="1"/>
      </xdr:nvSpPr>
      <xdr:spPr>
        <a:xfrm>
          <a:off x="9391727" y="1443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60033</xdr:rowOff>
    </xdr:from>
    <xdr:ext cx="469744" cy="259045"/>
    <xdr:sp macro="" textlink="">
      <xdr:nvSpPr>
        <xdr:cNvPr id="224" name="n_2aveValue【公営住宅】&#10;一人当たり面積"/>
        <xdr:cNvSpPr txBox="1"/>
      </xdr:nvSpPr>
      <xdr:spPr>
        <a:xfrm>
          <a:off x="8515427" y="1446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23857</xdr:rowOff>
    </xdr:from>
    <xdr:ext cx="469744" cy="259045"/>
    <xdr:sp macro="" textlink="">
      <xdr:nvSpPr>
        <xdr:cNvPr id="225" name="n_1mainValue【公営住宅】&#10;一人当たり面積"/>
        <xdr:cNvSpPr txBox="1"/>
      </xdr:nvSpPr>
      <xdr:spPr>
        <a:xfrm>
          <a:off x="9391727" y="1494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23857</xdr:rowOff>
    </xdr:from>
    <xdr:ext cx="469744" cy="259045"/>
    <xdr:sp macro="" textlink="">
      <xdr:nvSpPr>
        <xdr:cNvPr id="226" name="n_2mainValue【公営住宅】&#10;一人当たり面積"/>
        <xdr:cNvSpPr txBox="1"/>
      </xdr:nvSpPr>
      <xdr:spPr>
        <a:xfrm>
          <a:off x="8515427" y="1494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7" name="正方形/長方形 22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8" name="正方形/長方形 22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9" name="正方形/長方形 22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0" name="正方形/長方形 22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1" name="正方形/長方形 23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2" name="正方形/長方形 23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3" name="正方形/長方形 23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4" name="正方形/長方形 23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5" name="正方形/長方形 2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6" name="正方形/長方形 2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7" name="正方形/長方形 2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8" name="正方形/長方形 2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9" name="正方形/長方形 2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0" name="正方形/長方形 2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1" name="正方形/長方形 2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2" name="正方形/長方形 24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3" name="正方形/長方形 24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4" name="正方形/長方形 24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5" name="正方形/長方形 24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6" name="正方形/長方形 24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7" name="正方形/長方形 24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8" name="正方形/長方形 24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9" name="正方形/長方形 24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0" name="正方形/長方形 24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1" name="テキスト ボックス 25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2" name="直線コネクタ 25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53" name="直線コネクタ 25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54" name="テキスト ボックス 25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55" name="直線コネクタ 25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56" name="テキスト ボックス 25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57" name="直線コネクタ 25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58" name="テキスト ボックス 25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59" name="直線コネクタ 25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60" name="テキスト ボックス 25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61" name="直線コネクタ 26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62" name="テキスト ボックス 26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63" name="直線コネクタ 26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64" name="テキスト ボックス 26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5" name="直線コネクタ 26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6" name="テキスト ボックス 26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268" name="直線コネクタ 267"/>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269"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270" name="直線コネクタ 269"/>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27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272" name="直線コネクタ 27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8726</xdr:rowOff>
    </xdr:from>
    <xdr:ext cx="405111" cy="259045"/>
    <xdr:sp macro="" textlink="">
      <xdr:nvSpPr>
        <xdr:cNvPr id="273" name="【認定こども園・幼稚園・保育所】&#10;有形固定資産減価償却率平均値テキスト"/>
        <xdr:cNvSpPr txBox="1"/>
      </xdr:nvSpPr>
      <xdr:spPr>
        <a:xfrm>
          <a:off x="16357600" y="635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274" name="フローチャート: 判断 273"/>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147864</xdr:rowOff>
    </xdr:from>
    <xdr:to>
      <xdr:col>81</xdr:col>
      <xdr:colOff>101600</xdr:colOff>
      <xdr:row>37</xdr:row>
      <xdr:rowOff>78014</xdr:rowOff>
    </xdr:to>
    <xdr:sp macro="" textlink="">
      <xdr:nvSpPr>
        <xdr:cNvPr id="275" name="フローチャート: 判断 274"/>
        <xdr:cNvSpPr/>
      </xdr:nvSpPr>
      <xdr:spPr>
        <a:xfrm>
          <a:off x="15430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276" name="フローチャート: 判断 275"/>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77" name="テキスト ボックス 27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78" name="テキスト ボックス 27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79" name="テキスト ボックス 27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0" name="テキスト ボックス 27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1" name="テキスト ボックス 28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5806</xdr:rowOff>
    </xdr:from>
    <xdr:to>
      <xdr:col>81</xdr:col>
      <xdr:colOff>101600</xdr:colOff>
      <xdr:row>37</xdr:row>
      <xdr:rowOff>107406</xdr:rowOff>
    </xdr:to>
    <xdr:sp macro="" textlink="">
      <xdr:nvSpPr>
        <xdr:cNvPr id="282" name="楕円 281"/>
        <xdr:cNvSpPr/>
      </xdr:nvSpPr>
      <xdr:spPr>
        <a:xfrm>
          <a:off x="15430500" y="634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41728</xdr:rowOff>
    </xdr:from>
    <xdr:to>
      <xdr:col>76</xdr:col>
      <xdr:colOff>165100</xdr:colOff>
      <xdr:row>37</xdr:row>
      <xdr:rowOff>143328</xdr:rowOff>
    </xdr:to>
    <xdr:sp macro="" textlink="">
      <xdr:nvSpPr>
        <xdr:cNvPr id="283" name="楕円 282"/>
        <xdr:cNvSpPr/>
      </xdr:nvSpPr>
      <xdr:spPr>
        <a:xfrm>
          <a:off x="145415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56606</xdr:rowOff>
    </xdr:from>
    <xdr:to>
      <xdr:col>81</xdr:col>
      <xdr:colOff>50800</xdr:colOff>
      <xdr:row>37</xdr:row>
      <xdr:rowOff>92528</xdr:rowOff>
    </xdr:to>
    <xdr:cxnSp macro="">
      <xdr:nvCxnSpPr>
        <xdr:cNvPr id="284" name="直線コネクタ 283"/>
        <xdr:cNvCxnSpPr/>
      </xdr:nvCxnSpPr>
      <xdr:spPr>
        <a:xfrm flipV="1">
          <a:off x="14592300" y="640025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94541</xdr:rowOff>
    </xdr:from>
    <xdr:ext cx="405111" cy="259045"/>
    <xdr:sp macro="" textlink="">
      <xdr:nvSpPr>
        <xdr:cNvPr id="285" name="n_1aveValue【認定こども園・幼稚園・保育所】&#10;有形固定資産減価償却率"/>
        <xdr:cNvSpPr txBox="1"/>
      </xdr:nvSpPr>
      <xdr:spPr>
        <a:xfrm>
          <a:off x="15266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286" name="n_2aveValue【認定こども園・幼稚園・保育所】&#10;有形固定資産減価償却率"/>
        <xdr:cNvSpPr txBox="1"/>
      </xdr:nvSpPr>
      <xdr:spPr>
        <a:xfrm>
          <a:off x="14389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98533</xdr:rowOff>
    </xdr:from>
    <xdr:ext cx="405111" cy="259045"/>
    <xdr:sp macro="" textlink="">
      <xdr:nvSpPr>
        <xdr:cNvPr id="287" name="n_1mainValue【認定こども園・幼稚園・保育所】&#10;有形固定資産減価償却率"/>
        <xdr:cNvSpPr txBox="1"/>
      </xdr:nvSpPr>
      <xdr:spPr>
        <a:xfrm>
          <a:off x="15266044" y="644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134455</xdr:rowOff>
    </xdr:from>
    <xdr:ext cx="405111" cy="259045"/>
    <xdr:sp macro="" textlink="">
      <xdr:nvSpPr>
        <xdr:cNvPr id="288" name="n_2mainValue【認定こども園・幼稚園・保育所】&#10;有形固定資産減価償却率"/>
        <xdr:cNvSpPr txBox="1"/>
      </xdr:nvSpPr>
      <xdr:spPr>
        <a:xfrm>
          <a:off x="143897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89" name="正方形/長方形 28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0" name="正方形/長方形 28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1" name="正方形/長方形 29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2" name="正方形/長方形 29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3" name="正方形/長方形 29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4" name="正方形/長方形 29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5" name="正方形/長方形 29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6" name="正方形/長方形 29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7" name="テキスト ボックス 29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8" name="直線コネクタ 29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99" name="直線コネクタ 29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00" name="テキスト ボックス 29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01" name="直線コネクタ 30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02" name="テキスト ボックス 30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03" name="直線コネクタ 30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04" name="テキスト ボックス 30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05" name="直線コネクタ 30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06" name="テキスト ボックス 30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07" name="直線コネクタ 30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08" name="テキスト ボックス 30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09" name="直線コネクタ 30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10" name="テキスト ボックス 30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1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42</xdr:row>
      <xdr:rowOff>22860</xdr:rowOff>
    </xdr:to>
    <xdr:cxnSp macro="">
      <xdr:nvCxnSpPr>
        <xdr:cNvPr id="312" name="直線コネクタ 311"/>
        <xdr:cNvCxnSpPr/>
      </xdr:nvCxnSpPr>
      <xdr:spPr>
        <a:xfrm flipV="1">
          <a:off x="22160864" y="59016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13"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14" name="直線コネクタ 313"/>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315"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316" name="直線コネクタ 315"/>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34307</xdr:rowOff>
    </xdr:from>
    <xdr:ext cx="469744" cy="259045"/>
    <xdr:sp macro="" textlink="">
      <xdr:nvSpPr>
        <xdr:cNvPr id="317" name="【認定こども園・幼稚園・保育所】&#10;一人当たり面積平均値テキスト"/>
        <xdr:cNvSpPr txBox="1"/>
      </xdr:nvSpPr>
      <xdr:spPr>
        <a:xfrm>
          <a:off x="22199600" y="6892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55880</xdr:rowOff>
    </xdr:from>
    <xdr:to>
      <xdr:col>116</xdr:col>
      <xdr:colOff>114300</xdr:colOff>
      <xdr:row>40</xdr:row>
      <xdr:rowOff>157480</xdr:rowOff>
    </xdr:to>
    <xdr:sp macro="" textlink="">
      <xdr:nvSpPr>
        <xdr:cNvPr id="318" name="フローチャート: 判断 317"/>
        <xdr:cNvSpPr/>
      </xdr:nvSpPr>
      <xdr:spPr>
        <a:xfrm>
          <a:off x="22110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53975</xdr:rowOff>
    </xdr:from>
    <xdr:to>
      <xdr:col>112</xdr:col>
      <xdr:colOff>38100</xdr:colOff>
      <xdr:row>40</xdr:row>
      <xdr:rowOff>155575</xdr:rowOff>
    </xdr:to>
    <xdr:sp macro="" textlink="">
      <xdr:nvSpPr>
        <xdr:cNvPr id="319" name="フローチャート: 判断 318"/>
        <xdr:cNvSpPr/>
      </xdr:nvSpPr>
      <xdr:spPr>
        <a:xfrm>
          <a:off x="21272500" y="69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63500</xdr:rowOff>
    </xdr:from>
    <xdr:to>
      <xdr:col>107</xdr:col>
      <xdr:colOff>101600</xdr:colOff>
      <xdr:row>40</xdr:row>
      <xdr:rowOff>165100</xdr:rowOff>
    </xdr:to>
    <xdr:sp macro="" textlink="">
      <xdr:nvSpPr>
        <xdr:cNvPr id="320" name="フローチャート: 判断 319"/>
        <xdr:cNvSpPr/>
      </xdr:nvSpPr>
      <xdr:spPr>
        <a:xfrm>
          <a:off x="20383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21" name="テキスト ボックス 32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2" name="テキスト ボックス 32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3" name="テキスト ボックス 32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4" name="テキスト ボックス 32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5" name="テキスト ボックス 32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99695</xdr:rowOff>
    </xdr:from>
    <xdr:to>
      <xdr:col>112</xdr:col>
      <xdr:colOff>38100</xdr:colOff>
      <xdr:row>41</xdr:row>
      <xdr:rowOff>29845</xdr:rowOff>
    </xdr:to>
    <xdr:sp macro="" textlink="">
      <xdr:nvSpPr>
        <xdr:cNvPr id="326" name="楕円 325"/>
        <xdr:cNvSpPr/>
      </xdr:nvSpPr>
      <xdr:spPr>
        <a:xfrm>
          <a:off x="21272500" y="695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99695</xdr:rowOff>
    </xdr:from>
    <xdr:to>
      <xdr:col>107</xdr:col>
      <xdr:colOff>101600</xdr:colOff>
      <xdr:row>41</xdr:row>
      <xdr:rowOff>29845</xdr:rowOff>
    </xdr:to>
    <xdr:sp macro="" textlink="">
      <xdr:nvSpPr>
        <xdr:cNvPr id="327" name="楕円 326"/>
        <xdr:cNvSpPr/>
      </xdr:nvSpPr>
      <xdr:spPr>
        <a:xfrm>
          <a:off x="20383500" y="695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150495</xdr:rowOff>
    </xdr:from>
    <xdr:to>
      <xdr:col>111</xdr:col>
      <xdr:colOff>177800</xdr:colOff>
      <xdr:row>40</xdr:row>
      <xdr:rowOff>150495</xdr:rowOff>
    </xdr:to>
    <xdr:cxnSp macro="">
      <xdr:nvCxnSpPr>
        <xdr:cNvPr id="328" name="直線コネクタ 327"/>
        <xdr:cNvCxnSpPr/>
      </xdr:nvCxnSpPr>
      <xdr:spPr>
        <a:xfrm>
          <a:off x="20434300" y="70084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652</xdr:rowOff>
    </xdr:from>
    <xdr:ext cx="469744" cy="259045"/>
    <xdr:sp macro="" textlink="">
      <xdr:nvSpPr>
        <xdr:cNvPr id="329" name="n_1aveValue【認定こども園・幼稚園・保育所】&#10;一人当たり面積"/>
        <xdr:cNvSpPr txBox="1"/>
      </xdr:nvSpPr>
      <xdr:spPr>
        <a:xfrm>
          <a:off x="21075727" y="668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10177</xdr:rowOff>
    </xdr:from>
    <xdr:ext cx="469744" cy="259045"/>
    <xdr:sp macro="" textlink="">
      <xdr:nvSpPr>
        <xdr:cNvPr id="330" name="n_2aveValue【認定こども園・幼稚園・保育所】&#10;一人当たり面積"/>
        <xdr:cNvSpPr txBox="1"/>
      </xdr:nvSpPr>
      <xdr:spPr>
        <a:xfrm>
          <a:off x="20199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20972</xdr:rowOff>
    </xdr:from>
    <xdr:ext cx="469744" cy="259045"/>
    <xdr:sp macro="" textlink="">
      <xdr:nvSpPr>
        <xdr:cNvPr id="331" name="n_1mainValue【認定こども園・幼稚園・保育所】&#10;一人当たり面積"/>
        <xdr:cNvSpPr txBox="1"/>
      </xdr:nvSpPr>
      <xdr:spPr>
        <a:xfrm>
          <a:off x="21075727" y="705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20972</xdr:rowOff>
    </xdr:from>
    <xdr:ext cx="469744" cy="259045"/>
    <xdr:sp macro="" textlink="">
      <xdr:nvSpPr>
        <xdr:cNvPr id="332" name="n_2mainValue【認定こども園・幼稚園・保育所】&#10;一人当たり面積"/>
        <xdr:cNvSpPr txBox="1"/>
      </xdr:nvSpPr>
      <xdr:spPr>
        <a:xfrm>
          <a:off x="20199427" y="705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33" name="正方形/長方形 33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4" name="正方形/長方形 33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5" name="正方形/長方形 33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6" name="正方形/長方形 33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7" name="正方形/長方形 33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8" name="正方形/長方形 33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9" name="正方形/長方形 33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0" name="正方形/長方形 33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41" name="テキスト ボックス 34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42" name="直線コネクタ 34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43" name="テキスト ボックス 34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44" name="直線コネクタ 34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45" name="テキスト ボックス 34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46" name="直線コネクタ 34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47" name="テキスト ボックス 34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48" name="直線コネクタ 34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49" name="テキスト ボックス 34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50" name="直線コネクタ 34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51" name="テキスト ボックス 35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52" name="直線コネクタ 35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53" name="テキスト ボックス 35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4" name="直線コネクタ 35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55" name="テキスト ボックス 35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163830</xdr:rowOff>
    </xdr:from>
    <xdr:to>
      <xdr:col>85</xdr:col>
      <xdr:colOff>126364</xdr:colOff>
      <xdr:row>63</xdr:row>
      <xdr:rowOff>169545</xdr:rowOff>
    </xdr:to>
    <xdr:cxnSp macro="">
      <xdr:nvCxnSpPr>
        <xdr:cNvPr id="357" name="直線コネクタ 356"/>
        <xdr:cNvCxnSpPr/>
      </xdr:nvCxnSpPr>
      <xdr:spPr>
        <a:xfrm flipV="1">
          <a:off x="16318864" y="97650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1922</xdr:rowOff>
    </xdr:from>
    <xdr:ext cx="405111" cy="259045"/>
    <xdr:sp macro="" textlink="">
      <xdr:nvSpPr>
        <xdr:cNvPr id="358" name="【学校施設】&#10;有形固定資産減価償却率最小値テキスト"/>
        <xdr:cNvSpPr txBox="1"/>
      </xdr:nvSpPr>
      <xdr:spPr>
        <a:xfrm>
          <a:off x="16357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169545</xdr:rowOff>
    </xdr:from>
    <xdr:to>
      <xdr:col>86</xdr:col>
      <xdr:colOff>25400</xdr:colOff>
      <xdr:row>63</xdr:row>
      <xdr:rowOff>169545</xdr:rowOff>
    </xdr:to>
    <xdr:cxnSp macro="">
      <xdr:nvCxnSpPr>
        <xdr:cNvPr id="359" name="直線コネクタ 358"/>
        <xdr:cNvCxnSpPr/>
      </xdr:nvCxnSpPr>
      <xdr:spPr>
        <a:xfrm>
          <a:off x="16230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110507</xdr:rowOff>
    </xdr:from>
    <xdr:ext cx="405111" cy="259045"/>
    <xdr:sp macro="" textlink="">
      <xdr:nvSpPr>
        <xdr:cNvPr id="360" name="【学校施設】&#10;有形固定資産減価償却率最大値テキスト"/>
        <xdr:cNvSpPr txBox="1"/>
      </xdr:nvSpPr>
      <xdr:spPr>
        <a:xfrm>
          <a:off x="16357600" y="954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163830</xdr:rowOff>
    </xdr:from>
    <xdr:to>
      <xdr:col>86</xdr:col>
      <xdr:colOff>25400</xdr:colOff>
      <xdr:row>56</xdr:row>
      <xdr:rowOff>163830</xdr:rowOff>
    </xdr:to>
    <xdr:cxnSp macro="">
      <xdr:nvCxnSpPr>
        <xdr:cNvPr id="361" name="直線コネクタ 360"/>
        <xdr:cNvCxnSpPr/>
      </xdr:nvCxnSpPr>
      <xdr:spPr>
        <a:xfrm>
          <a:off x="16230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362" name="【学校施設】&#10;有形固定資産減価償却率平均値テキスト"/>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363" name="フローチャート: 判断 362"/>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95885</xdr:rowOff>
    </xdr:from>
    <xdr:to>
      <xdr:col>81</xdr:col>
      <xdr:colOff>101600</xdr:colOff>
      <xdr:row>60</xdr:row>
      <xdr:rowOff>26035</xdr:rowOff>
    </xdr:to>
    <xdr:sp macro="" textlink="">
      <xdr:nvSpPr>
        <xdr:cNvPr id="364" name="フローチャート: 判断 363"/>
        <xdr:cNvSpPr/>
      </xdr:nvSpPr>
      <xdr:spPr>
        <a:xfrm>
          <a:off x="15430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365" name="フローチャート: 判断 364"/>
        <xdr:cNvSpPr/>
      </xdr:nvSpPr>
      <xdr:spPr>
        <a:xfrm>
          <a:off x="14541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66" name="テキスト ボックス 36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7" name="テキスト ボックス 36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8" name="テキスト ボックス 36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9" name="テキスト ボックス 36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70" name="テキスト ボックス 36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55880</xdr:rowOff>
    </xdr:from>
    <xdr:to>
      <xdr:col>81</xdr:col>
      <xdr:colOff>101600</xdr:colOff>
      <xdr:row>59</xdr:row>
      <xdr:rowOff>157480</xdr:rowOff>
    </xdr:to>
    <xdr:sp macro="" textlink="">
      <xdr:nvSpPr>
        <xdr:cNvPr id="371" name="楕円 370"/>
        <xdr:cNvSpPr/>
      </xdr:nvSpPr>
      <xdr:spPr>
        <a:xfrm>
          <a:off x="15430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69215</xdr:rowOff>
    </xdr:from>
    <xdr:to>
      <xdr:col>76</xdr:col>
      <xdr:colOff>165100</xdr:colOff>
      <xdr:row>59</xdr:row>
      <xdr:rowOff>170815</xdr:rowOff>
    </xdr:to>
    <xdr:sp macro="" textlink="">
      <xdr:nvSpPr>
        <xdr:cNvPr id="372" name="楕円 371"/>
        <xdr:cNvSpPr/>
      </xdr:nvSpPr>
      <xdr:spPr>
        <a:xfrm>
          <a:off x="145415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106680</xdr:rowOff>
    </xdr:from>
    <xdr:to>
      <xdr:col>81</xdr:col>
      <xdr:colOff>50800</xdr:colOff>
      <xdr:row>59</xdr:row>
      <xdr:rowOff>120015</xdr:rowOff>
    </xdr:to>
    <xdr:cxnSp macro="">
      <xdr:nvCxnSpPr>
        <xdr:cNvPr id="373" name="直線コネクタ 372"/>
        <xdr:cNvCxnSpPr/>
      </xdr:nvCxnSpPr>
      <xdr:spPr>
        <a:xfrm flipV="1">
          <a:off x="14592300" y="1022223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17162</xdr:rowOff>
    </xdr:from>
    <xdr:ext cx="405111" cy="259045"/>
    <xdr:sp macro="" textlink="">
      <xdr:nvSpPr>
        <xdr:cNvPr id="374" name="n_1aveValue【学校施設】&#10;有形固定資産減価償却率"/>
        <xdr:cNvSpPr txBox="1"/>
      </xdr:nvSpPr>
      <xdr:spPr>
        <a:xfrm>
          <a:off x="15266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24782</xdr:rowOff>
    </xdr:from>
    <xdr:ext cx="405111" cy="259045"/>
    <xdr:sp macro="" textlink="">
      <xdr:nvSpPr>
        <xdr:cNvPr id="375" name="n_2aveValue【学校施設】&#10;有形固定資産減価償却率"/>
        <xdr:cNvSpPr txBox="1"/>
      </xdr:nvSpPr>
      <xdr:spPr>
        <a:xfrm>
          <a:off x="14389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2557</xdr:rowOff>
    </xdr:from>
    <xdr:ext cx="405111" cy="259045"/>
    <xdr:sp macro="" textlink="">
      <xdr:nvSpPr>
        <xdr:cNvPr id="376" name="n_1mainValue【学校施設】&#10;有形固定資産減価償却率"/>
        <xdr:cNvSpPr txBox="1"/>
      </xdr:nvSpPr>
      <xdr:spPr>
        <a:xfrm>
          <a:off x="152660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15892</xdr:rowOff>
    </xdr:from>
    <xdr:ext cx="405111" cy="259045"/>
    <xdr:sp macro="" textlink="">
      <xdr:nvSpPr>
        <xdr:cNvPr id="377" name="n_2mainValue【学校施設】&#10;有形固定資産減価償却率"/>
        <xdr:cNvSpPr txBox="1"/>
      </xdr:nvSpPr>
      <xdr:spPr>
        <a:xfrm>
          <a:off x="143897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8" name="正方形/長方形 37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9" name="正方形/長方形 37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0" name="正方形/長方形 37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1" name="正方形/長方形 38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2" name="正方形/長方形 38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3" name="正方形/長方形 38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4" name="正方形/長方形 38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5" name="正方形/長方形 38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6" name="テキスト ボックス 38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7" name="直線コネクタ 38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88" name="テキスト ボックス 38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389" name="直線コネクタ 38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90" name="テキスト ボックス 38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91" name="直線コネクタ 39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92" name="テキスト ボックス 39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93" name="直線コネクタ 39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94" name="テキスト ボックス 39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95" name="直線コネクタ 39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96" name="テキスト ボックス 39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7" name="直線コネクタ 3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8" name="テキスト ボックス 3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64</xdr:row>
      <xdr:rowOff>10058</xdr:rowOff>
    </xdr:to>
    <xdr:cxnSp macro="">
      <xdr:nvCxnSpPr>
        <xdr:cNvPr id="400" name="直線コネクタ 399"/>
        <xdr:cNvCxnSpPr/>
      </xdr:nvCxnSpPr>
      <xdr:spPr>
        <a:xfrm flipV="1">
          <a:off x="22160864" y="9569196"/>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13885</xdr:rowOff>
    </xdr:from>
    <xdr:ext cx="469744" cy="259045"/>
    <xdr:sp macro="" textlink="">
      <xdr:nvSpPr>
        <xdr:cNvPr id="401" name="【学校施設】&#10;一人当たり面積最小値テキスト"/>
        <xdr:cNvSpPr txBox="1"/>
      </xdr:nvSpPr>
      <xdr:spPr>
        <a:xfrm>
          <a:off x="22199600" y="1098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10058</xdr:rowOff>
    </xdr:from>
    <xdr:to>
      <xdr:col>116</xdr:col>
      <xdr:colOff>152400</xdr:colOff>
      <xdr:row>64</xdr:row>
      <xdr:rowOff>10058</xdr:rowOff>
    </xdr:to>
    <xdr:cxnSp macro="">
      <xdr:nvCxnSpPr>
        <xdr:cNvPr id="402" name="直線コネクタ 401"/>
        <xdr:cNvCxnSpPr/>
      </xdr:nvCxnSpPr>
      <xdr:spPr>
        <a:xfrm>
          <a:off x="22072600" y="1098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403" name="【学校施設】&#10;一人当たり面積最大値テキスト"/>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404" name="直線コネクタ 403"/>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150741</xdr:rowOff>
    </xdr:from>
    <xdr:ext cx="469744" cy="259045"/>
    <xdr:sp macro="" textlink="">
      <xdr:nvSpPr>
        <xdr:cNvPr id="405" name="【学校施設】&#10;一人当たり面積平均値テキスト"/>
        <xdr:cNvSpPr txBox="1"/>
      </xdr:nvSpPr>
      <xdr:spPr>
        <a:xfrm>
          <a:off x="22199600" y="10437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864</xdr:rowOff>
    </xdr:from>
    <xdr:to>
      <xdr:col>116</xdr:col>
      <xdr:colOff>114300</xdr:colOff>
      <xdr:row>61</xdr:row>
      <xdr:rowOff>102464</xdr:rowOff>
    </xdr:to>
    <xdr:sp macro="" textlink="">
      <xdr:nvSpPr>
        <xdr:cNvPr id="406" name="フローチャート: 判断 405"/>
        <xdr:cNvSpPr/>
      </xdr:nvSpPr>
      <xdr:spPr>
        <a:xfrm>
          <a:off x="22110700" y="1045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34696</xdr:rowOff>
    </xdr:from>
    <xdr:to>
      <xdr:col>112</xdr:col>
      <xdr:colOff>38100</xdr:colOff>
      <xdr:row>61</xdr:row>
      <xdr:rowOff>136296</xdr:rowOff>
    </xdr:to>
    <xdr:sp macro="" textlink="">
      <xdr:nvSpPr>
        <xdr:cNvPr id="407" name="フローチャート: 判断 406"/>
        <xdr:cNvSpPr/>
      </xdr:nvSpPr>
      <xdr:spPr>
        <a:xfrm>
          <a:off x="212725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408" name="フローチャート: 判断 407"/>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9" name="テキスト ボックス 4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10" name="テキスト ボックス 4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1" name="テキスト ボックス 4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2" name="テキスト ボックス 4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3" name="テキスト ボックス 4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143510</xdr:rowOff>
    </xdr:from>
    <xdr:to>
      <xdr:col>112</xdr:col>
      <xdr:colOff>38100</xdr:colOff>
      <xdr:row>64</xdr:row>
      <xdr:rowOff>73660</xdr:rowOff>
    </xdr:to>
    <xdr:sp macro="" textlink="">
      <xdr:nvSpPr>
        <xdr:cNvPr id="414" name="楕円 413"/>
        <xdr:cNvSpPr/>
      </xdr:nvSpPr>
      <xdr:spPr>
        <a:xfrm>
          <a:off x="21272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142596</xdr:rowOff>
    </xdr:from>
    <xdr:to>
      <xdr:col>107</xdr:col>
      <xdr:colOff>101600</xdr:colOff>
      <xdr:row>64</xdr:row>
      <xdr:rowOff>72746</xdr:rowOff>
    </xdr:to>
    <xdr:sp macro="" textlink="">
      <xdr:nvSpPr>
        <xdr:cNvPr id="415" name="楕円 414"/>
        <xdr:cNvSpPr/>
      </xdr:nvSpPr>
      <xdr:spPr>
        <a:xfrm>
          <a:off x="20383500" y="1094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21946</xdr:rowOff>
    </xdr:from>
    <xdr:to>
      <xdr:col>111</xdr:col>
      <xdr:colOff>177800</xdr:colOff>
      <xdr:row>64</xdr:row>
      <xdr:rowOff>22860</xdr:rowOff>
    </xdr:to>
    <xdr:cxnSp macro="">
      <xdr:nvCxnSpPr>
        <xdr:cNvPr id="416" name="直線コネクタ 415"/>
        <xdr:cNvCxnSpPr/>
      </xdr:nvCxnSpPr>
      <xdr:spPr>
        <a:xfrm>
          <a:off x="20434300" y="10994746"/>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152823</xdr:rowOff>
    </xdr:from>
    <xdr:ext cx="469744" cy="259045"/>
    <xdr:sp macro="" textlink="">
      <xdr:nvSpPr>
        <xdr:cNvPr id="417" name="n_1aveValue【学校施設】&#10;一人当たり面積"/>
        <xdr:cNvSpPr txBox="1"/>
      </xdr:nvSpPr>
      <xdr:spPr>
        <a:xfrm>
          <a:off x="21075727" y="1026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166540</xdr:rowOff>
    </xdr:from>
    <xdr:ext cx="469744" cy="259045"/>
    <xdr:sp macro="" textlink="">
      <xdr:nvSpPr>
        <xdr:cNvPr id="418" name="n_2aveValue【学校施設】&#10;一人当たり面積"/>
        <xdr:cNvSpPr txBox="1"/>
      </xdr:nvSpPr>
      <xdr:spPr>
        <a:xfrm>
          <a:off x="20199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64787</xdr:rowOff>
    </xdr:from>
    <xdr:ext cx="469744" cy="259045"/>
    <xdr:sp macro="" textlink="">
      <xdr:nvSpPr>
        <xdr:cNvPr id="419" name="n_1mainValue【学校施設】&#10;一人当たり面積"/>
        <xdr:cNvSpPr txBox="1"/>
      </xdr:nvSpPr>
      <xdr:spPr>
        <a:xfrm>
          <a:off x="21075727"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63873</xdr:rowOff>
    </xdr:from>
    <xdr:ext cx="469744" cy="259045"/>
    <xdr:sp macro="" textlink="">
      <xdr:nvSpPr>
        <xdr:cNvPr id="420" name="n_2mainValue【学校施設】&#10;一人当たり面積"/>
        <xdr:cNvSpPr txBox="1"/>
      </xdr:nvSpPr>
      <xdr:spPr>
        <a:xfrm>
          <a:off x="20199427" y="1103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1" name="正方形/長方形 4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2" name="正方形/長方形 4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3" name="正方形/長方形 4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4" name="正方形/長方形 4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5" name="正方形/長方形 4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6" name="正方形/長方形 4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7" name="正方形/長方形 4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8" name="正方形/長方形 42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29" name="正方形/長方形 4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0" name="正方形/長方形 4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1" name="正方形/長方形 4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2" name="正方形/長方形 4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3" name="正方形/長方形 4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4" name="正方形/長方形 4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5" name="正方形/長方形 4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6" name="正方形/長方形 43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37" name="正方形/長方形 4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8" name="正方形/長方形 4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9" name="正方形/長方形 4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0" name="正方形/長方形 4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1" name="正方形/長方形 4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2" name="正方形/長方形 4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3" name="正方形/長方形 4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4" name="正方形/長方形 443"/>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445" name="正方形/長方形 4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46" name="正方形/長方形 4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47" name="正方形/長方形 4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48" name="正方形/長方形 4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49" name="正方形/長方形 4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50" name="正方形/長方形 4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51" name="正方形/長方形 4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52" name="正方形/長方形 451"/>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453" name="正方形/長方形 4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54" name="正方形/長方形 4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55" name="テキスト ボックス 4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”を除く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既に耐用年数の半分以上が経過しており、老朽化が進んでいると考えられるが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類似団体平均と同程度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となってい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の有形固定資産減価償却率が類似団体平均と比較して特に低いのは、平成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年度に集合住宅型の公営住宅を建設したためである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33,054
32,898
17.18
11,261,859
10,838,098
365,641
6,799,371
7,873,254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42</xdr:row>
      <xdr:rowOff>32766</xdr:rowOff>
    </xdr:to>
    <xdr:cxnSp macro="">
      <xdr:nvCxnSpPr>
        <xdr:cNvPr id="54" name="直線コネクタ 53"/>
        <xdr:cNvCxnSpPr/>
      </xdr:nvCxnSpPr>
      <xdr:spPr>
        <a:xfrm flipV="1">
          <a:off x="4634865" y="575233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36593</xdr:rowOff>
    </xdr:from>
    <xdr:ext cx="405111" cy="259045"/>
    <xdr:sp macro="" textlink="">
      <xdr:nvSpPr>
        <xdr:cNvPr id="55" name="【図書館】&#10;有形固定資産減価償却率最小値テキスト"/>
        <xdr:cNvSpPr txBox="1"/>
      </xdr:nvSpPr>
      <xdr:spPr>
        <a:xfrm>
          <a:off x="4673600" y="723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32766</xdr:rowOff>
    </xdr:from>
    <xdr:to>
      <xdr:col>24</xdr:col>
      <xdr:colOff>152400</xdr:colOff>
      <xdr:row>42</xdr:row>
      <xdr:rowOff>32766</xdr:rowOff>
    </xdr:to>
    <xdr:cxnSp macro="">
      <xdr:nvCxnSpPr>
        <xdr:cNvPr id="56" name="直線コネクタ 55"/>
        <xdr:cNvCxnSpPr/>
      </xdr:nvCxnSpPr>
      <xdr:spPr>
        <a:xfrm>
          <a:off x="4546600" y="723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7" name="【図書館】&#10;有形固定資産減価償却率最大値テキスト"/>
        <xdr:cNvSpPr txBox="1"/>
      </xdr:nvSpPr>
      <xdr:spPr>
        <a:xfrm>
          <a:off x="46736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8" name="直線コネクタ 57"/>
        <xdr:cNvCxnSpPr/>
      </xdr:nvCxnSpPr>
      <xdr:spPr>
        <a:xfrm>
          <a:off x="4546600" y="575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90695</xdr:rowOff>
    </xdr:from>
    <xdr:ext cx="405111" cy="259045"/>
    <xdr:sp macro="" textlink="">
      <xdr:nvSpPr>
        <xdr:cNvPr id="59" name="【図書館】&#10;有形固定資産減価償却率平均値テキスト"/>
        <xdr:cNvSpPr txBox="1"/>
      </xdr:nvSpPr>
      <xdr:spPr>
        <a:xfrm>
          <a:off x="4673600" y="660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98552</xdr:rowOff>
    </xdr:from>
    <xdr:to>
      <xdr:col>20</xdr:col>
      <xdr:colOff>38100</xdr:colOff>
      <xdr:row>39</xdr:row>
      <xdr:rowOff>28702</xdr:rowOff>
    </xdr:to>
    <xdr:sp macro="" textlink="">
      <xdr:nvSpPr>
        <xdr:cNvPr id="61" name="フローチャート: 判断 60"/>
        <xdr:cNvSpPr/>
      </xdr:nvSpPr>
      <xdr:spPr>
        <a:xfrm>
          <a:off x="37465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19829</xdr:rowOff>
    </xdr:from>
    <xdr:ext cx="405111" cy="259045"/>
    <xdr:sp macro="" textlink="">
      <xdr:nvSpPr>
        <xdr:cNvPr id="62" name="n_1aveValue【図書館】&#10;有形固定資産減価償却率"/>
        <xdr:cNvSpPr txBox="1"/>
      </xdr:nvSpPr>
      <xdr:spPr>
        <a:xfrm>
          <a:off x="3582044" y="670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119126</xdr:rowOff>
    </xdr:from>
    <xdr:to>
      <xdr:col>15</xdr:col>
      <xdr:colOff>101600</xdr:colOff>
      <xdr:row>39</xdr:row>
      <xdr:rowOff>49276</xdr:rowOff>
    </xdr:to>
    <xdr:sp macro="" textlink="">
      <xdr:nvSpPr>
        <xdr:cNvPr id="63" name="フローチャート: 判断 62"/>
        <xdr:cNvSpPr/>
      </xdr:nvSpPr>
      <xdr:spPr>
        <a:xfrm>
          <a:off x="2857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40403</xdr:rowOff>
    </xdr:from>
    <xdr:ext cx="405111" cy="259045"/>
    <xdr:sp macro="" textlink="">
      <xdr:nvSpPr>
        <xdr:cNvPr id="64" name="n_2aveValue【図書館】&#10;有形固定資産減価償却率"/>
        <xdr:cNvSpPr txBox="1"/>
      </xdr:nvSpPr>
      <xdr:spPr>
        <a:xfrm>
          <a:off x="2705744" y="672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7112</xdr:rowOff>
    </xdr:from>
    <xdr:to>
      <xdr:col>20</xdr:col>
      <xdr:colOff>38100</xdr:colOff>
      <xdr:row>36</xdr:row>
      <xdr:rowOff>108712</xdr:rowOff>
    </xdr:to>
    <xdr:sp macro="" textlink="">
      <xdr:nvSpPr>
        <xdr:cNvPr id="70" name="楕円 69"/>
        <xdr:cNvSpPr/>
      </xdr:nvSpPr>
      <xdr:spPr>
        <a:xfrm>
          <a:off x="3746500" y="61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66548</xdr:rowOff>
    </xdr:from>
    <xdr:to>
      <xdr:col>15</xdr:col>
      <xdr:colOff>101600</xdr:colOff>
      <xdr:row>36</xdr:row>
      <xdr:rowOff>168148</xdr:rowOff>
    </xdr:to>
    <xdr:sp macro="" textlink="">
      <xdr:nvSpPr>
        <xdr:cNvPr id="71" name="楕円 70"/>
        <xdr:cNvSpPr/>
      </xdr:nvSpPr>
      <xdr:spPr>
        <a:xfrm>
          <a:off x="2857500" y="623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57912</xdr:rowOff>
    </xdr:from>
    <xdr:to>
      <xdr:col>19</xdr:col>
      <xdr:colOff>177800</xdr:colOff>
      <xdr:row>36</xdr:row>
      <xdr:rowOff>117348</xdr:rowOff>
    </xdr:to>
    <xdr:cxnSp macro="">
      <xdr:nvCxnSpPr>
        <xdr:cNvPr id="72" name="直線コネクタ 71"/>
        <xdr:cNvCxnSpPr/>
      </xdr:nvCxnSpPr>
      <xdr:spPr>
        <a:xfrm flipV="1">
          <a:off x="2908300" y="62301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125239</xdr:rowOff>
    </xdr:from>
    <xdr:ext cx="405111" cy="259045"/>
    <xdr:sp macro="" textlink="">
      <xdr:nvSpPr>
        <xdr:cNvPr id="73" name="n_1mainValue【図書館】&#10;有形固定資産減価償却率"/>
        <xdr:cNvSpPr txBox="1"/>
      </xdr:nvSpPr>
      <xdr:spPr>
        <a:xfrm>
          <a:off x="3582044" y="595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13225</xdr:rowOff>
    </xdr:from>
    <xdr:ext cx="405111" cy="259045"/>
    <xdr:sp macro="" textlink="">
      <xdr:nvSpPr>
        <xdr:cNvPr id="74" name="n_2mainValue【図書館】&#10;有形固定資産減価償却率"/>
        <xdr:cNvSpPr txBox="1"/>
      </xdr:nvSpPr>
      <xdr:spPr>
        <a:xfrm>
          <a:off x="2705744" y="601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5" name="直線コネクタ 8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6" name="テキスト ボックス 8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7" name="直線コネクタ 8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8" name="テキスト ボックス 87"/>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9" name="直線コネクタ 8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0" name="テキスト ボックス 89"/>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1" name="直線コネクタ 9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2" name="テキスト ボックス 91"/>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163068</xdr:rowOff>
    </xdr:from>
    <xdr:to>
      <xdr:col>54</xdr:col>
      <xdr:colOff>189865</xdr:colOff>
      <xdr:row>41</xdr:row>
      <xdr:rowOff>92202</xdr:rowOff>
    </xdr:to>
    <xdr:cxnSp macro="">
      <xdr:nvCxnSpPr>
        <xdr:cNvPr id="96" name="直線コネクタ 95"/>
        <xdr:cNvCxnSpPr/>
      </xdr:nvCxnSpPr>
      <xdr:spPr>
        <a:xfrm flipV="1">
          <a:off x="10476865" y="599236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97" name="【図書館】&#10;一人当たり面積最小値テキスト"/>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98" name="直線コネクタ 97"/>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109745</xdr:rowOff>
    </xdr:from>
    <xdr:ext cx="469744" cy="259045"/>
    <xdr:sp macro="" textlink="">
      <xdr:nvSpPr>
        <xdr:cNvPr id="99" name="【図書館】&#10;一人当たり面積最大値テキスト"/>
        <xdr:cNvSpPr txBox="1"/>
      </xdr:nvSpPr>
      <xdr:spPr>
        <a:xfrm>
          <a:off x="10515600" y="576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163068</xdr:rowOff>
    </xdr:from>
    <xdr:to>
      <xdr:col>55</xdr:col>
      <xdr:colOff>88900</xdr:colOff>
      <xdr:row>34</xdr:row>
      <xdr:rowOff>163068</xdr:rowOff>
    </xdr:to>
    <xdr:cxnSp macro="">
      <xdr:nvCxnSpPr>
        <xdr:cNvPr id="100" name="直線コネクタ 99"/>
        <xdr:cNvCxnSpPr/>
      </xdr:nvCxnSpPr>
      <xdr:spPr>
        <a:xfrm>
          <a:off x="10388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120413</xdr:rowOff>
    </xdr:from>
    <xdr:ext cx="469744" cy="259045"/>
    <xdr:sp macro="" textlink="">
      <xdr:nvSpPr>
        <xdr:cNvPr id="101" name="【図書館】&#10;一人当たり面積平均値テキスト"/>
        <xdr:cNvSpPr txBox="1"/>
      </xdr:nvSpPr>
      <xdr:spPr>
        <a:xfrm>
          <a:off x="10515600" y="6806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141986</xdr:rowOff>
    </xdr:from>
    <xdr:to>
      <xdr:col>55</xdr:col>
      <xdr:colOff>50800</xdr:colOff>
      <xdr:row>40</xdr:row>
      <xdr:rowOff>72136</xdr:rowOff>
    </xdr:to>
    <xdr:sp macro="" textlink="">
      <xdr:nvSpPr>
        <xdr:cNvPr id="102" name="フローチャート: 判断 101"/>
        <xdr:cNvSpPr/>
      </xdr:nvSpPr>
      <xdr:spPr>
        <a:xfrm>
          <a:off x="104267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146558</xdr:rowOff>
    </xdr:from>
    <xdr:to>
      <xdr:col>50</xdr:col>
      <xdr:colOff>165100</xdr:colOff>
      <xdr:row>40</xdr:row>
      <xdr:rowOff>76708</xdr:rowOff>
    </xdr:to>
    <xdr:sp macro="" textlink="">
      <xdr:nvSpPr>
        <xdr:cNvPr id="103" name="フローチャート: 判断 102"/>
        <xdr:cNvSpPr/>
      </xdr:nvSpPr>
      <xdr:spPr>
        <a:xfrm>
          <a:off x="9588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67835</xdr:rowOff>
    </xdr:from>
    <xdr:ext cx="469744" cy="259045"/>
    <xdr:sp macro="" textlink="">
      <xdr:nvSpPr>
        <xdr:cNvPr id="104" name="n_1aveValue【図書館】&#10;一人当たり面積"/>
        <xdr:cNvSpPr txBox="1"/>
      </xdr:nvSpPr>
      <xdr:spPr>
        <a:xfrm>
          <a:off x="93917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7112</xdr:rowOff>
    </xdr:from>
    <xdr:to>
      <xdr:col>46</xdr:col>
      <xdr:colOff>38100</xdr:colOff>
      <xdr:row>40</xdr:row>
      <xdr:rowOff>108712</xdr:rowOff>
    </xdr:to>
    <xdr:sp macro="" textlink="">
      <xdr:nvSpPr>
        <xdr:cNvPr id="105" name="フローチャート: 判断 104"/>
        <xdr:cNvSpPr/>
      </xdr:nvSpPr>
      <xdr:spPr>
        <a:xfrm>
          <a:off x="8699500" y="686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40</xdr:row>
      <xdr:rowOff>99839</xdr:rowOff>
    </xdr:from>
    <xdr:ext cx="469744" cy="259045"/>
    <xdr:sp macro="" textlink="">
      <xdr:nvSpPr>
        <xdr:cNvPr id="106" name="n_2aveValue【図書館】&#10;一人当たり面積"/>
        <xdr:cNvSpPr txBox="1"/>
      </xdr:nvSpPr>
      <xdr:spPr>
        <a:xfrm>
          <a:off x="851542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137414</xdr:rowOff>
    </xdr:from>
    <xdr:to>
      <xdr:col>50</xdr:col>
      <xdr:colOff>165100</xdr:colOff>
      <xdr:row>40</xdr:row>
      <xdr:rowOff>67564</xdr:rowOff>
    </xdr:to>
    <xdr:sp macro="" textlink="">
      <xdr:nvSpPr>
        <xdr:cNvPr id="112" name="楕円 111"/>
        <xdr:cNvSpPr/>
      </xdr:nvSpPr>
      <xdr:spPr>
        <a:xfrm>
          <a:off x="9588500" y="6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137414</xdr:rowOff>
    </xdr:from>
    <xdr:to>
      <xdr:col>46</xdr:col>
      <xdr:colOff>38100</xdr:colOff>
      <xdr:row>40</xdr:row>
      <xdr:rowOff>67564</xdr:rowOff>
    </xdr:to>
    <xdr:sp macro="" textlink="">
      <xdr:nvSpPr>
        <xdr:cNvPr id="113" name="楕円 112"/>
        <xdr:cNvSpPr/>
      </xdr:nvSpPr>
      <xdr:spPr>
        <a:xfrm>
          <a:off x="8699500" y="6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16764</xdr:rowOff>
    </xdr:from>
    <xdr:to>
      <xdr:col>50</xdr:col>
      <xdr:colOff>114300</xdr:colOff>
      <xdr:row>40</xdr:row>
      <xdr:rowOff>16764</xdr:rowOff>
    </xdr:to>
    <xdr:cxnSp macro="">
      <xdr:nvCxnSpPr>
        <xdr:cNvPr id="114" name="直線コネクタ 113"/>
        <xdr:cNvCxnSpPr/>
      </xdr:nvCxnSpPr>
      <xdr:spPr>
        <a:xfrm>
          <a:off x="8750300" y="68747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84091</xdr:rowOff>
    </xdr:from>
    <xdr:ext cx="469744" cy="259045"/>
    <xdr:sp macro="" textlink="">
      <xdr:nvSpPr>
        <xdr:cNvPr id="115" name="n_1mainValue【図書館】&#10;一人当たり面積"/>
        <xdr:cNvSpPr txBox="1"/>
      </xdr:nvSpPr>
      <xdr:spPr>
        <a:xfrm>
          <a:off x="9391727"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84091</xdr:rowOff>
    </xdr:from>
    <xdr:ext cx="469744" cy="259045"/>
    <xdr:sp macro="" textlink="">
      <xdr:nvSpPr>
        <xdr:cNvPr id="116" name="n_2mainValue【図書館】&#10;一人当たり面積"/>
        <xdr:cNvSpPr txBox="1"/>
      </xdr:nvSpPr>
      <xdr:spPr>
        <a:xfrm>
          <a:off x="8515427"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7" name="直線コネクタ 12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8" name="テキスト ボックス 12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9" name="直線コネクタ 12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0" name="テキスト ボックス 12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1" name="直線コネクタ 13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2" name="テキスト ボックス 13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3" name="直線コネクタ 13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4" name="テキスト ボックス 13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5" name="直線コネクタ 13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6" name="テキスト ボックス 13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7" name="直線コネクタ 13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8" name="テキスト ボックス 13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70213</xdr:rowOff>
    </xdr:to>
    <xdr:cxnSp macro="">
      <xdr:nvCxnSpPr>
        <xdr:cNvPr id="142" name="直線コネクタ 141"/>
        <xdr:cNvCxnSpPr/>
      </xdr:nvCxnSpPr>
      <xdr:spPr>
        <a:xfrm flipV="1">
          <a:off x="4634865" y="947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43" name="【体育館・プー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44" name="直線コネクタ 143"/>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45"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46" name="直線コネクタ 145"/>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108874</xdr:rowOff>
    </xdr:from>
    <xdr:ext cx="405111" cy="259045"/>
    <xdr:sp macro="" textlink="">
      <xdr:nvSpPr>
        <xdr:cNvPr id="147" name="【体育館・プール】&#10;有形固定資産減価償却率平均値テキスト"/>
        <xdr:cNvSpPr txBox="1"/>
      </xdr:nvSpPr>
      <xdr:spPr>
        <a:xfrm>
          <a:off x="4673600" y="100529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130447</xdr:rowOff>
    </xdr:from>
    <xdr:to>
      <xdr:col>24</xdr:col>
      <xdr:colOff>114300</xdr:colOff>
      <xdr:row>59</xdr:row>
      <xdr:rowOff>60597</xdr:rowOff>
    </xdr:to>
    <xdr:sp macro="" textlink="">
      <xdr:nvSpPr>
        <xdr:cNvPr id="148" name="フローチャート: 判断 147"/>
        <xdr:cNvSpPr/>
      </xdr:nvSpPr>
      <xdr:spPr>
        <a:xfrm>
          <a:off x="4584700" y="1007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154940</xdr:rowOff>
    </xdr:from>
    <xdr:to>
      <xdr:col>20</xdr:col>
      <xdr:colOff>38100</xdr:colOff>
      <xdr:row>59</xdr:row>
      <xdr:rowOff>85090</xdr:rowOff>
    </xdr:to>
    <xdr:sp macro="" textlink="">
      <xdr:nvSpPr>
        <xdr:cNvPr id="149" name="フローチャート: 判断 148"/>
        <xdr:cNvSpPr/>
      </xdr:nvSpPr>
      <xdr:spPr>
        <a:xfrm>
          <a:off x="3746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76217</xdr:rowOff>
    </xdr:from>
    <xdr:ext cx="405111" cy="259045"/>
    <xdr:sp macro="" textlink="">
      <xdr:nvSpPr>
        <xdr:cNvPr id="150" name="n_1aveValue【体育館・プール】&#10;有形固定資産減価償却率"/>
        <xdr:cNvSpPr txBox="1"/>
      </xdr:nvSpPr>
      <xdr:spPr>
        <a:xfrm>
          <a:off x="35820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161472</xdr:rowOff>
    </xdr:from>
    <xdr:to>
      <xdr:col>15</xdr:col>
      <xdr:colOff>101600</xdr:colOff>
      <xdr:row>59</xdr:row>
      <xdr:rowOff>91622</xdr:rowOff>
    </xdr:to>
    <xdr:sp macro="" textlink="">
      <xdr:nvSpPr>
        <xdr:cNvPr id="151" name="フローチャート: 判断 150"/>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82749</xdr:rowOff>
    </xdr:from>
    <xdr:ext cx="405111" cy="259045"/>
    <xdr:sp macro="" textlink="">
      <xdr:nvSpPr>
        <xdr:cNvPr id="152" name="n_2aveValue【体育館・プール】&#10;有形固定資産減価償却率"/>
        <xdr:cNvSpPr txBox="1"/>
      </xdr:nvSpPr>
      <xdr:spPr>
        <a:xfrm>
          <a:off x="2705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6350</xdr:rowOff>
    </xdr:from>
    <xdr:to>
      <xdr:col>20</xdr:col>
      <xdr:colOff>38100</xdr:colOff>
      <xdr:row>58</xdr:row>
      <xdr:rowOff>107950</xdr:rowOff>
    </xdr:to>
    <xdr:sp macro="" textlink="">
      <xdr:nvSpPr>
        <xdr:cNvPr id="158" name="楕円 157"/>
        <xdr:cNvSpPr/>
      </xdr:nvSpPr>
      <xdr:spPr>
        <a:xfrm>
          <a:off x="3746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140244</xdr:rowOff>
    </xdr:from>
    <xdr:to>
      <xdr:col>15</xdr:col>
      <xdr:colOff>101600</xdr:colOff>
      <xdr:row>59</xdr:row>
      <xdr:rowOff>70394</xdr:rowOff>
    </xdr:to>
    <xdr:sp macro="" textlink="">
      <xdr:nvSpPr>
        <xdr:cNvPr id="159" name="楕円 158"/>
        <xdr:cNvSpPr/>
      </xdr:nvSpPr>
      <xdr:spPr>
        <a:xfrm>
          <a:off x="2857500" y="100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57150</xdr:rowOff>
    </xdr:from>
    <xdr:to>
      <xdr:col>19</xdr:col>
      <xdr:colOff>177800</xdr:colOff>
      <xdr:row>59</xdr:row>
      <xdr:rowOff>19594</xdr:rowOff>
    </xdr:to>
    <xdr:cxnSp macro="">
      <xdr:nvCxnSpPr>
        <xdr:cNvPr id="160" name="直線コネクタ 159"/>
        <xdr:cNvCxnSpPr/>
      </xdr:nvCxnSpPr>
      <xdr:spPr>
        <a:xfrm flipV="1">
          <a:off x="2908300" y="10001250"/>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124477</xdr:rowOff>
    </xdr:from>
    <xdr:ext cx="405111" cy="259045"/>
    <xdr:sp macro="" textlink="">
      <xdr:nvSpPr>
        <xdr:cNvPr id="161" name="n_1mainValue【体育館・プール】&#10;有形固定資産減価償却率"/>
        <xdr:cNvSpPr txBox="1"/>
      </xdr:nvSpPr>
      <xdr:spPr>
        <a:xfrm>
          <a:off x="35820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86921</xdr:rowOff>
    </xdr:from>
    <xdr:ext cx="405111" cy="259045"/>
    <xdr:sp macro="" textlink="">
      <xdr:nvSpPr>
        <xdr:cNvPr id="162" name="n_2mainValue【体育館・プール】&#10;有形固定資産減価償却率"/>
        <xdr:cNvSpPr txBox="1"/>
      </xdr:nvSpPr>
      <xdr:spPr>
        <a:xfrm>
          <a:off x="27057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3" name="直線コネクタ 17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4" name="テキスト ボックス 17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5" name="直線コネクタ 17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6" name="テキスト ボックス 17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8" name="テキスト ボックス 17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9" name="直線コネクタ 17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0" name="テキスト ボックス 17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1" name="直線コネクタ 18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2" name="テキスト ボックス 18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4" name="テキスト ボックス 18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140970</xdr:rowOff>
    </xdr:from>
    <xdr:to>
      <xdr:col>54</xdr:col>
      <xdr:colOff>189865</xdr:colOff>
      <xdr:row>64</xdr:row>
      <xdr:rowOff>15240</xdr:rowOff>
    </xdr:to>
    <xdr:cxnSp macro="">
      <xdr:nvCxnSpPr>
        <xdr:cNvPr id="186" name="直線コネクタ 185"/>
        <xdr:cNvCxnSpPr/>
      </xdr:nvCxnSpPr>
      <xdr:spPr>
        <a:xfrm flipV="1">
          <a:off x="10476865" y="95707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87"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88" name="直線コネクタ 187"/>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87647</xdr:rowOff>
    </xdr:from>
    <xdr:ext cx="469744" cy="259045"/>
    <xdr:sp macro="" textlink="">
      <xdr:nvSpPr>
        <xdr:cNvPr id="189" name="【体育館・プール】&#10;一人当たり面積最大値テキスト"/>
        <xdr:cNvSpPr txBox="1"/>
      </xdr:nvSpPr>
      <xdr:spPr>
        <a:xfrm>
          <a:off x="1051560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140970</xdr:rowOff>
    </xdr:from>
    <xdr:to>
      <xdr:col>55</xdr:col>
      <xdr:colOff>88900</xdr:colOff>
      <xdr:row>55</xdr:row>
      <xdr:rowOff>140970</xdr:rowOff>
    </xdr:to>
    <xdr:cxnSp macro="">
      <xdr:nvCxnSpPr>
        <xdr:cNvPr id="190" name="直線コネクタ 189"/>
        <xdr:cNvCxnSpPr/>
      </xdr:nvCxnSpPr>
      <xdr:spPr>
        <a:xfrm>
          <a:off x="10388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80027</xdr:rowOff>
    </xdr:from>
    <xdr:ext cx="469744" cy="259045"/>
    <xdr:sp macro="" textlink="">
      <xdr:nvSpPr>
        <xdr:cNvPr id="191" name="【体育館・プール】&#10;一人当たり面積平均値テキスト"/>
        <xdr:cNvSpPr txBox="1"/>
      </xdr:nvSpPr>
      <xdr:spPr>
        <a:xfrm>
          <a:off x="10515600" y="1036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101600</xdr:rowOff>
    </xdr:from>
    <xdr:to>
      <xdr:col>55</xdr:col>
      <xdr:colOff>50800</xdr:colOff>
      <xdr:row>61</xdr:row>
      <xdr:rowOff>31750</xdr:rowOff>
    </xdr:to>
    <xdr:sp macro="" textlink="">
      <xdr:nvSpPr>
        <xdr:cNvPr id="192" name="フローチャート: 判断 191"/>
        <xdr:cNvSpPr/>
      </xdr:nvSpPr>
      <xdr:spPr>
        <a:xfrm>
          <a:off x="104267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63500</xdr:rowOff>
    </xdr:from>
    <xdr:to>
      <xdr:col>50</xdr:col>
      <xdr:colOff>165100</xdr:colOff>
      <xdr:row>60</xdr:row>
      <xdr:rowOff>165100</xdr:rowOff>
    </xdr:to>
    <xdr:sp macro="" textlink="">
      <xdr:nvSpPr>
        <xdr:cNvPr id="193" name="フローチャート: 判断 192"/>
        <xdr:cNvSpPr/>
      </xdr:nvSpPr>
      <xdr:spPr>
        <a:xfrm>
          <a:off x="9588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10177</xdr:rowOff>
    </xdr:from>
    <xdr:ext cx="469744" cy="259045"/>
    <xdr:sp macro="" textlink="">
      <xdr:nvSpPr>
        <xdr:cNvPr id="194" name="n_1aveValue【体育館・プール】&#10;一人当たり面積"/>
        <xdr:cNvSpPr txBox="1"/>
      </xdr:nvSpPr>
      <xdr:spPr>
        <a:xfrm>
          <a:off x="9391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101600</xdr:rowOff>
    </xdr:from>
    <xdr:to>
      <xdr:col>46</xdr:col>
      <xdr:colOff>38100</xdr:colOff>
      <xdr:row>61</xdr:row>
      <xdr:rowOff>31750</xdr:rowOff>
    </xdr:to>
    <xdr:sp macro="" textlink="">
      <xdr:nvSpPr>
        <xdr:cNvPr id="195" name="フローチャート: 判断 194"/>
        <xdr:cNvSpPr/>
      </xdr:nvSpPr>
      <xdr:spPr>
        <a:xfrm>
          <a:off x="8699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48277</xdr:rowOff>
    </xdr:from>
    <xdr:ext cx="469744" cy="259045"/>
    <xdr:sp macro="" textlink="">
      <xdr:nvSpPr>
        <xdr:cNvPr id="196" name="n_2aveValue【体育館・プール】&#10;一人当たり面積"/>
        <xdr:cNvSpPr txBox="1"/>
      </xdr:nvSpPr>
      <xdr:spPr>
        <a:xfrm>
          <a:off x="8515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170180</xdr:rowOff>
    </xdr:from>
    <xdr:to>
      <xdr:col>50</xdr:col>
      <xdr:colOff>165100</xdr:colOff>
      <xdr:row>64</xdr:row>
      <xdr:rowOff>100330</xdr:rowOff>
    </xdr:to>
    <xdr:sp macro="" textlink="">
      <xdr:nvSpPr>
        <xdr:cNvPr id="202" name="楕円 201"/>
        <xdr:cNvSpPr/>
      </xdr:nvSpPr>
      <xdr:spPr>
        <a:xfrm>
          <a:off x="9588500" y="1097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170180</xdr:rowOff>
    </xdr:from>
    <xdr:to>
      <xdr:col>46</xdr:col>
      <xdr:colOff>38100</xdr:colOff>
      <xdr:row>64</xdr:row>
      <xdr:rowOff>100330</xdr:rowOff>
    </xdr:to>
    <xdr:sp macro="" textlink="">
      <xdr:nvSpPr>
        <xdr:cNvPr id="203" name="楕円 202"/>
        <xdr:cNvSpPr/>
      </xdr:nvSpPr>
      <xdr:spPr>
        <a:xfrm>
          <a:off x="8699500" y="1097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49530</xdr:rowOff>
    </xdr:from>
    <xdr:to>
      <xdr:col>50</xdr:col>
      <xdr:colOff>114300</xdr:colOff>
      <xdr:row>64</xdr:row>
      <xdr:rowOff>49530</xdr:rowOff>
    </xdr:to>
    <xdr:cxnSp macro="">
      <xdr:nvCxnSpPr>
        <xdr:cNvPr id="204" name="直線コネクタ 203"/>
        <xdr:cNvCxnSpPr/>
      </xdr:nvCxnSpPr>
      <xdr:spPr>
        <a:xfrm>
          <a:off x="8750300" y="11022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91457</xdr:rowOff>
    </xdr:from>
    <xdr:ext cx="469744" cy="259045"/>
    <xdr:sp macro="" textlink="">
      <xdr:nvSpPr>
        <xdr:cNvPr id="205" name="n_1mainValue【体育館・プール】&#10;一人当たり面積"/>
        <xdr:cNvSpPr txBox="1"/>
      </xdr:nvSpPr>
      <xdr:spPr>
        <a:xfrm>
          <a:off x="9391727" y="1106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91457</xdr:rowOff>
    </xdr:from>
    <xdr:ext cx="469744" cy="259045"/>
    <xdr:sp macro="" textlink="">
      <xdr:nvSpPr>
        <xdr:cNvPr id="206" name="n_2mainValue【体育館・プール】&#10;一人当たり面積"/>
        <xdr:cNvSpPr txBox="1"/>
      </xdr:nvSpPr>
      <xdr:spPr>
        <a:xfrm>
          <a:off x="8515427" y="1106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7" name="テキスト ボックス 21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8" name="直線コネクタ 21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9" name="テキスト ボックス 21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0" name="直線コネクタ 21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1" name="テキスト ボックス 22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2" name="直線コネクタ 22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3" name="テキスト ボックス 22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4" name="直線コネクタ 22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5" name="テキスト ボックス 224"/>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6" name="直線コネクタ 22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7" name="テキスト ボックス 22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150113</xdr:rowOff>
    </xdr:to>
    <xdr:cxnSp macro="">
      <xdr:nvCxnSpPr>
        <xdr:cNvPr id="229" name="直線コネクタ 228"/>
        <xdr:cNvCxnSpPr/>
      </xdr:nvCxnSpPr>
      <xdr:spPr>
        <a:xfrm flipV="1">
          <a:off x="4634865" y="13411200"/>
          <a:ext cx="0" cy="148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153940</xdr:rowOff>
    </xdr:from>
    <xdr:ext cx="405111" cy="259045"/>
    <xdr:sp macro="" textlink="">
      <xdr:nvSpPr>
        <xdr:cNvPr id="230" name="【福祉施設】&#10;有形固定資産減価償却率最小値テキスト"/>
        <xdr:cNvSpPr txBox="1"/>
      </xdr:nvSpPr>
      <xdr:spPr>
        <a:xfrm>
          <a:off x="4673600" y="14898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150113</xdr:rowOff>
    </xdr:from>
    <xdr:to>
      <xdr:col>24</xdr:col>
      <xdr:colOff>152400</xdr:colOff>
      <xdr:row>86</xdr:row>
      <xdr:rowOff>150113</xdr:rowOff>
    </xdr:to>
    <xdr:cxnSp macro="">
      <xdr:nvCxnSpPr>
        <xdr:cNvPr id="231" name="直線コネクタ 230"/>
        <xdr:cNvCxnSpPr/>
      </xdr:nvCxnSpPr>
      <xdr:spPr>
        <a:xfrm>
          <a:off x="4546600" y="1489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32"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33" name="直線コネクタ 232"/>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61740</xdr:rowOff>
    </xdr:from>
    <xdr:ext cx="405111" cy="259045"/>
    <xdr:sp macro="" textlink="">
      <xdr:nvSpPr>
        <xdr:cNvPr id="234" name="【福祉施設】&#10;有形固定資産減価償却率平均値テキスト"/>
        <xdr:cNvSpPr txBox="1"/>
      </xdr:nvSpPr>
      <xdr:spPr>
        <a:xfrm>
          <a:off x="4673600" y="14463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83313</xdr:rowOff>
    </xdr:from>
    <xdr:to>
      <xdr:col>24</xdr:col>
      <xdr:colOff>114300</xdr:colOff>
      <xdr:row>85</xdr:row>
      <xdr:rowOff>13463</xdr:rowOff>
    </xdr:to>
    <xdr:sp macro="" textlink="">
      <xdr:nvSpPr>
        <xdr:cNvPr id="235" name="フローチャート: 判断 234"/>
        <xdr:cNvSpPr/>
      </xdr:nvSpPr>
      <xdr:spPr>
        <a:xfrm>
          <a:off x="45847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69596</xdr:rowOff>
    </xdr:from>
    <xdr:to>
      <xdr:col>20</xdr:col>
      <xdr:colOff>38100</xdr:colOff>
      <xdr:row>84</xdr:row>
      <xdr:rowOff>171196</xdr:rowOff>
    </xdr:to>
    <xdr:sp macro="" textlink="">
      <xdr:nvSpPr>
        <xdr:cNvPr id="236" name="フローチャート: 判断 235"/>
        <xdr:cNvSpPr/>
      </xdr:nvSpPr>
      <xdr:spPr>
        <a:xfrm>
          <a:off x="3746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84</xdr:row>
      <xdr:rowOff>162323</xdr:rowOff>
    </xdr:from>
    <xdr:ext cx="405111" cy="259045"/>
    <xdr:sp macro="" textlink="">
      <xdr:nvSpPr>
        <xdr:cNvPr id="237" name="n_1aveValue【福祉施設】&#10;有形固定資産減価償却率"/>
        <xdr:cNvSpPr txBox="1"/>
      </xdr:nvSpPr>
      <xdr:spPr>
        <a:xfrm>
          <a:off x="3582044" y="1456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42163</xdr:rowOff>
    </xdr:from>
    <xdr:to>
      <xdr:col>15</xdr:col>
      <xdr:colOff>101600</xdr:colOff>
      <xdr:row>84</xdr:row>
      <xdr:rowOff>143763</xdr:rowOff>
    </xdr:to>
    <xdr:sp macro="" textlink="">
      <xdr:nvSpPr>
        <xdr:cNvPr id="238" name="フローチャート: 判断 237"/>
        <xdr:cNvSpPr/>
      </xdr:nvSpPr>
      <xdr:spPr>
        <a:xfrm>
          <a:off x="2857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84</xdr:row>
      <xdr:rowOff>134890</xdr:rowOff>
    </xdr:from>
    <xdr:ext cx="405111" cy="259045"/>
    <xdr:sp macro="" textlink="">
      <xdr:nvSpPr>
        <xdr:cNvPr id="239" name="n_2aveValue【福祉施設】&#10;有形固定資産減価償却率"/>
        <xdr:cNvSpPr txBox="1"/>
      </xdr:nvSpPr>
      <xdr:spPr>
        <a:xfrm>
          <a:off x="2705744" y="1453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14732</xdr:rowOff>
    </xdr:from>
    <xdr:to>
      <xdr:col>20</xdr:col>
      <xdr:colOff>38100</xdr:colOff>
      <xdr:row>81</xdr:row>
      <xdr:rowOff>116332</xdr:rowOff>
    </xdr:to>
    <xdr:sp macro="" textlink="">
      <xdr:nvSpPr>
        <xdr:cNvPr id="245" name="楕円 244"/>
        <xdr:cNvSpPr/>
      </xdr:nvSpPr>
      <xdr:spPr>
        <a:xfrm>
          <a:off x="3746500" y="1390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65024</xdr:rowOff>
    </xdr:from>
    <xdr:to>
      <xdr:col>15</xdr:col>
      <xdr:colOff>101600</xdr:colOff>
      <xdr:row>81</xdr:row>
      <xdr:rowOff>166624</xdr:rowOff>
    </xdr:to>
    <xdr:sp macro="" textlink="">
      <xdr:nvSpPr>
        <xdr:cNvPr id="246" name="楕円 245"/>
        <xdr:cNvSpPr/>
      </xdr:nvSpPr>
      <xdr:spPr>
        <a:xfrm>
          <a:off x="2857500" y="1395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65532</xdr:rowOff>
    </xdr:from>
    <xdr:to>
      <xdr:col>19</xdr:col>
      <xdr:colOff>177800</xdr:colOff>
      <xdr:row>81</xdr:row>
      <xdr:rowOff>115824</xdr:rowOff>
    </xdr:to>
    <xdr:cxnSp macro="">
      <xdr:nvCxnSpPr>
        <xdr:cNvPr id="247" name="直線コネクタ 246"/>
        <xdr:cNvCxnSpPr/>
      </xdr:nvCxnSpPr>
      <xdr:spPr>
        <a:xfrm flipV="1">
          <a:off x="2908300" y="1395298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132859</xdr:rowOff>
    </xdr:from>
    <xdr:ext cx="405111" cy="259045"/>
    <xdr:sp macro="" textlink="">
      <xdr:nvSpPr>
        <xdr:cNvPr id="248" name="n_1mainValue【福祉施設】&#10;有形固定資産減価償却率"/>
        <xdr:cNvSpPr txBox="1"/>
      </xdr:nvSpPr>
      <xdr:spPr>
        <a:xfrm>
          <a:off x="3582044" y="1367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11701</xdr:rowOff>
    </xdr:from>
    <xdr:ext cx="405111" cy="259045"/>
    <xdr:sp macro="" textlink="">
      <xdr:nvSpPr>
        <xdr:cNvPr id="249" name="n_2mainValue【福祉施設】&#10;有形固定資産減価償却率"/>
        <xdr:cNvSpPr txBox="1"/>
      </xdr:nvSpPr>
      <xdr:spPr>
        <a:xfrm>
          <a:off x="2705744" y="1372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8" name="テキスト ボックス 25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9" name="直線コネクタ 25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0" name="直線コネクタ 25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1" name="テキスト ボックス 26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2" name="直線コネクタ 26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3" name="テキスト ボックス 26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4" name="直線コネクタ 26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5" name="テキスト ボックス 26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6" name="直線コネクタ 26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67" name="テキスト ボックス 26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8" name="直線コネクタ 26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9" name="テキスト ボックス 26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106680</xdr:rowOff>
    </xdr:from>
    <xdr:to>
      <xdr:col>54</xdr:col>
      <xdr:colOff>189865</xdr:colOff>
      <xdr:row>86</xdr:row>
      <xdr:rowOff>33528</xdr:rowOff>
    </xdr:to>
    <xdr:cxnSp macro="">
      <xdr:nvCxnSpPr>
        <xdr:cNvPr id="271" name="直線コネクタ 270"/>
        <xdr:cNvCxnSpPr/>
      </xdr:nvCxnSpPr>
      <xdr:spPr>
        <a:xfrm flipV="1">
          <a:off x="10476865" y="1347978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72"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73" name="直線コネクタ 272"/>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53357</xdr:rowOff>
    </xdr:from>
    <xdr:ext cx="469744" cy="259045"/>
    <xdr:sp macro="" textlink="">
      <xdr:nvSpPr>
        <xdr:cNvPr id="274" name="【福祉施設】&#10;一人当たり面積最大値テキスト"/>
        <xdr:cNvSpPr txBox="1"/>
      </xdr:nvSpPr>
      <xdr:spPr>
        <a:xfrm>
          <a:off x="1051560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106680</xdr:rowOff>
    </xdr:from>
    <xdr:to>
      <xdr:col>55</xdr:col>
      <xdr:colOff>88900</xdr:colOff>
      <xdr:row>78</xdr:row>
      <xdr:rowOff>106680</xdr:rowOff>
    </xdr:to>
    <xdr:cxnSp macro="">
      <xdr:nvCxnSpPr>
        <xdr:cNvPr id="275" name="直線コネクタ 274"/>
        <xdr:cNvCxnSpPr/>
      </xdr:nvCxnSpPr>
      <xdr:spPr>
        <a:xfrm>
          <a:off x="10388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59453</xdr:rowOff>
    </xdr:from>
    <xdr:ext cx="469744" cy="259045"/>
    <xdr:sp macro="" textlink="">
      <xdr:nvSpPr>
        <xdr:cNvPr id="276" name="【福祉施設】&#10;一人当たり面積平均値テキスト"/>
        <xdr:cNvSpPr txBox="1"/>
      </xdr:nvSpPr>
      <xdr:spPr>
        <a:xfrm>
          <a:off x="10515600" y="1428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277" name="フローチャート: 判断 276"/>
        <xdr:cNvSpPr/>
      </xdr:nvSpPr>
      <xdr:spPr>
        <a:xfrm>
          <a:off x="10426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278" name="フローチャート: 判断 277"/>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167149</xdr:rowOff>
    </xdr:from>
    <xdr:ext cx="469744" cy="259045"/>
    <xdr:sp macro="" textlink="">
      <xdr:nvSpPr>
        <xdr:cNvPr id="279" name="n_1aveValue【福祉施設】&#10;一人当たり面積"/>
        <xdr:cNvSpPr txBox="1"/>
      </xdr:nvSpPr>
      <xdr:spPr>
        <a:xfrm>
          <a:off x="9391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131318</xdr:rowOff>
    </xdr:from>
    <xdr:to>
      <xdr:col>46</xdr:col>
      <xdr:colOff>38100</xdr:colOff>
      <xdr:row>84</xdr:row>
      <xdr:rowOff>61468</xdr:rowOff>
    </xdr:to>
    <xdr:sp macro="" textlink="">
      <xdr:nvSpPr>
        <xdr:cNvPr id="280" name="フローチャート: 判断 279"/>
        <xdr:cNvSpPr/>
      </xdr:nvSpPr>
      <xdr:spPr>
        <a:xfrm>
          <a:off x="8699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77995</xdr:rowOff>
    </xdr:from>
    <xdr:ext cx="469744" cy="259045"/>
    <xdr:sp macro="" textlink="">
      <xdr:nvSpPr>
        <xdr:cNvPr id="281" name="n_2aveValue【福祉施設】&#10;一人当たり面積"/>
        <xdr:cNvSpPr txBox="1"/>
      </xdr:nvSpPr>
      <xdr:spPr>
        <a:xfrm>
          <a:off x="8515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2" name="テキスト ボックス 28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3" name="テキスト ボックス 28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4" name="テキスト ボックス 28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5" name="テキスト ボックス 28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6" name="テキスト ボックス 28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161037</xdr:rowOff>
    </xdr:from>
    <xdr:to>
      <xdr:col>50</xdr:col>
      <xdr:colOff>165100</xdr:colOff>
      <xdr:row>85</xdr:row>
      <xdr:rowOff>91187</xdr:rowOff>
    </xdr:to>
    <xdr:sp macro="" textlink="">
      <xdr:nvSpPr>
        <xdr:cNvPr id="287" name="楕円 286"/>
        <xdr:cNvSpPr/>
      </xdr:nvSpPr>
      <xdr:spPr>
        <a:xfrm>
          <a:off x="9588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161037</xdr:rowOff>
    </xdr:from>
    <xdr:to>
      <xdr:col>46</xdr:col>
      <xdr:colOff>38100</xdr:colOff>
      <xdr:row>85</xdr:row>
      <xdr:rowOff>91187</xdr:rowOff>
    </xdr:to>
    <xdr:sp macro="" textlink="">
      <xdr:nvSpPr>
        <xdr:cNvPr id="288" name="楕円 287"/>
        <xdr:cNvSpPr/>
      </xdr:nvSpPr>
      <xdr:spPr>
        <a:xfrm>
          <a:off x="8699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40387</xdr:rowOff>
    </xdr:from>
    <xdr:to>
      <xdr:col>50</xdr:col>
      <xdr:colOff>114300</xdr:colOff>
      <xdr:row>85</xdr:row>
      <xdr:rowOff>40387</xdr:rowOff>
    </xdr:to>
    <xdr:cxnSp macro="">
      <xdr:nvCxnSpPr>
        <xdr:cNvPr id="289" name="直線コネクタ 288"/>
        <xdr:cNvCxnSpPr/>
      </xdr:nvCxnSpPr>
      <xdr:spPr>
        <a:xfrm>
          <a:off x="8750300" y="146136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82314</xdr:rowOff>
    </xdr:from>
    <xdr:ext cx="469744" cy="259045"/>
    <xdr:sp macro="" textlink="">
      <xdr:nvSpPr>
        <xdr:cNvPr id="290" name="n_1mainValue【福祉施設】&#10;一人当たり面積"/>
        <xdr:cNvSpPr txBox="1"/>
      </xdr:nvSpPr>
      <xdr:spPr>
        <a:xfrm>
          <a:off x="93917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82314</xdr:rowOff>
    </xdr:from>
    <xdr:ext cx="469744" cy="259045"/>
    <xdr:sp macro="" textlink="">
      <xdr:nvSpPr>
        <xdr:cNvPr id="291" name="n_2mainValue【福祉施設】&#10;一人当たり面積"/>
        <xdr:cNvSpPr txBox="1"/>
      </xdr:nvSpPr>
      <xdr:spPr>
        <a:xfrm>
          <a:off x="85154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2" name="正方形/長方形 29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3" name="正方形/長方形 29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4" name="正方形/長方形 29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5" name="正方形/長方形 29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6" name="正方形/長方形 29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7" name="正方形/長方形 29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8" name="正方形/長方形 29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9" name="正方形/長方形 29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0" name="テキスト ボックス 29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1" name="直線コネクタ 30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2" name="テキスト ボックス 30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3" name="直線コネクタ 30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04" name="テキスト ボックス 30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5" name="直線コネクタ 30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6" name="テキスト ボックス 30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07" name="直線コネクタ 30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08" name="テキスト ボックス 30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09" name="直線コネクタ 30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0" name="テキスト ボックス 30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1" name="直線コネクタ 31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2" name="テキスト ボックス 311"/>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3" name="直線コネクタ 31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4" name="テキスト ボックス 31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81914</xdr:rowOff>
    </xdr:to>
    <xdr:cxnSp macro="">
      <xdr:nvCxnSpPr>
        <xdr:cNvPr id="316" name="直線コネクタ 315"/>
        <xdr:cNvCxnSpPr/>
      </xdr:nvCxnSpPr>
      <xdr:spPr>
        <a:xfrm flipV="1">
          <a:off x="4634865" y="171450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85741</xdr:rowOff>
    </xdr:from>
    <xdr:ext cx="405111" cy="259045"/>
    <xdr:sp macro="" textlink="">
      <xdr:nvSpPr>
        <xdr:cNvPr id="317" name="【市民会館】&#10;有形固定資産減価償却率最小値テキスト"/>
        <xdr:cNvSpPr txBox="1"/>
      </xdr:nvSpPr>
      <xdr:spPr>
        <a:xfrm>
          <a:off x="4673600"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81914</xdr:rowOff>
    </xdr:from>
    <xdr:to>
      <xdr:col>24</xdr:col>
      <xdr:colOff>152400</xdr:colOff>
      <xdr:row>108</xdr:row>
      <xdr:rowOff>81914</xdr:rowOff>
    </xdr:to>
    <xdr:cxnSp macro="">
      <xdr:nvCxnSpPr>
        <xdr:cNvPr id="318" name="直線コネクタ 317"/>
        <xdr:cNvCxnSpPr/>
      </xdr:nvCxnSpPr>
      <xdr:spPr>
        <a:xfrm>
          <a:off x="4546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19"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20" name="直線コネクタ 319"/>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135272</xdr:rowOff>
    </xdr:from>
    <xdr:ext cx="405111" cy="259045"/>
    <xdr:sp macro="" textlink="">
      <xdr:nvSpPr>
        <xdr:cNvPr id="321" name="【市民会館】&#10;有形固定資産減価償却率平均値テキスト"/>
        <xdr:cNvSpPr txBox="1"/>
      </xdr:nvSpPr>
      <xdr:spPr>
        <a:xfrm>
          <a:off x="4673600" y="1796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156845</xdr:rowOff>
    </xdr:from>
    <xdr:to>
      <xdr:col>24</xdr:col>
      <xdr:colOff>114300</xdr:colOff>
      <xdr:row>105</xdr:row>
      <xdr:rowOff>86995</xdr:rowOff>
    </xdr:to>
    <xdr:sp macro="" textlink="">
      <xdr:nvSpPr>
        <xdr:cNvPr id="322" name="フローチャート: 判断 321"/>
        <xdr:cNvSpPr/>
      </xdr:nvSpPr>
      <xdr:spPr>
        <a:xfrm>
          <a:off x="4584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xdr:rowOff>
    </xdr:from>
    <xdr:to>
      <xdr:col>20</xdr:col>
      <xdr:colOff>38100</xdr:colOff>
      <xdr:row>105</xdr:row>
      <xdr:rowOff>117475</xdr:rowOff>
    </xdr:to>
    <xdr:sp macro="" textlink="">
      <xdr:nvSpPr>
        <xdr:cNvPr id="323" name="フローチャート: 判断 322"/>
        <xdr:cNvSpPr/>
      </xdr:nvSpPr>
      <xdr:spPr>
        <a:xfrm>
          <a:off x="3746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134002</xdr:rowOff>
    </xdr:from>
    <xdr:ext cx="405111" cy="259045"/>
    <xdr:sp macro="" textlink="">
      <xdr:nvSpPr>
        <xdr:cNvPr id="324" name="n_1aveValue【市民会館】&#10;有形固定資産減価償却率"/>
        <xdr:cNvSpPr txBox="1"/>
      </xdr:nvSpPr>
      <xdr:spPr>
        <a:xfrm>
          <a:off x="3582044" y="177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13970</xdr:rowOff>
    </xdr:from>
    <xdr:to>
      <xdr:col>15</xdr:col>
      <xdr:colOff>101600</xdr:colOff>
      <xdr:row>105</xdr:row>
      <xdr:rowOff>115570</xdr:rowOff>
    </xdr:to>
    <xdr:sp macro="" textlink="">
      <xdr:nvSpPr>
        <xdr:cNvPr id="325" name="フローチャート: 判断 324"/>
        <xdr:cNvSpPr/>
      </xdr:nvSpPr>
      <xdr:spPr>
        <a:xfrm>
          <a:off x="2857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132097</xdr:rowOff>
    </xdr:from>
    <xdr:ext cx="405111" cy="259045"/>
    <xdr:sp macro="" textlink="">
      <xdr:nvSpPr>
        <xdr:cNvPr id="326" name="n_2aveValue【市民会館】&#10;有形固定資産減価償却率"/>
        <xdr:cNvSpPr txBox="1"/>
      </xdr:nvSpPr>
      <xdr:spPr>
        <a:xfrm>
          <a:off x="2705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27" name="テキスト ボックス 32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8" name="テキスト ボックス 32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9" name="テキスト ボックス 32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0" name="テキスト ボックス 32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1" name="テキスト ボックス 33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74930</xdr:rowOff>
    </xdr:from>
    <xdr:to>
      <xdr:col>20</xdr:col>
      <xdr:colOff>38100</xdr:colOff>
      <xdr:row>107</xdr:row>
      <xdr:rowOff>5080</xdr:rowOff>
    </xdr:to>
    <xdr:sp macro="" textlink="">
      <xdr:nvSpPr>
        <xdr:cNvPr id="332" name="楕円 331"/>
        <xdr:cNvSpPr/>
      </xdr:nvSpPr>
      <xdr:spPr>
        <a:xfrm>
          <a:off x="37465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116839</xdr:rowOff>
    </xdr:from>
    <xdr:to>
      <xdr:col>15</xdr:col>
      <xdr:colOff>101600</xdr:colOff>
      <xdr:row>107</xdr:row>
      <xdr:rowOff>46989</xdr:rowOff>
    </xdr:to>
    <xdr:sp macro="" textlink="">
      <xdr:nvSpPr>
        <xdr:cNvPr id="333" name="楕円 332"/>
        <xdr:cNvSpPr/>
      </xdr:nvSpPr>
      <xdr:spPr>
        <a:xfrm>
          <a:off x="2857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125730</xdr:rowOff>
    </xdr:from>
    <xdr:to>
      <xdr:col>19</xdr:col>
      <xdr:colOff>177800</xdr:colOff>
      <xdr:row>106</xdr:row>
      <xdr:rowOff>167639</xdr:rowOff>
    </xdr:to>
    <xdr:cxnSp macro="">
      <xdr:nvCxnSpPr>
        <xdr:cNvPr id="334" name="直線コネクタ 333"/>
        <xdr:cNvCxnSpPr/>
      </xdr:nvCxnSpPr>
      <xdr:spPr>
        <a:xfrm flipV="1">
          <a:off x="2908300" y="182994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167657</xdr:rowOff>
    </xdr:from>
    <xdr:ext cx="405111" cy="259045"/>
    <xdr:sp macro="" textlink="">
      <xdr:nvSpPr>
        <xdr:cNvPr id="335" name="n_1mainValue【市民会館】&#10;有形固定資産減価償却率"/>
        <xdr:cNvSpPr txBox="1"/>
      </xdr:nvSpPr>
      <xdr:spPr>
        <a:xfrm>
          <a:off x="3582044" y="183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38116</xdr:rowOff>
    </xdr:from>
    <xdr:ext cx="405111" cy="259045"/>
    <xdr:sp macro="" textlink="">
      <xdr:nvSpPr>
        <xdr:cNvPr id="336" name="n_2mainValue【市民会館】&#10;有形固定資産減価償却率"/>
        <xdr:cNvSpPr txBox="1"/>
      </xdr:nvSpPr>
      <xdr:spPr>
        <a:xfrm>
          <a:off x="27057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7" name="直線コネクタ 34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48" name="テキスト ボックス 347"/>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49" name="直線コネクタ 34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0" name="テキスト ボックス 349"/>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1" name="直線コネクタ 35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2" name="テキスト ボックス 351"/>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3" name="直線コネクタ 35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4" name="テキスト ボックス 353"/>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5" name="直線コネクタ 35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6" name="テキスト ボックス 355"/>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7" name="直線コネクタ 35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58" name="テキスト ボックス 357"/>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109</xdr:row>
      <xdr:rowOff>5987</xdr:rowOff>
    </xdr:to>
    <xdr:cxnSp macro="">
      <xdr:nvCxnSpPr>
        <xdr:cNvPr id="362" name="直線コネクタ 361"/>
        <xdr:cNvCxnSpPr/>
      </xdr:nvCxnSpPr>
      <xdr:spPr>
        <a:xfrm flipV="1">
          <a:off x="10476865" y="1712649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9814</xdr:rowOff>
    </xdr:from>
    <xdr:ext cx="469744" cy="259045"/>
    <xdr:sp macro="" textlink="">
      <xdr:nvSpPr>
        <xdr:cNvPr id="363" name="【市民会館】&#10;一人当たり面積最小値テキスト"/>
        <xdr:cNvSpPr txBox="1"/>
      </xdr:nvSpPr>
      <xdr:spPr>
        <a:xfrm>
          <a:off x="10515600" y="1869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5987</xdr:rowOff>
    </xdr:from>
    <xdr:to>
      <xdr:col>55</xdr:col>
      <xdr:colOff>88900</xdr:colOff>
      <xdr:row>109</xdr:row>
      <xdr:rowOff>5987</xdr:rowOff>
    </xdr:to>
    <xdr:cxnSp macro="">
      <xdr:nvCxnSpPr>
        <xdr:cNvPr id="364" name="直線コネクタ 363"/>
        <xdr:cNvCxnSpPr/>
      </xdr:nvCxnSpPr>
      <xdr:spPr>
        <a:xfrm>
          <a:off x="10388600" y="1869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365" name="【市民会館】&#10;一人当たり面積最大値テキスト"/>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366" name="直線コネクタ 365"/>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126291</xdr:rowOff>
    </xdr:from>
    <xdr:ext cx="469744" cy="259045"/>
    <xdr:sp macro="" textlink="">
      <xdr:nvSpPr>
        <xdr:cNvPr id="367" name="【市民会館】&#10;一人当たり面積平均値テキスト"/>
        <xdr:cNvSpPr txBox="1"/>
      </xdr:nvSpPr>
      <xdr:spPr>
        <a:xfrm>
          <a:off x="10515600" y="1812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147864</xdr:rowOff>
    </xdr:from>
    <xdr:to>
      <xdr:col>55</xdr:col>
      <xdr:colOff>50800</xdr:colOff>
      <xdr:row>106</xdr:row>
      <xdr:rowOff>78014</xdr:rowOff>
    </xdr:to>
    <xdr:sp macro="" textlink="">
      <xdr:nvSpPr>
        <xdr:cNvPr id="368" name="フローチャート: 判断 367"/>
        <xdr:cNvSpPr/>
      </xdr:nvSpPr>
      <xdr:spPr>
        <a:xfrm>
          <a:off x="104267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18869</xdr:rowOff>
    </xdr:from>
    <xdr:to>
      <xdr:col>50</xdr:col>
      <xdr:colOff>165100</xdr:colOff>
      <xdr:row>106</xdr:row>
      <xdr:rowOff>120469</xdr:rowOff>
    </xdr:to>
    <xdr:sp macro="" textlink="">
      <xdr:nvSpPr>
        <xdr:cNvPr id="369" name="フローチャート: 判断 368"/>
        <xdr:cNvSpPr/>
      </xdr:nvSpPr>
      <xdr:spPr>
        <a:xfrm>
          <a:off x="95885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136996</xdr:rowOff>
    </xdr:from>
    <xdr:ext cx="469744" cy="259045"/>
    <xdr:sp macro="" textlink="">
      <xdr:nvSpPr>
        <xdr:cNvPr id="370" name="n_1aveValue【市民会館】&#10;一人当たり面積"/>
        <xdr:cNvSpPr txBox="1"/>
      </xdr:nvSpPr>
      <xdr:spPr>
        <a:xfrm>
          <a:off x="9391727" y="1796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25400</xdr:rowOff>
    </xdr:from>
    <xdr:to>
      <xdr:col>46</xdr:col>
      <xdr:colOff>38100</xdr:colOff>
      <xdr:row>106</xdr:row>
      <xdr:rowOff>127000</xdr:rowOff>
    </xdr:to>
    <xdr:sp macro="" textlink="">
      <xdr:nvSpPr>
        <xdr:cNvPr id="371" name="フローチャート: 判断 370"/>
        <xdr:cNvSpPr/>
      </xdr:nvSpPr>
      <xdr:spPr>
        <a:xfrm>
          <a:off x="8699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143527</xdr:rowOff>
    </xdr:from>
    <xdr:ext cx="469744" cy="259045"/>
    <xdr:sp macro="" textlink="">
      <xdr:nvSpPr>
        <xdr:cNvPr id="372" name="n_2aveValue【市民会館】&#10;一人当たり面積"/>
        <xdr:cNvSpPr txBox="1"/>
      </xdr:nvSpPr>
      <xdr:spPr>
        <a:xfrm>
          <a:off x="8515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3" name="テキスト ボックス 3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100512</xdr:rowOff>
    </xdr:from>
    <xdr:to>
      <xdr:col>50</xdr:col>
      <xdr:colOff>165100</xdr:colOff>
      <xdr:row>109</xdr:row>
      <xdr:rowOff>30662</xdr:rowOff>
    </xdr:to>
    <xdr:sp macro="" textlink="">
      <xdr:nvSpPr>
        <xdr:cNvPr id="378" name="楕円 377"/>
        <xdr:cNvSpPr/>
      </xdr:nvSpPr>
      <xdr:spPr>
        <a:xfrm>
          <a:off x="9588500" y="1861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100512</xdr:rowOff>
    </xdr:from>
    <xdr:to>
      <xdr:col>46</xdr:col>
      <xdr:colOff>38100</xdr:colOff>
      <xdr:row>109</xdr:row>
      <xdr:rowOff>30662</xdr:rowOff>
    </xdr:to>
    <xdr:sp macro="" textlink="">
      <xdr:nvSpPr>
        <xdr:cNvPr id="379" name="楕円 378"/>
        <xdr:cNvSpPr/>
      </xdr:nvSpPr>
      <xdr:spPr>
        <a:xfrm>
          <a:off x="8699500" y="1861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151312</xdr:rowOff>
    </xdr:from>
    <xdr:to>
      <xdr:col>50</xdr:col>
      <xdr:colOff>114300</xdr:colOff>
      <xdr:row>108</xdr:row>
      <xdr:rowOff>151312</xdr:rowOff>
    </xdr:to>
    <xdr:cxnSp macro="">
      <xdr:nvCxnSpPr>
        <xdr:cNvPr id="380" name="直線コネクタ 379"/>
        <xdr:cNvCxnSpPr/>
      </xdr:nvCxnSpPr>
      <xdr:spPr>
        <a:xfrm>
          <a:off x="8750300" y="18667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109</xdr:row>
      <xdr:rowOff>21789</xdr:rowOff>
    </xdr:from>
    <xdr:ext cx="469744" cy="259045"/>
    <xdr:sp macro="" textlink="">
      <xdr:nvSpPr>
        <xdr:cNvPr id="381" name="n_1mainValue【市民会館】&#10;一人当たり面積"/>
        <xdr:cNvSpPr txBox="1"/>
      </xdr:nvSpPr>
      <xdr:spPr>
        <a:xfrm>
          <a:off x="9391727" y="1870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109</xdr:row>
      <xdr:rowOff>21789</xdr:rowOff>
    </xdr:from>
    <xdr:ext cx="469744" cy="259045"/>
    <xdr:sp macro="" textlink="">
      <xdr:nvSpPr>
        <xdr:cNvPr id="382" name="n_2mainValue【市民会館】&#10;一人当たり面積"/>
        <xdr:cNvSpPr txBox="1"/>
      </xdr:nvSpPr>
      <xdr:spPr>
        <a:xfrm>
          <a:off x="8515427" y="1870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3" name="正方形/長方形 3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4" name="正方形/長方形 3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5" name="正方形/長方形 3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6" name="正方形/長方形 3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7" name="正方形/長方形 3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8" name="正方形/長方形 3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9" name="正方形/長方形 3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0" name="正方形/長方形 3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1" name="テキスト ボックス 3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2" name="直線コネクタ 3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3" name="テキスト ボックス 39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4" name="直線コネクタ 39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5" name="テキスト ボックス 39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6" name="直線コネクタ 39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7" name="テキスト ボックス 39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8" name="直線コネクタ 39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9" name="テキスト ボックス 39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0" name="直線コネクタ 39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1" name="テキスト ボックス 40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2" name="直線コネクタ 40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3" name="テキスト ボックス 40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4" name="直線コネクタ 4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5" name="テキスト ボックス 40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89535</xdr:rowOff>
    </xdr:to>
    <xdr:cxnSp macro="">
      <xdr:nvCxnSpPr>
        <xdr:cNvPr id="407" name="直線コネクタ 406"/>
        <xdr:cNvCxnSpPr/>
      </xdr:nvCxnSpPr>
      <xdr:spPr>
        <a:xfrm flipV="1">
          <a:off x="16318864" y="585978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93362</xdr:rowOff>
    </xdr:from>
    <xdr:ext cx="405111" cy="259045"/>
    <xdr:sp macro="" textlink="">
      <xdr:nvSpPr>
        <xdr:cNvPr id="408" name="【一般廃棄物処理施設】&#10;有形固定資産減価償却率最小値テキスト"/>
        <xdr:cNvSpPr txBox="1"/>
      </xdr:nvSpPr>
      <xdr:spPr>
        <a:xfrm>
          <a:off x="16357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89535</xdr:rowOff>
    </xdr:from>
    <xdr:to>
      <xdr:col>86</xdr:col>
      <xdr:colOff>25400</xdr:colOff>
      <xdr:row>42</xdr:row>
      <xdr:rowOff>89535</xdr:rowOff>
    </xdr:to>
    <xdr:cxnSp macro="">
      <xdr:nvCxnSpPr>
        <xdr:cNvPr id="409" name="直線コネクタ 408"/>
        <xdr:cNvCxnSpPr/>
      </xdr:nvCxnSpPr>
      <xdr:spPr>
        <a:xfrm>
          <a:off x="16230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10" name="【一般廃棄物処理施設】&#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11" name="直線コネクタ 410"/>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9542</xdr:rowOff>
    </xdr:from>
    <xdr:ext cx="405111" cy="259045"/>
    <xdr:sp macro="" textlink="">
      <xdr:nvSpPr>
        <xdr:cNvPr id="412" name="【一般廃棄物処理施設】&#10;有形固定資産減価償却率平均値テキスト"/>
        <xdr:cNvSpPr txBox="1"/>
      </xdr:nvSpPr>
      <xdr:spPr>
        <a:xfrm>
          <a:off x="16357600" y="6353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413" name="フローチャート: 判断 412"/>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414" name="フローチャート: 判断 413"/>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150512</xdr:rowOff>
    </xdr:from>
    <xdr:ext cx="405111" cy="259045"/>
    <xdr:sp macro="" textlink="">
      <xdr:nvSpPr>
        <xdr:cNvPr id="415" name="n_1aveValue【一般廃棄物処理施設】&#10;有形固定資産減価償却率"/>
        <xdr:cNvSpPr txBox="1"/>
      </xdr:nvSpPr>
      <xdr:spPr>
        <a:xfrm>
          <a:off x="152660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139700</xdr:rowOff>
    </xdr:from>
    <xdr:to>
      <xdr:col>76</xdr:col>
      <xdr:colOff>165100</xdr:colOff>
      <xdr:row>38</xdr:row>
      <xdr:rowOff>69850</xdr:rowOff>
    </xdr:to>
    <xdr:sp macro="" textlink="">
      <xdr:nvSpPr>
        <xdr:cNvPr id="416" name="フローチャート: 判断 415"/>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60977</xdr:rowOff>
    </xdr:from>
    <xdr:ext cx="405111" cy="259045"/>
    <xdr:sp macro="" textlink="">
      <xdr:nvSpPr>
        <xdr:cNvPr id="417" name="n_2aveValue【一般廃棄物処理施設】&#10;有形固定資産減価償却率"/>
        <xdr:cNvSpPr txBox="1"/>
      </xdr:nvSpPr>
      <xdr:spPr>
        <a:xfrm>
          <a:off x="14389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18" name="テキスト ボックス 41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9" name="テキスト ボックス 41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0" name="テキスト ボックス 41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1" name="テキスト ボックス 42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2" name="テキスト ボックス 42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57785</xdr:rowOff>
    </xdr:from>
    <xdr:to>
      <xdr:col>81</xdr:col>
      <xdr:colOff>101600</xdr:colOff>
      <xdr:row>36</xdr:row>
      <xdr:rowOff>159385</xdr:rowOff>
    </xdr:to>
    <xdr:sp macro="" textlink="">
      <xdr:nvSpPr>
        <xdr:cNvPr id="423" name="楕円 422"/>
        <xdr:cNvSpPr/>
      </xdr:nvSpPr>
      <xdr:spPr>
        <a:xfrm>
          <a:off x="15430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101600</xdr:rowOff>
    </xdr:from>
    <xdr:to>
      <xdr:col>76</xdr:col>
      <xdr:colOff>165100</xdr:colOff>
      <xdr:row>37</xdr:row>
      <xdr:rowOff>31750</xdr:rowOff>
    </xdr:to>
    <xdr:sp macro="" textlink="">
      <xdr:nvSpPr>
        <xdr:cNvPr id="424" name="楕円 423"/>
        <xdr:cNvSpPr/>
      </xdr:nvSpPr>
      <xdr:spPr>
        <a:xfrm>
          <a:off x="14541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108585</xdr:rowOff>
    </xdr:from>
    <xdr:to>
      <xdr:col>81</xdr:col>
      <xdr:colOff>50800</xdr:colOff>
      <xdr:row>36</xdr:row>
      <xdr:rowOff>152400</xdr:rowOff>
    </xdr:to>
    <xdr:cxnSp macro="">
      <xdr:nvCxnSpPr>
        <xdr:cNvPr id="425" name="直線コネクタ 424"/>
        <xdr:cNvCxnSpPr/>
      </xdr:nvCxnSpPr>
      <xdr:spPr>
        <a:xfrm flipV="1">
          <a:off x="14592300" y="628078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4462</xdr:rowOff>
    </xdr:from>
    <xdr:ext cx="405111" cy="259045"/>
    <xdr:sp macro="" textlink="">
      <xdr:nvSpPr>
        <xdr:cNvPr id="426" name="n_1mainValue【一般廃棄物処理施設】&#10;有形固定資産減価償却率"/>
        <xdr:cNvSpPr txBox="1"/>
      </xdr:nvSpPr>
      <xdr:spPr>
        <a:xfrm>
          <a:off x="1526604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48277</xdr:rowOff>
    </xdr:from>
    <xdr:ext cx="405111" cy="259045"/>
    <xdr:sp macro="" textlink="">
      <xdr:nvSpPr>
        <xdr:cNvPr id="427" name="n_2mainValue【一般廃棄物処理施設】&#10;有形固定資産減価償却率"/>
        <xdr:cNvSpPr txBox="1"/>
      </xdr:nvSpPr>
      <xdr:spPr>
        <a:xfrm>
          <a:off x="143897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8" name="直線コネクタ 43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39" name="テキスト ボックス 43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0" name="直線コネクタ 43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1" name="テキスト ボックス 44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2" name="直線コネクタ 44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3" name="テキスト ボックス 44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4" name="直線コネクタ 44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45" name="テキスト ボックス 44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6" name="直線コネクタ 4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7" name="テキスト ボックス 44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86496</xdr:rowOff>
    </xdr:from>
    <xdr:to>
      <xdr:col>116</xdr:col>
      <xdr:colOff>62864</xdr:colOff>
      <xdr:row>41</xdr:row>
      <xdr:rowOff>118747</xdr:rowOff>
    </xdr:to>
    <xdr:cxnSp macro="">
      <xdr:nvCxnSpPr>
        <xdr:cNvPr id="449" name="直線コネクタ 448"/>
        <xdr:cNvCxnSpPr/>
      </xdr:nvCxnSpPr>
      <xdr:spPr>
        <a:xfrm flipV="1">
          <a:off x="22160864" y="6087246"/>
          <a:ext cx="0" cy="106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122574</xdr:rowOff>
    </xdr:from>
    <xdr:ext cx="469744" cy="259045"/>
    <xdr:sp macro="" textlink="">
      <xdr:nvSpPr>
        <xdr:cNvPr id="450" name="【一般廃棄物処理施設】&#10;一人当たり有形固定資産（償却資産）額最小値テキスト"/>
        <xdr:cNvSpPr txBox="1"/>
      </xdr:nvSpPr>
      <xdr:spPr>
        <a:xfrm>
          <a:off x="22199600" y="71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118747</xdr:rowOff>
    </xdr:from>
    <xdr:to>
      <xdr:col>116</xdr:col>
      <xdr:colOff>152400</xdr:colOff>
      <xdr:row>41</xdr:row>
      <xdr:rowOff>118747</xdr:rowOff>
    </xdr:to>
    <xdr:cxnSp macro="">
      <xdr:nvCxnSpPr>
        <xdr:cNvPr id="451" name="直線コネクタ 450"/>
        <xdr:cNvCxnSpPr/>
      </xdr:nvCxnSpPr>
      <xdr:spPr>
        <a:xfrm>
          <a:off x="22072600" y="714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33173</xdr:rowOff>
    </xdr:from>
    <xdr:ext cx="599010" cy="259045"/>
    <xdr:sp macro="" textlink="">
      <xdr:nvSpPr>
        <xdr:cNvPr id="452" name="【一般廃棄物処理施設】&#10;一人当たり有形固定資産（償却資産）額最大値テキスト"/>
        <xdr:cNvSpPr txBox="1"/>
      </xdr:nvSpPr>
      <xdr:spPr>
        <a:xfrm>
          <a:off x="22199600" y="5862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86496</xdr:rowOff>
    </xdr:from>
    <xdr:to>
      <xdr:col>116</xdr:col>
      <xdr:colOff>152400</xdr:colOff>
      <xdr:row>35</xdr:row>
      <xdr:rowOff>86496</xdr:rowOff>
    </xdr:to>
    <xdr:cxnSp macro="">
      <xdr:nvCxnSpPr>
        <xdr:cNvPr id="453" name="直線コネクタ 452"/>
        <xdr:cNvCxnSpPr/>
      </xdr:nvCxnSpPr>
      <xdr:spPr>
        <a:xfrm>
          <a:off x="22072600" y="6087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28141</xdr:rowOff>
    </xdr:from>
    <xdr:ext cx="534377" cy="259045"/>
    <xdr:sp macro="" textlink="">
      <xdr:nvSpPr>
        <xdr:cNvPr id="454" name="【一般廃棄物処理施設】&#10;一人当たり有形固定資産（償却資産）額平均値テキスト"/>
        <xdr:cNvSpPr txBox="1"/>
      </xdr:nvSpPr>
      <xdr:spPr>
        <a:xfrm>
          <a:off x="22199600" y="671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49714</xdr:rowOff>
    </xdr:from>
    <xdr:to>
      <xdr:col>116</xdr:col>
      <xdr:colOff>114300</xdr:colOff>
      <xdr:row>39</xdr:row>
      <xdr:rowOff>151314</xdr:rowOff>
    </xdr:to>
    <xdr:sp macro="" textlink="">
      <xdr:nvSpPr>
        <xdr:cNvPr id="455" name="フローチャート: 判断 454"/>
        <xdr:cNvSpPr/>
      </xdr:nvSpPr>
      <xdr:spPr>
        <a:xfrm>
          <a:off x="22110700" y="673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96175</xdr:rowOff>
    </xdr:from>
    <xdr:to>
      <xdr:col>112</xdr:col>
      <xdr:colOff>38100</xdr:colOff>
      <xdr:row>40</xdr:row>
      <xdr:rowOff>26325</xdr:rowOff>
    </xdr:to>
    <xdr:sp macro="" textlink="">
      <xdr:nvSpPr>
        <xdr:cNvPr id="456" name="フローチャート: 判断 455"/>
        <xdr:cNvSpPr/>
      </xdr:nvSpPr>
      <xdr:spPr>
        <a:xfrm>
          <a:off x="21272500" y="678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42852</xdr:rowOff>
    </xdr:from>
    <xdr:ext cx="534377" cy="259045"/>
    <xdr:sp macro="" textlink="">
      <xdr:nvSpPr>
        <xdr:cNvPr id="457" name="n_1aveValue【一般廃棄物処理施設】&#10;一人当たり有形固定資産（償却資産）額"/>
        <xdr:cNvSpPr txBox="1"/>
      </xdr:nvSpPr>
      <xdr:spPr>
        <a:xfrm>
          <a:off x="21043411" y="655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131494</xdr:rowOff>
    </xdr:from>
    <xdr:to>
      <xdr:col>107</xdr:col>
      <xdr:colOff>101600</xdr:colOff>
      <xdr:row>40</xdr:row>
      <xdr:rowOff>61644</xdr:rowOff>
    </xdr:to>
    <xdr:sp macro="" textlink="">
      <xdr:nvSpPr>
        <xdr:cNvPr id="458" name="フローチャート: 判断 457"/>
        <xdr:cNvSpPr/>
      </xdr:nvSpPr>
      <xdr:spPr>
        <a:xfrm>
          <a:off x="20383500" y="681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78171</xdr:rowOff>
    </xdr:from>
    <xdr:ext cx="534377" cy="259045"/>
    <xdr:sp macro="" textlink="">
      <xdr:nvSpPr>
        <xdr:cNvPr id="459" name="n_2aveValue【一般廃棄物処理施設】&#10;一人当たり有形固定資産（償却資産）額"/>
        <xdr:cNvSpPr txBox="1"/>
      </xdr:nvSpPr>
      <xdr:spPr>
        <a:xfrm>
          <a:off x="20167111" y="659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0" name="テキスト ボックス 4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1" name="テキスト ボックス 4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2" name="テキスト ボックス 4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3" name="テキスト ボックス 4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4" name="テキスト ボックス 4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154760</xdr:rowOff>
    </xdr:from>
    <xdr:to>
      <xdr:col>112</xdr:col>
      <xdr:colOff>38100</xdr:colOff>
      <xdr:row>41</xdr:row>
      <xdr:rowOff>84910</xdr:rowOff>
    </xdr:to>
    <xdr:sp macro="" textlink="">
      <xdr:nvSpPr>
        <xdr:cNvPr id="465" name="楕円 464"/>
        <xdr:cNvSpPr/>
      </xdr:nvSpPr>
      <xdr:spPr>
        <a:xfrm>
          <a:off x="21272500" y="701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154655</xdr:rowOff>
    </xdr:from>
    <xdr:to>
      <xdr:col>107</xdr:col>
      <xdr:colOff>101600</xdr:colOff>
      <xdr:row>41</xdr:row>
      <xdr:rowOff>84805</xdr:rowOff>
    </xdr:to>
    <xdr:sp macro="" textlink="">
      <xdr:nvSpPr>
        <xdr:cNvPr id="466" name="楕円 465"/>
        <xdr:cNvSpPr/>
      </xdr:nvSpPr>
      <xdr:spPr>
        <a:xfrm>
          <a:off x="20383500" y="701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34005</xdr:rowOff>
    </xdr:from>
    <xdr:to>
      <xdr:col>111</xdr:col>
      <xdr:colOff>177800</xdr:colOff>
      <xdr:row>41</xdr:row>
      <xdr:rowOff>34110</xdr:rowOff>
    </xdr:to>
    <xdr:cxnSp macro="">
      <xdr:nvCxnSpPr>
        <xdr:cNvPr id="467" name="直線コネクタ 466"/>
        <xdr:cNvCxnSpPr/>
      </xdr:nvCxnSpPr>
      <xdr:spPr>
        <a:xfrm>
          <a:off x="20434300" y="7063455"/>
          <a:ext cx="889000" cy="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76037</xdr:rowOff>
    </xdr:from>
    <xdr:ext cx="534377" cy="259045"/>
    <xdr:sp macro="" textlink="">
      <xdr:nvSpPr>
        <xdr:cNvPr id="468" name="n_1mainValue【一般廃棄物処理施設】&#10;一人当たり有形固定資産（償却資産）額"/>
        <xdr:cNvSpPr txBox="1"/>
      </xdr:nvSpPr>
      <xdr:spPr>
        <a:xfrm>
          <a:off x="21043411" y="710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75932</xdr:rowOff>
    </xdr:from>
    <xdr:ext cx="534377" cy="259045"/>
    <xdr:sp macro="" textlink="">
      <xdr:nvSpPr>
        <xdr:cNvPr id="469" name="n_2mainValue【一般廃棄物処理施設】&#10;一人当たり有形固定資産（償却資産）額"/>
        <xdr:cNvSpPr txBox="1"/>
      </xdr:nvSpPr>
      <xdr:spPr>
        <a:xfrm>
          <a:off x="20167111" y="710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0" name="正方形/長方形 46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1" name="正方形/長方形 47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2" name="正方形/長方形 47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3" name="正方形/長方形 47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4" name="正方形/長方形 47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5" name="正方形/長方形 47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6" name="正方形/長方形 47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7" name="正方形/長方形 47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8" name="テキスト ボックス 47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9" name="直線コネクタ 47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0" name="テキスト ボックス 47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1" name="直線コネクタ 48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2" name="テキスト ボックス 48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3" name="直線コネクタ 48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4" name="テキスト ボックス 48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5" name="直線コネクタ 48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6" name="テキスト ボックス 48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7" name="直線コネクタ 48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8" name="テキスト ボックス 48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9" name="直線コネクタ 48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0" name="テキスト ボックス 48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1" name="直線コネクタ 4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2" name="テキスト ボックス 49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32385</xdr:rowOff>
    </xdr:from>
    <xdr:to>
      <xdr:col>85</xdr:col>
      <xdr:colOff>126364</xdr:colOff>
      <xdr:row>63</xdr:row>
      <xdr:rowOff>156210</xdr:rowOff>
    </xdr:to>
    <xdr:cxnSp macro="">
      <xdr:nvCxnSpPr>
        <xdr:cNvPr id="494" name="直線コネクタ 493"/>
        <xdr:cNvCxnSpPr/>
      </xdr:nvCxnSpPr>
      <xdr:spPr>
        <a:xfrm flipV="1">
          <a:off x="16318864" y="963358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160037</xdr:rowOff>
    </xdr:from>
    <xdr:ext cx="405111" cy="259045"/>
    <xdr:sp macro="" textlink="">
      <xdr:nvSpPr>
        <xdr:cNvPr id="495" name="【保健センター・保健所】&#10;有形固定資産減価償却率最小値テキスト"/>
        <xdr:cNvSpPr txBox="1"/>
      </xdr:nvSpPr>
      <xdr:spPr>
        <a:xfrm>
          <a:off x="16357600" y="1096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156210</xdr:rowOff>
    </xdr:from>
    <xdr:to>
      <xdr:col>86</xdr:col>
      <xdr:colOff>25400</xdr:colOff>
      <xdr:row>63</xdr:row>
      <xdr:rowOff>156210</xdr:rowOff>
    </xdr:to>
    <xdr:cxnSp macro="">
      <xdr:nvCxnSpPr>
        <xdr:cNvPr id="496" name="直線コネクタ 495"/>
        <xdr:cNvCxnSpPr/>
      </xdr:nvCxnSpPr>
      <xdr:spPr>
        <a:xfrm>
          <a:off x="16230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150512</xdr:rowOff>
    </xdr:from>
    <xdr:ext cx="405111" cy="259045"/>
    <xdr:sp macro="" textlink="">
      <xdr:nvSpPr>
        <xdr:cNvPr id="497" name="【保健センター・保健所】&#10;有形固定資産減価償却率最大値テキスト"/>
        <xdr:cNvSpPr txBox="1"/>
      </xdr:nvSpPr>
      <xdr:spPr>
        <a:xfrm>
          <a:off x="16357600" y="9408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32385</xdr:rowOff>
    </xdr:from>
    <xdr:to>
      <xdr:col>86</xdr:col>
      <xdr:colOff>25400</xdr:colOff>
      <xdr:row>56</xdr:row>
      <xdr:rowOff>32385</xdr:rowOff>
    </xdr:to>
    <xdr:cxnSp macro="">
      <xdr:nvCxnSpPr>
        <xdr:cNvPr id="498" name="直線コネクタ 497"/>
        <xdr:cNvCxnSpPr/>
      </xdr:nvCxnSpPr>
      <xdr:spPr>
        <a:xfrm>
          <a:off x="16230600" y="963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120032</xdr:rowOff>
    </xdr:from>
    <xdr:ext cx="405111" cy="259045"/>
    <xdr:sp macro="" textlink="">
      <xdr:nvSpPr>
        <xdr:cNvPr id="499" name="【保健センター・保健所】&#10;有形固定資産減価償却率平均値テキスト"/>
        <xdr:cNvSpPr txBox="1"/>
      </xdr:nvSpPr>
      <xdr:spPr>
        <a:xfrm>
          <a:off x="16357600" y="1040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141605</xdr:rowOff>
    </xdr:from>
    <xdr:to>
      <xdr:col>85</xdr:col>
      <xdr:colOff>177800</xdr:colOff>
      <xdr:row>61</xdr:row>
      <xdr:rowOff>71755</xdr:rowOff>
    </xdr:to>
    <xdr:sp macro="" textlink="">
      <xdr:nvSpPr>
        <xdr:cNvPr id="500" name="フローチャート: 判断 499"/>
        <xdr:cNvSpPr/>
      </xdr:nvSpPr>
      <xdr:spPr>
        <a:xfrm>
          <a:off x="16268700"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74930</xdr:rowOff>
    </xdr:from>
    <xdr:to>
      <xdr:col>81</xdr:col>
      <xdr:colOff>101600</xdr:colOff>
      <xdr:row>62</xdr:row>
      <xdr:rowOff>5080</xdr:rowOff>
    </xdr:to>
    <xdr:sp macro="" textlink="">
      <xdr:nvSpPr>
        <xdr:cNvPr id="501" name="フローチャート: 判断 500"/>
        <xdr:cNvSpPr/>
      </xdr:nvSpPr>
      <xdr:spPr>
        <a:xfrm>
          <a:off x="1543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167657</xdr:rowOff>
    </xdr:from>
    <xdr:ext cx="405111" cy="259045"/>
    <xdr:sp macro="" textlink="">
      <xdr:nvSpPr>
        <xdr:cNvPr id="502" name="n_1aveValue【保健センター・保健所】&#10;有形固定資産減価償却率"/>
        <xdr:cNvSpPr txBox="1"/>
      </xdr:nvSpPr>
      <xdr:spPr>
        <a:xfrm>
          <a:off x="152660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153035</xdr:rowOff>
    </xdr:from>
    <xdr:to>
      <xdr:col>76</xdr:col>
      <xdr:colOff>165100</xdr:colOff>
      <xdr:row>62</xdr:row>
      <xdr:rowOff>83185</xdr:rowOff>
    </xdr:to>
    <xdr:sp macro="" textlink="">
      <xdr:nvSpPr>
        <xdr:cNvPr id="503" name="フローチャート: 判断 502"/>
        <xdr:cNvSpPr/>
      </xdr:nvSpPr>
      <xdr:spPr>
        <a:xfrm>
          <a:off x="14541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62</xdr:row>
      <xdr:rowOff>74312</xdr:rowOff>
    </xdr:from>
    <xdr:ext cx="405111" cy="259045"/>
    <xdr:sp macro="" textlink="">
      <xdr:nvSpPr>
        <xdr:cNvPr id="504" name="n_2aveValue【保健センター・保健所】&#10;有形固定資産減価償却率"/>
        <xdr:cNvSpPr txBox="1"/>
      </xdr:nvSpPr>
      <xdr:spPr>
        <a:xfrm>
          <a:off x="1438974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05" name="テキスト ボックス 50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6" name="テキスト ボックス 50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7" name="テキスト ボックス 50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8" name="テキスト ボックス 50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9" name="テキスト ボックス 50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153035</xdr:rowOff>
    </xdr:from>
    <xdr:to>
      <xdr:col>81</xdr:col>
      <xdr:colOff>101600</xdr:colOff>
      <xdr:row>59</xdr:row>
      <xdr:rowOff>83185</xdr:rowOff>
    </xdr:to>
    <xdr:sp macro="" textlink="">
      <xdr:nvSpPr>
        <xdr:cNvPr id="510" name="楕円 509"/>
        <xdr:cNvSpPr/>
      </xdr:nvSpPr>
      <xdr:spPr>
        <a:xfrm>
          <a:off x="15430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40640</xdr:rowOff>
    </xdr:from>
    <xdr:to>
      <xdr:col>76</xdr:col>
      <xdr:colOff>165100</xdr:colOff>
      <xdr:row>59</xdr:row>
      <xdr:rowOff>142240</xdr:rowOff>
    </xdr:to>
    <xdr:sp macro="" textlink="">
      <xdr:nvSpPr>
        <xdr:cNvPr id="511" name="楕円 510"/>
        <xdr:cNvSpPr/>
      </xdr:nvSpPr>
      <xdr:spPr>
        <a:xfrm>
          <a:off x="14541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32385</xdr:rowOff>
    </xdr:from>
    <xdr:to>
      <xdr:col>81</xdr:col>
      <xdr:colOff>50800</xdr:colOff>
      <xdr:row>59</xdr:row>
      <xdr:rowOff>91440</xdr:rowOff>
    </xdr:to>
    <xdr:cxnSp macro="">
      <xdr:nvCxnSpPr>
        <xdr:cNvPr id="512" name="直線コネクタ 511"/>
        <xdr:cNvCxnSpPr/>
      </xdr:nvCxnSpPr>
      <xdr:spPr>
        <a:xfrm flipV="1">
          <a:off x="14592300" y="1014793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99712</xdr:rowOff>
    </xdr:from>
    <xdr:ext cx="405111" cy="259045"/>
    <xdr:sp macro="" textlink="">
      <xdr:nvSpPr>
        <xdr:cNvPr id="513" name="n_1mainValue【保健センター・保健所】&#10;有形固定資産減価償却率"/>
        <xdr:cNvSpPr txBox="1"/>
      </xdr:nvSpPr>
      <xdr:spPr>
        <a:xfrm>
          <a:off x="152660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158767</xdr:rowOff>
    </xdr:from>
    <xdr:ext cx="405111" cy="259045"/>
    <xdr:sp macro="" textlink="">
      <xdr:nvSpPr>
        <xdr:cNvPr id="514" name="n_2mainValue【保健センター・保健所】&#10;有形固定資産減価償却率"/>
        <xdr:cNvSpPr txBox="1"/>
      </xdr:nvSpPr>
      <xdr:spPr>
        <a:xfrm>
          <a:off x="14389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5" name="正方形/長方形 5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6" name="正方形/長方形 51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7" name="正方形/長方形 51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8" name="正方形/長方形 51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9" name="正方形/長方形 51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0" name="正方形/長方形 51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1" name="正方形/長方形 52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2" name="正方形/長方形 52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3" name="テキスト ボックス 52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4" name="直線コネクタ 52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25" name="直線コネクタ 52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6" name="テキスト ボックス 52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7" name="直線コネクタ 52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8" name="テキスト ボックス 52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9" name="直線コネクタ 52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0" name="テキスト ボックス 52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1" name="直線コネクタ 53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2" name="テキスト ボックス 53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3" name="直線コネクタ 53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4" name="テキスト ボックス 53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5" name="直線コネクタ 53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6" name="テキスト ボックス 53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7" name="直線コネクタ 53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8" name="テキスト ボックス 53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91440</xdr:rowOff>
    </xdr:from>
    <xdr:to>
      <xdr:col>116</xdr:col>
      <xdr:colOff>62864</xdr:colOff>
      <xdr:row>64</xdr:row>
      <xdr:rowOff>88174</xdr:rowOff>
    </xdr:to>
    <xdr:cxnSp macro="">
      <xdr:nvCxnSpPr>
        <xdr:cNvPr id="540" name="直線コネクタ 539"/>
        <xdr:cNvCxnSpPr/>
      </xdr:nvCxnSpPr>
      <xdr:spPr>
        <a:xfrm flipV="1">
          <a:off x="22160864" y="9692640"/>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541"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542" name="直線コネクタ 541"/>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38117</xdr:rowOff>
    </xdr:from>
    <xdr:ext cx="469744" cy="259045"/>
    <xdr:sp macro="" textlink="">
      <xdr:nvSpPr>
        <xdr:cNvPr id="543" name="【保健センター・保健所】&#10;一人当たり面積最大値テキスト"/>
        <xdr:cNvSpPr txBox="1"/>
      </xdr:nvSpPr>
      <xdr:spPr>
        <a:xfrm>
          <a:off x="221996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91440</xdr:rowOff>
    </xdr:from>
    <xdr:to>
      <xdr:col>116</xdr:col>
      <xdr:colOff>152400</xdr:colOff>
      <xdr:row>56</xdr:row>
      <xdr:rowOff>91440</xdr:rowOff>
    </xdr:to>
    <xdr:cxnSp macro="">
      <xdr:nvCxnSpPr>
        <xdr:cNvPr id="544" name="直線コネクタ 543"/>
        <xdr:cNvCxnSpPr/>
      </xdr:nvCxnSpPr>
      <xdr:spPr>
        <a:xfrm>
          <a:off x="22072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33762</xdr:rowOff>
    </xdr:from>
    <xdr:ext cx="469744" cy="259045"/>
    <xdr:sp macro="" textlink="">
      <xdr:nvSpPr>
        <xdr:cNvPr id="545" name="【保健センター・保健所】&#10;一人当たり面積平均値テキスト"/>
        <xdr:cNvSpPr txBox="1"/>
      </xdr:nvSpPr>
      <xdr:spPr>
        <a:xfrm>
          <a:off x="22199600" y="10835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55335</xdr:rowOff>
    </xdr:from>
    <xdr:to>
      <xdr:col>116</xdr:col>
      <xdr:colOff>114300</xdr:colOff>
      <xdr:row>63</xdr:row>
      <xdr:rowOff>156935</xdr:rowOff>
    </xdr:to>
    <xdr:sp macro="" textlink="">
      <xdr:nvSpPr>
        <xdr:cNvPr id="546" name="フローチャート: 判断 545"/>
        <xdr:cNvSpPr/>
      </xdr:nvSpPr>
      <xdr:spPr>
        <a:xfrm>
          <a:off x="22110700" y="108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547" name="フローチャート: 判断 546"/>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5278</xdr:rowOff>
    </xdr:from>
    <xdr:ext cx="469744" cy="259045"/>
    <xdr:sp macro="" textlink="">
      <xdr:nvSpPr>
        <xdr:cNvPr id="548" name="n_1aveValue【保健センター・保健所】&#10;一人当たり面積"/>
        <xdr:cNvSpPr txBox="1"/>
      </xdr:nvSpPr>
      <xdr:spPr>
        <a:xfrm>
          <a:off x="210757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16147</xdr:rowOff>
    </xdr:from>
    <xdr:to>
      <xdr:col>107</xdr:col>
      <xdr:colOff>101600</xdr:colOff>
      <xdr:row>63</xdr:row>
      <xdr:rowOff>117747</xdr:rowOff>
    </xdr:to>
    <xdr:sp macro="" textlink="">
      <xdr:nvSpPr>
        <xdr:cNvPr id="549" name="フローチャート: 判断 548"/>
        <xdr:cNvSpPr/>
      </xdr:nvSpPr>
      <xdr:spPr>
        <a:xfrm>
          <a:off x="20383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134274</xdr:rowOff>
    </xdr:from>
    <xdr:ext cx="469744" cy="259045"/>
    <xdr:sp macro="" textlink="">
      <xdr:nvSpPr>
        <xdr:cNvPr id="550" name="n_2aveValue【保健センター・保健所】&#10;一人当たり面積"/>
        <xdr:cNvSpPr txBox="1"/>
      </xdr:nvSpPr>
      <xdr:spPr>
        <a:xfrm>
          <a:off x="20199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51" name="テキスト ボックス 55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163104</xdr:rowOff>
    </xdr:from>
    <xdr:to>
      <xdr:col>112</xdr:col>
      <xdr:colOff>38100</xdr:colOff>
      <xdr:row>64</xdr:row>
      <xdr:rowOff>93254</xdr:rowOff>
    </xdr:to>
    <xdr:sp macro="" textlink="">
      <xdr:nvSpPr>
        <xdr:cNvPr id="556" name="楕円 555"/>
        <xdr:cNvSpPr/>
      </xdr:nvSpPr>
      <xdr:spPr>
        <a:xfrm>
          <a:off x="21272500" y="1096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163104</xdr:rowOff>
    </xdr:from>
    <xdr:to>
      <xdr:col>107</xdr:col>
      <xdr:colOff>101600</xdr:colOff>
      <xdr:row>64</xdr:row>
      <xdr:rowOff>93254</xdr:rowOff>
    </xdr:to>
    <xdr:sp macro="" textlink="">
      <xdr:nvSpPr>
        <xdr:cNvPr id="557" name="楕円 556"/>
        <xdr:cNvSpPr/>
      </xdr:nvSpPr>
      <xdr:spPr>
        <a:xfrm>
          <a:off x="20383500" y="1096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42454</xdr:rowOff>
    </xdr:from>
    <xdr:to>
      <xdr:col>111</xdr:col>
      <xdr:colOff>177800</xdr:colOff>
      <xdr:row>64</xdr:row>
      <xdr:rowOff>42454</xdr:rowOff>
    </xdr:to>
    <xdr:cxnSp macro="">
      <xdr:nvCxnSpPr>
        <xdr:cNvPr id="558" name="直線コネクタ 557"/>
        <xdr:cNvCxnSpPr/>
      </xdr:nvCxnSpPr>
      <xdr:spPr>
        <a:xfrm>
          <a:off x="20434300" y="110152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84381</xdr:rowOff>
    </xdr:from>
    <xdr:ext cx="469744" cy="259045"/>
    <xdr:sp macro="" textlink="">
      <xdr:nvSpPr>
        <xdr:cNvPr id="559" name="n_1mainValue【保健センター・保健所】&#10;一人当たり面積"/>
        <xdr:cNvSpPr txBox="1"/>
      </xdr:nvSpPr>
      <xdr:spPr>
        <a:xfrm>
          <a:off x="21075727" y="1105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84381</xdr:rowOff>
    </xdr:from>
    <xdr:ext cx="469744" cy="259045"/>
    <xdr:sp macro="" textlink="">
      <xdr:nvSpPr>
        <xdr:cNvPr id="560" name="n_2mainValue【保健センター・保健所】&#10;一人当たり面積"/>
        <xdr:cNvSpPr txBox="1"/>
      </xdr:nvSpPr>
      <xdr:spPr>
        <a:xfrm>
          <a:off x="20199427" y="1105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1" name="正方形/長方形 56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2" name="正方形/長方形 56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3" name="正方形/長方形 56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4" name="正方形/長方形 56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5" name="正方形/長方形 56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6" name="正方形/長方形 56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7" name="正方形/長方形 56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8" name="正方形/長方形 56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9" name="テキスト ボックス 56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0" name="直線コネクタ 56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1" name="直線コネクタ 57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2" name="テキスト ボックス 57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3" name="直線コネクタ 57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4" name="テキスト ボックス 57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5" name="直線コネクタ 57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6" name="テキスト ボックス 57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7" name="直線コネクタ 57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8" name="テキスト ボックス 57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9" name="直線コネクタ 57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0" name="テキスト ボックス 57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1" name="直線コネクタ 58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2" name="テキスト ボックス 58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3" name="直線コネクタ 58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4" name="テキスト ボックス 58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106680</xdr:rowOff>
    </xdr:to>
    <xdr:cxnSp macro="">
      <xdr:nvCxnSpPr>
        <xdr:cNvPr id="586" name="直線コネクタ 585"/>
        <xdr:cNvCxnSpPr/>
      </xdr:nvCxnSpPr>
      <xdr:spPr>
        <a:xfrm flipV="1">
          <a:off x="16318864" y="13432427"/>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587" name="【消防施設】&#10;有形固定資産減価償却率最小値テキスト"/>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588" name="直線コネクタ 587"/>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89"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90" name="直線コネクタ 589"/>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115950</xdr:rowOff>
    </xdr:from>
    <xdr:ext cx="405111" cy="259045"/>
    <xdr:sp macro="" textlink="">
      <xdr:nvSpPr>
        <xdr:cNvPr id="591" name="【消防施設】&#10;有形固定資産減価償却率平均値テキスト"/>
        <xdr:cNvSpPr txBox="1"/>
      </xdr:nvSpPr>
      <xdr:spPr>
        <a:xfrm>
          <a:off x="16357600" y="1400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137523</xdr:rowOff>
    </xdr:from>
    <xdr:to>
      <xdr:col>85</xdr:col>
      <xdr:colOff>177800</xdr:colOff>
      <xdr:row>82</xdr:row>
      <xdr:rowOff>67673</xdr:rowOff>
    </xdr:to>
    <xdr:sp macro="" textlink="">
      <xdr:nvSpPr>
        <xdr:cNvPr id="592" name="フローチャート: 判断 591"/>
        <xdr:cNvSpPr/>
      </xdr:nvSpPr>
      <xdr:spPr>
        <a:xfrm>
          <a:off x="162687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142421</xdr:rowOff>
    </xdr:from>
    <xdr:to>
      <xdr:col>81</xdr:col>
      <xdr:colOff>101600</xdr:colOff>
      <xdr:row>82</xdr:row>
      <xdr:rowOff>72571</xdr:rowOff>
    </xdr:to>
    <xdr:sp macro="" textlink="">
      <xdr:nvSpPr>
        <xdr:cNvPr id="593" name="フローチャート: 判断 592"/>
        <xdr:cNvSpPr/>
      </xdr:nvSpPr>
      <xdr:spPr>
        <a:xfrm>
          <a:off x="15430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63698</xdr:rowOff>
    </xdr:from>
    <xdr:ext cx="405111" cy="259045"/>
    <xdr:sp macro="" textlink="">
      <xdr:nvSpPr>
        <xdr:cNvPr id="594" name="n_1aveValue【消防施設】&#10;有形固定資産減価償却率"/>
        <xdr:cNvSpPr txBox="1"/>
      </xdr:nvSpPr>
      <xdr:spPr>
        <a:xfrm>
          <a:off x="152660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31387</xdr:rowOff>
    </xdr:from>
    <xdr:to>
      <xdr:col>76</xdr:col>
      <xdr:colOff>165100</xdr:colOff>
      <xdr:row>82</xdr:row>
      <xdr:rowOff>132987</xdr:rowOff>
    </xdr:to>
    <xdr:sp macro="" textlink="">
      <xdr:nvSpPr>
        <xdr:cNvPr id="595" name="フローチャート: 判断 594"/>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124114</xdr:rowOff>
    </xdr:from>
    <xdr:ext cx="405111" cy="259045"/>
    <xdr:sp macro="" textlink="">
      <xdr:nvSpPr>
        <xdr:cNvPr id="596" name="n_2aveValue【消防施設】&#10;有形固定資産減価償却率"/>
        <xdr:cNvSpPr txBox="1"/>
      </xdr:nvSpPr>
      <xdr:spPr>
        <a:xfrm>
          <a:off x="14389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97" name="テキスト ボックス 59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8" name="テキスト ボックス 59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9" name="テキスト ボックス 59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0" name="テキスト ボックス 59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1" name="テキスト ボックス 60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41184</xdr:rowOff>
    </xdr:from>
    <xdr:to>
      <xdr:col>81</xdr:col>
      <xdr:colOff>101600</xdr:colOff>
      <xdr:row>80</xdr:row>
      <xdr:rowOff>142784</xdr:rowOff>
    </xdr:to>
    <xdr:sp macro="" textlink="">
      <xdr:nvSpPr>
        <xdr:cNvPr id="602" name="楕円 601"/>
        <xdr:cNvSpPr/>
      </xdr:nvSpPr>
      <xdr:spPr>
        <a:xfrm>
          <a:off x="15430500" y="1375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77107</xdr:rowOff>
    </xdr:from>
    <xdr:to>
      <xdr:col>76</xdr:col>
      <xdr:colOff>165100</xdr:colOff>
      <xdr:row>81</xdr:row>
      <xdr:rowOff>7257</xdr:rowOff>
    </xdr:to>
    <xdr:sp macro="" textlink="">
      <xdr:nvSpPr>
        <xdr:cNvPr id="603" name="楕円 602"/>
        <xdr:cNvSpPr/>
      </xdr:nvSpPr>
      <xdr:spPr>
        <a:xfrm>
          <a:off x="14541500" y="1379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91984</xdr:rowOff>
    </xdr:from>
    <xdr:to>
      <xdr:col>81</xdr:col>
      <xdr:colOff>50800</xdr:colOff>
      <xdr:row>80</xdr:row>
      <xdr:rowOff>127907</xdr:rowOff>
    </xdr:to>
    <xdr:cxnSp macro="">
      <xdr:nvCxnSpPr>
        <xdr:cNvPr id="604" name="直線コネクタ 603"/>
        <xdr:cNvCxnSpPr/>
      </xdr:nvCxnSpPr>
      <xdr:spPr>
        <a:xfrm flipV="1">
          <a:off x="14592300" y="1380798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159311</xdr:rowOff>
    </xdr:from>
    <xdr:ext cx="405111" cy="259045"/>
    <xdr:sp macro="" textlink="">
      <xdr:nvSpPr>
        <xdr:cNvPr id="605" name="n_1mainValue【消防施設】&#10;有形固定資産減価償却率"/>
        <xdr:cNvSpPr txBox="1"/>
      </xdr:nvSpPr>
      <xdr:spPr>
        <a:xfrm>
          <a:off x="15266044" y="1353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23784</xdr:rowOff>
    </xdr:from>
    <xdr:ext cx="405111" cy="259045"/>
    <xdr:sp macro="" textlink="">
      <xdr:nvSpPr>
        <xdr:cNvPr id="606" name="n_2mainValue【消防施設】&#10;有形固定資産減価償却率"/>
        <xdr:cNvSpPr txBox="1"/>
      </xdr:nvSpPr>
      <xdr:spPr>
        <a:xfrm>
          <a:off x="14389744" y="1356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7" name="正方形/長方形 6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8" name="正方形/長方形 6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9" name="正方形/長方形 6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0" name="正方形/長方形 6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1" name="正方形/長方形 6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2" name="正方形/長方形 6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3" name="正方形/長方形 6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4" name="正方形/長方形 61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5" name="テキスト ボックス 61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6" name="直線コネクタ 61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17" name="直線コネクタ 61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18" name="テキスト ボックス 61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19" name="直線コネクタ 61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20" name="テキスト ボックス 61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21" name="直線コネクタ 62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22" name="テキスト ボックス 62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3" name="直線コネクタ 62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24" name="テキスト ボックス 62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5" name="直線コネクタ 62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6" name="テキスト ボックス 62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136398</xdr:rowOff>
    </xdr:to>
    <xdr:cxnSp macro="">
      <xdr:nvCxnSpPr>
        <xdr:cNvPr id="628" name="直線コネクタ 627"/>
        <xdr:cNvCxnSpPr/>
      </xdr:nvCxnSpPr>
      <xdr:spPr>
        <a:xfrm flipV="1">
          <a:off x="22160864" y="13658087"/>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629" name="【消防施設】&#10;一人当たり面積最小値テキスト"/>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630" name="直線コネクタ 629"/>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631"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632" name="直線コネクタ 631"/>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150892</xdr:rowOff>
    </xdr:from>
    <xdr:ext cx="469744" cy="259045"/>
    <xdr:sp macro="" textlink="">
      <xdr:nvSpPr>
        <xdr:cNvPr id="633" name="【消防施設】&#10;一人当たり面積平均値テキスト"/>
        <xdr:cNvSpPr txBox="1"/>
      </xdr:nvSpPr>
      <xdr:spPr>
        <a:xfrm>
          <a:off x="22199600" y="14381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634" name="フローチャート: 判断 633"/>
        <xdr:cNvSpPr/>
      </xdr:nvSpPr>
      <xdr:spPr>
        <a:xfrm>
          <a:off x="221107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1015</xdr:rowOff>
    </xdr:from>
    <xdr:to>
      <xdr:col>112</xdr:col>
      <xdr:colOff>38100</xdr:colOff>
      <xdr:row>84</xdr:row>
      <xdr:rowOff>102615</xdr:rowOff>
    </xdr:to>
    <xdr:sp macro="" textlink="">
      <xdr:nvSpPr>
        <xdr:cNvPr id="635" name="フローチャート: 判断 634"/>
        <xdr:cNvSpPr/>
      </xdr:nvSpPr>
      <xdr:spPr>
        <a:xfrm>
          <a:off x="21272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119142</xdr:rowOff>
    </xdr:from>
    <xdr:ext cx="469744" cy="259045"/>
    <xdr:sp macro="" textlink="">
      <xdr:nvSpPr>
        <xdr:cNvPr id="636" name="n_1aveValue【消防施設】&#10;一人当たり面積"/>
        <xdr:cNvSpPr txBox="1"/>
      </xdr:nvSpPr>
      <xdr:spPr>
        <a:xfrm>
          <a:off x="210757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23876</xdr:rowOff>
    </xdr:from>
    <xdr:to>
      <xdr:col>107</xdr:col>
      <xdr:colOff>101600</xdr:colOff>
      <xdr:row>84</xdr:row>
      <xdr:rowOff>125476</xdr:rowOff>
    </xdr:to>
    <xdr:sp macro="" textlink="">
      <xdr:nvSpPr>
        <xdr:cNvPr id="637" name="フローチャート: 判断 636"/>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142003</xdr:rowOff>
    </xdr:from>
    <xdr:ext cx="469744" cy="259045"/>
    <xdr:sp macro="" textlink="">
      <xdr:nvSpPr>
        <xdr:cNvPr id="638" name="n_2aveValue【消防施設】&#10;一人当たり面積"/>
        <xdr:cNvSpPr txBox="1"/>
      </xdr:nvSpPr>
      <xdr:spPr>
        <a:xfrm>
          <a:off x="20199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39" name="テキスト ボックス 63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0" name="テキスト ボックス 63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1" name="テキスト ボックス 64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2" name="テキスト ボックス 64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3" name="テキスト ボックス 64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60452</xdr:rowOff>
    </xdr:from>
    <xdr:to>
      <xdr:col>112</xdr:col>
      <xdr:colOff>38100</xdr:colOff>
      <xdr:row>84</xdr:row>
      <xdr:rowOff>162052</xdr:rowOff>
    </xdr:to>
    <xdr:sp macro="" textlink="">
      <xdr:nvSpPr>
        <xdr:cNvPr id="644" name="楕円 643"/>
        <xdr:cNvSpPr/>
      </xdr:nvSpPr>
      <xdr:spPr>
        <a:xfrm>
          <a:off x="21272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60452</xdr:rowOff>
    </xdr:from>
    <xdr:to>
      <xdr:col>107</xdr:col>
      <xdr:colOff>101600</xdr:colOff>
      <xdr:row>84</xdr:row>
      <xdr:rowOff>162052</xdr:rowOff>
    </xdr:to>
    <xdr:sp macro="" textlink="">
      <xdr:nvSpPr>
        <xdr:cNvPr id="645" name="楕円 644"/>
        <xdr:cNvSpPr/>
      </xdr:nvSpPr>
      <xdr:spPr>
        <a:xfrm>
          <a:off x="20383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111252</xdr:rowOff>
    </xdr:from>
    <xdr:to>
      <xdr:col>111</xdr:col>
      <xdr:colOff>177800</xdr:colOff>
      <xdr:row>84</xdr:row>
      <xdr:rowOff>111252</xdr:rowOff>
    </xdr:to>
    <xdr:cxnSp macro="">
      <xdr:nvCxnSpPr>
        <xdr:cNvPr id="646" name="直線コネクタ 645"/>
        <xdr:cNvCxnSpPr/>
      </xdr:nvCxnSpPr>
      <xdr:spPr>
        <a:xfrm>
          <a:off x="20434300" y="14513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153179</xdr:rowOff>
    </xdr:from>
    <xdr:ext cx="469744" cy="259045"/>
    <xdr:sp macro="" textlink="">
      <xdr:nvSpPr>
        <xdr:cNvPr id="647" name="n_1mainValue【消防施設】&#10;一人当たり面積"/>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153179</xdr:rowOff>
    </xdr:from>
    <xdr:ext cx="469744" cy="259045"/>
    <xdr:sp macro="" textlink="">
      <xdr:nvSpPr>
        <xdr:cNvPr id="648" name="n_2mainValue【消防施設】&#10;一人当たり面積"/>
        <xdr:cNvSpPr txBox="1"/>
      </xdr:nvSpPr>
      <xdr:spPr>
        <a:xfrm>
          <a:off x="20199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9" name="正方形/長方形 6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0" name="正方形/長方形 6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1" name="正方形/長方形 6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2" name="正方形/長方形 6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3" name="正方形/長方形 6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4" name="正方形/長方形 6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5" name="正方形/長方形 6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6" name="正方形/長方形 6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7" name="テキスト ボックス 6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8" name="直線コネクタ 6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9" name="直線コネクタ 65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0" name="テキスト ボックス 65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1" name="直線コネクタ 66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2" name="テキスト ボックス 66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3" name="直線コネクタ 66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4" name="テキスト ボックス 66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5" name="直線コネクタ 66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6" name="テキスト ボックス 66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7" name="直線コネクタ 66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8" name="テキスト ボックス 66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9" name="直線コネクタ 66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0" name="テキスト ボックス 66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1" name="直線コネクタ 67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2" name="テキスト ボックス 67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674" name="直線コネクタ 673"/>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675"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6" name="直線コネクタ 67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677"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678" name="直線コネクタ 677"/>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136089</xdr:rowOff>
    </xdr:from>
    <xdr:ext cx="405111" cy="259045"/>
    <xdr:sp macro="" textlink="">
      <xdr:nvSpPr>
        <xdr:cNvPr id="679" name="【庁舎】&#10;有形固定資産減価償却率平均値テキスト"/>
        <xdr:cNvSpPr txBox="1"/>
      </xdr:nvSpPr>
      <xdr:spPr>
        <a:xfrm>
          <a:off x="16357600" y="1779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157662</xdr:rowOff>
    </xdr:from>
    <xdr:to>
      <xdr:col>85</xdr:col>
      <xdr:colOff>177800</xdr:colOff>
      <xdr:row>104</xdr:row>
      <xdr:rowOff>87812</xdr:rowOff>
    </xdr:to>
    <xdr:sp macro="" textlink="">
      <xdr:nvSpPr>
        <xdr:cNvPr id="680" name="フローチャート: 判断 679"/>
        <xdr:cNvSpPr/>
      </xdr:nvSpPr>
      <xdr:spPr>
        <a:xfrm>
          <a:off x="162687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xdr:rowOff>
    </xdr:from>
    <xdr:to>
      <xdr:col>81</xdr:col>
      <xdr:colOff>101600</xdr:colOff>
      <xdr:row>104</xdr:row>
      <xdr:rowOff>110671</xdr:rowOff>
    </xdr:to>
    <xdr:sp macro="" textlink="">
      <xdr:nvSpPr>
        <xdr:cNvPr id="681" name="フローチャート: 判断 680"/>
        <xdr:cNvSpPr/>
      </xdr:nvSpPr>
      <xdr:spPr>
        <a:xfrm>
          <a:off x="15430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101798</xdr:rowOff>
    </xdr:from>
    <xdr:ext cx="405111" cy="259045"/>
    <xdr:sp macro="" textlink="">
      <xdr:nvSpPr>
        <xdr:cNvPr id="682" name="n_1aveValue【庁舎】&#10;有形固定資産減価償却率"/>
        <xdr:cNvSpPr txBox="1"/>
      </xdr:nvSpPr>
      <xdr:spPr>
        <a:xfrm>
          <a:off x="152660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20501</xdr:rowOff>
    </xdr:from>
    <xdr:to>
      <xdr:col>76</xdr:col>
      <xdr:colOff>165100</xdr:colOff>
      <xdr:row>104</xdr:row>
      <xdr:rowOff>122101</xdr:rowOff>
    </xdr:to>
    <xdr:sp macro="" textlink="">
      <xdr:nvSpPr>
        <xdr:cNvPr id="683" name="フローチャート: 判断 682"/>
        <xdr:cNvSpPr/>
      </xdr:nvSpPr>
      <xdr:spPr>
        <a:xfrm>
          <a:off x="14541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113228</xdr:rowOff>
    </xdr:from>
    <xdr:ext cx="405111" cy="259045"/>
    <xdr:sp macro="" textlink="">
      <xdr:nvSpPr>
        <xdr:cNvPr id="684" name="n_2aveValue【庁舎】&#10;有形固定資産減価償却率"/>
        <xdr:cNvSpPr txBox="1"/>
      </xdr:nvSpPr>
      <xdr:spPr>
        <a:xfrm>
          <a:off x="14389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85" name="テキスト ボックス 6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6" name="テキスト ボックス 6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7" name="テキスト ボックス 6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8" name="テキスト ボックス 6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9" name="テキスト ボックス 6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77651</xdr:rowOff>
    </xdr:from>
    <xdr:to>
      <xdr:col>81</xdr:col>
      <xdr:colOff>101600</xdr:colOff>
      <xdr:row>101</xdr:row>
      <xdr:rowOff>7801</xdr:rowOff>
    </xdr:to>
    <xdr:sp macro="" textlink="">
      <xdr:nvSpPr>
        <xdr:cNvPr id="690" name="楕円 689"/>
        <xdr:cNvSpPr/>
      </xdr:nvSpPr>
      <xdr:spPr>
        <a:xfrm>
          <a:off x="15430500" y="1722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115207</xdr:rowOff>
    </xdr:from>
    <xdr:to>
      <xdr:col>76</xdr:col>
      <xdr:colOff>165100</xdr:colOff>
      <xdr:row>101</xdr:row>
      <xdr:rowOff>45357</xdr:rowOff>
    </xdr:to>
    <xdr:sp macro="" textlink="">
      <xdr:nvSpPr>
        <xdr:cNvPr id="691" name="楕円 690"/>
        <xdr:cNvSpPr/>
      </xdr:nvSpPr>
      <xdr:spPr>
        <a:xfrm>
          <a:off x="14541500" y="1726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128451</xdr:rowOff>
    </xdr:from>
    <xdr:to>
      <xdr:col>81</xdr:col>
      <xdr:colOff>50800</xdr:colOff>
      <xdr:row>100</xdr:row>
      <xdr:rowOff>166007</xdr:rowOff>
    </xdr:to>
    <xdr:cxnSp macro="">
      <xdr:nvCxnSpPr>
        <xdr:cNvPr id="692" name="直線コネクタ 691"/>
        <xdr:cNvCxnSpPr/>
      </xdr:nvCxnSpPr>
      <xdr:spPr>
        <a:xfrm flipV="1">
          <a:off x="14592300" y="1727345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24328</xdr:rowOff>
    </xdr:from>
    <xdr:ext cx="405111" cy="259045"/>
    <xdr:sp macro="" textlink="">
      <xdr:nvSpPr>
        <xdr:cNvPr id="693" name="n_1mainValue【庁舎】&#10;有形固定資産減価償却率"/>
        <xdr:cNvSpPr txBox="1"/>
      </xdr:nvSpPr>
      <xdr:spPr>
        <a:xfrm>
          <a:off x="15266044" y="16997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61884</xdr:rowOff>
    </xdr:from>
    <xdr:ext cx="405111" cy="259045"/>
    <xdr:sp macro="" textlink="">
      <xdr:nvSpPr>
        <xdr:cNvPr id="694" name="n_2mainValue【庁舎】&#10;有形固定資産減価償却率"/>
        <xdr:cNvSpPr txBox="1"/>
      </xdr:nvSpPr>
      <xdr:spPr>
        <a:xfrm>
          <a:off x="14389744" y="1703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5" name="直線コネクタ 70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6" name="テキスト ボックス 70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7" name="直線コネクタ 70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8" name="テキスト ボックス 70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9" name="直線コネクタ 70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0" name="テキスト ボックス 70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1" name="直線コネクタ 71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2" name="テキスト ボックス 71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3" name="直線コネクタ 71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4" name="テキスト ボックス 71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5" name="直線コネクタ 71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6" name="テキスト ボックス 71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150223</xdr:rowOff>
    </xdr:from>
    <xdr:to>
      <xdr:col>116</xdr:col>
      <xdr:colOff>62864</xdr:colOff>
      <xdr:row>108</xdr:row>
      <xdr:rowOff>127363</xdr:rowOff>
    </xdr:to>
    <xdr:cxnSp macro="">
      <xdr:nvCxnSpPr>
        <xdr:cNvPr id="720" name="直線コネクタ 719"/>
        <xdr:cNvCxnSpPr/>
      </xdr:nvCxnSpPr>
      <xdr:spPr>
        <a:xfrm flipV="1">
          <a:off x="22160864" y="1729522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131190</xdr:rowOff>
    </xdr:from>
    <xdr:ext cx="469744" cy="259045"/>
    <xdr:sp macro="" textlink="">
      <xdr:nvSpPr>
        <xdr:cNvPr id="721" name="【庁舎】&#10;一人当たり面積最小値テキスト"/>
        <xdr:cNvSpPr txBox="1"/>
      </xdr:nvSpPr>
      <xdr:spPr>
        <a:xfrm>
          <a:off x="22199600"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127363</xdr:rowOff>
    </xdr:from>
    <xdr:to>
      <xdr:col>116</xdr:col>
      <xdr:colOff>152400</xdr:colOff>
      <xdr:row>108</xdr:row>
      <xdr:rowOff>127363</xdr:rowOff>
    </xdr:to>
    <xdr:cxnSp macro="">
      <xdr:nvCxnSpPr>
        <xdr:cNvPr id="722" name="直線コネクタ 721"/>
        <xdr:cNvCxnSpPr/>
      </xdr:nvCxnSpPr>
      <xdr:spPr>
        <a:xfrm>
          <a:off x="22072600" y="1864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96900</xdr:rowOff>
    </xdr:from>
    <xdr:ext cx="469744" cy="259045"/>
    <xdr:sp macro="" textlink="">
      <xdr:nvSpPr>
        <xdr:cNvPr id="723" name="【庁舎】&#10;一人当たり面積最大値テキスト"/>
        <xdr:cNvSpPr txBox="1"/>
      </xdr:nvSpPr>
      <xdr:spPr>
        <a:xfrm>
          <a:off x="22199600" y="170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150223</xdr:rowOff>
    </xdr:from>
    <xdr:to>
      <xdr:col>116</xdr:col>
      <xdr:colOff>152400</xdr:colOff>
      <xdr:row>100</xdr:row>
      <xdr:rowOff>150223</xdr:rowOff>
    </xdr:to>
    <xdr:cxnSp macro="">
      <xdr:nvCxnSpPr>
        <xdr:cNvPr id="724" name="直線コネクタ 723"/>
        <xdr:cNvCxnSpPr/>
      </xdr:nvCxnSpPr>
      <xdr:spPr>
        <a:xfrm>
          <a:off x="22072600" y="1729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66420</xdr:rowOff>
    </xdr:from>
    <xdr:ext cx="469744" cy="259045"/>
    <xdr:sp macro="" textlink="">
      <xdr:nvSpPr>
        <xdr:cNvPr id="725" name="【庁舎】&#10;一人当たり面積平均値テキスト"/>
        <xdr:cNvSpPr txBox="1"/>
      </xdr:nvSpPr>
      <xdr:spPr>
        <a:xfrm>
          <a:off x="22199600" y="18411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87993</xdr:rowOff>
    </xdr:from>
    <xdr:to>
      <xdr:col>116</xdr:col>
      <xdr:colOff>114300</xdr:colOff>
      <xdr:row>108</xdr:row>
      <xdr:rowOff>18143</xdr:rowOff>
    </xdr:to>
    <xdr:sp macro="" textlink="">
      <xdr:nvSpPr>
        <xdr:cNvPr id="726" name="フローチャート: 判断 725"/>
        <xdr:cNvSpPr/>
      </xdr:nvSpPr>
      <xdr:spPr>
        <a:xfrm>
          <a:off x="22110700" y="184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103232</xdr:rowOff>
    </xdr:from>
    <xdr:to>
      <xdr:col>112</xdr:col>
      <xdr:colOff>38100</xdr:colOff>
      <xdr:row>108</xdr:row>
      <xdr:rowOff>33382</xdr:rowOff>
    </xdr:to>
    <xdr:sp macro="" textlink="">
      <xdr:nvSpPr>
        <xdr:cNvPr id="727" name="フローチャート: 判断 726"/>
        <xdr:cNvSpPr/>
      </xdr:nvSpPr>
      <xdr:spPr>
        <a:xfrm>
          <a:off x="21272500" y="1844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49909</xdr:rowOff>
    </xdr:from>
    <xdr:ext cx="469744" cy="259045"/>
    <xdr:sp macro="" textlink="">
      <xdr:nvSpPr>
        <xdr:cNvPr id="728" name="n_1aveValue【庁舎】&#10;一人当たり面積"/>
        <xdr:cNvSpPr txBox="1"/>
      </xdr:nvSpPr>
      <xdr:spPr>
        <a:xfrm>
          <a:off x="21075727" y="1822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113030</xdr:rowOff>
    </xdr:from>
    <xdr:to>
      <xdr:col>107</xdr:col>
      <xdr:colOff>101600</xdr:colOff>
      <xdr:row>108</xdr:row>
      <xdr:rowOff>43180</xdr:rowOff>
    </xdr:to>
    <xdr:sp macro="" textlink="">
      <xdr:nvSpPr>
        <xdr:cNvPr id="729" name="フローチャート: 判断 728"/>
        <xdr:cNvSpPr/>
      </xdr:nvSpPr>
      <xdr:spPr>
        <a:xfrm>
          <a:off x="20383500" y="18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59707</xdr:rowOff>
    </xdr:from>
    <xdr:ext cx="469744" cy="259045"/>
    <xdr:sp macro="" textlink="">
      <xdr:nvSpPr>
        <xdr:cNvPr id="730" name="n_2aveValue【庁舎】&#10;一人当たり面積"/>
        <xdr:cNvSpPr txBox="1"/>
      </xdr:nvSpPr>
      <xdr:spPr>
        <a:xfrm>
          <a:off x="20199427" y="182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31" name="テキスト ボックス 7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6894</xdr:rowOff>
    </xdr:from>
    <xdr:to>
      <xdr:col>112</xdr:col>
      <xdr:colOff>38100</xdr:colOff>
      <xdr:row>108</xdr:row>
      <xdr:rowOff>108494</xdr:rowOff>
    </xdr:to>
    <xdr:sp macro="" textlink="">
      <xdr:nvSpPr>
        <xdr:cNvPr id="736" name="楕円 735"/>
        <xdr:cNvSpPr/>
      </xdr:nvSpPr>
      <xdr:spPr>
        <a:xfrm>
          <a:off x="21272500" y="1852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6894</xdr:rowOff>
    </xdr:from>
    <xdr:to>
      <xdr:col>107</xdr:col>
      <xdr:colOff>101600</xdr:colOff>
      <xdr:row>108</xdr:row>
      <xdr:rowOff>108494</xdr:rowOff>
    </xdr:to>
    <xdr:sp macro="" textlink="">
      <xdr:nvSpPr>
        <xdr:cNvPr id="737" name="楕円 736"/>
        <xdr:cNvSpPr/>
      </xdr:nvSpPr>
      <xdr:spPr>
        <a:xfrm>
          <a:off x="20383500" y="1852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57694</xdr:rowOff>
    </xdr:from>
    <xdr:to>
      <xdr:col>111</xdr:col>
      <xdr:colOff>177800</xdr:colOff>
      <xdr:row>108</xdr:row>
      <xdr:rowOff>57694</xdr:rowOff>
    </xdr:to>
    <xdr:cxnSp macro="">
      <xdr:nvCxnSpPr>
        <xdr:cNvPr id="738" name="直線コネクタ 737"/>
        <xdr:cNvCxnSpPr/>
      </xdr:nvCxnSpPr>
      <xdr:spPr>
        <a:xfrm>
          <a:off x="20434300" y="185742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99621</xdr:rowOff>
    </xdr:from>
    <xdr:ext cx="469744" cy="259045"/>
    <xdr:sp macro="" textlink="">
      <xdr:nvSpPr>
        <xdr:cNvPr id="739" name="n_1mainValue【庁舎】&#10;一人当たり面積"/>
        <xdr:cNvSpPr txBox="1"/>
      </xdr:nvSpPr>
      <xdr:spPr>
        <a:xfrm>
          <a:off x="21075727"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99621</xdr:rowOff>
    </xdr:from>
    <xdr:ext cx="469744" cy="259045"/>
    <xdr:sp macro="" textlink="">
      <xdr:nvSpPr>
        <xdr:cNvPr id="740" name="n_2mainValue【庁舎】&#10;一人当たり面積"/>
        <xdr:cNvSpPr txBox="1"/>
      </xdr:nvSpPr>
      <xdr:spPr>
        <a:xfrm>
          <a:off x="20199427"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1" name="正方形/長方形 7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2" name="正方形/長方形 7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3" name="テキスト ボックス 7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年度に固定資産の更新があったため、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有形固定資産減価償却率が類似団体平均を下回っている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と考えられる。しかし、“市民会館”を除く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ほとんどの類型においては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類似団体平均を上回っている。特に上回っている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については、本庁舎の経過年数が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年を超え、支所</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年に近づいているためである。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については、１施設のみで経過年数が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年を超えているためである。また、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、２施設ともに経過年数が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年を超えているためである。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x14ac:dyDescent="0.2">
      <c r="A1" s="165"/>
      <c r="B1" s="624" t="s">
        <v>72</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 thickBot="1" x14ac:dyDescent="0.25">
      <c r="A2" s="165"/>
      <c r="B2" s="168" t="s">
        <v>73</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5">
      <c r="A3" s="166"/>
      <c r="B3" s="625" t="s">
        <v>74</v>
      </c>
      <c r="C3" s="626"/>
      <c r="D3" s="626"/>
      <c r="E3" s="627"/>
      <c r="F3" s="627"/>
      <c r="G3" s="627"/>
      <c r="H3" s="627"/>
      <c r="I3" s="627"/>
      <c r="J3" s="627"/>
      <c r="K3" s="627"/>
      <c r="L3" s="627" t="s">
        <v>75</v>
      </c>
      <c r="M3" s="627"/>
      <c r="N3" s="627"/>
      <c r="O3" s="627"/>
      <c r="P3" s="627"/>
      <c r="Q3" s="627"/>
      <c r="R3" s="630"/>
      <c r="S3" s="630"/>
      <c r="T3" s="630"/>
      <c r="U3" s="630"/>
      <c r="V3" s="631"/>
      <c r="W3" s="524" t="s">
        <v>76</v>
      </c>
      <c r="X3" s="525"/>
      <c r="Y3" s="525"/>
      <c r="Z3" s="525"/>
      <c r="AA3" s="525"/>
      <c r="AB3" s="626"/>
      <c r="AC3" s="630" t="s">
        <v>77</v>
      </c>
      <c r="AD3" s="525"/>
      <c r="AE3" s="525"/>
      <c r="AF3" s="525"/>
      <c r="AG3" s="525"/>
      <c r="AH3" s="525"/>
      <c r="AI3" s="525"/>
      <c r="AJ3" s="525"/>
      <c r="AK3" s="525"/>
      <c r="AL3" s="592"/>
      <c r="AM3" s="524" t="s">
        <v>78</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79</v>
      </c>
      <c r="BO3" s="525"/>
      <c r="BP3" s="525"/>
      <c r="BQ3" s="525"/>
      <c r="BR3" s="525"/>
      <c r="BS3" s="525"/>
      <c r="BT3" s="525"/>
      <c r="BU3" s="592"/>
      <c r="BV3" s="524" t="s">
        <v>80</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81</v>
      </c>
      <c r="CU3" s="525"/>
      <c r="CV3" s="525"/>
      <c r="CW3" s="525"/>
      <c r="CX3" s="525"/>
      <c r="CY3" s="525"/>
      <c r="CZ3" s="525"/>
      <c r="DA3" s="592"/>
      <c r="DB3" s="524" t="s">
        <v>82</v>
      </c>
      <c r="DC3" s="525"/>
      <c r="DD3" s="525"/>
      <c r="DE3" s="525"/>
      <c r="DF3" s="525"/>
      <c r="DG3" s="525"/>
      <c r="DH3" s="525"/>
      <c r="DI3" s="592"/>
      <c r="DJ3" s="165"/>
      <c r="DK3" s="165"/>
      <c r="DL3" s="165"/>
      <c r="DM3" s="165"/>
      <c r="DN3" s="165"/>
      <c r="DO3" s="165"/>
    </row>
    <row r="4" spans="1:119" ht="18.75" customHeight="1" x14ac:dyDescent="0.2">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83</v>
      </c>
      <c r="AZ4" s="438"/>
      <c r="BA4" s="438"/>
      <c r="BB4" s="438"/>
      <c r="BC4" s="438"/>
      <c r="BD4" s="438"/>
      <c r="BE4" s="438"/>
      <c r="BF4" s="438"/>
      <c r="BG4" s="438"/>
      <c r="BH4" s="438"/>
      <c r="BI4" s="438"/>
      <c r="BJ4" s="438"/>
      <c r="BK4" s="438"/>
      <c r="BL4" s="438"/>
      <c r="BM4" s="439"/>
      <c r="BN4" s="440">
        <v>11261859</v>
      </c>
      <c r="BO4" s="441"/>
      <c r="BP4" s="441"/>
      <c r="BQ4" s="441"/>
      <c r="BR4" s="441"/>
      <c r="BS4" s="441"/>
      <c r="BT4" s="441"/>
      <c r="BU4" s="442"/>
      <c r="BV4" s="440">
        <v>10829021</v>
      </c>
      <c r="BW4" s="441"/>
      <c r="BX4" s="441"/>
      <c r="BY4" s="441"/>
      <c r="BZ4" s="441"/>
      <c r="CA4" s="441"/>
      <c r="CB4" s="441"/>
      <c r="CC4" s="442"/>
      <c r="CD4" s="618" t="s">
        <v>84</v>
      </c>
      <c r="CE4" s="619"/>
      <c r="CF4" s="619"/>
      <c r="CG4" s="619"/>
      <c r="CH4" s="619"/>
      <c r="CI4" s="619"/>
      <c r="CJ4" s="619"/>
      <c r="CK4" s="619"/>
      <c r="CL4" s="619"/>
      <c r="CM4" s="619"/>
      <c r="CN4" s="619"/>
      <c r="CO4" s="619"/>
      <c r="CP4" s="619"/>
      <c r="CQ4" s="619"/>
      <c r="CR4" s="619"/>
      <c r="CS4" s="620"/>
      <c r="CT4" s="621">
        <v>5.4</v>
      </c>
      <c r="CU4" s="622"/>
      <c r="CV4" s="622"/>
      <c r="CW4" s="622"/>
      <c r="CX4" s="622"/>
      <c r="CY4" s="622"/>
      <c r="CZ4" s="622"/>
      <c r="DA4" s="623"/>
      <c r="DB4" s="621">
        <v>7.2</v>
      </c>
      <c r="DC4" s="622"/>
      <c r="DD4" s="622"/>
      <c r="DE4" s="622"/>
      <c r="DF4" s="622"/>
      <c r="DG4" s="622"/>
      <c r="DH4" s="622"/>
      <c r="DI4" s="623"/>
      <c r="DJ4" s="165"/>
      <c r="DK4" s="165"/>
      <c r="DL4" s="165"/>
      <c r="DM4" s="165"/>
      <c r="DN4" s="165"/>
      <c r="DO4" s="165"/>
    </row>
    <row r="5" spans="1:119" ht="18.75" customHeight="1" x14ac:dyDescent="0.2">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85</v>
      </c>
      <c r="AN5" s="419"/>
      <c r="AO5" s="419"/>
      <c r="AP5" s="419"/>
      <c r="AQ5" s="419"/>
      <c r="AR5" s="419"/>
      <c r="AS5" s="419"/>
      <c r="AT5" s="420"/>
      <c r="AU5" s="502" t="s">
        <v>86</v>
      </c>
      <c r="AV5" s="503"/>
      <c r="AW5" s="503"/>
      <c r="AX5" s="503"/>
      <c r="AY5" s="425" t="s">
        <v>87</v>
      </c>
      <c r="AZ5" s="426"/>
      <c r="BA5" s="426"/>
      <c r="BB5" s="426"/>
      <c r="BC5" s="426"/>
      <c r="BD5" s="426"/>
      <c r="BE5" s="426"/>
      <c r="BF5" s="426"/>
      <c r="BG5" s="426"/>
      <c r="BH5" s="426"/>
      <c r="BI5" s="426"/>
      <c r="BJ5" s="426"/>
      <c r="BK5" s="426"/>
      <c r="BL5" s="426"/>
      <c r="BM5" s="427"/>
      <c r="BN5" s="445">
        <v>10838098</v>
      </c>
      <c r="BO5" s="446"/>
      <c r="BP5" s="446"/>
      <c r="BQ5" s="446"/>
      <c r="BR5" s="446"/>
      <c r="BS5" s="446"/>
      <c r="BT5" s="446"/>
      <c r="BU5" s="447"/>
      <c r="BV5" s="445">
        <v>10215223</v>
      </c>
      <c r="BW5" s="446"/>
      <c r="BX5" s="446"/>
      <c r="BY5" s="446"/>
      <c r="BZ5" s="446"/>
      <c r="CA5" s="446"/>
      <c r="CB5" s="446"/>
      <c r="CC5" s="447"/>
      <c r="CD5" s="454" t="s">
        <v>88</v>
      </c>
      <c r="CE5" s="455"/>
      <c r="CF5" s="455"/>
      <c r="CG5" s="455"/>
      <c r="CH5" s="455"/>
      <c r="CI5" s="455"/>
      <c r="CJ5" s="455"/>
      <c r="CK5" s="455"/>
      <c r="CL5" s="455"/>
      <c r="CM5" s="455"/>
      <c r="CN5" s="455"/>
      <c r="CO5" s="455"/>
      <c r="CP5" s="455"/>
      <c r="CQ5" s="455"/>
      <c r="CR5" s="455"/>
      <c r="CS5" s="456"/>
      <c r="CT5" s="415">
        <v>89.6</v>
      </c>
      <c r="CU5" s="416"/>
      <c r="CV5" s="416"/>
      <c r="CW5" s="416"/>
      <c r="CX5" s="416"/>
      <c r="CY5" s="416"/>
      <c r="CZ5" s="416"/>
      <c r="DA5" s="417"/>
      <c r="DB5" s="415">
        <v>87.2</v>
      </c>
      <c r="DC5" s="416"/>
      <c r="DD5" s="416"/>
      <c r="DE5" s="416"/>
      <c r="DF5" s="416"/>
      <c r="DG5" s="416"/>
      <c r="DH5" s="416"/>
      <c r="DI5" s="417"/>
      <c r="DJ5" s="165"/>
      <c r="DK5" s="165"/>
      <c r="DL5" s="165"/>
      <c r="DM5" s="165"/>
      <c r="DN5" s="165"/>
      <c r="DO5" s="165"/>
    </row>
    <row r="6" spans="1:119" ht="18.75" customHeight="1" x14ac:dyDescent="0.2">
      <c r="A6" s="166"/>
      <c r="B6" s="598" t="s">
        <v>89</v>
      </c>
      <c r="C6" s="459"/>
      <c r="D6" s="459"/>
      <c r="E6" s="599"/>
      <c r="F6" s="599"/>
      <c r="G6" s="599"/>
      <c r="H6" s="599"/>
      <c r="I6" s="599"/>
      <c r="J6" s="599"/>
      <c r="K6" s="599"/>
      <c r="L6" s="599" t="s">
        <v>90</v>
      </c>
      <c r="M6" s="599"/>
      <c r="N6" s="599"/>
      <c r="O6" s="599"/>
      <c r="P6" s="599"/>
      <c r="Q6" s="599"/>
      <c r="R6" s="483"/>
      <c r="S6" s="483"/>
      <c r="T6" s="483"/>
      <c r="U6" s="483"/>
      <c r="V6" s="605"/>
      <c r="W6" s="536" t="s">
        <v>91</v>
      </c>
      <c r="X6" s="458"/>
      <c r="Y6" s="458"/>
      <c r="Z6" s="458"/>
      <c r="AA6" s="458"/>
      <c r="AB6" s="459"/>
      <c r="AC6" s="610" t="s">
        <v>92</v>
      </c>
      <c r="AD6" s="611"/>
      <c r="AE6" s="611"/>
      <c r="AF6" s="611"/>
      <c r="AG6" s="611"/>
      <c r="AH6" s="611"/>
      <c r="AI6" s="611"/>
      <c r="AJ6" s="611"/>
      <c r="AK6" s="611"/>
      <c r="AL6" s="612"/>
      <c r="AM6" s="514" t="s">
        <v>93</v>
      </c>
      <c r="AN6" s="419"/>
      <c r="AO6" s="419"/>
      <c r="AP6" s="419"/>
      <c r="AQ6" s="419"/>
      <c r="AR6" s="419"/>
      <c r="AS6" s="419"/>
      <c r="AT6" s="420"/>
      <c r="AU6" s="502" t="s">
        <v>86</v>
      </c>
      <c r="AV6" s="503"/>
      <c r="AW6" s="503"/>
      <c r="AX6" s="503"/>
      <c r="AY6" s="425" t="s">
        <v>94</v>
      </c>
      <c r="AZ6" s="426"/>
      <c r="BA6" s="426"/>
      <c r="BB6" s="426"/>
      <c r="BC6" s="426"/>
      <c r="BD6" s="426"/>
      <c r="BE6" s="426"/>
      <c r="BF6" s="426"/>
      <c r="BG6" s="426"/>
      <c r="BH6" s="426"/>
      <c r="BI6" s="426"/>
      <c r="BJ6" s="426"/>
      <c r="BK6" s="426"/>
      <c r="BL6" s="426"/>
      <c r="BM6" s="427"/>
      <c r="BN6" s="445">
        <v>423761</v>
      </c>
      <c r="BO6" s="446"/>
      <c r="BP6" s="446"/>
      <c r="BQ6" s="446"/>
      <c r="BR6" s="446"/>
      <c r="BS6" s="446"/>
      <c r="BT6" s="446"/>
      <c r="BU6" s="447"/>
      <c r="BV6" s="445">
        <v>613798</v>
      </c>
      <c r="BW6" s="446"/>
      <c r="BX6" s="446"/>
      <c r="BY6" s="446"/>
      <c r="BZ6" s="446"/>
      <c r="CA6" s="446"/>
      <c r="CB6" s="446"/>
      <c r="CC6" s="447"/>
      <c r="CD6" s="454" t="s">
        <v>95</v>
      </c>
      <c r="CE6" s="455"/>
      <c r="CF6" s="455"/>
      <c r="CG6" s="455"/>
      <c r="CH6" s="455"/>
      <c r="CI6" s="455"/>
      <c r="CJ6" s="455"/>
      <c r="CK6" s="455"/>
      <c r="CL6" s="455"/>
      <c r="CM6" s="455"/>
      <c r="CN6" s="455"/>
      <c r="CO6" s="455"/>
      <c r="CP6" s="455"/>
      <c r="CQ6" s="455"/>
      <c r="CR6" s="455"/>
      <c r="CS6" s="456"/>
      <c r="CT6" s="595">
        <v>96.7</v>
      </c>
      <c r="CU6" s="596"/>
      <c r="CV6" s="596"/>
      <c r="CW6" s="596"/>
      <c r="CX6" s="596"/>
      <c r="CY6" s="596"/>
      <c r="CZ6" s="596"/>
      <c r="DA6" s="597"/>
      <c r="DB6" s="595">
        <v>93.7</v>
      </c>
      <c r="DC6" s="596"/>
      <c r="DD6" s="596"/>
      <c r="DE6" s="596"/>
      <c r="DF6" s="596"/>
      <c r="DG6" s="596"/>
      <c r="DH6" s="596"/>
      <c r="DI6" s="597"/>
      <c r="DJ6" s="165"/>
      <c r="DK6" s="165"/>
      <c r="DL6" s="165"/>
      <c r="DM6" s="165"/>
      <c r="DN6" s="165"/>
      <c r="DO6" s="165"/>
    </row>
    <row r="7" spans="1:119" ht="18.75" customHeight="1" x14ac:dyDescent="0.2">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96</v>
      </c>
      <c r="AN7" s="419"/>
      <c r="AO7" s="419"/>
      <c r="AP7" s="419"/>
      <c r="AQ7" s="419"/>
      <c r="AR7" s="419"/>
      <c r="AS7" s="419"/>
      <c r="AT7" s="420"/>
      <c r="AU7" s="502" t="s">
        <v>97</v>
      </c>
      <c r="AV7" s="503"/>
      <c r="AW7" s="503"/>
      <c r="AX7" s="503"/>
      <c r="AY7" s="425" t="s">
        <v>98</v>
      </c>
      <c r="AZ7" s="426"/>
      <c r="BA7" s="426"/>
      <c r="BB7" s="426"/>
      <c r="BC7" s="426"/>
      <c r="BD7" s="426"/>
      <c r="BE7" s="426"/>
      <c r="BF7" s="426"/>
      <c r="BG7" s="426"/>
      <c r="BH7" s="426"/>
      <c r="BI7" s="426"/>
      <c r="BJ7" s="426"/>
      <c r="BK7" s="426"/>
      <c r="BL7" s="426"/>
      <c r="BM7" s="427"/>
      <c r="BN7" s="445">
        <v>58120</v>
      </c>
      <c r="BO7" s="446"/>
      <c r="BP7" s="446"/>
      <c r="BQ7" s="446"/>
      <c r="BR7" s="446"/>
      <c r="BS7" s="446"/>
      <c r="BT7" s="446"/>
      <c r="BU7" s="447"/>
      <c r="BV7" s="445">
        <v>120145</v>
      </c>
      <c r="BW7" s="446"/>
      <c r="BX7" s="446"/>
      <c r="BY7" s="446"/>
      <c r="BZ7" s="446"/>
      <c r="CA7" s="446"/>
      <c r="CB7" s="446"/>
      <c r="CC7" s="447"/>
      <c r="CD7" s="454" t="s">
        <v>99</v>
      </c>
      <c r="CE7" s="455"/>
      <c r="CF7" s="455"/>
      <c r="CG7" s="455"/>
      <c r="CH7" s="455"/>
      <c r="CI7" s="455"/>
      <c r="CJ7" s="455"/>
      <c r="CK7" s="455"/>
      <c r="CL7" s="455"/>
      <c r="CM7" s="455"/>
      <c r="CN7" s="455"/>
      <c r="CO7" s="455"/>
      <c r="CP7" s="455"/>
      <c r="CQ7" s="455"/>
      <c r="CR7" s="455"/>
      <c r="CS7" s="456"/>
      <c r="CT7" s="445">
        <v>6799371</v>
      </c>
      <c r="CU7" s="446"/>
      <c r="CV7" s="446"/>
      <c r="CW7" s="446"/>
      <c r="CX7" s="446"/>
      <c r="CY7" s="446"/>
      <c r="CZ7" s="446"/>
      <c r="DA7" s="447"/>
      <c r="DB7" s="445">
        <v>6811015</v>
      </c>
      <c r="DC7" s="446"/>
      <c r="DD7" s="446"/>
      <c r="DE7" s="446"/>
      <c r="DF7" s="446"/>
      <c r="DG7" s="446"/>
      <c r="DH7" s="446"/>
      <c r="DI7" s="447"/>
      <c r="DJ7" s="165"/>
      <c r="DK7" s="165"/>
      <c r="DL7" s="165"/>
      <c r="DM7" s="165"/>
      <c r="DN7" s="165"/>
      <c r="DO7" s="165"/>
    </row>
    <row r="8" spans="1:119" ht="18.75" customHeight="1" thickBot="1" x14ac:dyDescent="0.25">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100</v>
      </c>
      <c r="AN8" s="419"/>
      <c r="AO8" s="419"/>
      <c r="AP8" s="419"/>
      <c r="AQ8" s="419"/>
      <c r="AR8" s="419"/>
      <c r="AS8" s="419"/>
      <c r="AT8" s="420"/>
      <c r="AU8" s="502" t="s">
        <v>101</v>
      </c>
      <c r="AV8" s="503"/>
      <c r="AW8" s="503"/>
      <c r="AX8" s="503"/>
      <c r="AY8" s="425" t="s">
        <v>102</v>
      </c>
      <c r="AZ8" s="426"/>
      <c r="BA8" s="426"/>
      <c r="BB8" s="426"/>
      <c r="BC8" s="426"/>
      <c r="BD8" s="426"/>
      <c r="BE8" s="426"/>
      <c r="BF8" s="426"/>
      <c r="BG8" s="426"/>
      <c r="BH8" s="426"/>
      <c r="BI8" s="426"/>
      <c r="BJ8" s="426"/>
      <c r="BK8" s="426"/>
      <c r="BL8" s="426"/>
      <c r="BM8" s="427"/>
      <c r="BN8" s="445">
        <v>365641</v>
      </c>
      <c r="BO8" s="446"/>
      <c r="BP8" s="446"/>
      <c r="BQ8" s="446"/>
      <c r="BR8" s="446"/>
      <c r="BS8" s="446"/>
      <c r="BT8" s="446"/>
      <c r="BU8" s="447"/>
      <c r="BV8" s="445">
        <v>493653</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0.87</v>
      </c>
      <c r="CU8" s="559"/>
      <c r="CV8" s="559"/>
      <c r="CW8" s="559"/>
      <c r="CX8" s="559"/>
      <c r="CY8" s="559"/>
      <c r="CZ8" s="559"/>
      <c r="DA8" s="560"/>
      <c r="DB8" s="558">
        <v>0.87</v>
      </c>
      <c r="DC8" s="559"/>
      <c r="DD8" s="559"/>
      <c r="DE8" s="559"/>
      <c r="DF8" s="559"/>
      <c r="DG8" s="559"/>
      <c r="DH8" s="559"/>
      <c r="DI8" s="560"/>
      <c r="DJ8" s="165"/>
      <c r="DK8" s="165"/>
      <c r="DL8" s="165"/>
      <c r="DM8" s="165"/>
      <c r="DN8" s="165"/>
      <c r="DO8" s="165"/>
    </row>
    <row r="9" spans="1:119" ht="18.75" customHeight="1" thickBot="1" x14ac:dyDescent="0.25">
      <c r="A9" s="166"/>
      <c r="B9" s="584" t="s">
        <v>104</v>
      </c>
      <c r="C9" s="585"/>
      <c r="D9" s="585"/>
      <c r="E9" s="585"/>
      <c r="F9" s="585"/>
      <c r="G9" s="585"/>
      <c r="H9" s="585"/>
      <c r="I9" s="585"/>
      <c r="J9" s="585"/>
      <c r="K9" s="508"/>
      <c r="L9" s="586" t="s">
        <v>105</v>
      </c>
      <c r="M9" s="587"/>
      <c r="N9" s="587"/>
      <c r="O9" s="587"/>
      <c r="P9" s="587"/>
      <c r="Q9" s="588"/>
      <c r="R9" s="589">
        <v>31550</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108</v>
      </c>
      <c r="AV9" s="503"/>
      <c r="AW9" s="503"/>
      <c r="AX9" s="503"/>
      <c r="AY9" s="425" t="s">
        <v>109</v>
      </c>
      <c r="AZ9" s="426"/>
      <c r="BA9" s="426"/>
      <c r="BB9" s="426"/>
      <c r="BC9" s="426"/>
      <c r="BD9" s="426"/>
      <c r="BE9" s="426"/>
      <c r="BF9" s="426"/>
      <c r="BG9" s="426"/>
      <c r="BH9" s="426"/>
      <c r="BI9" s="426"/>
      <c r="BJ9" s="426"/>
      <c r="BK9" s="426"/>
      <c r="BL9" s="426"/>
      <c r="BM9" s="427"/>
      <c r="BN9" s="445">
        <v>-128012</v>
      </c>
      <c r="BO9" s="446"/>
      <c r="BP9" s="446"/>
      <c r="BQ9" s="446"/>
      <c r="BR9" s="446"/>
      <c r="BS9" s="446"/>
      <c r="BT9" s="446"/>
      <c r="BU9" s="447"/>
      <c r="BV9" s="445">
        <v>-90615</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8.3000000000000007</v>
      </c>
      <c r="CU9" s="416"/>
      <c r="CV9" s="416"/>
      <c r="CW9" s="416"/>
      <c r="CX9" s="416"/>
      <c r="CY9" s="416"/>
      <c r="CZ9" s="416"/>
      <c r="DA9" s="417"/>
      <c r="DB9" s="415">
        <v>7.9</v>
      </c>
      <c r="DC9" s="416"/>
      <c r="DD9" s="416"/>
      <c r="DE9" s="416"/>
      <c r="DF9" s="416"/>
      <c r="DG9" s="416"/>
      <c r="DH9" s="416"/>
      <c r="DI9" s="417"/>
      <c r="DJ9" s="165"/>
      <c r="DK9" s="165"/>
      <c r="DL9" s="165"/>
      <c r="DM9" s="165"/>
      <c r="DN9" s="165"/>
      <c r="DO9" s="165"/>
    </row>
    <row r="10" spans="1:119" ht="18.75" customHeight="1" thickBot="1" x14ac:dyDescent="0.25">
      <c r="A10" s="166"/>
      <c r="B10" s="584"/>
      <c r="C10" s="585"/>
      <c r="D10" s="585"/>
      <c r="E10" s="585"/>
      <c r="F10" s="585"/>
      <c r="G10" s="585"/>
      <c r="H10" s="585"/>
      <c r="I10" s="585"/>
      <c r="J10" s="585"/>
      <c r="K10" s="508"/>
      <c r="L10" s="418" t="s">
        <v>111</v>
      </c>
      <c r="M10" s="419"/>
      <c r="N10" s="419"/>
      <c r="O10" s="419"/>
      <c r="P10" s="419"/>
      <c r="Q10" s="420"/>
      <c r="R10" s="421">
        <v>33032</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113</v>
      </c>
      <c r="AV10" s="503"/>
      <c r="AW10" s="503"/>
      <c r="AX10" s="503"/>
      <c r="AY10" s="425" t="s">
        <v>114</v>
      </c>
      <c r="AZ10" s="426"/>
      <c r="BA10" s="426"/>
      <c r="BB10" s="426"/>
      <c r="BC10" s="426"/>
      <c r="BD10" s="426"/>
      <c r="BE10" s="426"/>
      <c r="BF10" s="426"/>
      <c r="BG10" s="426"/>
      <c r="BH10" s="426"/>
      <c r="BI10" s="426"/>
      <c r="BJ10" s="426"/>
      <c r="BK10" s="426"/>
      <c r="BL10" s="426"/>
      <c r="BM10" s="427"/>
      <c r="BN10" s="445">
        <v>378507</v>
      </c>
      <c r="BO10" s="446"/>
      <c r="BP10" s="446"/>
      <c r="BQ10" s="446"/>
      <c r="BR10" s="446"/>
      <c r="BS10" s="446"/>
      <c r="BT10" s="446"/>
      <c r="BU10" s="447"/>
      <c r="BV10" s="445">
        <v>378712</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5">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113</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x14ac:dyDescent="0.2">
      <c r="A12" s="166"/>
      <c r="B12" s="561" t="s">
        <v>123</v>
      </c>
      <c r="C12" s="562"/>
      <c r="D12" s="562"/>
      <c r="E12" s="562"/>
      <c r="F12" s="562"/>
      <c r="G12" s="562"/>
      <c r="H12" s="562"/>
      <c r="I12" s="562"/>
      <c r="J12" s="562"/>
      <c r="K12" s="563"/>
      <c r="L12" s="570" t="s">
        <v>124</v>
      </c>
      <c r="M12" s="571"/>
      <c r="N12" s="571"/>
      <c r="O12" s="571"/>
      <c r="P12" s="571"/>
      <c r="Q12" s="572"/>
      <c r="R12" s="573">
        <v>33054</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86</v>
      </c>
      <c r="AV12" s="503"/>
      <c r="AW12" s="503"/>
      <c r="AX12" s="503"/>
      <c r="AY12" s="425" t="s">
        <v>128</v>
      </c>
      <c r="AZ12" s="426"/>
      <c r="BA12" s="426"/>
      <c r="BB12" s="426"/>
      <c r="BC12" s="426"/>
      <c r="BD12" s="426"/>
      <c r="BE12" s="426"/>
      <c r="BF12" s="426"/>
      <c r="BG12" s="426"/>
      <c r="BH12" s="426"/>
      <c r="BI12" s="426"/>
      <c r="BJ12" s="426"/>
      <c r="BK12" s="426"/>
      <c r="BL12" s="426"/>
      <c r="BM12" s="427"/>
      <c r="BN12" s="445">
        <v>268000</v>
      </c>
      <c r="BO12" s="446"/>
      <c r="BP12" s="446"/>
      <c r="BQ12" s="446"/>
      <c r="BR12" s="446"/>
      <c r="BS12" s="446"/>
      <c r="BT12" s="446"/>
      <c r="BU12" s="447"/>
      <c r="BV12" s="445">
        <v>197776</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130</v>
      </c>
      <c r="CU12" s="559"/>
      <c r="CV12" s="559"/>
      <c r="CW12" s="559"/>
      <c r="CX12" s="559"/>
      <c r="CY12" s="559"/>
      <c r="CZ12" s="559"/>
      <c r="DA12" s="560"/>
      <c r="DB12" s="558" t="s">
        <v>130</v>
      </c>
      <c r="DC12" s="559"/>
      <c r="DD12" s="559"/>
      <c r="DE12" s="559"/>
      <c r="DF12" s="559"/>
      <c r="DG12" s="559"/>
      <c r="DH12" s="559"/>
      <c r="DI12" s="560"/>
      <c r="DJ12" s="165"/>
      <c r="DK12" s="165"/>
      <c r="DL12" s="165"/>
      <c r="DM12" s="165"/>
      <c r="DN12" s="165"/>
      <c r="DO12" s="165"/>
    </row>
    <row r="13" spans="1:119" ht="18.75" customHeight="1" x14ac:dyDescent="0.2">
      <c r="A13" s="166"/>
      <c r="B13" s="564"/>
      <c r="C13" s="565"/>
      <c r="D13" s="565"/>
      <c r="E13" s="565"/>
      <c r="F13" s="565"/>
      <c r="G13" s="565"/>
      <c r="H13" s="565"/>
      <c r="I13" s="565"/>
      <c r="J13" s="565"/>
      <c r="K13" s="566"/>
      <c r="L13" s="176"/>
      <c r="M13" s="545" t="s">
        <v>131</v>
      </c>
      <c r="N13" s="546"/>
      <c r="O13" s="546"/>
      <c r="P13" s="546"/>
      <c r="Q13" s="547"/>
      <c r="R13" s="548">
        <v>32898</v>
      </c>
      <c r="S13" s="549"/>
      <c r="T13" s="549"/>
      <c r="U13" s="549"/>
      <c r="V13" s="550"/>
      <c r="W13" s="536" t="s">
        <v>132</v>
      </c>
      <c r="X13" s="458"/>
      <c r="Y13" s="458"/>
      <c r="Z13" s="458"/>
      <c r="AA13" s="458"/>
      <c r="AB13" s="459"/>
      <c r="AC13" s="421">
        <v>317</v>
      </c>
      <c r="AD13" s="422"/>
      <c r="AE13" s="422"/>
      <c r="AF13" s="422"/>
      <c r="AG13" s="423"/>
      <c r="AH13" s="421">
        <v>427</v>
      </c>
      <c r="AI13" s="422"/>
      <c r="AJ13" s="422"/>
      <c r="AK13" s="422"/>
      <c r="AL13" s="424"/>
      <c r="AM13" s="514" t="s">
        <v>133</v>
      </c>
      <c r="AN13" s="419"/>
      <c r="AO13" s="419"/>
      <c r="AP13" s="419"/>
      <c r="AQ13" s="419"/>
      <c r="AR13" s="419"/>
      <c r="AS13" s="419"/>
      <c r="AT13" s="420"/>
      <c r="AU13" s="502" t="s">
        <v>134</v>
      </c>
      <c r="AV13" s="503"/>
      <c r="AW13" s="503"/>
      <c r="AX13" s="503"/>
      <c r="AY13" s="425" t="s">
        <v>135</v>
      </c>
      <c r="AZ13" s="426"/>
      <c r="BA13" s="426"/>
      <c r="BB13" s="426"/>
      <c r="BC13" s="426"/>
      <c r="BD13" s="426"/>
      <c r="BE13" s="426"/>
      <c r="BF13" s="426"/>
      <c r="BG13" s="426"/>
      <c r="BH13" s="426"/>
      <c r="BI13" s="426"/>
      <c r="BJ13" s="426"/>
      <c r="BK13" s="426"/>
      <c r="BL13" s="426"/>
      <c r="BM13" s="427"/>
      <c r="BN13" s="445">
        <v>-17505</v>
      </c>
      <c r="BO13" s="446"/>
      <c r="BP13" s="446"/>
      <c r="BQ13" s="446"/>
      <c r="BR13" s="446"/>
      <c r="BS13" s="446"/>
      <c r="BT13" s="446"/>
      <c r="BU13" s="447"/>
      <c r="BV13" s="445">
        <v>90321</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5.3</v>
      </c>
      <c r="CU13" s="416"/>
      <c r="CV13" s="416"/>
      <c r="CW13" s="416"/>
      <c r="CX13" s="416"/>
      <c r="CY13" s="416"/>
      <c r="CZ13" s="416"/>
      <c r="DA13" s="417"/>
      <c r="DB13" s="415">
        <v>4.2</v>
      </c>
      <c r="DC13" s="416"/>
      <c r="DD13" s="416"/>
      <c r="DE13" s="416"/>
      <c r="DF13" s="416"/>
      <c r="DG13" s="416"/>
      <c r="DH13" s="416"/>
      <c r="DI13" s="417"/>
      <c r="DJ13" s="165"/>
      <c r="DK13" s="165"/>
      <c r="DL13" s="165"/>
      <c r="DM13" s="165"/>
      <c r="DN13" s="165"/>
      <c r="DO13" s="165"/>
    </row>
    <row r="14" spans="1:119" ht="18.75" customHeight="1" thickBot="1" x14ac:dyDescent="0.25">
      <c r="A14" s="166"/>
      <c r="B14" s="564"/>
      <c r="C14" s="565"/>
      <c r="D14" s="565"/>
      <c r="E14" s="565"/>
      <c r="F14" s="565"/>
      <c r="G14" s="565"/>
      <c r="H14" s="565"/>
      <c r="I14" s="565"/>
      <c r="J14" s="565"/>
      <c r="K14" s="566"/>
      <c r="L14" s="538" t="s">
        <v>137</v>
      </c>
      <c r="M14" s="579"/>
      <c r="N14" s="579"/>
      <c r="O14" s="579"/>
      <c r="P14" s="579"/>
      <c r="Q14" s="580"/>
      <c r="R14" s="548">
        <v>33045</v>
      </c>
      <c r="S14" s="549"/>
      <c r="T14" s="549"/>
      <c r="U14" s="549"/>
      <c r="V14" s="550"/>
      <c r="W14" s="551"/>
      <c r="X14" s="461"/>
      <c r="Y14" s="461"/>
      <c r="Z14" s="461"/>
      <c r="AA14" s="461"/>
      <c r="AB14" s="462"/>
      <c r="AC14" s="541">
        <v>2.2999999999999998</v>
      </c>
      <c r="AD14" s="542"/>
      <c r="AE14" s="542"/>
      <c r="AF14" s="542"/>
      <c r="AG14" s="543"/>
      <c r="AH14" s="541">
        <v>2.9</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v>76.900000000000006</v>
      </c>
      <c r="CU14" s="553"/>
      <c r="CV14" s="553"/>
      <c r="CW14" s="553"/>
      <c r="CX14" s="553"/>
      <c r="CY14" s="553"/>
      <c r="CZ14" s="553"/>
      <c r="DA14" s="554"/>
      <c r="DB14" s="552">
        <v>68.099999999999994</v>
      </c>
      <c r="DC14" s="553"/>
      <c r="DD14" s="553"/>
      <c r="DE14" s="553"/>
      <c r="DF14" s="553"/>
      <c r="DG14" s="553"/>
      <c r="DH14" s="553"/>
      <c r="DI14" s="554"/>
      <c r="DJ14" s="165"/>
      <c r="DK14" s="165"/>
      <c r="DL14" s="165"/>
      <c r="DM14" s="165"/>
      <c r="DN14" s="165"/>
      <c r="DO14" s="165"/>
    </row>
    <row r="15" spans="1:119" ht="18.75" customHeight="1" x14ac:dyDescent="0.2">
      <c r="A15" s="166"/>
      <c r="B15" s="564"/>
      <c r="C15" s="565"/>
      <c r="D15" s="565"/>
      <c r="E15" s="565"/>
      <c r="F15" s="565"/>
      <c r="G15" s="565"/>
      <c r="H15" s="565"/>
      <c r="I15" s="565"/>
      <c r="J15" s="565"/>
      <c r="K15" s="566"/>
      <c r="L15" s="176"/>
      <c r="M15" s="545" t="s">
        <v>131</v>
      </c>
      <c r="N15" s="546"/>
      <c r="O15" s="546"/>
      <c r="P15" s="546"/>
      <c r="Q15" s="547"/>
      <c r="R15" s="548">
        <v>32895</v>
      </c>
      <c r="S15" s="549"/>
      <c r="T15" s="549"/>
      <c r="U15" s="549"/>
      <c r="V15" s="550"/>
      <c r="W15" s="536" t="s">
        <v>139</v>
      </c>
      <c r="X15" s="458"/>
      <c r="Y15" s="458"/>
      <c r="Z15" s="458"/>
      <c r="AA15" s="458"/>
      <c r="AB15" s="459"/>
      <c r="AC15" s="421">
        <v>3000</v>
      </c>
      <c r="AD15" s="422"/>
      <c r="AE15" s="422"/>
      <c r="AF15" s="422"/>
      <c r="AG15" s="423"/>
      <c r="AH15" s="421">
        <v>3079</v>
      </c>
      <c r="AI15" s="422"/>
      <c r="AJ15" s="422"/>
      <c r="AK15" s="422"/>
      <c r="AL15" s="424"/>
      <c r="AM15" s="514"/>
      <c r="AN15" s="419"/>
      <c r="AO15" s="419"/>
      <c r="AP15" s="419"/>
      <c r="AQ15" s="419"/>
      <c r="AR15" s="419"/>
      <c r="AS15" s="419"/>
      <c r="AT15" s="420"/>
      <c r="AU15" s="502"/>
      <c r="AV15" s="503"/>
      <c r="AW15" s="503"/>
      <c r="AX15" s="503"/>
      <c r="AY15" s="437" t="s">
        <v>140</v>
      </c>
      <c r="AZ15" s="438"/>
      <c r="BA15" s="438"/>
      <c r="BB15" s="438"/>
      <c r="BC15" s="438"/>
      <c r="BD15" s="438"/>
      <c r="BE15" s="438"/>
      <c r="BF15" s="438"/>
      <c r="BG15" s="438"/>
      <c r="BH15" s="438"/>
      <c r="BI15" s="438"/>
      <c r="BJ15" s="438"/>
      <c r="BK15" s="438"/>
      <c r="BL15" s="438"/>
      <c r="BM15" s="439"/>
      <c r="BN15" s="440">
        <v>4353399</v>
      </c>
      <c r="BO15" s="441"/>
      <c r="BP15" s="441"/>
      <c r="BQ15" s="441"/>
      <c r="BR15" s="441"/>
      <c r="BS15" s="441"/>
      <c r="BT15" s="441"/>
      <c r="BU15" s="442"/>
      <c r="BV15" s="440">
        <v>4394362</v>
      </c>
      <c r="BW15" s="441"/>
      <c r="BX15" s="441"/>
      <c r="BY15" s="441"/>
      <c r="BZ15" s="441"/>
      <c r="CA15" s="441"/>
      <c r="CB15" s="441"/>
      <c r="CC15" s="442"/>
      <c r="CD15" s="555" t="s">
        <v>141</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2">
      <c r="A16" s="166"/>
      <c r="B16" s="564"/>
      <c r="C16" s="565"/>
      <c r="D16" s="565"/>
      <c r="E16" s="565"/>
      <c r="F16" s="565"/>
      <c r="G16" s="565"/>
      <c r="H16" s="565"/>
      <c r="I16" s="565"/>
      <c r="J16" s="565"/>
      <c r="K16" s="566"/>
      <c r="L16" s="538" t="s">
        <v>142</v>
      </c>
      <c r="M16" s="539"/>
      <c r="N16" s="539"/>
      <c r="O16" s="539"/>
      <c r="P16" s="539"/>
      <c r="Q16" s="540"/>
      <c r="R16" s="533" t="s">
        <v>143</v>
      </c>
      <c r="S16" s="534"/>
      <c r="T16" s="534"/>
      <c r="U16" s="534"/>
      <c r="V16" s="535"/>
      <c r="W16" s="551"/>
      <c r="X16" s="461"/>
      <c r="Y16" s="461"/>
      <c r="Z16" s="461"/>
      <c r="AA16" s="461"/>
      <c r="AB16" s="462"/>
      <c r="AC16" s="541">
        <v>22</v>
      </c>
      <c r="AD16" s="542"/>
      <c r="AE16" s="542"/>
      <c r="AF16" s="542"/>
      <c r="AG16" s="543"/>
      <c r="AH16" s="541">
        <v>21.2</v>
      </c>
      <c r="AI16" s="542"/>
      <c r="AJ16" s="542"/>
      <c r="AK16" s="542"/>
      <c r="AL16" s="544"/>
      <c r="AM16" s="514"/>
      <c r="AN16" s="419"/>
      <c r="AO16" s="419"/>
      <c r="AP16" s="419"/>
      <c r="AQ16" s="419"/>
      <c r="AR16" s="419"/>
      <c r="AS16" s="419"/>
      <c r="AT16" s="420"/>
      <c r="AU16" s="502"/>
      <c r="AV16" s="503"/>
      <c r="AW16" s="503"/>
      <c r="AX16" s="503"/>
      <c r="AY16" s="425" t="s">
        <v>144</v>
      </c>
      <c r="AZ16" s="426"/>
      <c r="BA16" s="426"/>
      <c r="BB16" s="426"/>
      <c r="BC16" s="426"/>
      <c r="BD16" s="426"/>
      <c r="BE16" s="426"/>
      <c r="BF16" s="426"/>
      <c r="BG16" s="426"/>
      <c r="BH16" s="426"/>
      <c r="BI16" s="426"/>
      <c r="BJ16" s="426"/>
      <c r="BK16" s="426"/>
      <c r="BL16" s="426"/>
      <c r="BM16" s="427"/>
      <c r="BN16" s="445">
        <v>4967017</v>
      </c>
      <c r="BO16" s="446"/>
      <c r="BP16" s="446"/>
      <c r="BQ16" s="446"/>
      <c r="BR16" s="446"/>
      <c r="BS16" s="446"/>
      <c r="BT16" s="446"/>
      <c r="BU16" s="447"/>
      <c r="BV16" s="445">
        <v>5038610</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5">
      <c r="A17" s="166"/>
      <c r="B17" s="567"/>
      <c r="C17" s="568"/>
      <c r="D17" s="568"/>
      <c r="E17" s="568"/>
      <c r="F17" s="568"/>
      <c r="G17" s="568"/>
      <c r="H17" s="568"/>
      <c r="I17" s="568"/>
      <c r="J17" s="568"/>
      <c r="K17" s="569"/>
      <c r="L17" s="181"/>
      <c r="M17" s="530" t="s">
        <v>145</v>
      </c>
      <c r="N17" s="531"/>
      <c r="O17" s="531"/>
      <c r="P17" s="531"/>
      <c r="Q17" s="532"/>
      <c r="R17" s="533" t="s">
        <v>143</v>
      </c>
      <c r="S17" s="534"/>
      <c r="T17" s="534"/>
      <c r="U17" s="534"/>
      <c r="V17" s="535"/>
      <c r="W17" s="536" t="s">
        <v>146</v>
      </c>
      <c r="X17" s="458"/>
      <c r="Y17" s="458"/>
      <c r="Z17" s="458"/>
      <c r="AA17" s="458"/>
      <c r="AB17" s="459"/>
      <c r="AC17" s="421">
        <v>10304</v>
      </c>
      <c r="AD17" s="422"/>
      <c r="AE17" s="422"/>
      <c r="AF17" s="422"/>
      <c r="AG17" s="423"/>
      <c r="AH17" s="421">
        <v>11045</v>
      </c>
      <c r="AI17" s="422"/>
      <c r="AJ17" s="422"/>
      <c r="AK17" s="422"/>
      <c r="AL17" s="424"/>
      <c r="AM17" s="514"/>
      <c r="AN17" s="419"/>
      <c r="AO17" s="419"/>
      <c r="AP17" s="419"/>
      <c r="AQ17" s="419"/>
      <c r="AR17" s="419"/>
      <c r="AS17" s="419"/>
      <c r="AT17" s="420"/>
      <c r="AU17" s="502"/>
      <c r="AV17" s="503"/>
      <c r="AW17" s="503"/>
      <c r="AX17" s="503"/>
      <c r="AY17" s="425" t="s">
        <v>147</v>
      </c>
      <c r="AZ17" s="426"/>
      <c r="BA17" s="426"/>
      <c r="BB17" s="426"/>
      <c r="BC17" s="426"/>
      <c r="BD17" s="426"/>
      <c r="BE17" s="426"/>
      <c r="BF17" s="426"/>
      <c r="BG17" s="426"/>
      <c r="BH17" s="426"/>
      <c r="BI17" s="426"/>
      <c r="BJ17" s="426"/>
      <c r="BK17" s="426"/>
      <c r="BL17" s="426"/>
      <c r="BM17" s="427"/>
      <c r="BN17" s="445">
        <v>5691077</v>
      </c>
      <c r="BO17" s="446"/>
      <c r="BP17" s="446"/>
      <c r="BQ17" s="446"/>
      <c r="BR17" s="446"/>
      <c r="BS17" s="446"/>
      <c r="BT17" s="446"/>
      <c r="BU17" s="447"/>
      <c r="BV17" s="445">
        <v>5704514</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5">
      <c r="A18" s="166"/>
      <c r="B18" s="507" t="s">
        <v>148</v>
      </c>
      <c r="C18" s="508"/>
      <c r="D18" s="508"/>
      <c r="E18" s="509"/>
      <c r="F18" s="509"/>
      <c r="G18" s="509"/>
      <c r="H18" s="509"/>
      <c r="I18" s="509"/>
      <c r="J18" s="509"/>
      <c r="K18" s="509"/>
      <c r="L18" s="510">
        <v>17.18</v>
      </c>
      <c r="M18" s="510"/>
      <c r="N18" s="510"/>
      <c r="O18" s="510"/>
      <c r="P18" s="510"/>
      <c r="Q18" s="510"/>
      <c r="R18" s="511"/>
      <c r="S18" s="511"/>
      <c r="T18" s="511"/>
      <c r="U18" s="511"/>
      <c r="V18" s="512"/>
      <c r="W18" s="526"/>
      <c r="X18" s="527"/>
      <c r="Y18" s="527"/>
      <c r="Z18" s="527"/>
      <c r="AA18" s="527"/>
      <c r="AB18" s="537"/>
      <c r="AC18" s="409">
        <v>75.599999999999994</v>
      </c>
      <c r="AD18" s="410"/>
      <c r="AE18" s="410"/>
      <c r="AF18" s="410"/>
      <c r="AG18" s="513"/>
      <c r="AH18" s="409">
        <v>75.900000000000006</v>
      </c>
      <c r="AI18" s="410"/>
      <c r="AJ18" s="410"/>
      <c r="AK18" s="410"/>
      <c r="AL18" s="411"/>
      <c r="AM18" s="514"/>
      <c r="AN18" s="419"/>
      <c r="AO18" s="419"/>
      <c r="AP18" s="419"/>
      <c r="AQ18" s="419"/>
      <c r="AR18" s="419"/>
      <c r="AS18" s="419"/>
      <c r="AT18" s="420"/>
      <c r="AU18" s="502"/>
      <c r="AV18" s="503"/>
      <c r="AW18" s="503"/>
      <c r="AX18" s="503"/>
      <c r="AY18" s="425" t="s">
        <v>149</v>
      </c>
      <c r="AZ18" s="426"/>
      <c r="BA18" s="426"/>
      <c r="BB18" s="426"/>
      <c r="BC18" s="426"/>
      <c r="BD18" s="426"/>
      <c r="BE18" s="426"/>
      <c r="BF18" s="426"/>
      <c r="BG18" s="426"/>
      <c r="BH18" s="426"/>
      <c r="BI18" s="426"/>
      <c r="BJ18" s="426"/>
      <c r="BK18" s="426"/>
      <c r="BL18" s="426"/>
      <c r="BM18" s="427"/>
      <c r="BN18" s="445">
        <v>6068548</v>
      </c>
      <c r="BO18" s="446"/>
      <c r="BP18" s="446"/>
      <c r="BQ18" s="446"/>
      <c r="BR18" s="446"/>
      <c r="BS18" s="446"/>
      <c r="BT18" s="446"/>
      <c r="BU18" s="447"/>
      <c r="BV18" s="445">
        <v>5886399</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5">
      <c r="A19" s="166"/>
      <c r="B19" s="507" t="s">
        <v>150</v>
      </c>
      <c r="C19" s="508"/>
      <c r="D19" s="508"/>
      <c r="E19" s="509"/>
      <c r="F19" s="509"/>
      <c r="G19" s="509"/>
      <c r="H19" s="509"/>
      <c r="I19" s="509"/>
      <c r="J19" s="509"/>
      <c r="K19" s="509"/>
      <c r="L19" s="515">
        <v>1836</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151</v>
      </c>
      <c r="AZ19" s="426"/>
      <c r="BA19" s="426"/>
      <c r="BB19" s="426"/>
      <c r="BC19" s="426"/>
      <c r="BD19" s="426"/>
      <c r="BE19" s="426"/>
      <c r="BF19" s="426"/>
      <c r="BG19" s="426"/>
      <c r="BH19" s="426"/>
      <c r="BI19" s="426"/>
      <c r="BJ19" s="426"/>
      <c r="BK19" s="426"/>
      <c r="BL19" s="426"/>
      <c r="BM19" s="427"/>
      <c r="BN19" s="445">
        <v>7908574</v>
      </c>
      <c r="BO19" s="446"/>
      <c r="BP19" s="446"/>
      <c r="BQ19" s="446"/>
      <c r="BR19" s="446"/>
      <c r="BS19" s="446"/>
      <c r="BT19" s="446"/>
      <c r="BU19" s="447"/>
      <c r="BV19" s="445">
        <v>8012579</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5">
      <c r="A20" s="166"/>
      <c r="B20" s="507" t="s">
        <v>152</v>
      </c>
      <c r="C20" s="508"/>
      <c r="D20" s="508"/>
      <c r="E20" s="509"/>
      <c r="F20" s="509"/>
      <c r="G20" s="509"/>
      <c r="H20" s="509"/>
      <c r="I20" s="509"/>
      <c r="J20" s="509"/>
      <c r="K20" s="509"/>
      <c r="L20" s="515">
        <v>12279</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2">
      <c r="A21" s="166"/>
      <c r="B21" s="504" t="s">
        <v>153</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5">
      <c r="A22" s="166"/>
      <c r="B22" s="474" t="s">
        <v>154</v>
      </c>
      <c r="C22" s="475"/>
      <c r="D22" s="476"/>
      <c r="E22" s="483" t="s">
        <v>1</v>
      </c>
      <c r="F22" s="458"/>
      <c r="G22" s="458"/>
      <c r="H22" s="458"/>
      <c r="I22" s="458"/>
      <c r="J22" s="458"/>
      <c r="K22" s="459"/>
      <c r="L22" s="483" t="s">
        <v>155</v>
      </c>
      <c r="M22" s="458"/>
      <c r="N22" s="458"/>
      <c r="O22" s="458"/>
      <c r="P22" s="459"/>
      <c r="Q22" s="468" t="s">
        <v>156</v>
      </c>
      <c r="R22" s="469"/>
      <c r="S22" s="469"/>
      <c r="T22" s="469"/>
      <c r="U22" s="469"/>
      <c r="V22" s="484"/>
      <c r="W22" s="486" t="s">
        <v>157</v>
      </c>
      <c r="X22" s="475"/>
      <c r="Y22" s="476"/>
      <c r="Z22" s="483" t="s">
        <v>1</v>
      </c>
      <c r="AA22" s="458"/>
      <c r="AB22" s="458"/>
      <c r="AC22" s="458"/>
      <c r="AD22" s="458"/>
      <c r="AE22" s="458"/>
      <c r="AF22" s="458"/>
      <c r="AG22" s="459"/>
      <c r="AH22" s="457" t="s">
        <v>158</v>
      </c>
      <c r="AI22" s="458"/>
      <c r="AJ22" s="458"/>
      <c r="AK22" s="458"/>
      <c r="AL22" s="459"/>
      <c r="AM22" s="457" t="s">
        <v>159</v>
      </c>
      <c r="AN22" s="463"/>
      <c r="AO22" s="463"/>
      <c r="AP22" s="463"/>
      <c r="AQ22" s="463"/>
      <c r="AR22" s="464"/>
      <c r="AS22" s="468" t="s">
        <v>156</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2">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160</v>
      </c>
      <c r="AZ23" s="438"/>
      <c r="BA23" s="438"/>
      <c r="BB23" s="438"/>
      <c r="BC23" s="438"/>
      <c r="BD23" s="438"/>
      <c r="BE23" s="438"/>
      <c r="BF23" s="438"/>
      <c r="BG23" s="438"/>
      <c r="BH23" s="438"/>
      <c r="BI23" s="438"/>
      <c r="BJ23" s="438"/>
      <c r="BK23" s="438"/>
      <c r="BL23" s="438"/>
      <c r="BM23" s="439"/>
      <c r="BN23" s="445">
        <v>7873254</v>
      </c>
      <c r="BO23" s="446"/>
      <c r="BP23" s="446"/>
      <c r="BQ23" s="446"/>
      <c r="BR23" s="446"/>
      <c r="BS23" s="446"/>
      <c r="BT23" s="446"/>
      <c r="BU23" s="447"/>
      <c r="BV23" s="445">
        <v>7371900</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5">
      <c r="A24" s="166"/>
      <c r="B24" s="477"/>
      <c r="C24" s="478"/>
      <c r="D24" s="479"/>
      <c r="E24" s="418" t="s">
        <v>161</v>
      </c>
      <c r="F24" s="419"/>
      <c r="G24" s="419"/>
      <c r="H24" s="419"/>
      <c r="I24" s="419"/>
      <c r="J24" s="419"/>
      <c r="K24" s="420"/>
      <c r="L24" s="421">
        <v>1</v>
      </c>
      <c r="M24" s="422"/>
      <c r="N24" s="422"/>
      <c r="O24" s="422"/>
      <c r="P24" s="423"/>
      <c r="Q24" s="421">
        <v>7670</v>
      </c>
      <c r="R24" s="422"/>
      <c r="S24" s="422"/>
      <c r="T24" s="422"/>
      <c r="U24" s="422"/>
      <c r="V24" s="423"/>
      <c r="W24" s="487"/>
      <c r="X24" s="478"/>
      <c r="Y24" s="479"/>
      <c r="Z24" s="418" t="s">
        <v>162</v>
      </c>
      <c r="AA24" s="419"/>
      <c r="AB24" s="419"/>
      <c r="AC24" s="419"/>
      <c r="AD24" s="419"/>
      <c r="AE24" s="419"/>
      <c r="AF24" s="419"/>
      <c r="AG24" s="420"/>
      <c r="AH24" s="421">
        <v>222</v>
      </c>
      <c r="AI24" s="422"/>
      <c r="AJ24" s="422"/>
      <c r="AK24" s="422"/>
      <c r="AL24" s="423"/>
      <c r="AM24" s="421">
        <v>636252</v>
      </c>
      <c r="AN24" s="422"/>
      <c r="AO24" s="422"/>
      <c r="AP24" s="422"/>
      <c r="AQ24" s="422"/>
      <c r="AR24" s="423"/>
      <c r="AS24" s="421">
        <v>2866</v>
      </c>
      <c r="AT24" s="422"/>
      <c r="AU24" s="422"/>
      <c r="AV24" s="422"/>
      <c r="AW24" s="422"/>
      <c r="AX24" s="424"/>
      <c r="AY24" s="412" t="s">
        <v>163</v>
      </c>
      <c r="AZ24" s="413"/>
      <c r="BA24" s="413"/>
      <c r="BB24" s="413"/>
      <c r="BC24" s="413"/>
      <c r="BD24" s="413"/>
      <c r="BE24" s="413"/>
      <c r="BF24" s="413"/>
      <c r="BG24" s="413"/>
      <c r="BH24" s="413"/>
      <c r="BI24" s="413"/>
      <c r="BJ24" s="413"/>
      <c r="BK24" s="413"/>
      <c r="BL24" s="413"/>
      <c r="BM24" s="414"/>
      <c r="BN24" s="445">
        <v>7524023</v>
      </c>
      <c r="BO24" s="446"/>
      <c r="BP24" s="446"/>
      <c r="BQ24" s="446"/>
      <c r="BR24" s="446"/>
      <c r="BS24" s="446"/>
      <c r="BT24" s="446"/>
      <c r="BU24" s="447"/>
      <c r="BV24" s="445">
        <v>6959963</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2">
      <c r="A25" s="166"/>
      <c r="B25" s="477"/>
      <c r="C25" s="478"/>
      <c r="D25" s="479"/>
      <c r="E25" s="418" t="s">
        <v>164</v>
      </c>
      <c r="F25" s="419"/>
      <c r="G25" s="419"/>
      <c r="H25" s="419"/>
      <c r="I25" s="419"/>
      <c r="J25" s="419"/>
      <c r="K25" s="420"/>
      <c r="L25" s="421">
        <v>1</v>
      </c>
      <c r="M25" s="422"/>
      <c r="N25" s="422"/>
      <c r="O25" s="422"/>
      <c r="P25" s="423"/>
      <c r="Q25" s="421">
        <v>6230</v>
      </c>
      <c r="R25" s="422"/>
      <c r="S25" s="422"/>
      <c r="T25" s="422"/>
      <c r="U25" s="422"/>
      <c r="V25" s="423"/>
      <c r="W25" s="487"/>
      <c r="X25" s="478"/>
      <c r="Y25" s="479"/>
      <c r="Z25" s="418" t="s">
        <v>165</v>
      </c>
      <c r="AA25" s="419"/>
      <c r="AB25" s="419"/>
      <c r="AC25" s="419"/>
      <c r="AD25" s="419"/>
      <c r="AE25" s="419"/>
      <c r="AF25" s="419"/>
      <c r="AG25" s="420"/>
      <c r="AH25" s="421">
        <v>44</v>
      </c>
      <c r="AI25" s="422"/>
      <c r="AJ25" s="422"/>
      <c r="AK25" s="422"/>
      <c r="AL25" s="423"/>
      <c r="AM25" s="421">
        <v>129008</v>
      </c>
      <c r="AN25" s="422"/>
      <c r="AO25" s="422"/>
      <c r="AP25" s="422"/>
      <c r="AQ25" s="422"/>
      <c r="AR25" s="423"/>
      <c r="AS25" s="421">
        <v>2932</v>
      </c>
      <c r="AT25" s="422"/>
      <c r="AU25" s="422"/>
      <c r="AV25" s="422"/>
      <c r="AW25" s="422"/>
      <c r="AX25" s="424"/>
      <c r="AY25" s="437" t="s">
        <v>166</v>
      </c>
      <c r="AZ25" s="438"/>
      <c r="BA25" s="438"/>
      <c r="BB25" s="438"/>
      <c r="BC25" s="438"/>
      <c r="BD25" s="438"/>
      <c r="BE25" s="438"/>
      <c r="BF25" s="438"/>
      <c r="BG25" s="438"/>
      <c r="BH25" s="438"/>
      <c r="BI25" s="438"/>
      <c r="BJ25" s="438"/>
      <c r="BK25" s="438"/>
      <c r="BL25" s="438"/>
      <c r="BM25" s="439"/>
      <c r="BN25" s="440">
        <v>6528464</v>
      </c>
      <c r="BO25" s="441"/>
      <c r="BP25" s="441"/>
      <c r="BQ25" s="441"/>
      <c r="BR25" s="441"/>
      <c r="BS25" s="441"/>
      <c r="BT25" s="441"/>
      <c r="BU25" s="442"/>
      <c r="BV25" s="440">
        <v>6798007</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2">
      <c r="A26" s="166"/>
      <c r="B26" s="477"/>
      <c r="C26" s="478"/>
      <c r="D26" s="479"/>
      <c r="E26" s="418" t="s">
        <v>167</v>
      </c>
      <c r="F26" s="419"/>
      <c r="G26" s="419"/>
      <c r="H26" s="419"/>
      <c r="I26" s="419"/>
      <c r="J26" s="419"/>
      <c r="K26" s="420"/>
      <c r="L26" s="421">
        <v>1</v>
      </c>
      <c r="M26" s="422"/>
      <c r="N26" s="422"/>
      <c r="O26" s="422"/>
      <c r="P26" s="423"/>
      <c r="Q26" s="421">
        <v>5750</v>
      </c>
      <c r="R26" s="422"/>
      <c r="S26" s="422"/>
      <c r="T26" s="422"/>
      <c r="U26" s="422"/>
      <c r="V26" s="423"/>
      <c r="W26" s="487"/>
      <c r="X26" s="478"/>
      <c r="Y26" s="479"/>
      <c r="Z26" s="418" t="s">
        <v>168</v>
      </c>
      <c r="AA26" s="500"/>
      <c r="AB26" s="500"/>
      <c r="AC26" s="500"/>
      <c r="AD26" s="500"/>
      <c r="AE26" s="500"/>
      <c r="AF26" s="500"/>
      <c r="AG26" s="501"/>
      <c r="AH26" s="421">
        <v>7</v>
      </c>
      <c r="AI26" s="422"/>
      <c r="AJ26" s="422"/>
      <c r="AK26" s="422"/>
      <c r="AL26" s="423"/>
      <c r="AM26" s="421">
        <v>20048</v>
      </c>
      <c r="AN26" s="422"/>
      <c r="AO26" s="422"/>
      <c r="AP26" s="422"/>
      <c r="AQ26" s="422"/>
      <c r="AR26" s="423"/>
      <c r="AS26" s="421">
        <v>2864</v>
      </c>
      <c r="AT26" s="422"/>
      <c r="AU26" s="422"/>
      <c r="AV26" s="422"/>
      <c r="AW26" s="422"/>
      <c r="AX26" s="424"/>
      <c r="AY26" s="454" t="s">
        <v>169</v>
      </c>
      <c r="AZ26" s="455"/>
      <c r="BA26" s="455"/>
      <c r="BB26" s="455"/>
      <c r="BC26" s="455"/>
      <c r="BD26" s="455"/>
      <c r="BE26" s="455"/>
      <c r="BF26" s="455"/>
      <c r="BG26" s="455"/>
      <c r="BH26" s="455"/>
      <c r="BI26" s="455"/>
      <c r="BJ26" s="455"/>
      <c r="BK26" s="455"/>
      <c r="BL26" s="455"/>
      <c r="BM26" s="456"/>
      <c r="BN26" s="445" t="s">
        <v>170</v>
      </c>
      <c r="BO26" s="446"/>
      <c r="BP26" s="446"/>
      <c r="BQ26" s="446"/>
      <c r="BR26" s="446"/>
      <c r="BS26" s="446"/>
      <c r="BT26" s="446"/>
      <c r="BU26" s="447"/>
      <c r="BV26" s="445" t="s">
        <v>170</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5">
      <c r="A27" s="166"/>
      <c r="B27" s="477"/>
      <c r="C27" s="478"/>
      <c r="D27" s="479"/>
      <c r="E27" s="418" t="s">
        <v>171</v>
      </c>
      <c r="F27" s="419"/>
      <c r="G27" s="419"/>
      <c r="H27" s="419"/>
      <c r="I27" s="419"/>
      <c r="J27" s="419"/>
      <c r="K27" s="420"/>
      <c r="L27" s="421">
        <v>1</v>
      </c>
      <c r="M27" s="422"/>
      <c r="N27" s="422"/>
      <c r="O27" s="422"/>
      <c r="P27" s="423"/>
      <c r="Q27" s="421">
        <v>4230</v>
      </c>
      <c r="R27" s="422"/>
      <c r="S27" s="422"/>
      <c r="T27" s="422"/>
      <c r="U27" s="422"/>
      <c r="V27" s="423"/>
      <c r="W27" s="487"/>
      <c r="X27" s="478"/>
      <c r="Y27" s="479"/>
      <c r="Z27" s="418" t="s">
        <v>172</v>
      </c>
      <c r="AA27" s="419"/>
      <c r="AB27" s="419"/>
      <c r="AC27" s="419"/>
      <c r="AD27" s="419"/>
      <c r="AE27" s="419"/>
      <c r="AF27" s="419"/>
      <c r="AG27" s="420"/>
      <c r="AH27" s="421">
        <v>17</v>
      </c>
      <c r="AI27" s="422"/>
      <c r="AJ27" s="422"/>
      <c r="AK27" s="422"/>
      <c r="AL27" s="423"/>
      <c r="AM27" s="421">
        <v>51516</v>
      </c>
      <c r="AN27" s="422"/>
      <c r="AO27" s="422"/>
      <c r="AP27" s="422"/>
      <c r="AQ27" s="422"/>
      <c r="AR27" s="423"/>
      <c r="AS27" s="421">
        <v>3030</v>
      </c>
      <c r="AT27" s="422"/>
      <c r="AU27" s="422"/>
      <c r="AV27" s="422"/>
      <c r="AW27" s="422"/>
      <c r="AX27" s="424"/>
      <c r="AY27" s="451" t="s">
        <v>173</v>
      </c>
      <c r="AZ27" s="452"/>
      <c r="BA27" s="452"/>
      <c r="BB27" s="452"/>
      <c r="BC27" s="452"/>
      <c r="BD27" s="452"/>
      <c r="BE27" s="452"/>
      <c r="BF27" s="452"/>
      <c r="BG27" s="452"/>
      <c r="BH27" s="452"/>
      <c r="BI27" s="452"/>
      <c r="BJ27" s="452"/>
      <c r="BK27" s="452"/>
      <c r="BL27" s="452"/>
      <c r="BM27" s="453"/>
      <c r="BN27" s="448">
        <v>953835</v>
      </c>
      <c r="BO27" s="449"/>
      <c r="BP27" s="449"/>
      <c r="BQ27" s="449"/>
      <c r="BR27" s="449"/>
      <c r="BS27" s="449"/>
      <c r="BT27" s="449"/>
      <c r="BU27" s="450"/>
      <c r="BV27" s="448">
        <v>973641</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2">
      <c r="A28" s="166"/>
      <c r="B28" s="477"/>
      <c r="C28" s="478"/>
      <c r="D28" s="479"/>
      <c r="E28" s="418" t="s">
        <v>174</v>
      </c>
      <c r="F28" s="419"/>
      <c r="G28" s="419"/>
      <c r="H28" s="419"/>
      <c r="I28" s="419"/>
      <c r="J28" s="419"/>
      <c r="K28" s="420"/>
      <c r="L28" s="421">
        <v>1</v>
      </c>
      <c r="M28" s="422"/>
      <c r="N28" s="422"/>
      <c r="O28" s="422"/>
      <c r="P28" s="423"/>
      <c r="Q28" s="421">
        <v>3440</v>
      </c>
      <c r="R28" s="422"/>
      <c r="S28" s="422"/>
      <c r="T28" s="422"/>
      <c r="U28" s="422"/>
      <c r="V28" s="423"/>
      <c r="W28" s="487"/>
      <c r="X28" s="478"/>
      <c r="Y28" s="479"/>
      <c r="Z28" s="418" t="s">
        <v>175</v>
      </c>
      <c r="AA28" s="419"/>
      <c r="AB28" s="419"/>
      <c r="AC28" s="419"/>
      <c r="AD28" s="419"/>
      <c r="AE28" s="419"/>
      <c r="AF28" s="419"/>
      <c r="AG28" s="420"/>
      <c r="AH28" s="421" t="s">
        <v>130</v>
      </c>
      <c r="AI28" s="422"/>
      <c r="AJ28" s="422"/>
      <c r="AK28" s="422"/>
      <c r="AL28" s="423"/>
      <c r="AM28" s="421" t="s">
        <v>176</v>
      </c>
      <c r="AN28" s="422"/>
      <c r="AO28" s="422"/>
      <c r="AP28" s="422"/>
      <c r="AQ28" s="422"/>
      <c r="AR28" s="423"/>
      <c r="AS28" s="421" t="s">
        <v>176</v>
      </c>
      <c r="AT28" s="422"/>
      <c r="AU28" s="422"/>
      <c r="AV28" s="422"/>
      <c r="AW28" s="422"/>
      <c r="AX28" s="424"/>
      <c r="AY28" s="428" t="s">
        <v>177</v>
      </c>
      <c r="AZ28" s="429"/>
      <c r="BA28" s="429"/>
      <c r="BB28" s="430"/>
      <c r="BC28" s="437" t="s">
        <v>41</v>
      </c>
      <c r="BD28" s="438"/>
      <c r="BE28" s="438"/>
      <c r="BF28" s="438"/>
      <c r="BG28" s="438"/>
      <c r="BH28" s="438"/>
      <c r="BI28" s="438"/>
      <c r="BJ28" s="438"/>
      <c r="BK28" s="438"/>
      <c r="BL28" s="438"/>
      <c r="BM28" s="439"/>
      <c r="BN28" s="440">
        <v>923086</v>
      </c>
      <c r="BO28" s="441"/>
      <c r="BP28" s="441"/>
      <c r="BQ28" s="441"/>
      <c r="BR28" s="441"/>
      <c r="BS28" s="441"/>
      <c r="BT28" s="441"/>
      <c r="BU28" s="442"/>
      <c r="BV28" s="440">
        <v>812579</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2">
      <c r="A29" s="166"/>
      <c r="B29" s="477"/>
      <c r="C29" s="478"/>
      <c r="D29" s="479"/>
      <c r="E29" s="418" t="s">
        <v>178</v>
      </c>
      <c r="F29" s="419"/>
      <c r="G29" s="419"/>
      <c r="H29" s="419"/>
      <c r="I29" s="419"/>
      <c r="J29" s="419"/>
      <c r="K29" s="420"/>
      <c r="L29" s="421">
        <v>12</v>
      </c>
      <c r="M29" s="422"/>
      <c r="N29" s="422"/>
      <c r="O29" s="422"/>
      <c r="P29" s="423"/>
      <c r="Q29" s="421">
        <v>3150</v>
      </c>
      <c r="R29" s="422"/>
      <c r="S29" s="422"/>
      <c r="T29" s="422"/>
      <c r="U29" s="422"/>
      <c r="V29" s="423"/>
      <c r="W29" s="488"/>
      <c r="X29" s="489"/>
      <c r="Y29" s="490"/>
      <c r="Z29" s="418" t="s">
        <v>179</v>
      </c>
      <c r="AA29" s="419"/>
      <c r="AB29" s="419"/>
      <c r="AC29" s="419"/>
      <c r="AD29" s="419"/>
      <c r="AE29" s="419"/>
      <c r="AF29" s="419"/>
      <c r="AG29" s="420"/>
      <c r="AH29" s="421">
        <v>239</v>
      </c>
      <c r="AI29" s="422"/>
      <c r="AJ29" s="422"/>
      <c r="AK29" s="422"/>
      <c r="AL29" s="423"/>
      <c r="AM29" s="421">
        <v>687768</v>
      </c>
      <c r="AN29" s="422"/>
      <c r="AO29" s="422"/>
      <c r="AP29" s="422"/>
      <c r="AQ29" s="422"/>
      <c r="AR29" s="423"/>
      <c r="AS29" s="421">
        <v>2878</v>
      </c>
      <c r="AT29" s="422"/>
      <c r="AU29" s="422"/>
      <c r="AV29" s="422"/>
      <c r="AW29" s="422"/>
      <c r="AX29" s="424"/>
      <c r="AY29" s="431"/>
      <c r="AZ29" s="432"/>
      <c r="BA29" s="432"/>
      <c r="BB29" s="433"/>
      <c r="BC29" s="425" t="s">
        <v>180</v>
      </c>
      <c r="BD29" s="426"/>
      <c r="BE29" s="426"/>
      <c r="BF29" s="426"/>
      <c r="BG29" s="426"/>
      <c r="BH29" s="426"/>
      <c r="BI29" s="426"/>
      <c r="BJ29" s="426"/>
      <c r="BK29" s="426"/>
      <c r="BL29" s="426"/>
      <c r="BM29" s="427"/>
      <c r="BN29" s="445">
        <v>410</v>
      </c>
      <c r="BO29" s="446"/>
      <c r="BP29" s="446"/>
      <c r="BQ29" s="446"/>
      <c r="BR29" s="446"/>
      <c r="BS29" s="446"/>
      <c r="BT29" s="446"/>
      <c r="BU29" s="447"/>
      <c r="BV29" s="445">
        <v>410</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5">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181</v>
      </c>
      <c r="X30" s="498"/>
      <c r="Y30" s="498"/>
      <c r="Z30" s="498"/>
      <c r="AA30" s="498"/>
      <c r="AB30" s="498"/>
      <c r="AC30" s="498"/>
      <c r="AD30" s="498"/>
      <c r="AE30" s="498"/>
      <c r="AF30" s="498"/>
      <c r="AG30" s="499"/>
      <c r="AH30" s="409">
        <v>96.5</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1089186</v>
      </c>
      <c r="BO30" s="449"/>
      <c r="BP30" s="449"/>
      <c r="BQ30" s="449"/>
      <c r="BR30" s="449"/>
      <c r="BS30" s="449"/>
      <c r="BT30" s="449"/>
      <c r="BU30" s="450"/>
      <c r="BV30" s="448">
        <v>879684</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2">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2">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2">
      <c r="A33" s="166"/>
      <c r="B33" s="192"/>
      <c r="C33" s="408" t="s">
        <v>188</v>
      </c>
      <c r="D33" s="408"/>
      <c r="E33" s="407" t="s">
        <v>189</v>
      </c>
      <c r="F33" s="407"/>
      <c r="G33" s="407"/>
      <c r="H33" s="407"/>
      <c r="I33" s="407"/>
      <c r="J33" s="407"/>
      <c r="K33" s="407"/>
      <c r="L33" s="407"/>
      <c r="M33" s="407"/>
      <c r="N33" s="407"/>
      <c r="O33" s="407"/>
      <c r="P33" s="407"/>
      <c r="Q33" s="407"/>
      <c r="R33" s="407"/>
      <c r="S33" s="407"/>
      <c r="T33" s="195"/>
      <c r="U33" s="408" t="s">
        <v>190</v>
      </c>
      <c r="V33" s="408"/>
      <c r="W33" s="407" t="s">
        <v>191</v>
      </c>
      <c r="X33" s="407"/>
      <c r="Y33" s="407"/>
      <c r="Z33" s="407"/>
      <c r="AA33" s="407"/>
      <c r="AB33" s="407"/>
      <c r="AC33" s="407"/>
      <c r="AD33" s="407"/>
      <c r="AE33" s="407"/>
      <c r="AF33" s="407"/>
      <c r="AG33" s="407"/>
      <c r="AH33" s="407"/>
      <c r="AI33" s="407"/>
      <c r="AJ33" s="407"/>
      <c r="AK33" s="407"/>
      <c r="AL33" s="195"/>
      <c r="AM33" s="408" t="s">
        <v>190</v>
      </c>
      <c r="AN33" s="408"/>
      <c r="AO33" s="407" t="s">
        <v>191</v>
      </c>
      <c r="AP33" s="407"/>
      <c r="AQ33" s="407"/>
      <c r="AR33" s="407"/>
      <c r="AS33" s="407"/>
      <c r="AT33" s="407"/>
      <c r="AU33" s="407"/>
      <c r="AV33" s="407"/>
      <c r="AW33" s="407"/>
      <c r="AX33" s="407"/>
      <c r="AY33" s="407"/>
      <c r="AZ33" s="407"/>
      <c r="BA33" s="407"/>
      <c r="BB33" s="407"/>
      <c r="BC33" s="407"/>
      <c r="BD33" s="196"/>
      <c r="BE33" s="407" t="s">
        <v>192</v>
      </c>
      <c r="BF33" s="407"/>
      <c r="BG33" s="407" t="s">
        <v>193</v>
      </c>
      <c r="BH33" s="407"/>
      <c r="BI33" s="407"/>
      <c r="BJ33" s="407"/>
      <c r="BK33" s="407"/>
      <c r="BL33" s="407"/>
      <c r="BM33" s="407"/>
      <c r="BN33" s="407"/>
      <c r="BO33" s="407"/>
      <c r="BP33" s="407"/>
      <c r="BQ33" s="407"/>
      <c r="BR33" s="407"/>
      <c r="BS33" s="407"/>
      <c r="BT33" s="407"/>
      <c r="BU33" s="407"/>
      <c r="BV33" s="196"/>
      <c r="BW33" s="408" t="s">
        <v>192</v>
      </c>
      <c r="BX33" s="408"/>
      <c r="BY33" s="407" t="s">
        <v>194</v>
      </c>
      <c r="BZ33" s="407"/>
      <c r="CA33" s="407"/>
      <c r="CB33" s="407"/>
      <c r="CC33" s="407"/>
      <c r="CD33" s="407"/>
      <c r="CE33" s="407"/>
      <c r="CF33" s="407"/>
      <c r="CG33" s="407"/>
      <c r="CH33" s="407"/>
      <c r="CI33" s="407"/>
      <c r="CJ33" s="407"/>
      <c r="CK33" s="407"/>
      <c r="CL33" s="407"/>
      <c r="CM33" s="407"/>
      <c r="CN33" s="195"/>
      <c r="CO33" s="408" t="s">
        <v>195</v>
      </c>
      <c r="CP33" s="408"/>
      <c r="CQ33" s="407" t="s">
        <v>196</v>
      </c>
      <c r="CR33" s="407"/>
      <c r="CS33" s="407"/>
      <c r="CT33" s="407"/>
      <c r="CU33" s="407"/>
      <c r="CV33" s="407"/>
      <c r="CW33" s="407"/>
      <c r="CX33" s="407"/>
      <c r="CY33" s="407"/>
      <c r="CZ33" s="407"/>
      <c r="DA33" s="407"/>
      <c r="DB33" s="407"/>
      <c r="DC33" s="407"/>
      <c r="DD33" s="407"/>
      <c r="DE33" s="407"/>
      <c r="DF33" s="195"/>
      <c r="DG33" s="406" t="s">
        <v>197</v>
      </c>
      <c r="DH33" s="406"/>
      <c r="DI33" s="197"/>
      <c r="DJ33" s="165"/>
      <c r="DK33" s="165"/>
      <c r="DL33" s="165"/>
      <c r="DM33" s="165"/>
      <c r="DN33" s="165"/>
      <c r="DO33" s="165"/>
    </row>
    <row r="34" spans="1:119" ht="32.25" customHeight="1" x14ac:dyDescent="0.2">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f>IF(BG34="","",MAX(C34:D43,U34:V43,AM34:AN43)+1)</f>
        <v>5</v>
      </c>
      <c r="BF34" s="404"/>
      <c r="BG34" s="403" t="str">
        <f>IF('各会計、関係団体の財政状況及び健全化判断比率'!B31="","",'各会計、関係団体の財政状況及び健全化判断比率'!B31)</f>
        <v>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6</v>
      </c>
      <c r="BX34" s="404"/>
      <c r="BY34" s="403" t="str">
        <f>IF('各会計、関係団体の財政状況及び健全化判断比率'!B68="","",'各会計、関係団体の財政状況及び健全化判断比率'!B68)</f>
        <v>神奈川県市町村職員退職手当組合</v>
      </c>
      <c r="BZ34" s="403"/>
      <c r="CA34" s="403"/>
      <c r="CB34" s="403"/>
      <c r="CC34" s="403"/>
      <c r="CD34" s="403"/>
      <c r="CE34" s="403"/>
      <c r="CF34" s="403"/>
      <c r="CG34" s="403"/>
      <c r="CH34" s="403"/>
      <c r="CI34" s="403"/>
      <c r="CJ34" s="403"/>
      <c r="CK34" s="403"/>
      <c r="CL34" s="403"/>
      <c r="CM34" s="403"/>
      <c r="CN34" s="193"/>
      <c r="CO34" s="404">
        <f>IF(CQ34="","",MAX(C34:D43,U34:V43,AM34:AN43,BE34:BF43,BW34:BX43)+1)</f>
        <v>10</v>
      </c>
      <c r="CP34" s="404"/>
      <c r="CQ34" s="403" t="str">
        <f>IF('各会計、関係団体の財政状況及び健全化判断比率'!BS7="","",'各会計、関係団体の財政状況及び健全化判断比率'!BS7)</f>
        <v>大磯町土地開発公社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v>
      </c>
      <c r="DH34" s="405"/>
      <c r="DI34" s="197"/>
      <c r="DJ34" s="165"/>
      <c r="DK34" s="165"/>
      <c r="DL34" s="165"/>
      <c r="DM34" s="165"/>
      <c r="DN34" s="165"/>
      <c r="DO34" s="165"/>
    </row>
    <row r="35" spans="1:119" ht="32.25" customHeight="1" x14ac:dyDescent="0.2">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介護保険事業特別会計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7</v>
      </c>
      <c r="BX35" s="404"/>
      <c r="BY35" s="403" t="str">
        <f>IF('各会計、関係団体の財政状況及び健全化判断比率'!B69="","",'各会計、関係団体の財政状況及び健全化判断比率'!B69)</f>
        <v>神奈川県後期高齢者医療広域連合（一般会計）</v>
      </c>
      <c r="BZ35" s="403"/>
      <c r="CA35" s="403"/>
      <c r="CB35" s="403"/>
      <c r="CC35" s="403"/>
      <c r="CD35" s="403"/>
      <c r="CE35" s="403"/>
      <c r="CF35" s="403"/>
      <c r="CG35" s="403"/>
      <c r="CH35" s="403"/>
      <c r="CI35" s="403"/>
      <c r="CJ35" s="403"/>
      <c r="CK35" s="403"/>
      <c r="CL35" s="403"/>
      <c r="CM35" s="403"/>
      <c r="CN35" s="193"/>
      <c r="CO35" s="404">
        <f t="shared" ref="CO35:CO43" si="3">IF(CQ35="","",CO34+1)</f>
        <v>11</v>
      </c>
      <c r="CP35" s="404"/>
      <c r="CQ35" s="403" t="str">
        <f>IF('各会計、関係団体の財政状況及び健全化判断比率'!BS8="","",'各会計、関係団体の財政状況及び健全化判断比率'!BS8)</f>
        <v>公益社団法人かながわ海岸美化財団</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2">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8</v>
      </c>
      <c r="BX36" s="404"/>
      <c r="BY36" s="403" t="str">
        <f>IF('各会計、関係団体の財政状況及び健全化判断比率'!B70="","",'各会計、関係団体の財政状況及び健全化判断比率'!B70)</f>
        <v>神奈川県後期高齢者医療広域連合（後期高齢者医療特別会計）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2">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9</v>
      </c>
      <c r="BX37" s="404"/>
      <c r="BY37" s="403" t="str">
        <f>IF('各会計、関係団体の財政状況及び健全化判断比率'!B71="","",'各会計、関係団体の財政状況及び健全化判断比率'!B71)</f>
        <v>神奈川県町村情報システム共同事業組合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2">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t="str">
        <f t="shared" si="2"/>
        <v/>
      </c>
      <c r="BX38" s="404"/>
      <c r="BY38" s="403" t="str">
        <f>IF('各会計、関係団体の財政状況及び健全化判断比率'!B72="","",'各会計、関係団体の財政状況及び健全化判断比率'!B72)</f>
        <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2">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2">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2">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2">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2">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5">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2">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2">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2">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2">
      <c r="E49" s="201" t="s">
        <v>202</v>
      </c>
    </row>
    <row r="50" spans="5:5" x14ac:dyDescent="0.2">
      <c r="E50" s="167" t="s">
        <v>203</v>
      </c>
    </row>
    <row r="51" spans="5:5" x14ac:dyDescent="0.2">
      <c r="E51" s="167" t="s">
        <v>204</v>
      </c>
    </row>
    <row r="52" spans="5:5" x14ac:dyDescent="0.2">
      <c r="E52" s="167" t="s">
        <v>205</v>
      </c>
    </row>
    <row r="53" spans="5:5" x14ac:dyDescent="0.2">
      <c r="E53" s="167" t="s">
        <v>206</v>
      </c>
    </row>
    <row r="54" spans="5:5" x14ac:dyDescent="0.2"/>
    <row r="55" spans="5:5" x14ac:dyDescent="0.2"/>
    <row r="56" spans="5:5" x14ac:dyDescent="0.2"/>
    <row r="57" spans="5:5" hidden="1" x14ac:dyDescent="0.2"/>
    <row r="58" spans="5:5" hidden="1" x14ac:dyDescent="0.2"/>
    <row r="59" spans="5:5" hidden="1" x14ac:dyDescent="0.2"/>
  </sheetData>
  <sheetProtection algorithmName="SHA-512" hashValue="UAxFWZw6YA/LD24wmppuQtBuak+CKO0twXMcApqzo4UlrwqtyKrvxZnDy5gtO/WcYrLrEVv9r/Wr0G/9kZqXPQ==" saltValue="sISZN81CHvHciIRR4cZHU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640625" style="205" customWidth="1"/>
    <col min="96" max="133" width="1.6640625" style="221" customWidth="1"/>
    <col min="134" max="143" width="1.6640625" style="205" customWidth="1"/>
    <col min="144" max="16384" width="0" style="205"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207</v>
      </c>
      <c r="DI1" s="774"/>
      <c r="DJ1" s="774"/>
      <c r="DK1" s="774"/>
      <c r="DL1" s="774"/>
      <c r="DM1" s="774"/>
      <c r="DN1" s="775"/>
      <c r="DO1" s="205"/>
      <c r="DP1" s="773" t="s">
        <v>208</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2">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715" t="s">
        <v>210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212</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2">
      <c r="B4" s="715" t="s">
        <v>1</v>
      </c>
      <c r="C4" s="716"/>
      <c r="D4" s="716"/>
      <c r="E4" s="716"/>
      <c r="F4" s="716"/>
      <c r="G4" s="716"/>
      <c r="H4" s="716"/>
      <c r="I4" s="716"/>
      <c r="J4" s="716"/>
      <c r="K4" s="716"/>
      <c r="L4" s="716"/>
      <c r="M4" s="716"/>
      <c r="N4" s="716"/>
      <c r="O4" s="716"/>
      <c r="P4" s="716"/>
      <c r="Q4" s="717"/>
      <c r="R4" s="715" t="s">
        <v>213</v>
      </c>
      <c r="S4" s="716"/>
      <c r="T4" s="716"/>
      <c r="U4" s="716"/>
      <c r="V4" s="716"/>
      <c r="W4" s="716"/>
      <c r="X4" s="716"/>
      <c r="Y4" s="717"/>
      <c r="Z4" s="715" t="s">
        <v>214</v>
      </c>
      <c r="AA4" s="716"/>
      <c r="AB4" s="716"/>
      <c r="AC4" s="717"/>
      <c r="AD4" s="715" t="s">
        <v>215</v>
      </c>
      <c r="AE4" s="716"/>
      <c r="AF4" s="716"/>
      <c r="AG4" s="716"/>
      <c r="AH4" s="716"/>
      <c r="AI4" s="716"/>
      <c r="AJ4" s="716"/>
      <c r="AK4" s="717"/>
      <c r="AL4" s="715" t="s">
        <v>214</v>
      </c>
      <c r="AM4" s="716"/>
      <c r="AN4" s="716"/>
      <c r="AO4" s="717"/>
      <c r="AP4" s="776" t="s">
        <v>216</v>
      </c>
      <c r="AQ4" s="776"/>
      <c r="AR4" s="776"/>
      <c r="AS4" s="776"/>
      <c r="AT4" s="776"/>
      <c r="AU4" s="776"/>
      <c r="AV4" s="776"/>
      <c r="AW4" s="776"/>
      <c r="AX4" s="776"/>
      <c r="AY4" s="776"/>
      <c r="AZ4" s="776"/>
      <c r="BA4" s="776"/>
      <c r="BB4" s="776"/>
      <c r="BC4" s="776"/>
      <c r="BD4" s="776"/>
      <c r="BE4" s="776"/>
      <c r="BF4" s="776"/>
      <c r="BG4" s="776" t="s">
        <v>217</v>
      </c>
      <c r="BH4" s="776"/>
      <c r="BI4" s="776"/>
      <c r="BJ4" s="776"/>
      <c r="BK4" s="776"/>
      <c r="BL4" s="776"/>
      <c r="BM4" s="776"/>
      <c r="BN4" s="776"/>
      <c r="BO4" s="776" t="s">
        <v>214</v>
      </c>
      <c r="BP4" s="776"/>
      <c r="BQ4" s="776"/>
      <c r="BR4" s="776"/>
      <c r="BS4" s="776" t="s">
        <v>218</v>
      </c>
      <c r="BT4" s="776"/>
      <c r="BU4" s="776"/>
      <c r="BV4" s="776"/>
      <c r="BW4" s="776"/>
      <c r="BX4" s="776"/>
      <c r="BY4" s="776"/>
      <c r="BZ4" s="776"/>
      <c r="CA4" s="776"/>
      <c r="CB4" s="776"/>
      <c r="CD4" s="758" t="s">
        <v>219</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2">
      <c r="B5" s="740" t="s">
        <v>220</v>
      </c>
      <c r="C5" s="741"/>
      <c r="D5" s="741"/>
      <c r="E5" s="741"/>
      <c r="F5" s="741"/>
      <c r="G5" s="741"/>
      <c r="H5" s="741"/>
      <c r="I5" s="741"/>
      <c r="J5" s="741"/>
      <c r="K5" s="741"/>
      <c r="L5" s="741"/>
      <c r="M5" s="741"/>
      <c r="N5" s="741"/>
      <c r="O5" s="741"/>
      <c r="P5" s="741"/>
      <c r="Q5" s="742"/>
      <c r="R5" s="706">
        <v>4916082</v>
      </c>
      <c r="S5" s="707"/>
      <c r="T5" s="707"/>
      <c r="U5" s="707"/>
      <c r="V5" s="707"/>
      <c r="W5" s="707"/>
      <c r="X5" s="707"/>
      <c r="Y5" s="753"/>
      <c r="Z5" s="771">
        <v>43.7</v>
      </c>
      <c r="AA5" s="771"/>
      <c r="AB5" s="771"/>
      <c r="AC5" s="771"/>
      <c r="AD5" s="772">
        <v>4916082</v>
      </c>
      <c r="AE5" s="772"/>
      <c r="AF5" s="772"/>
      <c r="AG5" s="772"/>
      <c r="AH5" s="772"/>
      <c r="AI5" s="772"/>
      <c r="AJ5" s="772"/>
      <c r="AK5" s="772"/>
      <c r="AL5" s="754">
        <v>78.3</v>
      </c>
      <c r="AM5" s="723"/>
      <c r="AN5" s="723"/>
      <c r="AO5" s="755"/>
      <c r="AP5" s="740" t="s">
        <v>221</v>
      </c>
      <c r="AQ5" s="741"/>
      <c r="AR5" s="741"/>
      <c r="AS5" s="741"/>
      <c r="AT5" s="741"/>
      <c r="AU5" s="741"/>
      <c r="AV5" s="741"/>
      <c r="AW5" s="741"/>
      <c r="AX5" s="741"/>
      <c r="AY5" s="741"/>
      <c r="AZ5" s="741"/>
      <c r="BA5" s="741"/>
      <c r="BB5" s="741"/>
      <c r="BC5" s="741"/>
      <c r="BD5" s="741"/>
      <c r="BE5" s="741"/>
      <c r="BF5" s="742"/>
      <c r="BG5" s="641">
        <v>4905015</v>
      </c>
      <c r="BH5" s="644"/>
      <c r="BI5" s="644"/>
      <c r="BJ5" s="644"/>
      <c r="BK5" s="644"/>
      <c r="BL5" s="644"/>
      <c r="BM5" s="644"/>
      <c r="BN5" s="645"/>
      <c r="BO5" s="703">
        <v>99.8</v>
      </c>
      <c r="BP5" s="703"/>
      <c r="BQ5" s="703"/>
      <c r="BR5" s="703"/>
      <c r="BS5" s="704">
        <v>10036</v>
      </c>
      <c r="BT5" s="704"/>
      <c r="BU5" s="704"/>
      <c r="BV5" s="704"/>
      <c r="BW5" s="704"/>
      <c r="BX5" s="704"/>
      <c r="BY5" s="704"/>
      <c r="BZ5" s="704"/>
      <c r="CA5" s="704"/>
      <c r="CB5" s="745"/>
      <c r="CD5" s="758" t="s">
        <v>216</v>
      </c>
      <c r="CE5" s="759"/>
      <c r="CF5" s="759"/>
      <c r="CG5" s="759"/>
      <c r="CH5" s="759"/>
      <c r="CI5" s="759"/>
      <c r="CJ5" s="759"/>
      <c r="CK5" s="759"/>
      <c r="CL5" s="759"/>
      <c r="CM5" s="759"/>
      <c r="CN5" s="759"/>
      <c r="CO5" s="759"/>
      <c r="CP5" s="759"/>
      <c r="CQ5" s="760"/>
      <c r="CR5" s="758" t="s">
        <v>222</v>
      </c>
      <c r="CS5" s="759"/>
      <c r="CT5" s="759"/>
      <c r="CU5" s="759"/>
      <c r="CV5" s="759"/>
      <c r="CW5" s="759"/>
      <c r="CX5" s="759"/>
      <c r="CY5" s="760"/>
      <c r="CZ5" s="758" t="s">
        <v>214</v>
      </c>
      <c r="DA5" s="759"/>
      <c r="DB5" s="759"/>
      <c r="DC5" s="760"/>
      <c r="DD5" s="758" t="s">
        <v>223</v>
      </c>
      <c r="DE5" s="759"/>
      <c r="DF5" s="759"/>
      <c r="DG5" s="759"/>
      <c r="DH5" s="759"/>
      <c r="DI5" s="759"/>
      <c r="DJ5" s="759"/>
      <c r="DK5" s="759"/>
      <c r="DL5" s="759"/>
      <c r="DM5" s="759"/>
      <c r="DN5" s="759"/>
      <c r="DO5" s="759"/>
      <c r="DP5" s="760"/>
      <c r="DQ5" s="758" t="s">
        <v>224</v>
      </c>
      <c r="DR5" s="759"/>
      <c r="DS5" s="759"/>
      <c r="DT5" s="759"/>
      <c r="DU5" s="759"/>
      <c r="DV5" s="759"/>
      <c r="DW5" s="759"/>
      <c r="DX5" s="759"/>
      <c r="DY5" s="759"/>
      <c r="DZ5" s="759"/>
      <c r="EA5" s="759"/>
      <c r="EB5" s="759"/>
      <c r="EC5" s="760"/>
    </row>
    <row r="6" spans="2:143" ht="11.25" customHeight="1" x14ac:dyDescent="0.2">
      <c r="B6" s="638" t="s">
        <v>225</v>
      </c>
      <c r="C6" s="639"/>
      <c r="D6" s="639"/>
      <c r="E6" s="639"/>
      <c r="F6" s="639"/>
      <c r="G6" s="639"/>
      <c r="H6" s="639"/>
      <c r="I6" s="639"/>
      <c r="J6" s="639"/>
      <c r="K6" s="639"/>
      <c r="L6" s="639"/>
      <c r="M6" s="639"/>
      <c r="N6" s="639"/>
      <c r="O6" s="639"/>
      <c r="P6" s="639"/>
      <c r="Q6" s="640"/>
      <c r="R6" s="641">
        <v>61963</v>
      </c>
      <c r="S6" s="644"/>
      <c r="T6" s="644"/>
      <c r="U6" s="644"/>
      <c r="V6" s="644"/>
      <c r="W6" s="644"/>
      <c r="X6" s="644"/>
      <c r="Y6" s="645"/>
      <c r="Z6" s="703">
        <v>0.6</v>
      </c>
      <c r="AA6" s="703"/>
      <c r="AB6" s="703"/>
      <c r="AC6" s="703"/>
      <c r="AD6" s="704">
        <v>61963</v>
      </c>
      <c r="AE6" s="704"/>
      <c r="AF6" s="704"/>
      <c r="AG6" s="704"/>
      <c r="AH6" s="704"/>
      <c r="AI6" s="704"/>
      <c r="AJ6" s="704"/>
      <c r="AK6" s="704"/>
      <c r="AL6" s="646">
        <v>1</v>
      </c>
      <c r="AM6" s="647"/>
      <c r="AN6" s="647"/>
      <c r="AO6" s="705"/>
      <c r="AP6" s="638" t="s">
        <v>226</v>
      </c>
      <c r="AQ6" s="639"/>
      <c r="AR6" s="639"/>
      <c r="AS6" s="639"/>
      <c r="AT6" s="639"/>
      <c r="AU6" s="639"/>
      <c r="AV6" s="639"/>
      <c r="AW6" s="639"/>
      <c r="AX6" s="639"/>
      <c r="AY6" s="639"/>
      <c r="AZ6" s="639"/>
      <c r="BA6" s="639"/>
      <c r="BB6" s="639"/>
      <c r="BC6" s="639"/>
      <c r="BD6" s="639"/>
      <c r="BE6" s="639"/>
      <c r="BF6" s="640"/>
      <c r="BG6" s="641">
        <v>4905015</v>
      </c>
      <c r="BH6" s="644"/>
      <c r="BI6" s="644"/>
      <c r="BJ6" s="644"/>
      <c r="BK6" s="644"/>
      <c r="BL6" s="644"/>
      <c r="BM6" s="644"/>
      <c r="BN6" s="645"/>
      <c r="BO6" s="703">
        <v>99.8</v>
      </c>
      <c r="BP6" s="703"/>
      <c r="BQ6" s="703"/>
      <c r="BR6" s="703"/>
      <c r="BS6" s="704">
        <v>10036</v>
      </c>
      <c r="BT6" s="704"/>
      <c r="BU6" s="704"/>
      <c r="BV6" s="704"/>
      <c r="BW6" s="704"/>
      <c r="BX6" s="704"/>
      <c r="BY6" s="704"/>
      <c r="BZ6" s="704"/>
      <c r="CA6" s="704"/>
      <c r="CB6" s="745"/>
      <c r="CD6" s="712" t="s">
        <v>227</v>
      </c>
      <c r="CE6" s="713"/>
      <c r="CF6" s="713"/>
      <c r="CG6" s="713"/>
      <c r="CH6" s="713"/>
      <c r="CI6" s="713"/>
      <c r="CJ6" s="713"/>
      <c r="CK6" s="713"/>
      <c r="CL6" s="713"/>
      <c r="CM6" s="713"/>
      <c r="CN6" s="713"/>
      <c r="CO6" s="713"/>
      <c r="CP6" s="713"/>
      <c r="CQ6" s="714"/>
      <c r="CR6" s="641">
        <v>138752</v>
      </c>
      <c r="CS6" s="644"/>
      <c r="CT6" s="644"/>
      <c r="CU6" s="644"/>
      <c r="CV6" s="644"/>
      <c r="CW6" s="644"/>
      <c r="CX6" s="644"/>
      <c r="CY6" s="645"/>
      <c r="CZ6" s="754">
        <v>1.3</v>
      </c>
      <c r="DA6" s="723"/>
      <c r="DB6" s="723"/>
      <c r="DC6" s="757"/>
      <c r="DD6" s="649" t="s">
        <v>176</v>
      </c>
      <c r="DE6" s="644"/>
      <c r="DF6" s="644"/>
      <c r="DG6" s="644"/>
      <c r="DH6" s="644"/>
      <c r="DI6" s="644"/>
      <c r="DJ6" s="644"/>
      <c r="DK6" s="644"/>
      <c r="DL6" s="644"/>
      <c r="DM6" s="644"/>
      <c r="DN6" s="644"/>
      <c r="DO6" s="644"/>
      <c r="DP6" s="645"/>
      <c r="DQ6" s="649">
        <v>138751</v>
      </c>
      <c r="DR6" s="644"/>
      <c r="DS6" s="644"/>
      <c r="DT6" s="644"/>
      <c r="DU6" s="644"/>
      <c r="DV6" s="644"/>
      <c r="DW6" s="644"/>
      <c r="DX6" s="644"/>
      <c r="DY6" s="644"/>
      <c r="DZ6" s="644"/>
      <c r="EA6" s="644"/>
      <c r="EB6" s="644"/>
      <c r="EC6" s="684"/>
    </row>
    <row r="7" spans="2:143" ht="11.25" customHeight="1" x14ac:dyDescent="0.2">
      <c r="B7" s="638" t="s">
        <v>228</v>
      </c>
      <c r="C7" s="639"/>
      <c r="D7" s="639"/>
      <c r="E7" s="639"/>
      <c r="F7" s="639"/>
      <c r="G7" s="639"/>
      <c r="H7" s="639"/>
      <c r="I7" s="639"/>
      <c r="J7" s="639"/>
      <c r="K7" s="639"/>
      <c r="L7" s="639"/>
      <c r="M7" s="639"/>
      <c r="N7" s="639"/>
      <c r="O7" s="639"/>
      <c r="P7" s="639"/>
      <c r="Q7" s="640"/>
      <c r="R7" s="641">
        <v>7052</v>
      </c>
      <c r="S7" s="644"/>
      <c r="T7" s="644"/>
      <c r="U7" s="644"/>
      <c r="V7" s="644"/>
      <c r="W7" s="644"/>
      <c r="X7" s="644"/>
      <c r="Y7" s="645"/>
      <c r="Z7" s="703">
        <v>0.1</v>
      </c>
      <c r="AA7" s="703"/>
      <c r="AB7" s="703"/>
      <c r="AC7" s="703"/>
      <c r="AD7" s="704">
        <v>7052</v>
      </c>
      <c r="AE7" s="704"/>
      <c r="AF7" s="704"/>
      <c r="AG7" s="704"/>
      <c r="AH7" s="704"/>
      <c r="AI7" s="704"/>
      <c r="AJ7" s="704"/>
      <c r="AK7" s="704"/>
      <c r="AL7" s="646">
        <v>0.1</v>
      </c>
      <c r="AM7" s="647"/>
      <c r="AN7" s="647"/>
      <c r="AO7" s="705"/>
      <c r="AP7" s="638" t="s">
        <v>229</v>
      </c>
      <c r="AQ7" s="639"/>
      <c r="AR7" s="639"/>
      <c r="AS7" s="639"/>
      <c r="AT7" s="639"/>
      <c r="AU7" s="639"/>
      <c r="AV7" s="639"/>
      <c r="AW7" s="639"/>
      <c r="AX7" s="639"/>
      <c r="AY7" s="639"/>
      <c r="AZ7" s="639"/>
      <c r="BA7" s="639"/>
      <c r="BB7" s="639"/>
      <c r="BC7" s="639"/>
      <c r="BD7" s="639"/>
      <c r="BE7" s="639"/>
      <c r="BF7" s="640"/>
      <c r="BG7" s="641">
        <v>2439372</v>
      </c>
      <c r="BH7" s="644"/>
      <c r="BI7" s="644"/>
      <c r="BJ7" s="644"/>
      <c r="BK7" s="644"/>
      <c r="BL7" s="644"/>
      <c r="BM7" s="644"/>
      <c r="BN7" s="645"/>
      <c r="BO7" s="703">
        <v>49.6</v>
      </c>
      <c r="BP7" s="703"/>
      <c r="BQ7" s="703"/>
      <c r="BR7" s="703"/>
      <c r="BS7" s="704">
        <v>10036</v>
      </c>
      <c r="BT7" s="704"/>
      <c r="BU7" s="704"/>
      <c r="BV7" s="704"/>
      <c r="BW7" s="704"/>
      <c r="BX7" s="704"/>
      <c r="BY7" s="704"/>
      <c r="BZ7" s="704"/>
      <c r="CA7" s="704"/>
      <c r="CB7" s="745"/>
      <c r="CD7" s="685" t="s">
        <v>230</v>
      </c>
      <c r="CE7" s="682"/>
      <c r="CF7" s="682"/>
      <c r="CG7" s="682"/>
      <c r="CH7" s="682"/>
      <c r="CI7" s="682"/>
      <c r="CJ7" s="682"/>
      <c r="CK7" s="682"/>
      <c r="CL7" s="682"/>
      <c r="CM7" s="682"/>
      <c r="CN7" s="682"/>
      <c r="CO7" s="682"/>
      <c r="CP7" s="682"/>
      <c r="CQ7" s="683"/>
      <c r="CR7" s="641">
        <v>1524962</v>
      </c>
      <c r="CS7" s="644"/>
      <c r="CT7" s="644"/>
      <c r="CU7" s="644"/>
      <c r="CV7" s="644"/>
      <c r="CW7" s="644"/>
      <c r="CX7" s="644"/>
      <c r="CY7" s="645"/>
      <c r="CZ7" s="703">
        <v>14.1</v>
      </c>
      <c r="DA7" s="703"/>
      <c r="DB7" s="703"/>
      <c r="DC7" s="703"/>
      <c r="DD7" s="649">
        <v>7674</v>
      </c>
      <c r="DE7" s="644"/>
      <c r="DF7" s="644"/>
      <c r="DG7" s="644"/>
      <c r="DH7" s="644"/>
      <c r="DI7" s="644"/>
      <c r="DJ7" s="644"/>
      <c r="DK7" s="644"/>
      <c r="DL7" s="644"/>
      <c r="DM7" s="644"/>
      <c r="DN7" s="644"/>
      <c r="DO7" s="644"/>
      <c r="DP7" s="645"/>
      <c r="DQ7" s="649">
        <v>1406456</v>
      </c>
      <c r="DR7" s="644"/>
      <c r="DS7" s="644"/>
      <c r="DT7" s="644"/>
      <c r="DU7" s="644"/>
      <c r="DV7" s="644"/>
      <c r="DW7" s="644"/>
      <c r="DX7" s="644"/>
      <c r="DY7" s="644"/>
      <c r="DZ7" s="644"/>
      <c r="EA7" s="644"/>
      <c r="EB7" s="644"/>
      <c r="EC7" s="684"/>
    </row>
    <row r="8" spans="2:143" ht="11.25" customHeight="1" x14ac:dyDescent="0.2">
      <c r="B8" s="638" t="s">
        <v>231</v>
      </c>
      <c r="C8" s="639"/>
      <c r="D8" s="639"/>
      <c r="E8" s="639"/>
      <c r="F8" s="639"/>
      <c r="G8" s="639"/>
      <c r="H8" s="639"/>
      <c r="I8" s="639"/>
      <c r="J8" s="639"/>
      <c r="K8" s="639"/>
      <c r="L8" s="639"/>
      <c r="M8" s="639"/>
      <c r="N8" s="639"/>
      <c r="O8" s="639"/>
      <c r="P8" s="639"/>
      <c r="Q8" s="640"/>
      <c r="R8" s="641">
        <v>33192</v>
      </c>
      <c r="S8" s="644"/>
      <c r="T8" s="644"/>
      <c r="U8" s="644"/>
      <c r="V8" s="644"/>
      <c r="W8" s="644"/>
      <c r="X8" s="644"/>
      <c r="Y8" s="645"/>
      <c r="Z8" s="703">
        <v>0.3</v>
      </c>
      <c r="AA8" s="703"/>
      <c r="AB8" s="703"/>
      <c r="AC8" s="703"/>
      <c r="AD8" s="704">
        <v>33192</v>
      </c>
      <c r="AE8" s="704"/>
      <c r="AF8" s="704"/>
      <c r="AG8" s="704"/>
      <c r="AH8" s="704"/>
      <c r="AI8" s="704"/>
      <c r="AJ8" s="704"/>
      <c r="AK8" s="704"/>
      <c r="AL8" s="646">
        <v>0.5</v>
      </c>
      <c r="AM8" s="647"/>
      <c r="AN8" s="647"/>
      <c r="AO8" s="705"/>
      <c r="AP8" s="638" t="s">
        <v>232</v>
      </c>
      <c r="AQ8" s="639"/>
      <c r="AR8" s="639"/>
      <c r="AS8" s="639"/>
      <c r="AT8" s="639"/>
      <c r="AU8" s="639"/>
      <c r="AV8" s="639"/>
      <c r="AW8" s="639"/>
      <c r="AX8" s="639"/>
      <c r="AY8" s="639"/>
      <c r="AZ8" s="639"/>
      <c r="BA8" s="639"/>
      <c r="BB8" s="639"/>
      <c r="BC8" s="639"/>
      <c r="BD8" s="639"/>
      <c r="BE8" s="639"/>
      <c r="BF8" s="640"/>
      <c r="BG8" s="641">
        <v>57354</v>
      </c>
      <c r="BH8" s="644"/>
      <c r="BI8" s="644"/>
      <c r="BJ8" s="644"/>
      <c r="BK8" s="644"/>
      <c r="BL8" s="644"/>
      <c r="BM8" s="644"/>
      <c r="BN8" s="645"/>
      <c r="BO8" s="703">
        <v>1.2</v>
      </c>
      <c r="BP8" s="703"/>
      <c r="BQ8" s="703"/>
      <c r="BR8" s="703"/>
      <c r="BS8" s="649" t="s">
        <v>233</v>
      </c>
      <c r="BT8" s="644"/>
      <c r="BU8" s="644"/>
      <c r="BV8" s="644"/>
      <c r="BW8" s="644"/>
      <c r="BX8" s="644"/>
      <c r="BY8" s="644"/>
      <c r="BZ8" s="644"/>
      <c r="CA8" s="644"/>
      <c r="CB8" s="684"/>
      <c r="CD8" s="685" t="s">
        <v>234</v>
      </c>
      <c r="CE8" s="682"/>
      <c r="CF8" s="682"/>
      <c r="CG8" s="682"/>
      <c r="CH8" s="682"/>
      <c r="CI8" s="682"/>
      <c r="CJ8" s="682"/>
      <c r="CK8" s="682"/>
      <c r="CL8" s="682"/>
      <c r="CM8" s="682"/>
      <c r="CN8" s="682"/>
      <c r="CO8" s="682"/>
      <c r="CP8" s="682"/>
      <c r="CQ8" s="683"/>
      <c r="CR8" s="641">
        <v>3427578</v>
      </c>
      <c r="CS8" s="644"/>
      <c r="CT8" s="644"/>
      <c r="CU8" s="644"/>
      <c r="CV8" s="644"/>
      <c r="CW8" s="644"/>
      <c r="CX8" s="644"/>
      <c r="CY8" s="645"/>
      <c r="CZ8" s="703">
        <v>31.6</v>
      </c>
      <c r="DA8" s="703"/>
      <c r="DB8" s="703"/>
      <c r="DC8" s="703"/>
      <c r="DD8" s="649">
        <v>287901</v>
      </c>
      <c r="DE8" s="644"/>
      <c r="DF8" s="644"/>
      <c r="DG8" s="644"/>
      <c r="DH8" s="644"/>
      <c r="DI8" s="644"/>
      <c r="DJ8" s="644"/>
      <c r="DK8" s="644"/>
      <c r="DL8" s="644"/>
      <c r="DM8" s="644"/>
      <c r="DN8" s="644"/>
      <c r="DO8" s="644"/>
      <c r="DP8" s="645"/>
      <c r="DQ8" s="649">
        <v>1916743</v>
      </c>
      <c r="DR8" s="644"/>
      <c r="DS8" s="644"/>
      <c r="DT8" s="644"/>
      <c r="DU8" s="644"/>
      <c r="DV8" s="644"/>
      <c r="DW8" s="644"/>
      <c r="DX8" s="644"/>
      <c r="DY8" s="644"/>
      <c r="DZ8" s="644"/>
      <c r="EA8" s="644"/>
      <c r="EB8" s="644"/>
      <c r="EC8" s="684"/>
    </row>
    <row r="9" spans="2:143" ht="11.25" customHeight="1" x14ac:dyDescent="0.2">
      <c r="B9" s="638" t="s">
        <v>235</v>
      </c>
      <c r="C9" s="639"/>
      <c r="D9" s="639"/>
      <c r="E9" s="639"/>
      <c r="F9" s="639"/>
      <c r="G9" s="639"/>
      <c r="H9" s="639"/>
      <c r="I9" s="639"/>
      <c r="J9" s="639"/>
      <c r="K9" s="639"/>
      <c r="L9" s="639"/>
      <c r="M9" s="639"/>
      <c r="N9" s="639"/>
      <c r="O9" s="639"/>
      <c r="P9" s="639"/>
      <c r="Q9" s="640"/>
      <c r="R9" s="641">
        <v>35789</v>
      </c>
      <c r="S9" s="644"/>
      <c r="T9" s="644"/>
      <c r="U9" s="644"/>
      <c r="V9" s="644"/>
      <c r="W9" s="644"/>
      <c r="X9" s="644"/>
      <c r="Y9" s="645"/>
      <c r="Z9" s="703">
        <v>0.3</v>
      </c>
      <c r="AA9" s="703"/>
      <c r="AB9" s="703"/>
      <c r="AC9" s="703"/>
      <c r="AD9" s="704">
        <v>35789</v>
      </c>
      <c r="AE9" s="704"/>
      <c r="AF9" s="704"/>
      <c r="AG9" s="704"/>
      <c r="AH9" s="704"/>
      <c r="AI9" s="704"/>
      <c r="AJ9" s="704"/>
      <c r="AK9" s="704"/>
      <c r="AL9" s="646">
        <v>0.6</v>
      </c>
      <c r="AM9" s="647"/>
      <c r="AN9" s="647"/>
      <c r="AO9" s="705"/>
      <c r="AP9" s="638" t="s">
        <v>236</v>
      </c>
      <c r="AQ9" s="639"/>
      <c r="AR9" s="639"/>
      <c r="AS9" s="639"/>
      <c r="AT9" s="639"/>
      <c r="AU9" s="639"/>
      <c r="AV9" s="639"/>
      <c r="AW9" s="639"/>
      <c r="AX9" s="639"/>
      <c r="AY9" s="639"/>
      <c r="AZ9" s="639"/>
      <c r="BA9" s="639"/>
      <c r="BB9" s="639"/>
      <c r="BC9" s="639"/>
      <c r="BD9" s="639"/>
      <c r="BE9" s="639"/>
      <c r="BF9" s="640"/>
      <c r="BG9" s="641">
        <v>2229412</v>
      </c>
      <c r="BH9" s="644"/>
      <c r="BI9" s="644"/>
      <c r="BJ9" s="644"/>
      <c r="BK9" s="644"/>
      <c r="BL9" s="644"/>
      <c r="BM9" s="644"/>
      <c r="BN9" s="645"/>
      <c r="BO9" s="703">
        <v>45.3</v>
      </c>
      <c r="BP9" s="703"/>
      <c r="BQ9" s="703"/>
      <c r="BR9" s="703"/>
      <c r="BS9" s="649" t="s">
        <v>176</v>
      </c>
      <c r="BT9" s="644"/>
      <c r="BU9" s="644"/>
      <c r="BV9" s="644"/>
      <c r="BW9" s="644"/>
      <c r="BX9" s="644"/>
      <c r="BY9" s="644"/>
      <c r="BZ9" s="644"/>
      <c r="CA9" s="644"/>
      <c r="CB9" s="684"/>
      <c r="CD9" s="685" t="s">
        <v>237</v>
      </c>
      <c r="CE9" s="682"/>
      <c r="CF9" s="682"/>
      <c r="CG9" s="682"/>
      <c r="CH9" s="682"/>
      <c r="CI9" s="682"/>
      <c r="CJ9" s="682"/>
      <c r="CK9" s="682"/>
      <c r="CL9" s="682"/>
      <c r="CM9" s="682"/>
      <c r="CN9" s="682"/>
      <c r="CO9" s="682"/>
      <c r="CP9" s="682"/>
      <c r="CQ9" s="683"/>
      <c r="CR9" s="641">
        <v>2180688</v>
      </c>
      <c r="CS9" s="644"/>
      <c r="CT9" s="644"/>
      <c r="CU9" s="644"/>
      <c r="CV9" s="644"/>
      <c r="CW9" s="644"/>
      <c r="CX9" s="644"/>
      <c r="CY9" s="645"/>
      <c r="CZ9" s="703">
        <v>20.100000000000001</v>
      </c>
      <c r="DA9" s="703"/>
      <c r="DB9" s="703"/>
      <c r="DC9" s="703"/>
      <c r="DD9" s="649">
        <v>1359053</v>
      </c>
      <c r="DE9" s="644"/>
      <c r="DF9" s="644"/>
      <c r="DG9" s="644"/>
      <c r="DH9" s="644"/>
      <c r="DI9" s="644"/>
      <c r="DJ9" s="644"/>
      <c r="DK9" s="644"/>
      <c r="DL9" s="644"/>
      <c r="DM9" s="644"/>
      <c r="DN9" s="644"/>
      <c r="DO9" s="644"/>
      <c r="DP9" s="645"/>
      <c r="DQ9" s="649">
        <v>858076</v>
      </c>
      <c r="DR9" s="644"/>
      <c r="DS9" s="644"/>
      <c r="DT9" s="644"/>
      <c r="DU9" s="644"/>
      <c r="DV9" s="644"/>
      <c r="DW9" s="644"/>
      <c r="DX9" s="644"/>
      <c r="DY9" s="644"/>
      <c r="DZ9" s="644"/>
      <c r="EA9" s="644"/>
      <c r="EB9" s="644"/>
      <c r="EC9" s="684"/>
    </row>
    <row r="10" spans="2:143" ht="11.25" customHeight="1" x14ac:dyDescent="0.2">
      <c r="B10" s="638" t="s">
        <v>238</v>
      </c>
      <c r="C10" s="639"/>
      <c r="D10" s="639"/>
      <c r="E10" s="639"/>
      <c r="F10" s="639"/>
      <c r="G10" s="639"/>
      <c r="H10" s="639"/>
      <c r="I10" s="639"/>
      <c r="J10" s="639"/>
      <c r="K10" s="639"/>
      <c r="L10" s="639"/>
      <c r="M10" s="639"/>
      <c r="N10" s="639"/>
      <c r="O10" s="639"/>
      <c r="P10" s="639"/>
      <c r="Q10" s="640"/>
      <c r="R10" s="641" t="s">
        <v>233</v>
      </c>
      <c r="S10" s="644"/>
      <c r="T10" s="644"/>
      <c r="U10" s="644"/>
      <c r="V10" s="644"/>
      <c r="W10" s="644"/>
      <c r="X10" s="644"/>
      <c r="Y10" s="645"/>
      <c r="Z10" s="703" t="s">
        <v>176</v>
      </c>
      <c r="AA10" s="703"/>
      <c r="AB10" s="703"/>
      <c r="AC10" s="703"/>
      <c r="AD10" s="704" t="s">
        <v>176</v>
      </c>
      <c r="AE10" s="704"/>
      <c r="AF10" s="704"/>
      <c r="AG10" s="704"/>
      <c r="AH10" s="704"/>
      <c r="AI10" s="704"/>
      <c r="AJ10" s="704"/>
      <c r="AK10" s="704"/>
      <c r="AL10" s="646" t="s">
        <v>233</v>
      </c>
      <c r="AM10" s="647"/>
      <c r="AN10" s="647"/>
      <c r="AO10" s="705"/>
      <c r="AP10" s="638" t="s">
        <v>239</v>
      </c>
      <c r="AQ10" s="639"/>
      <c r="AR10" s="639"/>
      <c r="AS10" s="639"/>
      <c r="AT10" s="639"/>
      <c r="AU10" s="639"/>
      <c r="AV10" s="639"/>
      <c r="AW10" s="639"/>
      <c r="AX10" s="639"/>
      <c r="AY10" s="639"/>
      <c r="AZ10" s="639"/>
      <c r="BA10" s="639"/>
      <c r="BB10" s="639"/>
      <c r="BC10" s="639"/>
      <c r="BD10" s="639"/>
      <c r="BE10" s="639"/>
      <c r="BF10" s="640"/>
      <c r="BG10" s="641">
        <v>58113</v>
      </c>
      <c r="BH10" s="644"/>
      <c r="BI10" s="644"/>
      <c r="BJ10" s="644"/>
      <c r="BK10" s="644"/>
      <c r="BL10" s="644"/>
      <c r="BM10" s="644"/>
      <c r="BN10" s="645"/>
      <c r="BO10" s="703">
        <v>1.2</v>
      </c>
      <c r="BP10" s="703"/>
      <c r="BQ10" s="703"/>
      <c r="BR10" s="703"/>
      <c r="BS10" s="649" t="s">
        <v>176</v>
      </c>
      <c r="BT10" s="644"/>
      <c r="BU10" s="644"/>
      <c r="BV10" s="644"/>
      <c r="BW10" s="644"/>
      <c r="BX10" s="644"/>
      <c r="BY10" s="644"/>
      <c r="BZ10" s="644"/>
      <c r="CA10" s="644"/>
      <c r="CB10" s="684"/>
      <c r="CD10" s="685" t="s">
        <v>240</v>
      </c>
      <c r="CE10" s="682"/>
      <c r="CF10" s="682"/>
      <c r="CG10" s="682"/>
      <c r="CH10" s="682"/>
      <c r="CI10" s="682"/>
      <c r="CJ10" s="682"/>
      <c r="CK10" s="682"/>
      <c r="CL10" s="682"/>
      <c r="CM10" s="682"/>
      <c r="CN10" s="682"/>
      <c r="CO10" s="682"/>
      <c r="CP10" s="682"/>
      <c r="CQ10" s="683"/>
      <c r="CR10" s="641">
        <v>21041</v>
      </c>
      <c r="CS10" s="644"/>
      <c r="CT10" s="644"/>
      <c r="CU10" s="644"/>
      <c r="CV10" s="644"/>
      <c r="CW10" s="644"/>
      <c r="CX10" s="644"/>
      <c r="CY10" s="645"/>
      <c r="CZ10" s="703">
        <v>0.2</v>
      </c>
      <c r="DA10" s="703"/>
      <c r="DB10" s="703"/>
      <c r="DC10" s="703"/>
      <c r="DD10" s="649" t="s">
        <v>176</v>
      </c>
      <c r="DE10" s="644"/>
      <c r="DF10" s="644"/>
      <c r="DG10" s="644"/>
      <c r="DH10" s="644"/>
      <c r="DI10" s="644"/>
      <c r="DJ10" s="644"/>
      <c r="DK10" s="644"/>
      <c r="DL10" s="644"/>
      <c r="DM10" s="644"/>
      <c r="DN10" s="644"/>
      <c r="DO10" s="644"/>
      <c r="DP10" s="645"/>
      <c r="DQ10" s="649">
        <v>1041</v>
      </c>
      <c r="DR10" s="644"/>
      <c r="DS10" s="644"/>
      <c r="DT10" s="644"/>
      <c r="DU10" s="644"/>
      <c r="DV10" s="644"/>
      <c r="DW10" s="644"/>
      <c r="DX10" s="644"/>
      <c r="DY10" s="644"/>
      <c r="DZ10" s="644"/>
      <c r="EA10" s="644"/>
      <c r="EB10" s="644"/>
      <c r="EC10" s="684"/>
    </row>
    <row r="11" spans="2:143" ht="11.25" customHeight="1" x14ac:dyDescent="0.2">
      <c r="B11" s="638" t="s">
        <v>241</v>
      </c>
      <c r="C11" s="639"/>
      <c r="D11" s="639"/>
      <c r="E11" s="639"/>
      <c r="F11" s="639"/>
      <c r="G11" s="639"/>
      <c r="H11" s="639"/>
      <c r="I11" s="639"/>
      <c r="J11" s="639"/>
      <c r="K11" s="639"/>
      <c r="L11" s="639"/>
      <c r="M11" s="639"/>
      <c r="N11" s="639"/>
      <c r="O11" s="639"/>
      <c r="P11" s="639"/>
      <c r="Q11" s="640"/>
      <c r="R11" s="641" t="s">
        <v>233</v>
      </c>
      <c r="S11" s="644"/>
      <c r="T11" s="644"/>
      <c r="U11" s="644"/>
      <c r="V11" s="644"/>
      <c r="W11" s="644"/>
      <c r="X11" s="644"/>
      <c r="Y11" s="645"/>
      <c r="Z11" s="703" t="s">
        <v>233</v>
      </c>
      <c r="AA11" s="703"/>
      <c r="AB11" s="703"/>
      <c r="AC11" s="703"/>
      <c r="AD11" s="704" t="s">
        <v>176</v>
      </c>
      <c r="AE11" s="704"/>
      <c r="AF11" s="704"/>
      <c r="AG11" s="704"/>
      <c r="AH11" s="704"/>
      <c r="AI11" s="704"/>
      <c r="AJ11" s="704"/>
      <c r="AK11" s="704"/>
      <c r="AL11" s="646" t="s">
        <v>233</v>
      </c>
      <c r="AM11" s="647"/>
      <c r="AN11" s="647"/>
      <c r="AO11" s="705"/>
      <c r="AP11" s="638" t="s">
        <v>242</v>
      </c>
      <c r="AQ11" s="639"/>
      <c r="AR11" s="639"/>
      <c r="AS11" s="639"/>
      <c r="AT11" s="639"/>
      <c r="AU11" s="639"/>
      <c r="AV11" s="639"/>
      <c r="AW11" s="639"/>
      <c r="AX11" s="639"/>
      <c r="AY11" s="639"/>
      <c r="AZ11" s="639"/>
      <c r="BA11" s="639"/>
      <c r="BB11" s="639"/>
      <c r="BC11" s="639"/>
      <c r="BD11" s="639"/>
      <c r="BE11" s="639"/>
      <c r="BF11" s="640"/>
      <c r="BG11" s="641">
        <v>94493</v>
      </c>
      <c r="BH11" s="644"/>
      <c r="BI11" s="644"/>
      <c r="BJ11" s="644"/>
      <c r="BK11" s="644"/>
      <c r="BL11" s="644"/>
      <c r="BM11" s="644"/>
      <c r="BN11" s="645"/>
      <c r="BO11" s="703">
        <v>1.9</v>
      </c>
      <c r="BP11" s="703"/>
      <c r="BQ11" s="703"/>
      <c r="BR11" s="703"/>
      <c r="BS11" s="649">
        <v>10036</v>
      </c>
      <c r="BT11" s="644"/>
      <c r="BU11" s="644"/>
      <c r="BV11" s="644"/>
      <c r="BW11" s="644"/>
      <c r="BX11" s="644"/>
      <c r="BY11" s="644"/>
      <c r="BZ11" s="644"/>
      <c r="CA11" s="644"/>
      <c r="CB11" s="684"/>
      <c r="CD11" s="685" t="s">
        <v>243</v>
      </c>
      <c r="CE11" s="682"/>
      <c r="CF11" s="682"/>
      <c r="CG11" s="682"/>
      <c r="CH11" s="682"/>
      <c r="CI11" s="682"/>
      <c r="CJ11" s="682"/>
      <c r="CK11" s="682"/>
      <c r="CL11" s="682"/>
      <c r="CM11" s="682"/>
      <c r="CN11" s="682"/>
      <c r="CO11" s="682"/>
      <c r="CP11" s="682"/>
      <c r="CQ11" s="683"/>
      <c r="CR11" s="641">
        <v>111628</v>
      </c>
      <c r="CS11" s="644"/>
      <c r="CT11" s="644"/>
      <c r="CU11" s="644"/>
      <c r="CV11" s="644"/>
      <c r="CW11" s="644"/>
      <c r="CX11" s="644"/>
      <c r="CY11" s="645"/>
      <c r="CZ11" s="703">
        <v>1</v>
      </c>
      <c r="DA11" s="703"/>
      <c r="DB11" s="703"/>
      <c r="DC11" s="703"/>
      <c r="DD11" s="649">
        <v>31096</v>
      </c>
      <c r="DE11" s="644"/>
      <c r="DF11" s="644"/>
      <c r="DG11" s="644"/>
      <c r="DH11" s="644"/>
      <c r="DI11" s="644"/>
      <c r="DJ11" s="644"/>
      <c r="DK11" s="644"/>
      <c r="DL11" s="644"/>
      <c r="DM11" s="644"/>
      <c r="DN11" s="644"/>
      <c r="DO11" s="644"/>
      <c r="DP11" s="645"/>
      <c r="DQ11" s="649">
        <v>74047</v>
      </c>
      <c r="DR11" s="644"/>
      <c r="DS11" s="644"/>
      <c r="DT11" s="644"/>
      <c r="DU11" s="644"/>
      <c r="DV11" s="644"/>
      <c r="DW11" s="644"/>
      <c r="DX11" s="644"/>
      <c r="DY11" s="644"/>
      <c r="DZ11" s="644"/>
      <c r="EA11" s="644"/>
      <c r="EB11" s="644"/>
      <c r="EC11" s="684"/>
    </row>
    <row r="12" spans="2:143" ht="11.25" customHeight="1" x14ac:dyDescent="0.2">
      <c r="B12" s="638" t="s">
        <v>244</v>
      </c>
      <c r="C12" s="639"/>
      <c r="D12" s="639"/>
      <c r="E12" s="639"/>
      <c r="F12" s="639"/>
      <c r="G12" s="639"/>
      <c r="H12" s="639"/>
      <c r="I12" s="639"/>
      <c r="J12" s="639"/>
      <c r="K12" s="639"/>
      <c r="L12" s="639"/>
      <c r="M12" s="639"/>
      <c r="N12" s="639"/>
      <c r="O12" s="639"/>
      <c r="P12" s="639"/>
      <c r="Q12" s="640"/>
      <c r="R12" s="641">
        <v>476520</v>
      </c>
      <c r="S12" s="644"/>
      <c r="T12" s="644"/>
      <c r="U12" s="644"/>
      <c r="V12" s="644"/>
      <c r="W12" s="644"/>
      <c r="X12" s="644"/>
      <c r="Y12" s="645"/>
      <c r="Z12" s="703">
        <v>4.2</v>
      </c>
      <c r="AA12" s="703"/>
      <c r="AB12" s="703"/>
      <c r="AC12" s="703"/>
      <c r="AD12" s="704">
        <v>476520</v>
      </c>
      <c r="AE12" s="704"/>
      <c r="AF12" s="704"/>
      <c r="AG12" s="704"/>
      <c r="AH12" s="704"/>
      <c r="AI12" s="704"/>
      <c r="AJ12" s="704"/>
      <c r="AK12" s="704"/>
      <c r="AL12" s="646">
        <v>7.6</v>
      </c>
      <c r="AM12" s="647"/>
      <c r="AN12" s="647"/>
      <c r="AO12" s="705"/>
      <c r="AP12" s="638" t="s">
        <v>245</v>
      </c>
      <c r="AQ12" s="639"/>
      <c r="AR12" s="639"/>
      <c r="AS12" s="639"/>
      <c r="AT12" s="639"/>
      <c r="AU12" s="639"/>
      <c r="AV12" s="639"/>
      <c r="AW12" s="639"/>
      <c r="AX12" s="639"/>
      <c r="AY12" s="639"/>
      <c r="AZ12" s="639"/>
      <c r="BA12" s="639"/>
      <c r="BB12" s="639"/>
      <c r="BC12" s="639"/>
      <c r="BD12" s="639"/>
      <c r="BE12" s="639"/>
      <c r="BF12" s="640"/>
      <c r="BG12" s="641">
        <v>2272905</v>
      </c>
      <c r="BH12" s="644"/>
      <c r="BI12" s="644"/>
      <c r="BJ12" s="644"/>
      <c r="BK12" s="644"/>
      <c r="BL12" s="644"/>
      <c r="BM12" s="644"/>
      <c r="BN12" s="645"/>
      <c r="BO12" s="703">
        <v>46.2</v>
      </c>
      <c r="BP12" s="703"/>
      <c r="BQ12" s="703"/>
      <c r="BR12" s="703"/>
      <c r="BS12" s="649" t="s">
        <v>233</v>
      </c>
      <c r="BT12" s="644"/>
      <c r="BU12" s="644"/>
      <c r="BV12" s="644"/>
      <c r="BW12" s="644"/>
      <c r="BX12" s="644"/>
      <c r="BY12" s="644"/>
      <c r="BZ12" s="644"/>
      <c r="CA12" s="644"/>
      <c r="CB12" s="684"/>
      <c r="CD12" s="685" t="s">
        <v>246</v>
      </c>
      <c r="CE12" s="682"/>
      <c r="CF12" s="682"/>
      <c r="CG12" s="682"/>
      <c r="CH12" s="682"/>
      <c r="CI12" s="682"/>
      <c r="CJ12" s="682"/>
      <c r="CK12" s="682"/>
      <c r="CL12" s="682"/>
      <c r="CM12" s="682"/>
      <c r="CN12" s="682"/>
      <c r="CO12" s="682"/>
      <c r="CP12" s="682"/>
      <c r="CQ12" s="683"/>
      <c r="CR12" s="641">
        <v>112920</v>
      </c>
      <c r="CS12" s="644"/>
      <c r="CT12" s="644"/>
      <c r="CU12" s="644"/>
      <c r="CV12" s="644"/>
      <c r="CW12" s="644"/>
      <c r="CX12" s="644"/>
      <c r="CY12" s="645"/>
      <c r="CZ12" s="703">
        <v>1</v>
      </c>
      <c r="DA12" s="703"/>
      <c r="DB12" s="703"/>
      <c r="DC12" s="703"/>
      <c r="DD12" s="649">
        <v>2818</v>
      </c>
      <c r="DE12" s="644"/>
      <c r="DF12" s="644"/>
      <c r="DG12" s="644"/>
      <c r="DH12" s="644"/>
      <c r="DI12" s="644"/>
      <c r="DJ12" s="644"/>
      <c r="DK12" s="644"/>
      <c r="DL12" s="644"/>
      <c r="DM12" s="644"/>
      <c r="DN12" s="644"/>
      <c r="DO12" s="644"/>
      <c r="DP12" s="645"/>
      <c r="DQ12" s="649">
        <v>93417</v>
      </c>
      <c r="DR12" s="644"/>
      <c r="DS12" s="644"/>
      <c r="DT12" s="644"/>
      <c r="DU12" s="644"/>
      <c r="DV12" s="644"/>
      <c r="DW12" s="644"/>
      <c r="DX12" s="644"/>
      <c r="DY12" s="644"/>
      <c r="DZ12" s="644"/>
      <c r="EA12" s="644"/>
      <c r="EB12" s="644"/>
      <c r="EC12" s="684"/>
    </row>
    <row r="13" spans="2:143" ht="11.25" customHeight="1" x14ac:dyDescent="0.2">
      <c r="B13" s="638" t="s">
        <v>247</v>
      </c>
      <c r="C13" s="639"/>
      <c r="D13" s="639"/>
      <c r="E13" s="639"/>
      <c r="F13" s="639"/>
      <c r="G13" s="639"/>
      <c r="H13" s="639"/>
      <c r="I13" s="639"/>
      <c r="J13" s="639"/>
      <c r="K13" s="639"/>
      <c r="L13" s="639"/>
      <c r="M13" s="639"/>
      <c r="N13" s="639"/>
      <c r="O13" s="639"/>
      <c r="P13" s="639"/>
      <c r="Q13" s="640"/>
      <c r="R13" s="641">
        <v>28756</v>
      </c>
      <c r="S13" s="644"/>
      <c r="T13" s="644"/>
      <c r="U13" s="644"/>
      <c r="V13" s="644"/>
      <c r="W13" s="644"/>
      <c r="X13" s="644"/>
      <c r="Y13" s="645"/>
      <c r="Z13" s="703">
        <v>0.3</v>
      </c>
      <c r="AA13" s="703"/>
      <c r="AB13" s="703"/>
      <c r="AC13" s="703"/>
      <c r="AD13" s="704">
        <v>28756</v>
      </c>
      <c r="AE13" s="704"/>
      <c r="AF13" s="704"/>
      <c r="AG13" s="704"/>
      <c r="AH13" s="704"/>
      <c r="AI13" s="704"/>
      <c r="AJ13" s="704"/>
      <c r="AK13" s="704"/>
      <c r="AL13" s="646">
        <v>0.5</v>
      </c>
      <c r="AM13" s="647"/>
      <c r="AN13" s="647"/>
      <c r="AO13" s="705"/>
      <c r="AP13" s="638" t="s">
        <v>248</v>
      </c>
      <c r="AQ13" s="639"/>
      <c r="AR13" s="639"/>
      <c r="AS13" s="639"/>
      <c r="AT13" s="639"/>
      <c r="AU13" s="639"/>
      <c r="AV13" s="639"/>
      <c r="AW13" s="639"/>
      <c r="AX13" s="639"/>
      <c r="AY13" s="639"/>
      <c r="AZ13" s="639"/>
      <c r="BA13" s="639"/>
      <c r="BB13" s="639"/>
      <c r="BC13" s="639"/>
      <c r="BD13" s="639"/>
      <c r="BE13" s="639"/>
      <c r="BF13" s="640"/>
      <c r="BG13" s="641">
        <v>2272560</v>
      </c>
      <c r="BH13" s="644"/>
      <c r="BI13" s="644"/>
      <c r="BJ13" s="644"/>
      <c r="BK13" s="644"/>
      <c r="BL13" s="644"/>
      <c r="BM13" s="644"/>
      <c r="BN13" s="645"/>
      <c r="BO13" s="703">
        <v>46.2</v>
      </c>
      <c r="BP13" s="703"/>
      <c r="BQ13" s="703"/>
      <c r="BR13" s="703"/>
      <c r="BS13" s="649" t="s">
        <v>233</v>
      </c>
      <c r="BT13" s="644"/>
      <c r="BU13" s="644"/>
      <c r="BV13" s="644"/>
      <c r="BW13" s="644"/>
      <c r="BX13" s="644"/>
      <c r="BY13" s="644"/>
      <c r="BZ13" s="644"/>
      <c r="CA13" s="644"/>
      <c r="CB13" s="684"/>
      <c r="CD13" s="685" t="s">
        <v>249</v>
      </c>
      <c r="CE13" s="682"/>
      <c r="CF13" s="682"/>
      <c r="CG13" s="682"/>
      <c r="CH13" s="682"/>
      <c r="CI13" s="682"/>
      <c r="CJ13" s="682"/>
      <c r="CK13" s="682"/>
      <c r="CL13" s="682"/>
      <c r="CM13" s="682"/>
      <c r="CN13" s="682"/>
      <c r="CO13" s="682"/>
      <c r="CP13" s="682"/>
      <c r="CQ13" s="683"/>
      <c r="CR13" s="641">
        <v>1333314</v>
      </c>
      <c r="CS13" s="644"/>
      <c r="CT13" s="644"/>
      <c r="CU13" s="644"/>
      <c r="CV13" s="644"/>
      <c r="CW13" s="644"/>
      <c r="CX13" s="644"/>
      <c r="CY13" s="645"/>
      <c r="CZ13" s="703">
        <v>12.3</v>
      </c>
      <c r="DA13" s="703"/>
      <c r="DB13" s="703"/>
      <c r="DC13" s="703"/>
      <c r="DD13" s="649">
        <v>353974</v>
      </c>
      <c r="DE13" s="644"/>
      <c r="DF13" s="644"/>
      <c r="DG13" s="644"/>
      <c r="DH13" s="644"/>
      <c r="DI13" s="644"/>
      <c r="DJ13" s="644"/>
      <c r="DK13" s="644"/>
      <c r="DL13" s="644"/>
      <c r="DM13" s="644"/>
      <c r="DN13" s="644"/>
      <c r="DO13" s="644"/>
      <c r="DP13" s="645"/>
      <c r="DQ13" s="649">
        <v>1137402</v>
      </c>
      <c r="DR13" s="644"/>
      <c r="DS13" s="644"/>
      <c r="DT13" s="644"/>
      <c r="DU13" s="644"/>
      <c r="DV13" s="644"/>
      <c r="DW13" s="644"/>
      <c r="DX13" s="644"/>
      <c r="DY13" s="644"/>
      <c r="DZ13" s="644"/>
      <c r="EA13" s="644"/>
      <c r="EB13" s="644"/>
      <c r="EC13" s="684"/>
    </row>
    <row r="14" spans="2:143" ht="11.25" customHeight="1" x14ac:dyDescent="0.2">
      <c r="B14" s="638" t="s">
        <v>250</v>
      </c>
      <c r="C14" s="639"/>
      <c r="D14" s="639"/>
      <c r="E14" s="639"/>
      <c r="F14" s="639"/>
      <c r="G14" s="639"/>
      <c r="H14" s="639"/>
      <c r="I14" s="639"/>
      <c r="J14" s="639"/>
      <c r="K14" s="639"/>
      <c r="L14" s="639"/>
      <c r="M14" s="639"/>
      <c r="N14" s="639"/>
      <c r="O14" s="639"/>
      <c r="P14" s="639"/>
      <c r="Q14" s="640"/>
      <c r="R14" s="641" t="s">
        <v>176</v>
      </c>
      <c r="S14" s="644"/>
      <c r="T14" s="644"/>
      <c r="U14" s="644"/>
      <c r="V14" s="644"/>
      <c r="W14" s="644"/>
      <c r="X14" s="644"/>
      <c r="Y14" s="645"/>
      <c r="Z14" s="703" t="s">
        <v>233</v>
      </c>
      <c r="AA14" s="703"/>
      <c r="AB14" s="703"/>
      <c r="AC14" s="703"/>
      <c r="AD14" s="704" t="s">
        <v>176</v>
      </c>
      <c r="AE14" s="704"/>
      <c r="AF14" s="704"/>
      <c r="AG14" s="704"/>
      <c r="AH14" s="704"/>
      <c r="AI14" s="704"/>
      <c r="AJ14" s="704"/>
      <c r="AK14" s="704"/>
      <c r="AL14" s="646" t="s">
        <v>176</v>
      </c>
      <c r="AM14" s="647"/>
      <c r="AN14" s="647"/>
      <c r="AO14" s="705"/>
      <c r="AP14" s="638" t="s">
        <v>251</v>
      </c>
      <c r="AQ14" s="639"/>
      <c r="AR14" s="639"/>
      <c r="AS14" s="639"/>
      <c r="AT14" s="639"/>
      <c r="AU14" s="639"/>
      <c r="AV14" s="639"/>
      <c r="AW14" s="639"/>
      <c r="AX14" s="639"/>
      <c r="AY14" s="639"/>
      <c r="AZ14" s="639"/>
      <c r="BA14" s="639"/>
      <c r="BB14" s="639"/>
      <c r="BC14" s="639"/>
      <c r="BD14" s="639"/>
      <c r="BE14" s="639"/>
      <c r="BF14" s="640"/>
      <c r="BG14" s="641">
        <v>51500</v>
      </c>
      <c r="BH14" s="644"/>
      <c r="BI14" s="644"/>
      <c r="BJ14" s="644"/>
      <c r="BK14" s="644"/>
      <c r="BL14" s="644"/>
      <c r="BM14" s="644"/>
      <c r="BN14" s="645"/>
      <c r="BO14" s="703">
        <v>1</v>
      </c>
      <c r="BP14" s="703"/>
      <c r="BQ14" s="703"/>
      <c r="BR14" s="703"/>
      <c r="BS14" s="649" t="s">
        <v>233</v>
      </c>
      <c r="BT14" s="644"/>
      <c r="BU14" s="644"/>
      <c r="BV14" s="644"/>
      <c r="BW14" s="644"/>
      <c r="BX14" s="644"/>
      <c r="BY14" s="644"/>
      <c r="BZ14" s="644"/>
      <c r="CA14" s="644"/>
      <c r="CB14" s="684"/>
      <c r="CD14" s="685" t="s">
        <v>252</v>
      </c>
      <c r="CE14" s="682"/>
      <c r="CF14" s="682"/>
      <c r="CG14" s="682"/>
      <c r="CH14" s="682"/>
      <c r="CI14" s="682"/>
      <c r="CJ14" s="682"/>
      <c r="CK14" s="682"/>
      <c r="CL14" s="682"/>
      <c r="CM14" s="682"/>
      <c r="CN14" s="682"/>
      <c r="CO14" s="682"/>
      <c r="CP14" s="682"/>
      <c r="CQ14" s="683"/>
      <c r="CR14" s="641">
        <v>479762</v>
      </c>
      <c r="CS14" s="644"/>
      <c r="CT14" s="644"/>
      <c r="CU14" s="644"/>
      <c r="CV14" s="644"/>
      <c r="CW14" s="644"/>
      <c r="CX14" s="644"/>
      <c r="CY14" s="645"/>
      <c r="CZ14" s="703">
        <v>4.4000000000000004</v>
      </c>
      <c r="DA14" s="703"/>
      <c r="DB14" s="703"/>
      <c r="DC14" s="703"/>
      <c r="DD14" s="649">
        <v>39237</v>
      </c>
      <c r="DE14" s="644"/>
      <c r="DF14" s="644"/>
      <c r="DG14" s="644"/>
      <c r="DH14" s="644"/>
      <c r="DI14" s="644"/>
      <c r="DJ14" s="644"/>
      <c r="DK14" s="644"/>
      <c r="DL14" s="644"/>
      <c r="DM14" s="644"/>
      <c r="DN14" s="644"/>
      <c r="DO14" s="644"/>
      <c r="DP14" s="645"/>
      <c r="DQ14" s="649">
        <v>464819</v>
      </c>
      <c r="DR14" s="644"/>
      <c r="DS14" s="644"/>
      <c r="DT14" s="644"/>
      <c r="DU14" s="644"/>
      <c r="DV14" s="644"/>
      <c r="DW14" s="644"/>
      <c r="DX14" s="644"/>
      <c r="DY14" s="644"/>
      <c r="DZ14" s="644"/>
      <c r="EA14" s="644"/>
      <c r="EB14" s="644"/>
      <c r="EC14" s="684"/>
    </row>
    <row r="15" spans="2:143" ht="11.25" customHeight="1" x14ac:dyDescent="0.2">
      <c r="B15" s="638" t="s">
        <v>253</v>
      </c>
      <c r="C15" s="639"/>
      <c r="D15" s="639"/>
      <c r="E15" s="639"/>
      <c r="F15" s="639"/>
      <c r="G15" s="639"/>
      <c r="H15" s="639"/>
      <c r="I15" s="639"/>
      <c r="J15" s="639"/>
      <c r="K15" s="639"/>
      <c r="L15" s="639"/>
      <c r="M15" s="639"/>
      <c r="N15" s="639"/>
      <c r="O15" s="639"/>
      <c r="P15" s="639"/>
      <c r="Q15" s="640"/>
      <c r="R15" s="641">
        <v>33489</v>
      </c>
      <c r="S15" s="644"/>
      <c r="T15" s="644"/>
      <c r="U15" s="644"/>
      <c r="V15" s="644"/>
      <c r="W15" s="644"/>
      <c r="X15" s="644"/>
      <c r="Y15" s="645"/>
      <c r="Z15" s="703">
        <v>0.3</v>
      </c>
      <c r="AA15" s="703"/>
      <c r="AB15" s="703"/>
      <c r="AC15" s="703"/>
      <c r="AD15" s="704">
        <v>33489</v>
      </c>
      <c r="AE15" s="704"/>
      <c r="AF15" s="704"/>
      <c r="AG15" s="704"/>
      <c r="AH15" s="704"/>
      <c r="AI15" s="704"/>
      <c r="AJ15" s="704"/>
      <c r="AK15" s="704"/>
      <c r="AL15" s="646">
        <v>0.5</v>
      </c>
      <c r="AM15" s="647"/>
      <c r="AN15" s="647"/>
      <c r="AO15" s="705"/>
      <c r="AP15" s="638" t="s">
        <v>254</v>
      </c>
      <c r="AQ15" s="639"/>
      <c r="AR15" s="639"/>
      <c r="AS15" s="639"/>
      <c r="AT15" s="639"/>
      <c r="AU15" s="639"/>
      <c r="AV15" s="639"/>
      <c r="AW15" s="639"/>
      <c r="AX15" s="639"/>
      <c r="AY15" s="639"/>
      <c r="AZ15" s="639"/>
      <c r="BA15" s="639"/>
      <c r="BB15" s="639"/>
      <c r="BC15" s="639"/>
      <c r="BD15" s="639"/>
      <c r="BE15" s="639"/>
      <c r="BF15" s="640"/>
      <c r="BG15" s="641">
        <v>141238</v>
      </c>
      <c r="BH15" s="644"/>
      <c r="BI15" s="644"/>
      <c r="BJ15" s="644"/>
      <c r="BK15" s="644"/>
      <c r="BL15" s="644"/>
      <c r="BM15" s="644"/>
      <c r="BN15" s="645"/>
      <c r="BO15" s="703">
        <v>2.9</v>
      </c>
      <c r="BP15" s="703"/>
      <c r="BQ15" s="703"/>
      <c r="BR15" s="703"/>
      <c r="BS15" s="649" t="s">
        <v>176</v>
      </c>
      <c r="BT15" s="644"/>
      <c r="BU15" s="644"/>
      <c r="BV15" s="644"/>
      <c r="BW15" s="644"/>
      <c r="BX15" s="644"/>
      <c r="BY15" s="644"/>
      <c r="BZ15" s="644"/>
      <c r="CA15" s="644"/>
      <c r="CB15" s="684"/>
      <c r="CD15" s="685" t="s">
        <v>255</v>
      </c>
      <c r="CE15" s="682"/>
      <c r="CF15" s="682"/>
      <c r="CG15" s="682"/>
      <c r="CH15" s="682"/>
      <c r="CI15" s="682"/>
      <c r="CJ15" s="682"/>
      <c r="CK15" s="682"/>
      <c r="CL15" s="682"/>
      <c r="CM15" s="682"/>
      <c r="CN15" s="682"/>
      <c r="CO15" s="682"/>
      <c r="CP15" s="682"/>
      <c r="CQ15" s="683"/>
      <c r="CR15" s="641">
        <v>847165</v>
      </c>
      <c r="CS15" s="644"/>
      <c r="CT15" s="644"/>
      <c r="CU15" s="644"/>
      <c r="CV15" s="644"/>
      <c r="CW15" s="644"/>
      <c r="CX15" s="644"/>
      <c r="CY15" s="645"/>
      <c r="CZ15" s="703">
        <v>7.8</v>
      </c>
      <c r="DA15" s="703"/>
      <c r="DB15" s="703"/>
      <c r="DC15" s="703"/>
      <c r="DD15" s="649">
        <v>4812</v>
      </c>
      <c r="DE15" s="644"/>
      <c r="DF15" s="644"/>
      <c r="DG15" s="644"/>
      <c r="DH15" s="644"/>
      <c r="DI15" s="644"/>
      <c r="DJ15" s="644"/>
      <c r="DK15" s="644"/>
      <c r="DL15" s="644"/>
      <c r="DM15" s="644"/>
      <c r="DN15" s="644"/>
      <c r="DO15" s="644"/>
      <c r="DP15" s="645"/>
      <c r="DQ15" s="649">
        <v>734002</v>
      </c>
      <c r="DR15" s="644"/>
      <c r="DS15" s="644"/>
      <c r="DT15" s="644"/>
      <c r="DU15" s="644"/>
      <c r="DV15" s="644"/>
      <c r="DW15" s="644"/>
      <c r="DX15" s="644"/>
      <c r="DY15" s="644"/>
      <c r="DZ15" s="644"/>
      <c r="EA15" s="644"/>
      <c r="EB15" s="644"/>
      <c r="EC15" s="684"/>
    </row>
    <row r="16" spans="2:143" ht="11.25" customHeight="1" x14ac:dyDescent="0.2">
      <c r="B16" s="638" t="s">
        <v>256</v>
      </c>
      <c r="C16" s="639"/>
      <c r="D16" s="639"/>
      <c r="E16" s="639"/>
      <c r="F16" s="639"/>
      <c r="G16" s="639"/>
      <c r="H16" s="639"/>
      <c r="I16" s="639"/>
      <c r="J16" s="639"/>
      <c r="K16" s="639"/>
      <c r="L16" s="639"/>
      <c r="M16" s="639"/>
      <c r="N16" s="639"/>
      <c r="O16" s="639"/>
      <c r="P16" s="639"/>
      <c r="Q16" s="640"/>
      <c r="R16" s="641" t="s">
        <v>176</v>
      </c>
      <c r="S16" s="644"/>
      <c r="T16" s="644"/>
      <c r="U16" s="644"/>
      <c r="V16" s="644"/>
      <c r="W16" s="644"/>
      <c r="X16" s="644"/>
      <c r="Y16" s="645"/>
      <c r="Z16" s="703" t="s">
        <v>233</v>
      </c>
      <c r="AA16" s="703"/>
      <c r="AB16" s="703"/>
      <c r="AC16" s="703"/>
      <c r="AD16" s="704" t="s">
        <v>176</v>
      </c>
      <c r="AE16" s="704"/>
      <c r="AF16" s="704"/>
      <c r="AG16" s="704"/>
      <c r="AH16" s="704"/>
      <c r="AI16" s="704"/>
      <c r="AJ16" s="704"/>
      <c r="AK16" s="704"/>
      <c r="AL16" s="646" t="s">
        <v>233</v>
      </c>
      <c r="AM16" s="647"/>
      <c r="AN16" s="647"/>
      <c r="AO16" s="705"/>
      <c r="AP16" s="638" t="s">
        <v>257</v>
      </c>
      <c r="AQ16" s="639"/>
      <c r="AR16" s="639"/>
      <c r="AS16" s="639"/>
      <c r="AT16" s="639"/>
      <c r="AU16" s="639"/>
      <c r="AV16" s="639"/>
      <c r="AW16" s="639"/>
      <c r="AX16" s="639"/>
      <c r="AY16" s="639"/>
      <c r="AZ16" s="639"/>
      <c r="BA16" s="639"/>
      <c r="BB16" s="639"/>
      <c r="BC16" s="639"/>
      <c r="BD16" s="639"/>
      <c r="BE16" s="639"/>
      <c r="BF16" s="640"/>
      <c r="BG16" s="641" t="s">
        <v>233</v>
      </c>
      <c r="BH16" s="644"/>
      <c r="BI16" s="644"/>
      <c r="BJ16" s="644"/>
      <c r="BK16" s="644"/>
      <c r="BL16" s="644"/>
      <c r="BM16" s="644"/>
      <c r="BN16" s="645"/>
      <c r="BO16" s="703" t="s">
        <v>176</v>
      </c>
      <c r="BP16" s="703"/>
      <c r="BQ16" s="703"/>
      <c r="BR16" s="703"/>
      <c r="BS16" s="649" t="s">
        <v>233</v>
      </c>
      <c r="BT16" s="644"/>
      <c r="BU16" s="644"/>
      <c r="BV16" s="644"/>
      <c r="BW16" s="644"/>
      <c r="BX16" s="644"/>
      <c r="BY16" s="644"/>
      <c r="BZ16" s="644"/>
      <c r="CA16" s="644"/>
      <c r="CB16" s="684"/>
      <c r="CD16" s="685" t="s">
        <v>258</v>
      </c>
      <c r="CE16" s="682"/>
      <c r="CF16" s="682"/>
      <c r="CG16" s="682"/>
      <c r="CH16" s="682"/>
      <c r="CI16" s="682"/>
      <c r="CJ16" s="682"/>
      <c r="CK16" s="682"/>
      <c r="CL16" s="682"/>
      <c r="CM16" s="682"/>
      <c r="CN16" s="682"/>
      <c r="CO16" s="682"/>
      <c r="CP16" s="682"/>
      <c r="CQ16" s="683"/>
      <c r="CR16" s="641" t="s">
        <v>176</v>
      </c>
      <c r="CS16" s="644"/>
      <c r="CT16" s="644"/>
      <c r="CU16" s="644"/>
      <c r="CV16" s="644"/>
      <c r="CW16" s="644"/>
      <c r="CX16" s="644"/>
      <c r="CY16" s="645"/>
      <c r="CZ16" s="703" t="s">
        <v>233</v>
      </c>
      <c r="DA16" s="703"/>
      <c r="DB16" s="703"/>
      <c r="DC16" s="703"/>
      <c r="DD16" s="649" t="s">
        <v>233</v>
      </c>
      <c r="DE16" s="644"/>
      <c r="DF16" s="644"/>
      <c r="DG16" s="644"/>
      <c r="DH16" s="644"/>
      <c r="DI16" s="644"/>
      <c r="DJ16" s="644"/>
      <c r="DK16" s="644"/>
      <c r="DL16" s="644"/>
      <c r="DM16" s="644"/>
      <c r="DN16" s="644"/>
      <c r="DO16" s="644"/>
      <c r="DP16" s="645"/>
      <c r="DQ16" s="649" t="s">
        <v>233</v>
      </c>
      <c r="DR16" s="644"/>
      <c r="DS16" s="644"/>
      <c r="DT16" s="644"/>
      <c r="DU16" s="644"/>
      <c r="DV16" s="644"/>
      <c r="DW16" s="644"/>
      <c r="DX16" s="644"/>
      <c r="DY16" s="644"/>
      <c r="DZ16" s="644"/>
      <c r="EA16" s="644"/>
      <c r="EB16" s="644"/>
      <c r="EC16" s="684"/>
    </row>
    <row r="17" spans="2:133" ht="11.25" customHeight="1" x14ac:dyDescent="0.2">
      <c r="B17" s="638" t="s">
        <v>259</v>
      </c>
      <c r="C17" s="639"/>
      <c r="D17" s="639"/>
      <c r="E17" s="639"/>
      <c r="F17" s="639"/>
      <c r="G17" s="639"/>
      <c r="H17" s="639"/>
      <c r="I17" s="639"/>
      <c r="J17" s="639"/>
      <c r="K17" s="639"/>
      <c r="L17" s="639"/>
      <c r="M17" s="639"/>
      <c r="N17" s="639"/>
      <c r="O17" s="639"/>
      <c r="P17" s="639"/>
      <c r="Q17" s="640"/>
      <c r="R17" s="641">
        <v>23121</v>
      </c>
      <c r="S17" s="644"/>
      <c r="T17" s="644"/>
      <c r="U17" s="644"/>
      <c r="V17" s="644"/>
      <c r="W17" s="644"/>
      <c r="X17" s="644"/>
      <c r="Y17" s="645"/>
      <c r="Z17" s="703">
        <v>0.2</v>
      </c>
      <c r="AA17" s="703"/>
      <c r="AB17" s="703"/>
      <c r="AC17" s="703"/>
      <c r="AD17" s="704">
        <v>23121</v>
      </c>
      <c r="AE17" s="704"/>
      <c r="AF17" s="704"/>
      <c r="AG17" s="704"/>
      <c r="AH17" s="704"/>
      <c r="AI17" s="704"/>
      <c r="AJ17" s="704"/>
      <c r="AK17" s="704"/>
      <c r="AL17" s="646">
        <v>0.4</v>
      </c>
      <c r="AM17" s="647"/>
      <c r="AN17" s="647"/>
      <c r="AO17" s="705"/>
      <c r="AP17" s="638" t="s">
        <v>260</v>
      </c>
      <c r="AQ17" s="639"/>
      <c r="AR17" s="639"/>
      <c r="AS17" s="639"/>
      <c r="AT17" s="639"/>
      <c r="AU17" s="639"/>
      <c r="AV17" s="639"/>
      <c r="AW17" s="639"/>
      <c r="AX17" s="639"/>
      <c r="AY17" s="639"/>
      <c r="AZ17" s="639"/>
      <c r="BA17" s="639"/>
      <c r="BB17" s="639"/>
      <c r="BC17" s="639"/>
      <c r="BD17" s="639"/>
      <c r="BE17" s="639"/>
      <c r="BF17" s="640"/>
      <c r="BG17" s="641" t="s">
        <v>233</v>
      </c>
      <c r="BH17" s="644"/>
      <c r="BI17" s="644"/>
      <c r="BJ17" s="644"/>
      <c r="BK17" s="644"/>
      <c r="BL17" s="644"/>
      <c r="BM17" s="644"/>
      <c r="BN17" s="645"/>
      <c r="BO17" s="703" t="s">
        <v>176</v>
      </c>
      <c r="BP17" s="703"/>
      <c r="BQ17" s="703"/>
      <c r="BR17" s="703"/>
      <c r="BS17" s="649" t="s">
        <v>233</v>
      </c>
      <c r="BT17" s="644"/>
      <c r="BU17" s="644"/>
      <c r="BV17" s="644"/>
      <c r="BW17" s="644"/>
      <c r="BX17" s="644"/>
      <c r="BY17" s="644"/>
      <c r="BZ17" s="644"/>
      <c r="CA17" s="644"/>
      <c r="CB17" s="684"/>
      <c r="CD17" s="685" t="s">
        <v>261</v>
      </c>
      <c r="CE17" s="682"/>
      <c r="CF17" s="682"/>
      <c r="CG17" s="682"/>
      <c r="CH17" s="682"/>
      <c r="CI17" s="682"/>
      <c r="CJ17" s="682"/>
      <c r="CK17" s="682"/>
      <c r="CL17" s="682"/>
      <c r="CM17" s="682"/>
      <c r="CN17" s="682"/>
      <c r="CO17" s="682"/>
      <c r="CP17" s="682"/>
      <c r="CQ17" s="683"/>
      <c r="CR17" s="641">
        <v>660288</v>
      </c>
      <c r="CS17" s="644"/>
      <c r="CT17" s="644"/>
      <c r="CU17" s="644"/>
      <c r="CV17" s="644"/>
      <c r="CW17" s="644"/>
      <c r="CX17" s="644"/>
      <c r="CY17" s="645"/>
      <c r="CZ17" s="703">
        <v>6.1</v>
      </c>
      <c r="DA17" s="703"/>
      <c r="DB17" s="703"/>
      <c r="DC17" s="703"/>
      <c r="DD17" s="649" t="s">
        <v>176</v>
      </c>
      <c r="DE17" s="644"/>
      <c r="DF17" s="644"/>
      <c r="DG17" s="644"/>
      <c r="DH17" s="644"/>
      <c r="DI17" s="644"/>
      <c r="DJ17" s="644"/>
      <c r="DK17" s="644"/>
      <c r="DL17" s="644"/>
      <c r="DM17" s="644"/>
      <c r="DN17" s="644"/>
      <c r="DO17" s="644"/>
      <c r="DP17" s="645"/>
      <c r="DQ17" s="649">
        <v>660059</v>
      </c>
      <c r="DR17" s="644"/>
      <c r="DS17" s="644"/>
      <c r="DT17" s="644"/>
      <c r="DU17" s="644"/>
      <c r="DV17" s="644"/>
      <c r="DW17" s="644"/>
      <c r="DX17" s="644"/>
      <c r="DY17" s="644"/>
      <c r="DZ17" s="644"/>
      <c r="EA17" s="644"/>
      <c r="EB17" s="644"/>
      <c r="EC17" s="684"/>
    </row>
    <row r="18" spans="2:133" ht="11.25" customHeight="1" x14ac:dyDescent="0.2">
      <c r="B18" s="638" t="s">
        <v>262</v>
      </c>
      <c r="C18" s="639"/>
      <c r="D18" s="639"/>
      <c r="E18" s="639"/>
      <c r="F18" s="639"/>
      <c r="G18" s="639"/>
      <c r="H18" s="639"/>
      <c r="I18" s="639"/>
      <c r="J18" s="639"/>
      <c r="K18" s="639"/>
      <c r="L18" s="639"/>
      <c r="M18" s="639"/>
      <c r="N18" s="639"/>
      <c r="O18" s="639"/>
      <c r="P18" s="639"/>
      <c r="Q18" s="640"/>
      <c r="R18" s="641">
        <v>748281</v>
      </c>
      <c r="S18" s="644"/>
      <c r="T18" s="644"/>
      <c r="U18" s="644"/>
      <c r="V18" s="644"/>
      <c r="W18" s="644"/>
      <c r="X18" s="644"/>
      <c r="Y18" s="645"/>
      <c r="Z18" s="703">
        <v>6.6</v>
      </c>
      <c r="AA18" s="703"/>
      <c r="AB18" s="703"/>
      <c r="AC18" s="703"/>
      <c r="AD18" s="704">
        <v>611759</v>
      </c>
      <c r="AE18" s="704"/>
      <c r="AF18" s="704"/>
      <c r="AG18" s="704"/>
      <c r="AH18" s="704"/>
      <c r="AI18" s="704"/>
      <c r="AJ18" s="704"/>
      <c r="AK18" s="704"/>
      <c r="AL18" s="646">
        <v>9.6999999999999993</v>
      </c>
      <c r="AM18" s="647"/>
      <c r="AN18" s="647"/>
      <c r="AO18" s="705"/>
      <c r="AP18" s="638" t="s">
        <v>263</v>
      </c>
      <c r="AQ18" s="639"/>
      <c r="AR18" s="639"/>
      <c r="AS18" s="639"/>
      <c r="AT18" s="639"/>
      <c r="AU18" s="639"/>
      <c r="AV18" s="639"/>
      <c r="AW18" s="639"/>
      <c r="AX18" s="639"/>
      <c r="AY18" s="639"/>
      <c r="AZ18" s="639"/>
      <c r="BA18" s="639"/>
      <c r="BB18" s="639"/>
      <c r="BC18" s="639"/>
      <c r="BD18" s="639"/>
      <c r="BE18" s="639"/>
      <c r="BF18" s="640"/>
      <c r="BG18" s="641" t="s">
        <v>176</v>
      </c>
      <c r="BH18" s="644"/>
      <c r="BI18" s="644"/>
      <c r="BJ18" s="644"/>
      <c r="BK18" s="644"/>
      <c r="BL18" s="644"/>
      <c r="BM18" s="644"/>
      <c r="BN18" s="645"/>
      <c r="BO18" s="703" t="s">
        <v>233</v>
      </c>
      <c r="BP18" s="703"/>
      <c r="BQ18" s="703"/>
      <c r="BR18" s="703"/>
      <c r="BS18" s="649" t="s">
        <v>233</v>
      </c>
      <c r="BT18" s="644"/>
      <c r="BU18" s="644"/>
      <c r="BV18" s="644"/>
      <c r="BW18" s="644"/>
      <c r="BX18" s="644"/>
      <c r="BY18" s="644"/>
      <c r="BZ18" s="644"/>
      <c r="CA18" s="644"/>
      <c r="CB18" s="684"/>
      <c r="CD18" s="685" t="s">
        <v>264</v>
      </c>
      <c r="CE18" s="682"/>
      <c r="CF18" s="682"/>
      <c r="CG18" s="682"/>
      <c r="CH18" s="682"/>
      <c r="CI18" s="682"/>
      <c r="CJ18" s="682"/>
      <c r="CK18" s="682"/>
      <c r="CL18" s="682"/>
      <c r="CM18" s="682"/>
      <c r="CN18" s="682"/>
      <c r="CO18" s="682"/>
      <c r="CP18" s="682"/>
      <c r="CQ18" s="683"/>
      <c r="CR18" s="641" t="s">
        <v>233</v>
      </c>
      <c r="CS18" s="644"/>
      <c r="CT18" s="644"/>
      <c r="CU18" s="644"/>
      <c r="CV18" s="644"/>
      <c r="CW18" s="644"/>
      <c r="CX18" s="644"/>
      <c r="CY18" s="645"/>
      <c r="CZ18" s="703" t="s">
        <v>176</v>
      </c>
      <c r="DA18" s="703"/>
      <c r="DB18" s="703"/>
      <c r="DC18" s="703"/>
      <c r="DD18" s="649" t="s">
        <v>176</v>
      </c>
      <c r="DE18" s="644"/>
      <c r="DF18" s="644"/>
      <c r="DG18" s="644"/>
      <c r="DH18" s="644"/>
      <c r="DI18" s="644"/>
      <c r="DJ18" s="644"/>
      <c r="DK18" s="644"/>
      <c r="DL18" s="644"/>
      <c r="DM18" s="644"/>
      <c r="DN18" s="644"/>
      <c r="DO18" s="644"/>
      <c r="DP18" s="645"/>
      <c r="DQ18" s="649" t="s">
        <v>233</v>
      </c>
      <c r="DR18" s="644"/>
      <c r="DS18" s="644"/>
      <c r="DT18" s="644"/>
      <c r="DU18" s="644"/>
      <c r="DV18" s="644"/>
      <c r="DW18" s="644"/>
      <c r="DX18" s="644"/>
      <c r="DY18" s="644"/>
      <c r="DZ18" s="644"/>
      <c r="EA18" s="644"/>
      <c r="EB18" s="644"/>
      <c r="EC18" s="684"/>
    </row>
    <row r="19" spans="2:133" ht="11.25" customHeight="1" x14ac:dyDescent="0.2">
      <c r="B19" s="638" t="s">
        <v>265</v>
      </c>
      <c r="C19" s="639"/>
      <c r="D19" s="639"/>
      <c r="E19" s="639"/>
      <c r="F19" s="639"/>
      <c r="G19" s="639"/>
      <c r="H19" s="639"/>
      <c r="I19" s="639"/>
      <c r="J19" s="639"/>
      <c r="K19" s="639"/>
      <c r="L19" s="639"/>
      <c r="M19" s="639"/>
      <c r="N19" s="639"/>
      <c r="O19" s="639"/>
      <c r="P19" s="639"/>
      <c r="Q19" s="640"/>
      <c r="R19" s="641">
        <v>611759</v>
      </c>
      <c r="S19" s="644"/>
      <c r="T19" s="644"/>
      <c r="U19" s="644"/>
      <c r="V19" s="644"/>
      <c r="W19" s="644"/>
      <c r="X19" s="644"/>
      <c r="Y19" s="645"/>
      <c r="Z19" s="703">
        <v>5.4</v>
      </c>
      <c r="AA19" s="703"/>
      <c r="AB19" s="703"/>
      <c r="AC19" s="703"/>
      <c r="AD19" s="704">
        <v>611759</v>
      </c>
      <c r="AE19" s="704"/>
      <c r="AF19" s="704"/>
      <c r="AG19" s="704"/>
      <c r="AH19" s="704"/>
      <c r="AI19" s="704"/>
      <c r="AJ19" s="704"/>
      <c r="AK19" s="704"/>
      <c r="AL19" s="646">
        <v>9.6999999999999993</v>
      </c>
      <c r="AM19" s="647"/>
      <c r="AN19" s="647"/>
      <c r="AO19" s="705"/>
      <c r="AP19" s="638" t="s">
        <v>266</v>
      </c>
      <c r="AQ19" s="639"/>
      <c r="AR19" s="639"/>
      <c r="AS19" s="639"/>
      <c r="AT19" s="639"/>
      <c r="AU19" s="639"/>
      <c r="AV19" s="639"/>
      <c r="AW19" s="639"/>
      <c r="AX19" s="639"/>
      <c r="AY19" s="639"/>
      <c r="AZ19" s="639"/>
      <c r="BA19" s="639"/>
      <c r="BB19" s="639"/>
      <c r="BC19" s="639"/>
      <c r="BD19" s="639"/>
      <c r="BE19" s="639"/>
      <c r="BF19" s="640"/>
      <c r="BG19" s="641">
        <v>11067</v>
      </c>
      <c r="BH19" s="644"/>
      <c r="BI19" s="644"/>
      <c r="BJ19" s="644"/>
      <c r="BK19" s="644"/>
      <c r="BL19" s="644"/>
      <c r="BM19" s="644"/>
      <c r="BN19" s="645"/>
      <c r="BO19" s="703">
        <v>0.2</v>
      </c>
      <c r="BP19" s="703"/>
      <c r="BQ19" s="703"/>
      <c r="BR19" s="703"/>
      <c r="BS19" s="649" t="s">
        <v>233</v>
      </c>
      <c r="BT19" s="644"/>
      <c r="BU19" s="644"/>
      <c r="BV19" s="644"/>
      <c r="BW19" s="644"/>
      <c r="BX19" s="644"/>
      <c r="BY19" s="644"/>
      <c r="BZ19" s="644"/>
      <c r="CA19" s="644"/>
      <c r="CB19" s="684"/>
      <c r="CD19" s="685" t="s">
        <v>267</v>
      </c>
      <c r="CE19" s="682"/>
      <c r="CF19" s="682"/>
      <c r="CG19" s="682"/>
      <c r="CH19" s="682"/>
      <c r="CI19" s="682"/>
      <c r="CJ19" s="682"/>
      <c r="CK19" s="682"/>
      <c r="CL19" s="682"/>
      <c r="CM19" s="682"/>
      <c r="CN19" s="682"/>
      <c r="CO19" s="682"/>
      <c r="CP19" s="682"/>
      <c r="CQ19" s="683"/>
      <c r="CR19" s="641" t="s">
        <v>176</v>
      </c>
      <c r="CS19" s="644"/>
      <c r="CT19" s="644"/>
      <c r="CU19" s="644"/>
      <c r="CV19" s="644"/>
      <c r="CW19" s="644"/>
      <c r="CX19" s="644"/>
      <c r="CY19" s="645"/>
      <c r="CZ19" s="703" t="s">
        <v>233</v>
      </c>
      <c r="DA19" s="703"/>
      <c r="DB19" s="703"/>
      <c r="DC19" s="703"/>
      <c r="DD19" s="649" t="s">
        <v>233</v>
      </c>
      <c r="DE19" s="644"/>
      <c r="DF19" s="644"/>
      <c r="DG19" s="644"/>
      <c r="DH19" s="644"/>
      <c r="DI19" s="644"/>
      <c r="DJ19" s="644"/>
      <c r="DK19" s="644"/>
      <c r="DL19" s="644"/>
      <c r="DM19" s="644"/>
      <c r="DN19" s="644"/>
      <c r="DO19" s="644"/>
      <c r="DP19" s="645"/>
      <c r="DQ19" s="649" t="s">
        <v>233</v>
      </c>
      <c r="DR19" s="644"/>
      <c r="DS19" s="644"/>
      <c r="DT19" s="644"/>
      <c r="DU19" s="644"/>
      <c r="DV19" s="644"/>
      <c r="DW19" s="644"/>
      <c r="DX19" s="644"/>
      <c r="DY19" s="644"/>
      <c r="DZ19" s="644"/>
      <c r="EA19" s="644"/>
      <c r="EB19" s="644"/>
      <c r="EC19" s="684"/>
    </row>
    <row r="20" spans="2:133" ht="11.25" customHeight="1" x14ac:dyDescent="0.2">
      <c r="B20" s="638" t="s">
        <v>268</v>
      </c>
      <c r="C20" s="639"/>
      <c r="D20" s="639"/>
      <c r="E20" s="639"/>
      <c r="F20" s="639"/>
      <c r="G20" s="639"/>
      <c r="H20" s="639"/>
      <c r="I20" s="639"/>
      <c r="J20" s="639"/>
      <c r="K20" s="639"/>
      <c r="L20" s="639"/>
      <c r="M20" s="639"/>
      <c r="N20" s="639"/>
      <c r="O20" s="639"/>
      <c r="P20" s="639"/>
      <c r="Q20" s="640"/>
      <c r="R20" s="641">
        <v>136522</v>
      </c>
      <c r="S20" s="644"/>
      <c r="T20" s="644"/>
      <c r="U20" s="644"/>
      <c r="V20" s="644"/>
      <c r="W20" s="644"/>
      <c r="X20" s="644"/>
      <c r="Y20" s="645"/>
      <c r="Z20" s="703">
        <v>1.2</v>
      </c>
      <c r="AA20" s="703"/>
      <c r="AB20" s="703"/>
      <c r="AC20" s="703"/>
      <c r="AD20" s="704" t="s">
        <v>233</v>
      </c>
      <c r="AE20" s="704"/>
      <c r="AF20" s="704"/>
      <c r="AG20" s="704"/>
      <c r="AH20" s="704"/>
      <c r="AI20" s="704"/>
      <c r="AJ20" s="704"/>
      <c r="AK20" s="704"/>
      <c r="AL20" s="646" t="s">
        <v>233</v>
      </c>
      <c r="AM20" s="647"/>
      <c r="AN20" s="647"/>
      <c r="AO20" s="705"/>
      <c r="AP20" s="638" t="s">
        <v>269</v>
      </c>
      <c r="AQ20" s="639"/>
      <c r="AR20" s="639"/>
      <c r="AS20" s="639"/>
      <c r="AT20" s="639"/>
      <c r="AU20" s="639"/>
      <c r="AV20" s="639"/>
      <c r="AW20" s="639"/>
      <c r="AX20" s="639"/>
      <c r="AY20" s="639"/>
      <c r="AZ20" s="639"/>
      <c r="BA20" s="639"/>
      <c r="BB20" s="639"/>
      <c r="BC20" s="639"/>
      <c r="BD20" s="639"/>
      <c r="BE20" s="639"/>
      <c r="BF20" s="640"/>
      <c r="BG20" s="641">
        <v>11067</v>
      </c>
      <c r="BH20" s="644"/>
      <c r="BI20" s="644"/>
      <c r="BJ20" s="644"/>
      <c r="BK20" s="644"/>
      <c r="BL20" s="644"/>
      <c r="BM20" s="644"/>
      <c r="BN20" s="645"/>
      <c r="BO20" s="703">
        <v>0.2</v>
      </c>
      <c r="BP20" s="703"/>
      <c r="BQ20" s="703"/>
      <c r="BR20" s="703"/>
      <c r="BS20" s="649" t="s">
        <v>176</v>
      </c>
      <c r="BT20" s="644"/>
      <c r="BU20" s="644"/>
      <c r="BV20" s="644"/>
      <c r="BW20" s="644"/>
      <c r="BX20" s="644"/>
      <c r="BY20" s="644"/>
      <c r="BZ20" s="644"/>
      <c r="CA20" s="644"/>
      <c r="CB20" s="684"/>
      <c r="CD20" s="685" t="s">
        <v>270</v>
      </c>
      <c r="CE20" s="682"/>
      <c r="CF20" s="682"/>
      <c r="CG20" s="682"/>
      <c r="CH20" s="682"/>
      <c r="CI20" s="682"/>
      <c r="CJ20" s="682"/>
      <c r="CK20" s="682"/>
      <c r="CL20" s="682"/>
      <c r="CM20" s="682"/>
      <c r="CN20" s="682"/>
      <c r="CO20" s="682"/>
      <c r="CP20" s="682"/>
      <c r="CQ20" s="683"/>
      <c r="CR20" s="641">
        <v>10838098</v>
      </c>
      <c r="CS20" s="644"/>
      <c r="CT20" s="644"/>
      <c r="CU20" s="644"/>
      <c r="CV20" s="644"/>
      <c r="CW20" s="644"/>
      <c r="CX20" s="644"/>
      <c r="CY20" s="645"/>
      <c r="CZ20" s="703">
        <v>100</v>
      </c>
      <c r="DA20" s="703"/>
      <c r="DB20" s="703"/>
      <c r="DC20" s="703"/>
      <c r="DD20" s="649">
        <v>2086565</v>
      </c>
      <c r="DE20" s="644"/>
      <c r="DF20" s="644"/>
      <c r="DG20" s="644"/>
      <c r="DH20" s="644"/>
      <c r="DI20" s="644"/>
      <c r="DJ20" s="644"/>
      <c r="DK20" s="644"/>
      <c r="DL20" s="644"/>
      <c r="DM20" s="644"/>
      <c r="DN20" s="644"/>
      <c r="DO20" s="644"/>
      <c r="DP20" s="645"/>
      <c r="DQ20" s="649">
        <v>7484813</v>
      </c>
      <c r="DR20" s="644"/>
      <c r="DS20" s="644"/>
      <c r="DT20" s="644"/>
      <c r="DU20" s="644"/>
      <c r="DV20" s="644"/>
      <c r="DW20" s="644"/>
      <c r="DX20" s="644"/>
      <c r="DY20" s="644"/>
      <c r="DZ20" s="644"/>
      <c r="EA20" s="644"/>
      <c r="EB20" s="644"/>
      <c r="EC20" s="684"/>
    </row>
    <row r="21" spans="2:133" ht="11.25" customHeight="1" x14ac:dyDescent="0.2">
      <c r="B21" s="638" t="s">
        <v>271</v>
      </c>
      <c r="C21" s="639"/>
      <c r="D21" s="639"/>
      <c r="E21" s="639"/>
      <c r="F21" s="639"/>
      <c r="G21" s="639"/>
      <c r="H21" s="639"/>
      <c r="I21" s="639"/>
      <c r="J21" s="639"/>
      <c r="K21" s="639"/>
      <c r="L21" s="639"/>
      <c r="M21" s="639"/>
      <c r="N21" s="639"/>
      <c r="O21" s="639"/>
      <c r="P21" s="639"/>
      <c r="Q21" s="640"/>
      <c r="R21" s="641" t="s">
        <v>176</v>
      </c>
      <c r="S21" s="644"/>
      <c r="T21" s="644"/>
      <c r="U21" s="644"/>
      <c r="V21" s="644"/>
      <c r="W21" s="644"/>
      <c r="X21" s="644"/>
      <c r="Y21" s="645"/>
      <c r="Z21" s="703" t="s">
        <v>233</v>
      </c>
      <c r="AA21" s="703"/>
      <c r="AB21" s="703"/>
      <c r="AC21" s="703"/>
      <c r="AD21" s="704" t="s">
        <v>176</v>
      </c>
      <c r="AE21" s="704"/>
      <c r="AF21" s="704"/>
      <c r="AG21" s="704"/>
      <c r="AH21" s="704"/>
      <c r="AI21" s="704"/>
      <c r="AJ21" s="704"/>
      <c r="AK21" s="704"/>
      <c r="AL21" s="646" t="s">
        <v>176</v>
      </c>
      <c r="AM21" s="647"/>
      <c r="AN21" s="647"/>
      <c r="AO21" s="705"/>
      <c r="AP21" s="749" t="s">
        <v>272</v>
      </c>
      <c r="AQ21" s="756"/>
      <c r="AR21" s="756"/>
      <c r="AS21" s="756"/>
      <c r="AT21" s="756"/>
      <c r="AU21" s="756"/>
      <c r="AV21" s="756"/>
      <c r="AW21" s="756"/>
      <c r="AX21" s="756"/>
      <c r="AY21" s="756"/>
      <c r="AZ21" s="756"/>
      <c r="BA21" s="756"/>
      <c r="BB21" s="756"/>
      <c r="BC21" s="756"/>
      <c r="BD21" s="756"/>
      <c r="BE21" s="756"/>
      <c r="BF21" s="751"/>
      <c r="BG21" s="641">
        <v>11067</v>
      </c>
      <c r="BH21" s="644"/>
      <c r="BI21" s="644"/>
      <c r="BJ21" s="644"/>
      <c r="BK21" s="644"/>
      <c r="BL21" s="644"/>
      <c r="BM21" s="644"/>
      <c r="BN21" s="645"/>
      <c r="BO21" s="703">
        <v>0.2</v>
      </c>
      <c r="BP21" s="703"/>
      <c r="BQ21" s="703"/>
      <c r="BR21" s="703"/>
      <c r="BS21" s="649" t="s">
        <v>176</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2">
      <c r="B22" s="638" t="s">
        <v>273</v>
      </c>
      <c r="C22" s="639"/>
      <c r="D22" s="639"/>
      <c r="E22" s="639"/>
      <c r="F22" s="639"/>
      <c r="G22" s="639"/>
      <c r="H22" s="639"/>
      <c r="I22" s="639"/>
      <c r="J22" s="639"/>
      <c r="K22" s="639"/>
      <c r="L22" s="639"/>
      <c r="M22" s="639"/>
      <c r="N22" s="639"/>
      <c r="O22" s="639"/>
      <c r="P22" s="639"/>
      <c r="Q22" s="640"/>
      <c r="R22" s="641">
        <v>6364245</v>
      </c>
      <c r="S22" s="644"/>
      <c r="T22" s="644"/>
      <c r="U22" s="644"/>
      <c r="V22" s="644"/>
      <c r="W22" s="644"/>
      <c r="X22" s="644"/>
      <c r="Y22" s="645"/>
      <c r="Z22" s="703">
        <v>56.5</v>
      </c>
      <c r="AA22" s="703"/>
      <c r="AB22" s="703"/>
      <c r="AC22" s="703"/>
      <c r="AD22" s="704">
        <v>6227723</v>
      </c>
      <c r="AE22" s="704"/>
      <c r="AF22" s="704"/>
      <c r="AG22" s="704"/>
      <c r="AH22" s="704"/>
      <c r="AI22" s="704"/>
      <c r="AJ22" s="704"/>
      <c r="AK22" s="704"/>
      <c r="AL22" s="646">
        <v>99.2</v>
      </c>
      <c r="AM22" s="647"/>
      <c r="AN22" s="647"/>
      <c r="AO22" s="705"/>
      <c r="AP22" s="749" t="s">
        <v>274</v>
      </c>
      <c r="AQ22" s="756"/>
      <c r="AR22" s="756"/>
      <c r="AS22" s="756"/>
      <c r="AT22" s="756"/>
      <c r="AU22" s="756"/>
      <c r="AV22" s="756"/>
      <c r="AW22" s="756"/>
      <c r="AX22" s="756"/>
      <c r="AY22" s="756"/>
      <c r="AZ22" s="756"/>
      <c r="BA22" s="756"/>
      <c r="BB22" s="756"/>
      <c r="BC22" s="756"/>
      <c r="BD22" s="756"/>
      <c r="BE22" s="756"/>
      <c r="BF22" s="751"/>
      <c r="BG22" s="641" t="s">
        <v>233</v>
      </c>
      <c r="BH22" s="644"/>
      <c r="BI22" s="644"/>
      <c r="BJ22" s="644"/>
      <c r="BK22" s="644"/>
      <c r="BL22" s="644"/>
      <c r="BM22" s="644"/>
      <c r="BN22" s="645"/>
      <c r="BO22" s="703" t="s">
        <v>233</v>
      </c>
      <c r="BP22" s="703"/>
      <c r="BQ22" s="703"/>
      <c r="BR22" s="703"/>
      <c r="BS22" s="649" t="s">
        <v>176</v>
      </c>
      <c r="BT22" s="644"/>
      <c r="BU22" s="644"/>
      <c r="BV22" s="644"/>
      <c r="BW22" s="644"/>
      <c r="BX22" s="644"/>
      <c r="BY22" s="644"/>
      <c r="BZ22" s="644"/>
      <c r="CA22" s="644"/>
      <c r="CB22" s="684"/>
      <c r="CD22" s="758" t="s">
        <v>275</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2">
      <c r="B23" s="638" t="s">
        <v>276</v>
      </c>
      <c r="C23" s="639"/>
      <c r="D23" s="639"/>
      <c r="E23" s="639"/>
      <c r="F23" s="639"/>
      <c r="G23" s="639"/>
      <c r="H23" s="639"/>
      <c r="I23" s="639"/>
      <c r="J23" s="639"/>
      <c r="K23" s="639"/>
      <c r="L23" s="639"/>
      <c r="M23" s="639"/>
      <c r="N23" s="639"/>
      <c r="O23" s="639"/>
      <c r="P23" s="639"/>
      <c r="Q23" s="640"/>
      <c r="R23" s="641">
        <v>3641</v>
      </c>
      <c r="S23" s="644"/>
      <c r="T23" s="644"/>
      <c r="U23" s="644"/>
      <c r="V23" s="644"/>
      <c r="W23" s="644"/>
      <c r="X23" s="644"/>
      <c r="Y23" s="645"/>
      <c r="Z23" s="703">
        <v>0</v>
      </c>
      <c r="AA23" s="703"/>
      <c r="AB23" s="703"/>
      <c r="AC23" s="703"/>
      <c r="AD23" s="704">
        <v>3641</v>
      </c>
      <c r="AE23" s="704"/>
      <c r="AF23" s="704"/>
      <c r="AG23" s="704"/>
      <c r="AH23" s="704"/>
      <c r="AI23" s="704"/>
      <c r="AJ23" s="704"/>
      <c r="AK23" s="704"/>
      <c r="AL23" s="646">
        <v>0.1</v>
      </c>
      <c r="AM23" s="647"/>
      <c r="AN23" s="647"/>
      <c r="AO23" s="705"/>
      <c r="AP23" s="749" t="s">
        <v>277</v>
      </c>
      <c r="AQ23" s="756"/>
      <c r="AR23" s="756"/>
      <c r="AS23" s="756"/>
      <c r="AT23" s="756"/>
      <c r="AU23" s="756"/>
      <c r="AV23" s="756"/>
      <c r="AW23" s="756"/>
      <c r="AX23" s="756"/>
      <c r="AY23" s="756"/>
      <c r="AZ23" s="756"/>
      <c r="BA23" s="756"/>
      <c r="BB23" s="756"/>
      <c r="BC23" s="756"/>
      <c r="BD23" s="756"/>
      <c r="BE23" s="756"/>
      <c r="BF23" s="751"/>
      <c r="BG23" s="641" t="s">
        <v>233</v>
      </c>
      <c r="BH23" s="644"/>
      <c r="BI23" s="644"/>
      <c r="BJ23" s="644"/>
      <c r="BK23" s="644"/>
      <c r="BL23" s="644"/>
      <c r="BM23" s="644"/>
      <c r="BN23" s="645"/>
      <c r="BO23" s="703" t="s">
        <v>176</v>
      </c>
      <c r="BP23" s="703"/>
      <c r="BQ23" s="703"/>
      <c r="BR23" s="703"/>
      <c r="BS23" s="649" t="s">
        <v>233</v>
      </c>
      <c r="BT23" s="644"/>
      <c r="BU23" s="644"/>
      <c r="BV23" s="644"/>
      <c r="BW23" s="644"/>
      <c r="BX23" s="644"/>
      <c r="BY23" s="644"/>
      <c r="BZ23" s="644"/>
      <c r="CA23" s="644"/>
      <c r="CB23" s="684"/>
      <c r="CD23" s="758" t="s">
        <v>216</v>
      </c>
      <c r="CE23" s="759"/>
      <c r="CF23" s="759"/>
      <c r="CG23" s="759"/>
      <c r="CH23" s="759"/>
      <c r="CI23" s="759"/>
      <c r="CJ23" s="759"/>
      <c r="CK23" s="759"/>
      <c r="CL23" s="759"/>
      <c r="CM23" s="759"/>
      <c r="CN23" s="759"/>
      <c r="CO23" s="759"/>
      <c r="CP23" s="759"/>
      <c r="CQ23" s="760"/>
      <c r="CR23" s="758" t="s">
        <v>278</v>
      </c>
      <c r="CS23" s="759"/>
      <c r="CT23" s="759"/>
      <c r="CU23" s="759"/>
      <c r="CV23" s="759"/>
      <c r="CW23" s="759"/>
      <c r="CX23" s="759"/>
      <c r="CY23" s="760"/>
      <c r="CZ23" s="758" t="s">
        <v>279</v>
      </c>
      <c r="DA23" s="759"/>
      <c r="DB23" s="759"/>
      <c r="DC23" s="760"/>
      <c r="DD23" s="758" t="s">
        <v>280</v>
      </c>
      <c r="DE23" s="759"/>
      <c r="DF23" s="759"/>
      <c r="DG23" s="759"/>
      <c r="DH23" s="759"/>
      <c r="DI23" s="759"/>
      <c r="DJ23" s="759"/>
      <c r="DK23" s="760"/>
      <c r="DL23" s="767" t="s">
        <v>281</v>
      </c>
      <c r="DM23" s="768"/>
      <c r="DN23" s="768"/>
      <c r="DO23" s="768"/>
      <c r="DP23" s="768"/>
      <c r="DQ23" s="768"/>
      <c r="DR23" s="768"/>
      <c r="DS23" s="768"/>
      <c r="DT23" s="768"/>
      <c r="DU23" s="768"/>
      <c r="DV23" s="769"/>
      <c r="DW23" s="758" t="s">
        <v>282</v>
      </c>
      <c r="DX23" s="759"/>
      <c r="DY23" s="759"/>
      <c r="DZ23" s="759"/>
      <c r="EA23" s="759"/>
      <c r="EB23" s="759"/>
      <c r="EC23" s="760"/>
    </row>
    <row r="24" spans="2:133" ht="11.25" customHeight="1" x14ac:dyDescent="0.2">
      <c r="B24" s="638" t="s">
        <v>283</v>
      </c>
      <c r="C24" s="639"/>
      <c r="D24" s="639"/>
      <c r="E24" s="639"/>
      <c r="F24" s="639"/>
      <c r="G24" s="639"/>
      <c r="H24" s="639"/>
      <c r="I24" s="639"/>
      <c r="J24" s="639"/>
      <c r="K24" s="639"/>
      <c r="L24" s="639"/>
      <c r="M24" s="639"/>
      <c r="N24" s="639"/>
      <c r="O24" s="639"/>
      <c r="P24" s="639"/>
      <c r="Q24" s="640"/>
      <c r="R24" s="641">
        <v>314663</v>
      </c>
      <c r="S24" s="644"/>
      <c r="T24" s="644"/>
      <c r="U24" s="644"/>
      <c r="V24" s="644"/>
      <c r="W24" s="644"/>
      <c r="X24" s="644"/>
      <c r="Y24" s="645"/>
      <c r="Z24" s="703">
        <v>2.8</v>
      </c>
      <c r="AA24" s="703"/>
      <c r="AB24" s="703"/>
      <c r="AC24" s="703"/>
      <c r="AD24" s="704" t="s">
        <v>233</v>
      </c>
      <c r="AE24" s="704"/>
      <c r="AF24" s="704"/>
      <c r="AG24" s="704"/>
      <c r="AH24" s="704"/>
      <c r="AI24" s="704"/>
      <c r="AJ24" s="704"/>
      <c r="AK24" s="704"/>
      <c r="AL24" s="646" t="s">
        <v>176</v>
      </c>
      <c r="AM24" s="647"/>
      <c r="AN24" s="647"/>
      <c r="AO24" s="705"/>
      <c r="AP24" s="749" t="s">
        <v>284</v>
      </c>
      <c r="AQ24" s="756"/>
      <c r="AR24" s="756"/>
      <c r="AS24" s="756"/>
      <c r="AT24" s="756"/>
      <c r="AU24" s="756"/>
      <c r="AV24" s="756"/>
      <c r="AW24" s="756"/>
      <c r="AX24" s="756"/>
      <c r="AY24" s="756"/>
      <c r="AZ24" s="756"/>
      <c r="BA24" s="756"/>
      <c r="BB24" s="756"/>
      <c r="BC24" s="756"/>
      <c r="BD24" s="756"/>
      <c r="BE24" s="756"/>
      <c r="BF24" s="751"/>
      <c r="BG24" s="641" t="s">
        <v>233</v>
      </c>
      <c r="BH24" s="644"/>
      <c r="BI24" s="644"/>
      <c r="BJ24" s="644"/>
      <c r="BK24" s="644"/>
      <c r="BL24" s="644"/>
      <c r="BM24" s="644"/>
      <c r="BN24" s="645"/>
      <c r="BO24" s="703" t="s">
        <v>176</v>
      </c>
      <c r="BP24" s="703"/>
      <c r="BQ24" s="703"/>
      <c r="BR24" s="703"/>
      <c r="BS24" s="649" t="s">
        <v>233</v>
      </c>
      <c r="BT24" s="644"/>
      <c r="BU24" s="644"/>
      <c r="BV24" s="644"/>
      <c r="BW24" s="644"/>
      <c r="BX24" s="644"/>
      <c r="BY24" s="644"/>
      <c r="BZ24" s="644"/>
      <c r="CA24" s="644"/>
      <c r="CB24" s="684"/>
      <c r="CD24" s="712" t="s">
        <v>285</v>
      </c>
      <c r="CE24" s="713"/>
      <c r="CF24" s="713"/>
      <c r="CG24" s="713"/>
      <c r="CH24" s="713"/>
      <c r="CI24" s="713"/>
      <c r="CJ24" s="713"/>
      <c r="CK24" s="713"/>
      <c r="CL24" s="713"/>
      <c r="CM24" s="713"/>
      <c r="CN24" s="713"/>
      <c r="CO24" s="713"/>
      <c r="CP24" s="713"/>
      <c r="CQ24" s="714"/>
      <c r="CR24" s="706">
        <v>4350198</v>
      </c>
      <c r="CS24" s="707"/>
      <c r="CT24" s="707"/>
      <c r="CU24" s="707"/>
      <c r="CV24" s="707"/>
      <c r="CW24" s="707"/>
      <c r="CX24" s="707"/>
      <c r="CY24" s="753"/>
      <c r="CZ24" s="754">
        <v>40.1</v>
      </c>
      <c r="DA24" s="723"/>
      <c r="DB24" s="723"/>
      <c r="DC24" s="757"/>
      <c r="DD24" s="752">
        <v>3098670</v>
      </c>
      <c r="DE24" s="707"/>
      <c r="DF24" s="707"/>
      <c r="DG24" s="707"/>
      <c r="DH24" s="707"/>
      <c r="DI24" s="707"/>
      <c r="DJ24" s="707"/>
      <c r="DK24" s="753"/>
      <c r="DL24" s="752">
        <v>3097174</v>
      </c>
      <c r="DM24" s="707"/>
      <c r="DN24" s="707"/>
      <c r="DO24" s="707"/>
      <c r="DP24" s="707"/>
      <c r="DQ24" s="707"/>
      <c r="DR24" s="707"/>
      <c r="DS24" s="707"/>
      <c r="DT24" s="707"/>
      <c r="DU24" s="707"/>
      <c r="DV24" s="753"/>
      <c r="DW24" s="754">
        <v>45.7</v>
      </c>
      <c r="DX24" s="723"/>
      <c r="DY24" s="723"/>
      <c r="DZ24" s="723"/>
      <c r="EA24" s="723"/>
      <c r="EB24" s="723"/>
      <c r="EC24" s="755"/>
    </row>
    <row r="25" spans="2:133" ht="11.25" customHeight="1" x14ac:dyDescent="0.2">
      <c r="B25" s="638" t="s">
        <v>286</v>
      </c>
      <c r="C25" s="639"/>
      <c r="D25" s="639"/>
      <c r="E25" s="639"/>
      <c r="F25" s="639"/>
      <c r="G25" s="639"/>
      <c r="H25" s="639"/>
      <c r="I25" s="639"/>
      <c r="J25" s="639"/>
      <c r="K25" s="639"/>
      <c r="L25" s="639"/>
      <c r="M25" s="639"/>
      <c r="N25" s="639"/>
      <c r="O25" s="639"/>
      <c r="P25" s="639"/>
      <c r="Q25" s="640"/>
      <c r="R25" s="641">
        <v>157700</v>
      </c>
      <c r="S25" s="644"/>
      <c r="T25" s="644"/>
      <c r="U25" s="644"/>
      <c r="V25" s="644"/>
      <c r="W25" s="644"/>
      <c r="X25" s="644"/>
      <c r="Y25" s="645"/>
      <c r="Z25" s="703">
        <v>1.4</v>
      </c>
      <c r="AA25" s="703"/>
      <c r="AB25" s="703"/>
      <c r="AC25" s="703"/>
      <c r="AD25" s="704">
        <v>24448</v>
      </c>
      <c r="AE25" s="704"/>
      <c r="AF25" s="704"/>
      <c r="AG25" s="704"/>
      <c r="AH25" s="704"/>
      <c r="AI25" s="704"/>
      <c r="AJ25" s="704"/>
      <c r="AK25" s="704"/>
      <c r="AL25" s="646">
        <v>0.4</v>
      </c>
      <c r="AM25" s="647"/>
      <c r="AN25" s="647"/>
      <c r="AO25" s="705"/>
      <c r="AP25" s="749" t="s">
        <v>287</v>
      </c>
      <c r="AQ25" s="756"/>
      <c r="AR25" s="756"/>
      <c r="AS25" s="756"/>
      <c r="AT25" s="756"/>
      <c r="AU25" s="756"/>
      <c r="AV25" s="756"/>
      <c r="AW25" s="756"/>
      <c r="AX25" s="756"/>
      <c r="AY25" s="756"/>
      <c r="AZ25" s="756"/>
      <c r="BA25" s="756"/>
      <c r="BB25" s="756"/>
      <c r="BC25" s="756"/>
      <c r="BD25" s="756"/>
      <c r="BE25" s="756"/>
      <c r="BF25" s="751"/>
      <c r="BG25" s="641" t="s">
        <v>176</v>
      </c>
      <c r="BH25" s="644"/>
      <c r="BI25" s="644"/>
      <c r="BJ25" s="644"/>
      <c r="BK25" s="644"/>
      <c r="BL25" s="644"/>
      <c r="BM25" s="644"/>
      <c r="BN25" s="645"/>
      <c r="BO25" s="703" t="s">
        <v>233</v>
      </c>
      <c r="BP25" s="703"/>
      <c r="BQ25" s="703"/>
      <c r="BR25" s="703"/>
      <c r="BS25" s="649" t="s">
        <v>176</v>
      </c>
      <c r="BT25" s="644"/>
      <c r="BU25" s="644"/>
      <c r="BV25" s="644"/>
      <c r="BW25" s="644"/>
      <c r="BX25" s="644"/>
      <c r="BY25" s="644"/>
      <c r="BZ25" s="644"/>
      <c r="CA25" s="644"/>
      <c r="CB25" s="684"/>
      <c r="CD25" s="685" t="s">
        <v>288</v>
      </c>
      <c r="CE25" s="682"/>
      <c r="CF25" s="682"/>
      <c r="CG25" s="682"/>
      <c r="CH25" s="682"/>
      <c r="CI25" s="682"/>
      <c r="CJ25" s="682"/>
      <c r="CK25" s="682"/>
      <c r="CL25" s="682"/>
      <c r="CM25" s="682"/>
      <c r="CN25" s="682"/>
      <c r="CO25" s="682"/>
      <c r="CP25" s="682"/>
      <c r="CQ25" s="683"/>
      <c r="CR25" s="641">
        <v>2081591</v>
      </c>
      <c r="CS25" s="642"/>
      <c r="CT25" s="642"/>
      <c r="CU25" s="642"/>
      <c r="CV25" s="642"/>
      <c r="CW25" s="642"/>
      <c r="CX25" s="642"/>
      <c r="CY25" s="643"/>
      <c r="CZ25" s="646">
        <v>19.2</v>
      </c>
      <c r="DA25" s="675"/>
      <c r="DB25" s="675"/>
      <c r="DC25" s="676"/>
      <c r="DD25" s="649">
        <v>1933243</v>
      </c>
      <c r="DE25" s="642"/>
      <c r="DF25" s="642"/>
      <c r="DG25" s="642"/>
      <c r="DH25" s="642"/>
      <c r="DI25" s="642"/>
      <c r="DJ25" s="642"/>
      <c r="DK25" s="643"/>
      <c r="DL25" s="649">
        <v>1931747</v>
      </c>
      <c r="DM25" s="642"/>
      <c r="DN25" s="642"/>
      <c r="DO25" s="642"/>
      <c r="DP25" s="642"/>
      <c r="DQ25" s="642"/>
      <c r="DR25" s="642"/>
      <c r="DS25" s="642"/>
      <c r="DT25" s="642"/>
      <c r="DU25" s="642"/>
      <c r="DV25" s="643"/>
      <c r="DW25" s="646">
        <v>28.5</v>
      </c>
      <c r="DX25" s="675"/>
      <c r="DY25" s="675"/>
      <c r="DZ25" s="675"/>
      <c r="EA25" s="675"/>
      <c r="EB25" s="675"/>
      <c r="EC25" s="677"/>
    </row>
    <row r="26" spans="2:133" ht="11.25" customHeight="1" x14ac:dyDescent="0.2">
      <c r="B26" s="638" t="s">
        <v>289</v>
      </c>
      <c r="C26" s="639"/>
      <c r="D26" s="639"/>
      <c r="E26" s="639"/>
      <c r="F26" s="639"/>
      <c r="G26" s="639"/>
      <c r="H26" s="639"/>
      <c r="I26" s="639"/>
      <c r="J26" s="639"/>
      <c r="K26" s="639"/>
      <c r="L26" s="639"/>
      <c r="M26" s="639"/>
      <c r="N26" s="639"/>
      <c r="O26" s="639"/>
      <c r="P26" s="639"/>
      <c r="Q26" s="640"/>
      <c r="R26" s="641">
        <v>25622</v>
      </c>
      <c r="S26" s="644"/>
      <c r="T26" s="644"/>
      <c r="U26" s="644"/>
      <c r="V26" s="644"/>
      <c r="W26" s="644"/>
      <c r="X26" s="644"/>
      <c r="Y26" s="645"/>
      <c r="Z26" s="703">
        <v>0.2</v>
      </c>
      <c r="AA26" s="703"/>
      <c r="AB26" s="703"/>
      <c r="AC26" s="703"/>
      <c r="AD26" s="704" t="s">
        <v>176</v>
      </c>
      <c r="AE26" s="704"/>
      <c r="AF26" s="704"/>
      <c r="AG26" s="704"/>
      <c r="AH26" s="704"/>
      <c r="AI26" s="704"/>
      <c r="AJ26" s="704"/>
      <c r="AK26" s="704"/>
      <c r="AL26" s="646" t="s">
        <v>233</v>
      </c>
      <c r="AM26" s="647"/>
      <c r="AN26" s="647"/>
      <c r="AO26" s="705"/>
      <c r="AP26" s="749" t="s">
        <v>290</v>
      </c>
      <c r="AQ26" s="750"/>
      <c r="AR26" s="750"/>
      <c r="AS26" s="750"/>
      <c r="AT26" s="750"/>
      <c r="AU26" s="750"/>
      <c r="AV26" s="750"/>
      <c r="AW26" s="750"/>
      <c r="AX26" s="750"/>
      <c r="AY26" s="750"/>
      <c r="AZ26" s="750"/>
      <c r="BA26" s="750"/>
      <c r="BB26" s="750"/>
      <c r="BC26" s="750"/>
      <c r="BD26" s="750"/>
      <c r="BE26" s="750"/>
      <c r="BF26" s="751"/>
      <c r="BG26" s="641" t="s">
        <v>233</v>
      </c>
      <c r="BH26" s="644"/>
      <c r="BI26" s="644"/>
      <c r="BJ26" s="644"/>
      <c r="BK26" s="644"/>
      <c r="BL26" s="644"/>
      <c r="BM26" s="644"/>
      <c r="BN26" s="645"/>
      <c r="BO26" s="703" t="s">
        <v>233</v>
      </c>
      <c r="BP26" s="703"/>
      <c r="BQ26" s="703"/>
      <c r="BR26" s="703"/>
      <c r="BS26" s="649" t="s">
        <v>176</v>
      </c>
      <c r="BT26" s="644"/>
      <c r="BU26" s="644"/>
      <c r="BV26" s="644"/>
      <c r="BW26" s="644"/>
      <c r="BX26" s="644"/>
      <c r="BY26" s="644"/>
      <c r="BZ26" s="644"/>
      <c r="CA26" s="644"/>
      <c r="CB26" s="684"/>
      <c r="CD26" s="685" t="s">
        <v>291</v>
      </c>
      <c r="CE26" s="682"/>
      <c r="CF26" s="682"/>
      <c r="CG26" s="682"/>
      <c r="CH26" s="682"/>
      <c r="CI26" s="682"/>
      <c r="CJ26" s="682"/>
      <c r="CK26" s="682"/>
      <c r="CL26" s="682"/>
      <c r="CM26" s="682"/>
      <c r="CN26" s="682"/>
      <c r="CO26" s="682"/>
      <c r="CP26" s="682"/>
      <c r="CQ26" s="683"/>
      <c r="CR26" s="641">
        <v>1450192</v>
      </c>
      <c r="CS26" s="644"/>
      <c r="CT26" s="644"/>
      <c r="CU26" s="644"/>
      <c r="CV26" s="644"/>
      <c r="CW26" s="644"/>
      <c r="CX26" s="644"/>
      <c r="CY26" s="645"/>
      <c r="CZ26" s="646">
        <v>13.4</v>
      </c>
      <c r="DA26" s="675"/>
      <c r="DB26" s="675"/>
      <c r="DC26" s="676"/>
      <c r="DD26" s="649">
        <v>1307147</v>
      </c>
      <c r="DE26" s="644"/>
      <c r="DF26" s="644"/>
      <c r="DG26" s="644"/>
      <c r="DH26" s="644"/>
      <c r="DI26" s="644"/>
      <c r="DJ26" s="644"/>
      <c r="DK26" s="645"/>
      <c r="DL26" s="649" t="s">
        <v>176</v>
      </c>
      <c r="DM26" s="644"/>
      <c r="DN26" s="644"/>
      <c r="DO26" s="644"/>
      <c r="DP26" s="644"/>
      <c r="DQ26" s="644"/>
      <c r="DR26" s="644"/>
      <c r="DS26" s="644"/>
      <c r="DT26" s="644"/>
      <c r="DU26" s="644"/>
      <c r="DV26" s="645"/>
      <c r="DW26" s="646" t="s">
        <v>233</v>
      </c>
      <c r="DX26" s="675"/>
      <c r="DY26" s="675"/>
      <c r="DZ26" s="675"/>
      <c r="EA26" s="675"/>
      <c r="EB26" s="675"/>
      <c r="EC26" s="677"/>
    </row>
    <row r="27" spans="2:133" ht="11.25" customHeight="1" x14ac:dyDescent="0.2">
      <c r="B27" s="638" t="s">
        <v>292</v>
      </c>
      <c r="C27" s="639"/>
      <c r="D27" s="639"/>
      <c r="E27" s="639"/>
      <c r="F27" s="639"/>
      <c r="G27" s="639"/>
      <c r="H27" s="639"/>
      <c r="I27" s="639"/>
      <c r="J27" s="639"/>
      <c r="K27" s="639"/>
      <c r="L27" s="639"/>
      <c r="M27" s="639"/>
      <c r="N27" s="639"/>
      <c r="O27" s="639"/>
      <c r="P27" s="639"/>
      <c r="Q27" s="640"/>
      <c r="R27" s="641">
        <v>1278284</v>
      </c>
      <c r="S27" s="644"/>
      <c r="T27" s="644"/>
      <c r="U27" s="644"/>
      <c r="V27" s="644"/>
      <c r="W27" s="644"/>
      <c r="X27" s="644"/>
      <c r="Y27" s="645"/>
      <c r="Z27" s="703">
        <v>11.4</v>
      </c>
      <c r="AA27" s="703"/>
      <c r="AB27" s="703"/>
      <c r="AC27" s="703"/>
      <c r="AD27" s="704" t="s">
        <v>176</v>
      </c>
      <c r="AE27" s="704"/>
      <c r="AF27" s="704"/>
      <c r="AG27" s="704"/>
      <c r="AH27" s="704"/>
      <c r="AI27" s="704"/>
      <c r="AJ27" s="704"/>
      <c r="AK27" s="704"/>
      <c r="AL27" s="646" t="s">
        <v>176</v>
      </c>
      <c r="AM27" s="647"/>
      <c r="AN27" s="647"/>
      <c r="AO27" s="705"/>
      <c r="AP27" s="638" t="s">
        <v>293</v>
      </c>
      <c r="AQ27" s="639"/>
      <c r="AR27" s="639"/>
      <c r="AS27" s="639"/>
      <c r="AT27" s="639"/>
      <c r="AU27" s="639"/>
      <c r="AV27" s="639"/>
      <c r="AW27" s="639"/>
      <c r="AX27" s="639"/>
      <c r="AY27" s="639"/>
      <c r="AZ27" s="639"/>
      <c r="BA27" s="639"/>
      <c r="BB27" s="639"/>
      <c r="BC27" s="639"/>
      <c r="BD27" s="639"/>
      <c r="BE27" s="639"/>
      <c r="BF27" s="640"/>
      <c r="BG27" s="641">
        <v>4916082</v>
      </c>
      <c r="BH27" s="644"/>
      <c r="BI27" s="644"/>
      <c r="BJ27" s="644"/>
      <c r="BK27" s="644"/>
      <c r="BL27" s="644"/>
      <c r="BM27" s="644"/>
      <c r="BN27" s="645"/>
      <c r="BO27" s="703">
        <v>100</v>
      </c>
      <c r="BP27" s="703"/>
      <c r="BQ27" s="703"/>
      <c r="BR27" s="703"/>
      <c r="BS27" s="649">
        <v>10036</v>
      </c>
      <c r="BT27" s="644"/>
      <c r="BU27" s="644"/>
      <c r="BV27" s="644"/>
      <c r="BW27" s="644"/>
      <c r="BX27" s="644"/>
      <c r="BY27" s="644"/>
      <c r="BZ27" s="644"/>
      <c r="CA27" s="644"/>
      <c r="CB27" s="684"/>
      <c r="CD27" s="685" t="s">
        <v>294</v>
      </c>
      <c r="CE27" s="682"/>
      <c r="CF27" s="682"/>
      <c r="CG27" s="682"/>
      <c r="CH27" s="682"/>
      <c r="CI27" s="682"/>
      <c r="CJ27" s="682"/>
      <c r="CK27" s="682"/>
      <c r="CL27" s="682"/>
      <c r="CM27" s="682"/>
      <c r="CN27" s="682"/>
      <c r="CO27" s="682"/>
      <c r="CP27" s="682"/>
      <c r="CQ27" s="683"/>
      <c r="CR27" s="641">
        <v>1608319</v>
      </c>
      <c r="CS27" s="642"/>
      <c r="CT27" s="642"/>
      <c r="CU27" s="642"/>
      <c r="CV27" s="642"/>
      <c r="CW27" s="642"/>
      <c r="CX27" s="642"/>
      <c r="CY27" s="643"/>
      <c r="CZ27" s="646">
        <v>14.8</v>
      </c>
      <c r="DA27" s="675"/>
      <c r="DB27" s="675"/>
      <c r="DC27" s="676"/>
      <c r="DD27" s="649">
        <v>505368</v>
      </c>
      <c r="DE27" s="642"/>
      <c r="DF27" s="642"/>
      <c r="DG27" s="642"/>
      <c r="DH27" s="642"/>
      <c r="DI27" s="642"/>
      <c r="DJ27" s="642"/>
      <c r="DK27" s="643"/>
      <c r="DL27" s="649">
        <v>505368</v>
      </c>
      <c r="DM27" s="642"/>
      <c r="DN27" s="642"/>
      <c r="DO27" s="642"/>
      <c r="DP27" s="642"/>
      <c r="DQ27" s="642"/>
      <c r="DR27" s="642"/>
      <c r="DS27" s="642"/>
      <c r="DT27" s="642"/>
      <c r="DU27" s="642"/>
      <c r="DV27" s="643"/>
      <c r="DW27" s="646">
        <v>7.5</v>
      </c>
      <c r="DX27" s="675"/>
      <c r="DY27" s="675"/>
      <c r="DZ27" s="675"/>
      <c r="EA27" s="675"/>
      <c r="EB27" s="675"/>
      <c r="EC27" s="677"/>
    </row>
    <row r="28" spans="2:133" ht="11.25" customHeight="1" x14ac:dyDescent="0.2">
      <c r="B28" s="746" t="s">
        <v>295</v>
      </c>
      <c r="C28" s="747"/>
      <c r="D28" s="747"/>
      <c r="E28" s="747"/>
      <c r="F28" s="747"/>
      <c r="G28" s="747"/>
      <c r="H28" s="747"/>
      <c r="I28" s="747"/>
      <c r="J28" s="747"/>
      <c r="K28" s="747"/>
      <c r="L28" s="747"/>
      <c r="M28" s="747"/>
      <c r="N28" s="747"/>
      <c r="O28" s="747"/>
      <c r="P28" s="747"/>
      <c r="Q28" s="748"/>
      <c r="R28" s="641" t="s">
        <v>176</v>
      </c>
      <c r="S28" s="644"/>
      <c r="T28" s="644"/>
      <c r="U28" s="644"/>
      <c r="V28" s="644"/>
      <c r="W28" s="644"/>
      <c r="X28" s="644"/>
      <c r="Y28" s="645"/>
      <c r="Z28" s="703" t="s">
        <v>233</v>
      </c>
      <c r="AA28" s="703"/>
      <c r="AB28" s="703"/>
      <c r="AC28" s="703"/>
      <c r="AD28" s="704" t="s">
        <v>176</v>
      </c>
      <c r="AE28" s="704"/>
      <c r="AF28" s="704"/>
      <c r="AG28" s="704"/>
      <c r="AH28" s="704"/>
      <c r="AI28" s="704"/>
      <c r="AJ28" s="704"/>
      <c r="AK28" s="704"/>
      <c r="AL28" s="646" t="s">
        <v>233</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296</v>
      </c>
      <c r="CE28" s="682"/>
      <c r="CF28" s="682"/>
      <c r="CG28" s="682"/>
      <c r="CH28" s="682"/>
      <c r="CI28" s="682"/>
      <c r="CJ28" s="682"/>
      <c r="CK28" s="682"/>
      <c r="CL28" s="682"/>
      <c r="CM28" s="682"/>
      <c r="CN28" s="682"/>
      <c r="CO28" s="682"/>
      <c r="CP28" s="682"/>
      <c r="CQ28" s="683"/>
      <c r="CR28" s="641">
        <v>660288</v>
      </c>
      <c r="CS28" s="644"/>
      <c r="CT28" s="644"/>
      <c r="CU28" s="644"/>
      <c r="CV28" s="644"/>
      <c r="CW28" s="644"/>
      <c r="CX28" s="644"/>
      <c r="CY28" s="645"/>
      <c r="CZ28" s="646">
        <v>6.1</v>
      </c>
      <c r="DA28" s="675"/>
      <c r="DB28" s="675"/>
      <c r="DC28" s="676"/>
      <c r="DD28" s="649">
        <v>660059</v>
      </c>
      <c r="DE28" s="644"/>
      <c r="DF28" s="644"/>
      <c r="DG28" s="644"/>
      <c r="DH28" s="644"/>
      <c r="DI28" s="644"/>
      <c r="DJ28" s="644"/>
      <c r="DK28" s="645"/>
      <c r="DL28" s="649">
        <v>660059</v>
      </c>
      <c r="DM28" s="644"/>
      <c r="DN28" s="644"/>
      <c r="DO28" s="644"/>
      <c r="DP28" s="644"/>
      <c r="DQ28" s="644"/>
      <c r="DR28" s="644"/>
      <c r="DS28" s="644"/>
      <c r="DT28" s="644"/>
      <c r="DU28" s="644"/>
      <c r="DV28" s="645"/>
      <c r="DW28" s="646">
        <v>9.6999999999999993</v>
      </c>
      <c r="DX28" s="675"/>
      <c r="DY28" s="675"/>
      <c r="DZ28" s="675"/>
      <c r="EA28" s="675"/>
      <c r="EB28" s="675"/>
      <c r="EC28" s="677"/>
    </row>
    <row r="29" spans="2:133" ht="11.25" customHeight="1" x14ac:dyDescent="0.2">
      <c r="B29" s="638" t="s">
        <v>297</v>
      </c>
      <c r="C29" s="639"/>
      <c r="D29" s="639"/>
      <c r="E29" s="639"/>
      <c r="F29" s="639"/>
      <c r="G29" s="639"/>
      <c r="H29" s="639"/>
      <c r="I29" s="639"/>
      <c r="J29" s="639"/>
      <c r="K29" s="639"/>
      <c r="L29" s="639"/>
      <c r="M29" s="639"/>
      <c r="N29" s="639"/>
      <c r="O29" s="639"/>
      <c r="P29" s="639"/>
      <c r="Q29" s="640"/>
      <c r="R29" s="641">
        <v>700379</v>
      </c>
      <c r="S29" s="644"/>
      <c r="T29" s="644"/>
      <c r="U29" s="644"/>
      <c r="V29" s="644"/>
      <c r="W29" s="644"/>
      <c r="X29" s="644"/>
      <c r="Y29" s="645"/>
      <c r="Z29" s="703">
        <v>6.2</v>
      </c>
      <c r="AA29" s="703"/>
      <c r="AB29" s="703"/>
      <c r="AC29" s="703"/>
      <c r="AD29" s="704" t="s">
        <v>233</v>
      </c>
      <c r="AE29" s="704"/>
      <c r="AF29" s="704"/>
      <c r="AG29" s="704"/>
      <c r="AH29" s="704"/>
      <c r="AI29" s="704"/>
      <c r="AJ29" s="704"/>
      <c r="AK29" s="704"/>
      <c r="AL29" s="646" t="s">
        <v>233</v>
      </c>
      <c r="AM29" s="647"/>
      <c r="AN29" s="647"/>
      <c r="AO29" s="705"/>
      <c r="AP29" s="715" t="s">
        <v>216</v>
      </c>
      <c r="AQ29" s="716"/>
      <c r="AR29" s="716"/>
      <c r="AS29" s="716"/>
      <c r="AT29" s="716"/>
      <c r="AU29" s="716"/>
      <c r="AV29" s="716"/>
      <c r="AW29" s="716"/>
      <c r="AX29" s="716"/>
      <c r="AY29" s="716"/>
      <c r="AZ29" s="716"/>
      <c r="BA29" s="716"/>
      <c r="BB29" s="716"/>
      <c r="BC29" s="716"/>
      <c r="BD29" s="716"/>
      <c r="BE29" s="716"/>
      <c r="BF29" s="717"/>
      <c r="BG29" s="715" t="s">
        <v>298</v>
      </c>
      <c r="BH29" s="743"/>
      <c r="BI29" s="743"/>
      <c r="BJ29" s="743"/>
      <c r="BK29" s="743"/>
      <c r="BL29" s="743"/>
      <c r="BM29" s="743"/>
      <c r="BN29" s="743"/>
      <c r="BO29" s="743"/>
      <c r="BP29" s="743"/>
      <c r="BQ29" s="744"/>
      <c r="BR29" s="715" t="s">
        <v>299</v>
      </c>
      <c r="BS29" s="743"/>
      <c r="BT29" s="743"/>
      <c r="BU29" s="743"/>
      <c r="BV29" s="743"/>
      <c r="BW29" s="743"/>
      <c r="BX29" s="743"/>
      <c r="BY29" s="743"/>
      <c r="BZ29" s="743"/>
      <c r="CA29" s="743"/>
      <c r="CB29" s="744"/>
      <c r="CD29" s="725" t="s">
        <v>300</v>
      </c>
      <c r="CE29" s="726"/>
      <c r="CF29" s="685" t="s">
        <v>301</v>
      </c>
      <c r="CG29" s="682"/>
      <c r="CH29" s="682"/>
      <c r="CI29" s="682"/>
      <c r="CJ29" s="682"/>
      <c r="CK29" s="682"/>
      <c r="CL29" s="682"/>
      <c r="CM29" s="682"/>
      <c r="CN29" s="682"/>
      <c r="CO29" s="682"/>
      <c r="CP29" s="682"/>
      <c r="CQ29" s="683"/>
      <c r="CR29" s="641">
        <v>660288</v>
      </c>
      <c r="CS29" s="642"/>
      <c r="CT29" s="642"/>
      <c r="CU29" s="642"/>
      <c r="CV29" s="642"/>
      <c r="CW29" s="642"/>
      <c r="CX29" s="642"/>
      <c r="CY29" s="643"/>
      <c r="CZ29" s="646">
        <v>6.1</v>
      </c>
      <c r="DA29" s="675"/>
      <c r="DB29" s="675"/>
      <c r="DC29" s="676"/>
      <c r="DD29" s="649">
        <v>660059</v>
      </c>
      <c r="DE29" s="642"/>
      <c r="DF29" s="642"/>
      <c r="DG29" s="642"/>
      <c r="DH29" s="642"/>
      <c r="DI29" s="642"/>
      <c r="DJ29" s="642"/>
      <c r="DK29" s="643"/>
      <c r="DL29" s="649">
        <v>660059</v>
      </c>
      <c r="DM29" s="642"/>
      <c r="DN29" s="642"/>
      <c r="DO29" s="642"/>
      <c r="DP29" s="642"/>
      <c r="DQ29" s="642"/>
      <c r="DR29" s="642"/>
      <c r="DS29" s="642"/>
      <c r="DT29" s="642"/>
      <c r="DU29" s="642"/>
      <c r="DV29" s="643"/>
      <c r="DW29" s="646">
        <v>9.6999999999999993</v>
      </c>
      <c r="DX29" s="675"/>
      <c r="DY29" s="675"/>
      <c r="DZ29" s="675"/>
      <c r="EA29" s="675"/>
      <c r="EB29" s="675"/>
      <c r="EC29" s="677"/>
    </row>
    <row r="30" spans="2:133" ht="11.25" customHeight="1" x14ac:dyDescent="0.2">
      <c r="B30" s="638" t="s">
        <v>302</v>
      </c>
      <c r="C30" s="639"/>
      <c r="D30" s="639"/>
      <c r="E30" s="639"/>
      <c r="F30" s="639"/>
      <c r="G30" s="639"/>
      <c r="H30" s="639"/>
      <c r="I30" s="639"/>
      <c r="J30" s="639"/>
      <c r="K30" s="639"/>
      <c r="L30" s="639"/>
      <c r="M30" s="639"/>
      <c r="N30" s="639"/>
      <c r="O30" s="639"/>
      <c r="P30" s="639"/>
      <c r="Q30" s="640"/>
      <c r="R30" s="641">
        <v>53333</v>
      </c>
      <c r="S30" s="644"/>
      <c r="T30" s="644"/>
      <c r="U30" s="644"/>
      <c r="V30" s="644"/>
      <c r="W30" s="644"/>
      <c r="X30" s="644"/>
      <c r="Y30" s="645"/>
      <c r="Z30" s="703">
        <v>0.5</v>
      </c>
      <c r="AA30" s="703"/>
      <c r="AB30" s="703"/>
      <c r="AC30" s="703"/>
      <c r="AD30" s="704">
        <v>20728</v>
      </c>
      <c r="AE30" s="704"/>
      <c r="AF30" s="704"/>
      <c r="AG30" s="704"/>
      <c r="AH30" s="704"/>
      <c r="AI30" s="704"/>
      <c r="AJ30" s="704"/>
      <c r="AK30" s="704"/>
      <c r="AL30" s="646">
        <v>0.3</v>
      </c>
      <c r="AM30" s="647"/>
      <c r="AN30" s="647"/>
      <c r="AO30" s="705"/>
      <c r="AP30" s="731" t="s">
        <v>303</v>
      </c>
      <c r="AQ30" s="732"/>
      <c r="AR30" s="732"/>
      <c r="AS30" s="732"/>
      <c r="AT30" s="737" t="s">
        <v>304</v>
      </c>
      <c r="AU30" s="210"/>
      <c r="AV30" s="210"/>
      <c r="AW30" s="210"/>
      <c r="AX30" s="740" t="s">
        <v>179</v>
      </c>
      <c r="AY30" s="741"/>
      <c r="AZ30" s="741"/>
      <c r="BA30" s="741"/>
      <c r="BB30" s="741"/>
      <c r="BC30" s="741"/>
      <c r="BD30" s="741"/>
      <c r="BE30" s="741"/>
      <c r="BF30" s="742"/>
      <c r="BG30" s="721">
        <v>98.4</v>
      </c>
      <c r="BH30" s="722"/>
      <c r="BI30" s="722"/>
      <c r="BJ30" s="722"/>
      <c r="BK30" s="722"/>
      <c r="BL30" s="722"/>
      <c r="BM30" s="723">
        <v>93.7</v>
      </c>
      <c r="BN30" s="722"/>
      <c r="BO30" s="722"/>
      <c r="BP30" s="722"/>
      <c r="BQ30" s="724"/>
      <c r="BR30" s="721">
        <v>98.3</v>
      </c>
      <c r="BS30" s="722"/>
      <c r="BT30" s="722"/>
      <c r="BU30" s="722"/>
      <c r="BV30" s="722"/>
      <c r="BW30" s="722"/>
      <c r="BX30" s="723">
        <v>94.3</v>
      </c>
      <c r="BY30" s="722"/>
      <c r="BZ30" s="722"/>
      <c r="CA30" s="722"/>
      <c r="CB30" s="724"/>
      <c r="CD30" s="727"/>
      <c r="CE30" s="728"/>
      <c r="CF30" s="685" t="s">
        <v>305</v>
      </c>
      <c r="CG30" s="682"/>
      <c r="CH30" s="682"/>
      <c r="CI30" s="682"/>
      <c r="CJ30" s="682"/>
      <c r="CK30" s="682"/>
      <c r="CL30" s="682"/>
      <c r="CM30" s="682"/>
      <c r="CN30" s="682"/>
      <c r="CO30" s="682"/>
      <c r="CP30" s="682"/>
      <c r="CQ30" s="683"/>
      <c r="CR30" s="641">
        <v>607546</v>
      </c>
      <c r="CS30" s="644"/>
      <c r="CT30" s="644"/>
      <c r="CU30" s="644"/>
      <c r="CV30" s="644"/>
      <c r="CW30" s="644"/>
      <c r="CX30" s="644"/>
      <c r="CY30" s="645"/>
      <c r="CZ30" s="646">
        <v>5.6</v>
      </c>
      <c r="DA30" s="675"/>
      <c r="DB30" s="675"/>
      <c r="DC30" s="676"/>
      <c r="DD30" s="649">
        <v>607317</v>
      </c>
      <c r="DE30" s="644"/>
      <c r="DF30" s="644"/>
      <c r="DG30" s="644"/>
      <c r="DH30" s="644"/>
      <c r="DI30" s="644"/>
      <c r="DJ30" s="644"/>
      <c r="DK30" s="645"/>
      <c r="DL30" s="649">
        <v>607317</v>
      </c>
      <c r="DM30" s="644"/>
      <c r="DN30" s="644"/>
      <c r="DO30" s="644"/>
      <c r="DP30" s="644"/>
      <c r="DQ30" s="644"/>
      <c r="DR30" s="644"/>
      <c r="DS30" s="644"/>
      <c r="DT30" s="644"/>
      <c r="DU30" s="644"/>
      <c r="DV30" s="645"/>
      <c r="DW30" s="646">
        <v>9</v>
      </c>
      <c r="DX30" s="675"/>
      <c r="DY30" s="675"/>
      <c r="DZ30" s="675"/>
      <c r="EA30" s="675"/>
      <c r="EB30" s="675"/>
      <c r="EC30" s="677"/>
    </row>
    <row r="31" spans="2:133" ht="11.25" customHeight="1" x14ac:dyDescent="0.2">
      <c r="B31" s="638" t="s">
        <v>306</v>
      </c>
      <c r="C31" s="639"/>
      <c r="D31" s="639"/>
      <c r="E31" s="639"/>
      <c r="F31" s="639"/>
      <c r="G31" s="639"/>
      <c r="H31" s="639"/>
      <c r="I31" s="639"/>
      <c r="J31" s="639"/>
      <c r="K31" s="639"/>
      <c r="L31" s="639"/>
      <c r="M31" s="639"/>
      <c r="N31" s="639"/>
      <c r="O31" s="639"/>
      <c r="P31" s="639"/>
      <c r="Q31" s="640"/>
      <c r="R31" s="641">
        <v>10224</v>
      </c>
      <c r="S31" s="644"/>
      <c r="T31" s="644"/>
      <c r="U31" s="644"/>
      <c r="V31" s="644"/>
      <c r="W31" s="644"/>
      <c r="X31" s="644"/>
      <c r="Y31" s="645"/>
      <c r="Z31" s="703">
        <v>0.1</v>
      </c>
      <c r="AA31" s="703"/>
      <c r="AB31" s="703"/>
      <c r="AC31" s="703"/>
      <c r="AD31" s="704" t="s">
        <v>176</v>
      </c>
      <c r="AE31" s="704"/>
      <c r="AF31" s="704"/>
      <c r="AG31" s="704"/>
      <c r="AH31" s="704"/>
      <c r="AI31" s="704"/>
      <c r="AJ31" s="704"/>
      <c r="AK31" s="704"/>
      <c r="AL31" s="646" t="s">
        <v>233</v>
      </c>
      <c r="AM31" s="647"/>
      <c r="AN31" s="647"/>
      <c r="AO31" s="705"/>
      <c r="AP31" s="733"/>
      <c r="AQ31" s="734"/>
      <c r="AR31" s="734"/>
      <c r="AS31" s="734"/>
      <c r="AT31" s="738"/>
      <c r="AU31" s="209" t="s">
        <v>307</v>
      </c>
      <c r="AV31" s="209"/>
      <c r="AW31" s="209"/>
      <c r="AX31" s="638" t="s">
        <v>308</v>
      </c>
      <c r="AY31" s="639"/>
      <c r="AZ31" s="639"/>
      <c r="BA31" s="639"/>
      <c r="BB31" s="639"/>
      <c r="BC31" s="639"/>
      <c r="BD31" s="639"/>
      <c r="BE31" s="639"/>
      <c r="BF31" s="640"/>
      <c r="BG31" s="719">
        <v>99</v>
      </c>
      <c r="BH31" s="642"/>
      <c r="BI31" s="642"/>
      <c r="BJ31" s="642"/>
      <c r="BK31" s="642"/>
      <c r="BL31" s="642"/>
      <c r="BM31" s="647">
        <v>94.8</v>
      </c>
      <c r="BN31" s="720"/>
      <c r="BO31" s="720"/>
      <c r="BP31" s="720"/>
      <c r="BQ31" s="681"/>
      <c r="BR31" s="719">
        <v>98.9</v>
      </c>
      <c r="BS31" s="642"/>
      <c r="BT31" s="642"/>
      <c r="BU31" s="642"/>
      <c r="BV31" s="642"/>
      <c r="BW31" s="642"/>
      <c r="BX31" s="647">
        <v>94.9</v>
      </c>
      <c r="BY31" s="720"/>
      <c r="BZ31" s="720"/>
      <c r="CA31" s="720"/>
      <c r="CB31" s="681"/>
      <c r="CD31" s="727"/>
      <c r="CE31" s="728"/>
      <c r="CF31" s="685" t="s">
        <v>309</v>
      </c>
      <c r="CG31" s="682"/>
      <c r="CH31" s="682"/>
      <c r="CI31" s="682"/>
      <c r="CJ31" s="682"/>
      <c r="CK31" s="682"/>
      <c r="CL31" s="682"/>
      <c r="CM31" s="682"/>
      <c r="CN31" s="682"/>
      <c r="CO31" s="682"/>
      <c r="CP31" s="682"/>
      <c r="CQ31" s="683"/>
      <c r="CR31" s="641">
        <v>52742</v>
      </c>
      <c r="CS31" s="642"/>
      <c r="CT31" s="642"/>
      <c r="CU31" s="642"/>
      <c r="CV31" s="642"/>
      <c r="CW31" s="642"/>
      <c r="CX31" s="642"/>
      <c r="CY31" s="643"/>
      <c r="CZ31" s="646">
        <v>0.5</v>
      </c>
      <c r="DA31" s="675"/>
      <c r="DB31" s="675"/>
      <c r="DC31" s="676"/>
      <c r="DD31" s="649">
        <v>52742</v>
      </c>
      <c r="DE31" s="642"/>
      <c r="DF31" s="642"/>
      <c r="DG31" s="642"/>
      <c r="DH31" s="642"/>
      <c r="DI31" s="642"/>
      <c r="DJ31" s="642"/>
      <c r="DK31" s="643"/>
      <c r="DL31" s="649">
        <v>52742</v>
      </c>
      <c r="DM31" s="642"/>
      <c r="DN31" s="642"/>
      <c r="DO31" s="642"/>
      <c r="DP31" s="642"/>
      <c r="DQ31" s="642"/>
      <c r="DR31" s="642"/>
      <c r="DS31" s="642"/>
      <c r="DT31" s="642"/>
      <c r="DU31" s="642"/>
      <c r="DV31" s="643"/>
      <c r="DW31" s="646">
        <v>0.8</v>
      </c>
      <c r="DX31" s="675"/>
      <c r="DY31" s="675"/>
      <c r="DZ31" s="675"/>
      <c r="EA31" s="675"/>
      <c r="EB31" s="675"/>
      <c r="EC31" s="677"/>
    </row>
    <row r="32" spans="2:133" ht="11.25" customHeight="1" x14ac:dyDescent="0.2">
      <c r="B32" s="638" t="s">
        <v>310</v>
      </c>
      <c r="C32" s="639"/>
      <c r="D32" s="639"/>
      <c r="E32" s="639"/>
      <c r="F32" s="639"/>
      <c r="G32" s="639"/>
      <c r="H32" s="639"/>
      <c r="I32" s="639"/>
      <c r="J32" s="639"/>
      <c r="K32" s="639"/>
      <c r="L32" s="639"/>
      <c r="M32" s="639"/>
      <c r="N32" s="639"/>
      <c r="O32" s="639"/>
      <c r="P32" s="639"/>
      <c r="Q32" s="640"/>
      <c r="R32" s="641">
        <v>457499</v>
      </c>
      <c r="S32" s="644"/>
      <c r="T32" s="644"/>
      <c r="U32" s="644"/>
      <c r="V32" s="644"/>
      <c r="W32" s="644"/>
      <c r="X32" s="644"/>
      <c r="Y32" s="645"/>
      <c r="Z32" s="703">
        <v>4.0999999999999996</v>
      </c>
      <c r="AA32" s="703"/>
      <c r="AB32" s="703"/>
      <c r="AC32" s="703"/>
      <c r="AD32" s="704" t="s">
        <v>233</v>
      </c>
      <c r="AE32" s="704"/>
      <c r="AF32" s="704"/>
      <c r="AG32" s="704"/>
      <c r="AH32" s="704"/>
      <c r="AI32" s="704"/>
      <c r="AJ32" s="704"/>
      <c r="AK32" s="704"/>
      <c r="AL32" s="646" t="s">
        <v>176</v>
      </c>
      <c r="AM32" s="647"/>
      <c r="AN32" s="647"/>
      <c r="AO32" s="705"/>
      <c r="AP32" s="735"/>
      <c r="AQ32" s="736"/>
      <c r="AR32" s="736"/>
      <c r="AS32" s="736"/>
      <c r="AT32" s="739"/>
      <c r="AU32" s="211"/>
      <c r="AV32" s="211"/>
      <c r="AW32" s="211"/>
      <c r="AX32" s="653" t="s">
        <v>311</v>
      </c>
      <c r="AY32" s="654"/>
      <c r="AZ32" s="654"/>
      <c r="BA32" s="654"/>
      <c r="BB32" s="654"/>
      <c r="BC32" s="654"/>
      <c r="BD32" s="654"/>
      <c r="BE32" s="654"/>
      <c r="BF32" s="655"/>
      <c r="BG32" s="718">
        <v>97.7</v>
      </c>
      <c r="BH32" s="657"/>
      <c r="BI32" s="657"/>
      <c r="BJ32" s="657"/>
      <c r="BK32" s="657"/>
      <c r="BL32" s="657"/>
      <c r="BM32" s="701">
        <v>92.1</v>
      </c>
      <c r="BN32" s="657"/>
      <c r="BO32" s="657"/>
      <c r="BP32" s="657"/>
      <c r="BQ32" s="694"/>
      <c r="BR32" s="718">
        <v>97.6</v>
      </c>
      <c r="BS32" s="657"/>
      <c r="BT32" s="657"/>
      <c r="BU32" s="657"/>
      <c r="BV32" s="657"/>
      <c r="BW32" s="657"/>
      <c r="BX32" s="701">
        <v>93.3</v>
      </c>
      <c r="BY32" s="657"/>
      <c r="BZ32" s="657"/>
      <c r="CA32" s="657"/>
      <c r="CB32" s="694"/>
      <c r="CD32" s="729"/>
      <c r="CE32" s="730"/>
      <c r="CF32" s="685" t="s">
        <v>312</v>
      </c>
      <c r="CG32" s="682"/>
      <c r="CH32" s="682"/>
      <c r="CI32" s="682"/>
      <c r="CJ32" s="682"/>
      <c r="CK32" s="682"/>
      <c r="CL32" s="682"/>
      <c r="CM32" s="682"/>
      <c r="CN32" s="682"/>
      <c r="CO32" s="682"/>
      <c r="CP32" s="682"/>
      <c r="CQ32" s="683"/>
      <c r="CR32" s="641" t="s">
        <v>176</v>
      </c>
      <c r="CS32" s="644"/>
      <c r="CT32" s="644"/>
      <c r="CU32" s="644"/>
      <c r="CV32" s="644"/>
      <c r="CW32" s="644"/>
      <c r="CX32" s="644"/>
      <c r="CY32" s="645"/>
      <c r="CZ32" s="646" t="s">
        <v>176</v>
      </c>
      <c r="DA32" s="675"/>
      <c r="DB32" s="675"/>
      <c r="DC32" s="676"/>
      <c r="DD32" s="649" t="s">
        <v>233</v>
      </c>
      <c r="DE32" s="644"/>
      <c r="DF32" s="644"/>
      <c r="DG32" s="644"/>
      <c r="DH32" s="644"/>
      <c r="DI32" s="644"/>
      <c r="DJ32" s="644"/>
      <c r="DK32" s="645"/>
      <c r="DL32" s="649" t="s">
        <v>176</v>
      </c>
      <c r="DM32" s="644"/>
      <c r="DN32" s="644"/>
      <c r="DO32" s="644"/>
      <c r="DP32" s="644"/>
      <c r="DQ32" s="644"/>
      <c r="DR32" s="644"/>
      <c r="DS32" s="644"/>
      <c r="DT32" s="644"/>
      <c r="DU32" s="644"/>
      <c r="DV32" s="645"/>
      <c r="DW32" s="646" t="s">
        <v>176</v>
      </c>
      <c r="DX32" s="675"/>
      <c r="DY32" s="675"/>
      <c r="DZ32" s="675"/>
      <c r="EA32" s="675"/>
      <c r="EB32" s="675"/>
      <c r="EC32" s="677"/>
    </row>
    <row r="33" spans="2:133" ht="11.25" customHeight="1" x14ac:dyDescent="0.2">
      <c r="B33" s="638" t="s">
        <v>313</v>
      </c>
      <c r="C33" s="639"/>
      <c r="D33" s="639"/>
      <c r="E33" s="639"/>
      <c r="F33" s="639"/>
      <c r="G33" s="639"/>
      <c r="H33" s="639"/>
      <c r="I33" s="639"/>
      <c r="J33" s="639"/>
      <c r="K33" s="639"/>
      <c r="L33" s="639"/>
      <c r="M33" s="639"/>
      <c r="N33" s="639"/>
      <c r="O33" s="639"/>
      <c r="P33" s="639"/>
      <c r="Q33" s="640"/>
      <c r="R33" s="641">
        <v>613798</v>
      </c>
      <c r="S33" s="644"/>
      <c r="T33" s="644"/>
      <c r="U33" s="644"/>
      <c r="V33" s="644"/>
      <c r="W33" s="644"/>
      <c r="X33" s="644"/>
      <c r="Y33" s="645"/>
      <c r="Z33" s="703">
        <v>5.5</v>
      </c>
      <c r="AA33" s="703"/>
      <c r="AB33" s="703"/>
      <c r="AC33" s="703"/>
      <c r="AD33" s="704" t="s">
        <v>176</v>
      </c>
      <c r="AE33" s="704"/>
      <c r="AF33" s="704"/>
      <c r="AG33" s="704"/>
      <c r="AH33" s="704"/>
      <c r="AI33" s="704"/>
      <c r="AJ33" s="704"/>
      <c r="AK33" s="704"/>
      <c r="AL33" s="646" t="s">
        <v>176</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314</v>
      </c>
      <c r="CE33" s="682"/>
      <c r="CF33" s="682"/>
      <c r="CG33" s="682"/>
      <c r="CH33" s="682"/>
      <c r="CI33" s="682"/>
      <c r="CJ33" s="682"/>
      <c r="CK33" s="682"/>
      <c r="CL33" s="682"/>
      <c r="CM33" s="682"/>
      <c r="CN33" s="682"/>
      <c r="CO33" s="682"/>
      <c r="CP33" s="682"/>
      <c r="CQ33" s="683"/>
      <c r="CR33" s="641">
        <v>4401335</v>
      </c>
      <c r="CS33" s="642"/>
      <c r="CT33" s="642"/>
      <c r="CU33" s="642"/>
      <c r="CV33" s="642"/>
      <c r="CW33" s="642"/>
      <c r="CX33" s="642"/>
      <c r="CY33" s="643"/>
      <c r="CZ33" s="646">
        <v>40.6</v>
      </c>
      <c r="DA33" s="675"/>
      <c r="DB33" s="675"/>
      <c r="DC33" s="676"/>
      <c r="DD33" s="649">
        <v>3882878</v>
      </c>
      <c r="DE33" s="642"/>
      <c r="DF33" s="642"/>
      <c r="DG33" s="642"/>
      <c r="DH33" s="642"/>
      <c r="DI33" s="642"/>
      <c r="DJ33" s="642"/>
      <c r="DK33" s="643"/>
      <c r="DL33" s="649">
        <v>2971374</v>
      </c>
      <c r="DM33" s="642"/>
      <c r="DN33" s="642"/>
      <c r="DO33" s="642"/>
      <c r="DP33" s="642"/>
      <c r="DQ33" s="642"/>
      <c r="DR33" s="642"/>
      <c r="DS33" s="642"/>
      <c r="DT33" s="642"/>
      <c r="DU33" s="642"/>
      <c r="DV33" s="643"/>
      <c r="DW33" s="646">
        <v>43.9</v>
      </c>
      <c r="DX33" s="675"/>
      <c r="DY33" s="675"/>
      <c r="DZ33" s="675"/>
      <c r="EA33" s="675"/>
      <c r="EB33" s="675"/>
      <c r="EC33" s="677"/>
    </row>
    <row r="34" spans="2:133" ht="11.25" customHeight="1" x14ac:dyDescent="0.2">
      <c r="B34" s="638" t="s">
        <v>315</v>
      </c>
      <c r="C34" s="639"/>
      <c r="D34" s="639"/>
      <c r="E34" s="639"/>
      <c r="F34" s="639"/>
      <c r="G34" s="639"/>
      <c r="H34" s="639"/>
      <c r="I34" s="639"/>
      <c r="J34" s="639"/>
      <c r="K34" s="639"/>
      <c r="L34" s="639"/>
      <c r="M34" s="639"/>
      <c r="N34" s="639"/>
      <c r="O34" s="639"/>
      <c r="P34" s="639"/>
      <c r="Q34" s="640"/>
      <c r="R34" s="641">
        <v>173571</v>
      </c>
      <c r="S34" s="644"/>
      <c r="T34" s="644"/>
      <c r="U34" s="644"/>
      <c r="V34" s="644"/>
      <c r="W34" s="644"/>
      <c r="X34" s="644"/>
      <c r="Y34" s="645"/>
      <c r="Z34" s="703">
        <v>1.5</v>
      </c>
      <c r="AA34" s="703"/>
      <c r="AB34" s="703"/>
      <c r="AC34" s="703"/>
      <c r="AD34" s="704">
        <v>477</v>
      </c>
      <c r="AE34" s="704"/>
      <c r="AF34" s="704"/>
      <c r="AG34" s="704"/>
      <c r="AH34" s="704"/>
      <c r="AI34" s="704"/>
      <c r="AJ34" s="704"/>
      <c r="AK34" s="704"/>
      <c r="AL34" s="646">
        <v>0</v>
      </c>
      <c r="AM34" s="647"/>
      <c r="AN34" s="647"/>
      <c r="AO34" s="705"/>
      <c r="AP34" s="214"/>
      <c r="AQ34" s="715" t="s">
        <v>316</v>
      </c>
      <c r="AR34" s="716"/>
      <c r="AS34" s="716"/>
      <c r="AT34" s="716"/>
      <c r="AU34" s="716"/>
      <c r="AV34" s="716"/>
      <c r="AW34" s="716"/>
      <c r="AX34" s="716"/>
      <c r="AY34" s="716"/>
      <c r="AZ34" s="716"/>
      <c r="BA34" s="716"/>
      <c r="BB34" s="716"/>
      <c r="BC34" s="716"/>
      <c r="BD34" s="716"/>
      <c r="BE34" s="716"/>
      <c r="BF34" s="717"/>
      <c r="BG34" s="715" t="s">
        <v>317</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318</v>
      </c>
      <c r="CE34" s="682"/>
      <c r="CF34" s="682"/>
      <c r="CG34" s="682"/>
      <c r="CH34" s="682"/>
      <c r="CI34" s="682"/>
      <c r="CJ34" s="682"/>
      <c r="CK34" s="682"/>
      <c r="CL34" s="682"/>
      <c r="CM34" s="682"/>
      <c r="CN34" s="682"/>
      <c r="CO34" s="682"/>
      <c r="CP34" s="682"/>
      <c r="CQ34" s="683"/>
      <c r="CR34" s="641">
        <v>1364469</v>
      </c>
      <c r="CS34" s="644"/>
      <c r="CT34" s="644"/>
      <c r="CU34" s="644"/>
      <c r="CV34" s="644"/>
      <c r="CW34" s="644"/>
      <c r="CX34" s="644"/>
      <c r="CY34" s="645"/>
      <c r="CZ34" s="646">
        <v>12.6</v>
      </c>
      <c r="DA34" s="675"/>
      <c r="DB34" s="675"/>
      <c r="DC34" s="676"/>
      <c r="DD34" s="649">
        <v>1133570</v>
      </c>
      <c r="DE34" s="644"/>
      <c r="DF34" s="644"/>
      <c r="DG34" s="644"/>
      <c r="DH34" s="644"/>
      <c r="DI34" s="644"/>
      <c r="DJ34" s="644"/>
      <c r="DK34" s="645"/>
      <c r="DL34" s="649">
        <v>1109168</v>
      </c>
      <c r="DM34" s="644"/>
      <c r="DN34" s="644"/>
      <c r="DO34" s="644"/>
      <c r="DP34" s="644"/>
      <c r="DQ34" s="644"/>
      <c r="DR34" s="644"/>
      <c r="DS34" s="644"/>
      <c r="DT34" s="644"/>
      <c r="DU34" s="644"/>
      <c r="DV34" s="645"/>
      <c r="DW34" s="646">
        <v>16.399999999999999</v>
      </c>
      <c r="DX34" s="675"/>
      <c r="DY34" s="675"/>
      <c r="DZ34" s="675"/>
      <c r="EA34" s="675"/>
      <c r="EB34" s="675"/>
      <c r="EC34" s="677"/>
    </row>
    <row r="35" spans="2:133" ht="11.25" customHeight="1" x14ac:dyDescent="0.2">
      <c r="B35" s="638" t="s">
        <v>319</v>
      </c>
      <c r="C35" s="639"/>
      <c r="D35" s="639"/>
      <c r="E35" s="639"/>
      <c r="F35" s="639"/>
      <c r="G35" s="639"/>
      <c r="H35" s="639"/>
      <c r="I35" s="639"/>
      <c r="J35" s="639"/>
      <c r="K35" s="639"/>
      <c r="L35" s="639"/>
      <c r="M35" s="639"/>
      <c r="N35" s="639"/>
      <c r="O35" s="639"/>
      <c r="P35" s="639"/>
      <c r="Q35" s="640"/>
      <c r="R35" s="641">
        <v>1108900</v>
      </c>
      <c r="S35" s="644"/>
      <c r="T35" s="644"/>
      <c r="U35" s="644"/>
      <c r="V35" s="644"/>
      <c r="W35" s="644"/>
      <c r="X35" s="644"/>
      <c r="Y35" s="645"/>
      <c r="Z35" s="703">
        <v>9.8000000000000007</v>
      </c>
      <c r="AA35" s="703"/>
      <c r="AB35" s="703"/>
      <c r="AC35" s="703"/>
      <c r="AD35" s="704" t="s">
        <v>233</v>
      </c>
      <c r="AE35" s="704"/>
      <c r="AF35" s="704"/>
      <c r="AG35" s="704"/>
      <c r="AH35" s="704"/>
      <c r="AI35" s="704"/>
      <c r="AJ35" s="704"/>
      <c r="AK35" s="704"/>
      <c r="AL35" s="646" t="s">
        <v>233</v>
      </c>
      <c r="AM35" s="647"/>
      <c r="AN35" s="647"/>
      <c r="AO35" s="705"/>
      <c r="AP35" s="214"/>
      <c r="AQ35" s="709" t="s">
        <v>320</v>
      </c>
      <c r="AR35" s="710"/>
      <c r="AS35" s="710"/>
      <c r="AT35" s="710"/>
      <c r="AU35" s="710"/>
      <c r="AV35" s="710"/>
      <c r="AW35" s="710"/>
      <c r="AX35" s="710"/>
      <c r="AY35" s="711"/>
      <c r="AZ35" s="706">
        <v>1792467</v>
      </c>
      <c r="BA35" s="707"/>
      <c r="BB35" s="707"/>
      <c r="BC35" s="707"/>
      <c r="BD35" s="707"/>
      <c r="BE35" s="707"/>
      <c r="BF35" s="708"/>
      <c r="BG35" s="712" t="s">
        <v>321</v>
      </c>
      <c r="BH35" s="713"/>
      <c r="BI35" s="713"/>
      <c r="BJ35" s="713"/>
      <c r="BK35" s="713"/>
      <c r="BL35" s="713"/>
      <c r="BM35" s="713"/>
      <c r="BN35" s="713"/>
      <c r="BO35" s="713"/>
      <c r="BP35" s="713"/>
      <c r="BQ35" s="713"/>
      <c r="BR35" s="713"/>
      <c r="BS35" s="713"/>
      <c r="BT35" s="713"/>
      <c r="BU35" s="714"/>
      <c r="BV35" s="706">
        <v>95280</v>
      </c>
      <c r="BW35" s="707"/>
      <c r="BX35" s="707"/>
      <c r="BY35" s="707"/>
      <c r="BZ35" s="707"/>
      <c r="CA35" s="707"/>
      <c r="CB35" s="708"/>
      <c r="CD35" s="685" t="s">
        <v>322</v>
      </c>
      <c r="CE35" s="682"/>
      <c r="CF35" s="682"/>
      <c r="CG35" s="682"/>
      <c r="CH35" s="682"/>
      <c r="CI35" s="682"/>
      <c r="CJ35" s="682"/>
      <c r="CK35" s="682"/>
      <c r="CL35" s="682"/>
      <c r="CM35" s="682"/>
      <c r="CN35" s="682"/>
      <c r="CO35" s="682"/>
      <c r="CP35" s="682"/>
      <c r="CQ35" s="683"/>
      <c r="CR35" s="641">
        <v>97213</v>
      </c>
      <c r="CS35" s="642"/>
      <c r="CT35" s="642"/>
      <c r="CU35" s="642"/>
      <c r="CV35" s="642"/>
      <c r="CW35" s="642"/>
      <c r="CX35" s="642"/>
      <c r="CY35" s="643"/>
      <c r="CZ35" s="646">
        <v>0.9</v>
      </c>
      <c r="DA35" s="675"/>
      <c r="DB35" s="675"/>
      <c r="DC35" s="676"/>
      <c r="DD35" s="649">
        <v>92997</v>
      </c>
      <c r="DE35" s="642"/>
      <c r="DF35" s="642"/>
      <c r="DG35" s="642"/>
      <c r="DH35" s="642"/>
      <c r="DI35" s="642"/>
      <c r="DJ35" s="642"/>
      <c r="DK35" s="643"/>
      <c r="DL35" s="649">
        <v>78748</v>
      </c>
      <c r="DM35" s="642"/>
      <c r="DN35" s="642"/>
      <c r="DO35" s="642"/>
      <c r="DP35" s="642"/>
      <c r="DQ35" s="642"/>
      <c r="DR35" s="642"/>
      <c r="DS35" s="642"/>
      <c r="DT35" s="642"/>
      <c r="DU35" s="642"/>
      <c r="DV35" s="643"/>
      <c r="DW35" s="646">
        <v>1.2</v>
      </c>
      <c r="DX35" s="675"/>
      <c r="DY35" s="675"/>
      <c r="DZ35" s="675"/>
      <c r="EA35" s="675"/>
      <c r="EB35" s="675"/>
      <c r="EC35" s="677"/>
    </row>
    <row r="36" spans="2:133" ht="11.25" customHeight="1" x14ac:dyDescent="0.2">
      <c r="B36" s="638" t="s">
        <v>323</v>
      </c>
      <c r="C36" s="639"/>
      <c r="D36" s="639"/>
      <c r="E36" s="639"/>
      <c r="F36" s="639"/>
      <c r="G36" s="639"/>
      <c r="H36" s="639"/>
      <c r="I36" s="639"/>
      <c r="J36" s="639"/>
      <c r="K36" s="639"/>
      <c r="L36" s="639"/>
      <c r="M36" s="639"/>
      <c r="N36" s="639"/>
      <c r="O36" s="639"/>
      <c r="P36" s="639"/>
      <c r="Q36" s="640"/>
      <c r="R36" s="641" t="s">
        <v>176</v>
      </c>
      <c r="S36" s="644"/>
      <c r="T36" s="644"/>
      <c r="U36" s="644"/>
      <c r="V36" s="644"/>
      <c r="W36" s="644"/>
      <c r="X36" s="644"/>
      <c r="Y36" s="645"/>
      <c r="Z36" s="703" t="s">
        <v>176</v>
      </c>
      <c r="AA36" s="703"/>
      <c r="AB36" s="703"/>
      <c r="AC36" s="703"/>
      <c r="AD36" s="704" t="s">
        <v>233</v>
      </c>
      <c r="AE36" s="704"/>
      <c r="AF36" s="704"/>
      <c r="AG36" s="704"/>
      <c r="AH36" s="704"/>
      <c r="AI36" s="704"/>
      <c r="AJ36" s="704"/>
      <c r="AK36" s="704"/>
      <c r="AL36" s="646" t="s">
        <v>176</v>
      </c>
      <c r="AM36" s="647"/>
      <c r="AN36" s="647"/>
      <c r="AO36" s="705"/>
      <c r="AQ36" s="678" t="s">
        <v>324</v>
      </c>
      <c r="AR36" s="679"/>
      <c r="AS36" s="679"/>
      <c r="AT36" s="679"/>
      <c r="AU36" s="679"/>
      <c r="AV36" s="679"/>
      <c r="AW36" s="679"/>
      <c r="AX36" s="679"/>
      <c r="AY36" s="680"/>
      <c r="AZ36" s="641">
        <v>594876</v>
      </c>
      <c r="BA36" s="644"/>
      <c r="BB36" s="644"/>
      <c r="BC36" s="644"/>
      <c r="BD36" s="642"/>
      <c r="BE36" s="642"/>
      <c r="BF36" s="681"/>
      <c r="BG36" s="685" t="s">
        <v>325</v>
      </c>
      <c r="BH36" s="682"/>
      <c r="BI36" s="682"/>
      <c r="BJ36" s="682"/>
      <c r="BK36" s="682"/>
      <c r="BL36" s="682"/>
      <c r="BM36" s="682"/>
      <c r="BN36" s="682"/>
      <c r="BO36" s="682"/>
      <c r="BP36" s="682"/>
      <c r="BQ36" s="682"/>
      <c r="BR36" s="682"/>
      <c r="BS36" s="682"/>
      <c r="BT36" s="682"/>
      <c r="BU36" s="683"/>
      <c r="BV36" s="641">
        <v>34507</v>
      </c>
      <c r="BW36" s="644"/>
      <c r="BX36" s="644"/>
      <c r="BY36" s="644"/>
      <c r="BZ36" s="644"/>
      <c r="CA36" s="644"/>
      <c r="CB36" s="684"/>
      <c r="CD36" s="685" t="s">
        <v>326</v>
      </c>
      <c r="CE36" s="682"/>
      <c r="CF36" s="682"/>
      <c r="CG36" s="682"/>
      <c r="CH36" s="682"/>
      <c r="CI36" s="682"/>
      <c r="CJ36" s="682"/>
      <c r="CK36" s="682"/>
      <c r="CL36" s="682"/>
      <c r="CM36" s="682"/>
      <c r="CN36" s="682"/>
      <c r="CO36" s="682"/>
      <c r="CP36" s="682"/>
      <c r="CQ36" s="683"/>
      <c r="CR36" s="641">
        <v>501895</v>
      </c>
      <c r="CS36" s="644"/>
      <c r="CT36" s="644"/>
      <c r="CU36" s="644"/>
      <c r="CV36" s="644"/>
      <c r="CW36" s="644"/>
      <c r="CX36" s="644"/>
      <c r="CY36" s="645"/>
      <c r="CZ36" s="646">
        <v>4.5999999999999996</v>
      </c>
      <c r="DA36" s="675"/>
      <c r="DB36" s="675"/>
      <c r="DC36" s="676"/>
      <c r="DD36" s="649">
        <v>458357</v>
      </c>
      <c r="DE36" s="644"/>
      <c r="DF36" s="644"/>
      <c r="DG36" s="644"/>
      <c r="DH36" s="644"/>
      <c r="DI36" s="644"/>
      <c r="DJ36" s="644"/>
      <c r="DK36" s="645"/>
      <c r="DL36" s="649">
        <v>406044</v>
      </c>
      <c r="DM36" s="644"/>
      <c r="DN36" s="644"/>
      <c r="DO36" s="644"/>
      <c r="DP36" s="644"/>
      <c r="DQ36" s="644"/>
      <c r="DR36" s="644"/>
      <c r="DS36" s="644"/>
      <c r="DT36" s="644"/>
      <c r="DU36" s="644"/>
      <c r="DV36" s="645"/>
      <c r="DW36" s="646">
        <v>6</v>
      </c>
      <c r="DX36" s="675"/>
      <c r="DY36" s="675"/>
      <c r="DZ36" s="675"/>
      <c r="EA36" s="675"/>
      <c r="EB36" s="675"/>
      <c r="EC36" s="677"/>
    </row>
    <row r="37" spans="2:133" ht="11.25" customHeight="1" x14ac:dyDescent="0.2">
      <c r="B37" s="638" t="s">
        <v>327</v>
      </c>
      <c r="C37" s="639"/>
      <c r="D37" s="639"/>
      <c r="E37" s="639"/>
      <c r="F37" s="639"/>
      <c r="G37" s="639"/>
      <c r="H37" s="639"/>
      <c r="I37" s="639"/>
      <c r="J37" s="639"/>
      <c r="K37" s="639"/>
      <c r="L37" s="639"/>
      <c r="M37" s="639"/>
      <c r="N37" s="639"/>
      <c r="O37" s="639"/>
      <c r="P37" s="639"/>
      <c r="Q37" s="640"/>
      <c r="R37" s="641">
        <v>496000</v>
      </c>
      <c r="S37" s="644"/>
      <c r="T37" s="644"/>
      <c r="U37" s="644"/>
      <c r="V37" s="644"/>
      <c r="W37" s="644"/>
      <c r="X37" s="644"/>
      <c r="Y37" s="645"/>
      <c r="Z37" s="703">
        <v>4.4000000000000004</v>
      </c>
      <c r="AA37" s="703"/>
      <c r="AB37" s="703"/>
      <c r="AC37" s="703"/>
      <c r="AD37" s="704" t="s">
        <v>233</v>
      </c>
      <c r="AE37" s="704"/>
      <c r="AF37" s="704"/>
      <c r="AG37" s="704"/>
      <c r="AH37" s="704"/>
      <c r="AI37" s="704"/>
      <c r="AJ37" s="704"/>
      <c r="AK37" s="704"/>
      <c r="AL37" s="646" t="s">
        <v>233</v>
      </c>
      <c r="AM37" s="647"/>
      <c r="AN37" s="647"/>
      <c r="AO37" s="705"/>
      <c r="AQ37" s="678" t="s">
        <v>328</v>
      </c>
      <c r="AR37" s="679"/>
      <c r="AS37" s="679"/>
      <c r="AT37" s="679"/>
      <c r="AU37" s="679"/>
      <c r="AV37" s="679"/>
      <c r="AW37" s="679"/>
      <c r="AX37" s="679"/>
      <c r="AY37" s="680"/>
      <c r="AZ37" s="641" t="s">
        <v>233</v>
      </c>
      <c r="BA37" s="644"/>
      <c r="BB37" s="644"/>
      <c r="BC37" s="644"/>
      <c r="BD37" s="642"/>
      <c r="BE37" s="642"/>
      <c r="BF37" s="681"/>
      <c r="BG37" s="685" t="s">
        <v>329</v>
      </c>
      <c r="BH37" s="682"/>
      <c r="BI37" s="682"/>
      <c r="BJ37" s="682"/>
      <c r="BK37" s="682"/>
      <c r="BL37" s="682"/>
      <c r="BM37" s="682"/>
      <c r="BN37" s="682"/>
      <c r="BO37" s="682"/>
      <c r="BP37" s="682"/>
      <c r="BQ37" s="682"/>
      <c r="BR37" s="682"/>
      <c r="BS37" s="682"/>
      <c r="BT37" s="682"/>
      <c r="BU37" s="683"/>
      <c r="BV37" s="641">
        <v>5246</v>
      </c>
      <c r="BW37" s="644"/>
      <c r="BX37" s="644"/>
      <c r="BY37" s="644"/>
      <c r="BZ37" s="644"/>
      <c r="CA37" s="644"/>
      <c r="CB37" s="684"/>
      <c r="CD37" s="685" t="s">
        <v>330</v>
      </c>
      <c r="CE37" s="682"/>
      <c r="CF37" s="682"/>
      <c r="CG37" s="682"/>
      <c r="CH37" s="682"/>
      <c r="CI37" s="682"/>
      <c r="CJ37" s="682"/>
      <c r="CK37" s="682"/>
      <c r="CL37" s="682"/>
      <c r="CM37" s="682"/>
      <c r="CN37" s="682"/>
      <c r="CO37" s="682"/>
      <c r="CP37" s="682"/>
      <c r="CQ37" s="683"/>
      <c r="CR37" s="641">
        <v>46101</v>
      </c>
      <c r="CS37" s="642"/>
      <c r="CT37" s="642"/>
      <c r="CU37" s="642"/>
      <c r="CV37" s="642"/>
      <c r="CW37" s="642"/>
      <c r="CX37" s="642"/>
      <c r="CY37" s="643"/>
      <c r="CZ37" s="646">
        <v>0.4</v>
      </c>
      <c r="DA37" s="675"/>
      <c r="DB37" s="675"/>
      <c r="DC37" s="676"/>
      <c r="DD37" s="649">
        <v>43596</v>
      </c>
      <c r="DE37" s="642"/>
      <c r="DF37" s="642"/>
      <c r="DG37" s="642"/>
      <c r="DH37" s="642"/>
      <c r="DI37" s="642"/>
      <c r="DJ37" s="642"/>
      <c r="DK37" s="643"/>
      <c r="DL37" s="649">
        <v>43596</v>
      </c>
      <c r="DM37" s="642"/>
      <c r="DN37" s="642"/>
      <c r="DO37" s="642"/>
      <c r="DP37" s="642"/>
      <c r="DQ37" s="642"/>
      <c r="DR37" s="642"/>
      <c r="DS37" s="642"/>
      <c r="DT37" s="642"/>
      <c r="DU37" s="642"/>
      <c r="DV37" s="643"/>
      <c r="DW37" s="646">
        <v>0.6</v>
      </c>
      <c r="DX37" s="675"/>
      <c r="DY37" s="675"/>
      <c r="DZ37" s="675"/>
      <c r="EA37" s="675"/>
      <c r="EB37" s="675"/>
      <c r="EC37" s="677"/>
    </row>
    <row r="38" spans="2:133" ht="11.25" customHeight="1" x14ac:dyDescent="0.2">
      <c r="B38" s="653" t="s">
        <v>331</v>
      </c>
      <c r="C38" s="654"/>
      <c r="D38" s="654"/>
      <c r="E38" s="654"/>
      <c r="F38" s="654"/>
      <c r="G38" s="654"/>
      <c r="H38" s="654"/>
      <c r="I38" s="654"/>
      <c r="J38" s="654"/>
      <c r="K38" s="654"/>
      <c r="L38" s="654"/>
      <c r="M38" s="654"/>
      <c r="N38" s="654"/>
      <c r="O38" s="654"/>
      <c r="P38" s="654"/>
      <c r="Q38" s="655"/>
      <c r="R38" s="656">
        <v>11261859</v>
      </c>
      <c r="S38" s="693"/>
      <c r="T38" s="693"/>
      <c r="U38" s="693"/>
      <c r="V38" s="693"/>
      <c r="W38" s="693"/>
      <c r="X38" s="693"/>
      <c r="Y38" s="698"/>
      <c r="Z38" s="699">
        <v>100</v>
      </c>
      <c r="AA38" s="699"/>
      <c r="AB38" s="699"/>
      <c r="AC38" s="699"/>
      <c r="AD38" s="700">
        <v>6277017</v>
      </c>
      <c r="AE38" s="700"/>
      <c r="AF38" s="700"/>
      <c r="AG38" s="700"/>
      <c r="AH38" s="700"/>
      <c r="AI38" s="700"/>
      <c r="AJ38" s="700"/>
      <c r="AK38" s="700"/>
      <c r="AL38" s="659">
        <v>100</v>
      </c>
      <c r="AM38" s="701"/>
      <c r="AN38" s="701"/>
      <c r="AO38" s="702"/>
      <c r="AQ38" s="678" t="s">
        <v>332</v>
      </c>
      <c r="AR38" s="679"/>
      <c r="AS38" s="679"/>
      <c r="AT38" s="679"/>
      <c r="AU38" s="679"/>
      <c r="AV38" s="679"/>
      <c r="AW38" s="679"/>
      <c r="AX38" s="679"/>
      <c r="AY38" s="680"/>
      <c r="AZ38" s="641" t="s">
        <v>176</v>
      </c>
      <c r="BA38" s="644"/>
      <c r="BB38" s="644"/>
      <c r="BC38" s="644"/>
      <c r="BD38" s="642"/>
      <c r="BE38" s="642"/>
      <c r="BF38" s="681"/>
      <c r="BG38" s="685" t="s">
        <v>333</v>
      </c>
      <c r="BH38" s="682"/>
      <c r="BI38" s="682"/>
      <c r="BJ38" s="682"/>
      <c r="BK38" s="682"/>
      <c r="BL38" s="682"/>
      <c r="BM38" s="682"/>
      <c r="BN38" s="682"/>
      <c r="BO38" s="682"/>
      <c r="BP38" s="682"/>
      <c r="BQ38" s="682"/>
      <c r="BR38" s="682"/>
      <c r="BS38" s="682"/>
      <c r="BT38" s="682"/>
      <c r="BU38" s="683"/>
      <c r="BV38" s="641">
        <v>8361</v>
      </c>
      <c r="BW38" s="644"/>
      <c r="BX38" s="644"/>
      <c r="BY38" s="644"/>
      <c r="BZ38" s="644"/>
      <c r="CA38" s="644"/>
      <c r="CB38" s="684"/>
      <c r="CD38" s="685" t="s">
        <v>334</v>
      </c>
      <c r="CE38" s="682"/>
      <c r="CF38" s="682"/>
      <c r="CG38" s="682"/>
      <c r="CH38" s="682"/>
      <c r="CI38" s="682"/>
      <c r="CJ38" s="682"/>
      <c r="CK38" s="682"/>
      <c r="CL38" s="682"/>
      <c r="CM38" s="682"/>
      <c r="CN38" s="682"/>
      <c r="CO38" s="682"/>
      <c r="CP38" s="682"/>
      <c r="CQ38" s="683"/>
      <c r="CR38" s="641">
        <v>1792467</v>
      </c>
      <c r="CS38" s="644"/>
      <c r="CT38" s="644"/>
      <c r="CU38" s="644"/>
      <c r="CV38" s="644"/>
      <c r="CW38" s="644"/>
      <c r="CX38" s="644"/>
      <c r="CY38" s="645"/>
      <c r="CZ38" s="646">
        <v>16.5</v>
      </c>
      <c r="DA38" s="675"/>
      <c r="DB38" s="675"/>
      <c r="DC38" s="676"/>
      <c r="DD38" s="649">
        <v>1619638</v>
      </c>
      <c r="DE38" s="644"/>
      <c r="DF38" s="644"/>
      <c r="DG38" s="644"/>
      <c r="DH38" s="644"/>
      <c r="DI38" s="644"/>
      <c r="DJ38" s="644"/>
      <c r="DK38" s="645"/>
      <c r="DL38" s="649">
        <v>1377414</v>
      </c>
      <c r="DM38" s="644"/>
      <c r="DN38" s="644"/>
      <c r="DO38" s="644"/>
      <c r="DP38" s="644"/>
      <c r="DQ38" s="644"/>
      <c r="DR38" s="644"/>
      <c r="DS38" s="644"/>
      <c r="DT38" s="644"/>
      <c r="DU38" s="644"/>
      <c r="DV38" s="645"/>
      <c r="DW38" s="646">
        <v>20.3</v>
      </c>
      <c r="DX38" s="675"/>
      <c r="DY38" s="675"/>
      <c r="DZ38" s="675"/>
      <c r="EA38" s="675"/>
      <c r="EB38" s="675"/>
      <c r="EC38" s="677"/>
    </row>
    <row r="39" spans="2:133" ht="11.25" customHeight="1" x14ac:dyDescent="0.2">
      <c r="AQ39" s="678" t="s">
        <v>335</v>
      </c>
      <c r="AR39" s="679"/>
      <c r="AS39" s="679"/>
      <c r="AT39" s="679"/>
      <c r="AU39" s="679"/>
      <c r="AV39" s="679"/>
      <c r="AW39" s="679"/>
      <c r="AX39" s="679"/>
      <c r="AY39" s="680"/>
      <c r="AZ39" s="641" t="s">
        <v>176</v>
      </c>
      <c r="BA39" s="644"/>
      <c r="BB39" s="644"/>
      <c r="BC39" s="644"/>
      <c r="BD39" s="642"/>
      <c r="BE39" s="642"/>
      <c r="BF39" s="681"/>
      <c r="BG39" s="686" t="s">
        <v>336</v>
      </c>
      <c r="BH39" s="687"/>
      <c r="BI39" s="687"/>
      <c r="BJ39" s="687"/>
      <c r="BK39" s="687"/>
      <c r="BL39" s="215"/>
      <c r="BM39" s="682" t="s">
        <v>337</v>
      </c>
      <c r="BN39" s="682"/>
      <c r="BO39" s="682"/>
      <c r="BP39" s="682"/>
      <c r="BQ39" s="682"/>
      <c r="BR39" s="682"/>
      <c r="BS39" s="682"/>
      <c r="BT39" s="682"/>
      <c r="BU39" s="683"/>
      <c r="BV39" s="641">
        <v>104</v>
      </c>
      <c r="BW39" s="644"/>
      <c r="BX39" s="644"/>
      <c r="BY39" s="644"/>
      <c r="BZ39" s="644"/>
      <c r="CA39" s="644"/>
      <c r="CB39" s="684"/>
      <c r="CD39" s="685" t="s">
        <v>338</v>
      </c>
      <c r="CE39" s="682"/>
      <c r="CF39" s="682"/>
      <c r="CG39" s="682"/>
      <c r="CH39" s="682"/>
      <c r="CI39" s="682"/>
      <c r="CJ39" s="682"/>
      <c r="CK39" s="682"/>
      <c r="CL39" s="682"/>
      <c r="CM39" s="682"/>
      <c r="CN39" s="682"/>
      <c r="CO39" s="682"/>
      <c r="CP39" s="682"/>
      <c r="CQ39" s="683"/>
      <c r="CR39" s="641">
        <v>608291</v>
      </c>
      <c r="CS39" s="642"/>
      <c r="CT39" s="642"/>
      <c r="CU39" s="642"/>
      <c r="CV39" s="642"/>
      <c r="CW39" s="642"/>
      <c r="CX39" s="642"/>
      <c r="CY39" s="643"/>
      <c r="CZ39" s="646">
        <v>5.6</v>
      </c>
      <c r="DA39" s="675"/>
      <c r="DB39" s="675"/>
      <c r="DC39" s="676"/>
      <c r="DD39" s="649">
        <v>578316</v>
      </c>
      <c r="DE39" s="642"/>
      <c r="DF39" s="642"/>
      <c r="DG39" s="642"/>
      <c r="DH39" s="642"/>
      <c r="DI39" s="642"/>
      <c r="DJ39" s="642"/>
      <c r="DK39" s="643"/>
      <c r="DL39" s="649" t="s">
        <v>233</v>
      </c>
      <c r="DM39" s="642"/>
      <c r="DN39" s="642"/>
      <c r="DO39" s="642"/>
      <c r="DP39" s="642"/>
      <c r="DQ39" s="642"/>
      <c r="DR39" s="642"/>
      <c r="DS39" s="642"/>
      <c r="DT39" s="642"/>
      <c r="DU39" s="642"/>
      <c r="DV39" s="643"/>
      <c r="DW39" s="646" t="s">
        <v>176</v>
      </c>
      <c r="DX39" s="675"/>
      <c r="DY39" s="675"/>
      <c r="DZ39" s="675"/>
      <c r="EA39" s="675"/>
      <c r="EB39" s="675"/>
      <c r="EC39" s="677"/>
    </row>
    <row r="40" spans="2:133" ht="11.25" customHeight="1" x14ac:dyDescent="0.2">
      <c r="AQ40" s="678" t="s">
        <v>339</v>
      </c>
      <c r="AR40" s="679"/>
      <c r="AS40" s="679"/>
      <c r="AT40" s="679"/>
      <c r="AU40" s="679"/>
      <c r="AV40" s="679"/>
      <c r="AW40" s="679"/>
      <c r="AX40" s="679"/>
      <c r="AY40" s="680"/>
      <c r="AZ40" s="641">
        <v>323026</v>
      </c>
      <c r="BA40" s="644"/>
      <c r="BB40" s="644"/>
      <c r="BC40" s="644"/>
      <c r="BD40" s="642"/>
      <c r="BE40" s="642"/>
      <c r="BF40" s="681"/>
      <c r="BG40" s="686"/>
      <c r="BH40" s="687"/>
      <c r="BI40" s="687"/>
      <c r="BJ40" s="687"/>
      <c r="BK40" s="687"/>
      <c r="BL40" s="215"/>
      <c r="BM40" s="682" t="s">
        <v>340</v>
      </c>
      <c r="BN40" s="682"/>
      <c r="BO40" s="682"/>
      <c r="BP40" s="682"/>
      <c r="BQ40" s="682"/>
      <c r="BR40" s="682"/>
      <c r="BS40" s="682"/>
      <c r="BT40" s="682"/>
      <c r="BU40" s="683"/>
      <c r="BV40" s="641">
        <v>80</v>
      </c>
      <c r="BW40" s="644"/>
      <c r="BX40" s="644"/>
      <c r="BY40" s="644"/>
      <c r="BZ40" s="644"/>
      <c r="CA40" s="644"/>
      <c r="CB40" s="684"/>
      <c r="CD40" s="685" t="s">
        <v>341</v>
      </c>
      <c r="CE40" s="682"/>
      <c r="CF40" s="682"/>
      <c r="CG40" s="682"/>
      <c r="CH40" s="682"/>
      <c r="CI40" s="682"/>
      <c r="CJ40" s="682"/>
      <c r="CK40" s="682"/>
      <c r="CL40" s="682"/>
      <c r="CM40" s="682"/>
      <c r="CN40" s="682"/>
      <c r="CO40" s="682"/>
      <c r="CP40" s="682"/>
      <c r="CQ40" s="683"/>
      <c r="CR40" s="641">
        <v>37000</v>
      </c>
      <c r="CS40" s="644"/>
      <c r="CT40" s="644"/>
      <c r="CU40" s="644"/>
      <c r="CV40" s="644"/>
      <c r="CW40" s="644"/>
      <c r="CX40" s="644"/>
      <c r="CY40" s="645"/>
      <c r="CZ40" s="646">
        <v>0.3</v>
      </c>
      <c r="DA40" s="675"/>
      <c r="DB40" s="675"/>
      <c r="DC40" s="676"/>
      <c r="DD40" s="649" t="s">
        <v>176</v>
      </c>
      <c r="DE40" s="644"/>
      <c r="DF40" s="644"/>
      <c r="DG40" s="644"/>
      <c r="DH40" s="644"/>
      <c r="DI40" s="644"/>
      <c r="DJ40" s="644"/>
      <c r="DK40" s="645"/>
      <c r="DL40" s="649" t="s">
        <v>176</v>
      </c>
      <c r="DM40" s="644"/>
      <c r="DN40" s="644"/>
      <c r="DO40" s="644"/>
      <c r="DP40" s="644"/>
      <c r="DQ40" s="644"/>
      <c r="DR40" s="644"/>
      <c r="DS40" s="644"/>
      <c r="DT40" s="644"/>
      <c r="DU40" s="644"/>
      <c r="DV40" s="645"/>
      <c r="DW40" s="646" t="s">
        <v>233</v>
      </c>
      <c r="DX40" s="675"/>
      <c r="DY40" s="675"/>
      <c r="DZ40" s="675"/>
      <c r="EA40" s="675"/>
      <c r="EB40" s="675"/>
      <c r="EC40" s="677"/>
    </row>
    <row r="41" spans="2:133" ht="11.25" customHeight="1" x14ac:dyDescent="0.2">
      <c r="AQ41" s="690" t="s">
        <v>342</v>
      </c>
      <c r="AR41" s="691"/>
      <c r="AS41" s="691"/>
      <c r="AT41" s="691"/>
      <c r="AU41" s="691"/>
      <c r="AV41" s="691"/>
      <c r="AW41" s="691"/>
      <c r="AX41" s="691"/>
      <c r="AY41" s="692"/>
      <c r="AZ41" s="656">
        <v>874565</v>
      </c>
      <c r="BA41" s="693"/>
      <c r="BB41" s="693"/>
      <c r="BC41" s="693"/>
      <c r="BD41" s="657"/>
      <c r="BE41" s="657"/>
      <c r="BF41" s="694"/>
      <c r="BG41" s="688"/>
      <c r="BH41" s="689"/>
      <c r="BI41" s="689"/>
      <c r="BJ41" s="689"/>
      <c r="BK41" s="689"/>
      <c r="BL41" s="216"/>
      <c r="BM41" s="695" t="s">
        <v>343</v>
      </c>
      <c r="BN41" s="695"/>
      <c r="BO41" s="695"/>
      <c r="BP41" s="695"/>
      <c r="BQ41" s="695"/>
      <c r="BR41" s="695"/>
      <c r="BS41" s="695"/>
      <c r="BT41" s="695"/>
      <c r="BU41" s="696"/>
      <c r="BV41" s="656">
        <v>312</v>
      </c>
      <c r="BW41" s="693"/>
      <c r="BX41" s="693"/>
      <c r="BY41" s="693"/>
      <c r="BZ41" s="693"/>
      <c r="CA41" s="693"/>
      <c r="CB41" s="697"/>
      <c r="CD41" s="685" t="s">
        <v>344</v>
      </c>
      <c r="CE41" s="682"/>
      <c r="CF41" s="682"/>
      <c r="CG41" s="682"/>
      <c r="CH41" s="682"/>
      <c r="CI41" s="682"/>
      <c r="CJ41" s="682"/>
      <c r="CK41" s="682"/>
      <c r="CL41" s="682"/>
      <c r="CM41" s="682"/>
      <c r="CN41" s="682"/>
      <c r="CO41" s="682"/>
      <c r="CP41" s="682"/>
      <c r="CQ41" s="683"/>
      <c r="CR41" s="641" t="s">
        <v>233</v>
      </c>
      <c r="CS41" s="642"/>
      <c r="CT41" s="642"/>
      <c r="CU41" s="642"/>
      <c r="CV41" s="642"/>
      <c r="CW41" s="642"/>
      <c r="CX41" s="642"/>
      <c r="CY41" s="643"/>
      <c r="CZ41" s="646" t="s">
        <v>176</v>
      </c>
      <c r="DA41" s="675"/>
      <c r="DB41" s="675"/>
      <c r="DC41" s="676"/>
      <c r="DD41" s="649" t="s">
        <v>176</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2">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346</v>
      </c>
      <c r="CE42" s="639"/>
      <c r="CF42" s="639"/>
      <c r="CG42" s="639"/>
      <c r="CH42" s="639"/>
      <c r="CI42" s="639"/>
      <c r="CJ42" s="639"/>
      <c r="CK42" s="639"/>
      <c r="CL42" s="639"/>
      <c r="CM42" s="639"/>
      <c r="CN42" s="639"/>
      <c r="CO42" s="639"/>
      <c r="CP42" s="639"/>
      <c r="CQ42" s="640"/>
      <c r="CR42" s="641">
        <v>2086565</v>
      </c>
      <c r="CS42" s="644"/>
      <c r="CT42" s="644"/>
      <c r="CU42" s="644"/>
      <c r="CV42" s="644"/>
      <c r="CW42" s="644"/>
      <c r="CX42" s="644"/>
      <c r="CY42" s="645"/>
      <c r="CZ42" s="646">
        <v>19.3</v>
      </c>
      <c r="DA42" s="647"/>
      <c r="DB42" s="647"/>
      <c r="DC42" s="648"/>
      <c r="DD42" s="649">
        <v>503265</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2">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348</v>
      </c>
      <c r="CE43" s="639"/>
      <c r="CF43" s="639"/>
      <c r="CG43" s="639"/>
      <c r="CH43" s="639"/>
      <c r="CI43" s="639"/>
      <c r="CJ43" s="639"/>
      <c r="CK43" s="639"/>
      <c r="CL43" s="639"/>
      <c r="CM43" s="639"/>
      <c r="CN43" s="639"/>
      <c r="CO43" s="639"/>
      <c r="CP43" s="639"/>
      <c r="CQ43" s="640"/>
      <c r="CR43" s="641">
        <v>32140</v>
      </c>
      <c r="CS43" s="642"/>
      <c r="CT43" s="642"/>
      <c r="CU43" s="642"/>
      <c r="CV43" s="642"/>
      <c r="CW43" s="642"/>
      <c r="CX43" s="642"/>
      <c r="CY43" s="643"/>
      <c r="CZ43" s="646">
        <v>0.3</v>
      </c>
      <c r="DA43" s="675"/>
      <c r="DB43" s="675"/>
      <c r="DC43" s="676"/>
      <c r="DD43" s="649">
        <v>32140</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2">
      <c r="B44" s="220" t="s">
        <v>349</v>
      </c>
      <c r="CD44" s="669" t="s">
        <v>300</v>
      </c>
      <c r="CE44" s="670"/>
      <c r="CF44" s="638" t="s">
        <v>350</v>
      </c>
      <c r="CG44" s="639"/>
      <c r="CH44" s="639"/>
      <c r="CI44" s="639"/>
      <c r="CJ44" s="639"/>
      <c r="CK44" s="639"/>
      <c r="CL44" s="639"/>
      <c r="CM44" s="639"/>
      <c r="CN44" s="639"/>
      <c r="CO44" s="639"/>
      <c r="CP44" s="639"/>
      <c r="CQ44" s="640"/>
      <c r="CR44" s="641">
        <v>2086565</v>
      </c>
      <c r="CS44" s="644"/>
      <c r="CT44" s="644"/>
      <c r="CU44" s="644"/>
      <c r="CV44" s="644"/>
      <c r="CW44" s="644"/>
      <c r="CX44" s="644"/>
      <c r="CY44" s="645"/>
      <c r="CZ44" s="646">
        <v>19.3</v>
      </c>
      <c r="DA44" s="647"/>
      <c r="DB44" s="647"/>
      <c r="DC44" s="648"/>
      <c r="DD44" s="649">
        <v>503265</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2">
      <c r="CD45" s="671"/>
      <c r="CE45" s="672"/>
      <c r="CF45" s="638" t="s">
        <v>351</v>
      </c>
      <c r="CG45" s="639"/>
      <c r="CH45" s="639"/>
      <c r="CI45" s="639"/>
      <c r="CJ45" s="639"/>
      <c r="CK45" s="639"/>
      <c r="CL45" s="639"/>
      <c r="CM45" s="639"/>
      <c r="CN45" s="639"/>
      <c r="CO45" s="639"/>
      <c r="CP45" s="639"/>
      <c r="CQ45" s="640"/>
      <c r="CR45" s="641">
        <v>1852906</v>
      </c>
      <c r="CS45" s="642"/>
      <c r="CT45" s="642"/>
      <c r="CU45" s="642"/>
      <c r="CV45" s="642"/>
      <c r="CW45" s="642"/>
      <c r="CX45" s="642"/>
      <c r="CY45" s="643"/>
      <c r="CZ45" s="646">
        <v>17.100000000000001</v>
      </c>
      <c r="DA45" s="675"/>
      <c r="DB45" s="675"/>
      <c r="DC45" s="676"/>
      <c r="DD45" s="649">
        <v>353344</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2">
      <c r="CD46" s="671"/>
      <c r="CE46" s="672"/>
      <c r="CF46" s="638" t="s">
        <v>352</v>
      </c>
      <c r="CG46" s="639"/>
      <c r="CH46" s="639"/>
      <c r="CI46" s="639"/>
      <c r="CJ46" s="639"/>
      <c r="CK46" s="639"/>
      <c r="CL46" s="639"/>
      <c r="CM46" s="639"/>
      <c r="CN46" s="639"/>
      <c r="CO46" s="639"/>
      <c r="CP46" s="639"/>
      <c r="CQ46" s="640"/>
      <c r="CR46" s="641">
        <v>233659</v>
      </c>
      <c r="CS46" s="644"/>
      <c r="CT46" s="644"/>
      <c r="CU46" s="644"/>
      <c r="CV46" s="644"/>
      <c r="CW46" s="644"/>
      <c r="CX46" s="644"/>
      <c r="CY46" s="645"/>
      <c r="CZ46" s="646">
        <v>2.2000000000000002</v>
      </c>
      <c r="DA46" s="647"/>
      <c r="DB46" s="647"/>
      <c r="DC46" s="648"/>
      <c r="DD46" s="649">
        <v>149921</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2">
      <c r="CD47" s="671"/>
      <c r="CE47" s="672"/>
      <c r="CF47" s="638" t="s">
        <v>353</v>
      </c>
      <c r="CG47" s="639"/>
      <c r="CH47" s="639"/>
      <c r="CI47" s="639"/>
      <c r="CJ47" s="639"/>
      <c r="CK47" s="639"/>
      <c r="CL47" s="639"/>
      <c r="CM47" s="639"/>
      <c r="CN47" s="639"/>
      <c r="CO47" s="639"/>
      <c r="CP47" s="639"/>
      <c r="CQ47" s="640"/>
      <c r="CR47" s="641" t="s">
        <v>176</v>
      </c>
      <c r="CS47" s="642"/>
      <c r="CT47" s="642"/>
      <c r="CU47" s="642"/>
      <c r="CV47" s="642"/>
      <c r="CW47" s="642"/>
      <c r="CX47" s="642"/>
      <c r="CY47" s="643"/>
      <c r="CZ47" s="646" t="s">
        <v>233</v>
      </c>
      <c r="DA47" s="675"/>
      <c r="DB47" s="675"/>
      <c r="DC47" s="676"/>
      <c r="DD47" s="649" t="s">
        <v>176</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ht="10.8" x14ac:dyDescent="0.2">
      <c r="CD48" s="673"/>
      <c r="CE48" s="674"/>
      <c r="CF48" s="638" t="s">
        <v>354</v>
      </c>
      <c r="CG48" s="639"/>
      <c r="CH48" s="639"/>
      <c r="CI48" s="639"/>
      <c r="CJ48" s="639"/>
      <c r="CK48" s="639"/>
      <c r="CL48" s="639"/>
      <c r="CM48" s="639"/>
      <c r="CN48" s="639"/>
      <c r="CO48" s="639"/>
      <c r="CP48" s="639"/>
      <c r="CQ48" s="640"/>
      <c r="CR48" s="641" t="s">
        <v>233</v>
      </c>
      <c r="CS48" s="644"/>
      <c r="CT48" s="644"/>
      <c r="CU48" s="644"/>
      <c r="CV48" s="644"/>
      <c r="CW48" s="644"/>
      <c r="CX48" s="644"/>
      <c r="CY48" s="645"/>
      <c r="CZ48" s="646" t="s">
        <v>176</v>
      </c>
      <c r="DA48" s="647"/>
      <c r="DB48" s="647"/>
      <c r="DC48" s="648"/>
      <c r="DD48" s="649" t="s">
        <v>176</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2">
      <c r="CD49" s="653" t="s">
        <v>355</v>
      </c>
      <c r="CE49" s="654"/>
      <c r="CF49" s="654"/>
      <c r="CG49" s="654"/>
      <c r="CH49" s="654"/>
      <c r="CI49" s="654"/>
      <c r="CJ49" s="654"/>
      <c r="CK49" s="654"/>
      <c r="CL49" s="654"/>
      <c r="CM49" s="654"/>
      <c r="CN49" s="654"/>
      <c r="CO49" s="654"/>
      <c r="CP49" s="654"/>
      <c r="CQ49" s="655"/>
      <c r="CR49" s="656">
        <v>10838098</v>
      </c>
      <c r="CS49" s="657"/>
      <c r="CT49" s="657"/>
      <c r="CU49" s="657"/>
      <c r="CV49" s="657"/>
      <c r="CW49" s="657"/>
      <c r="CX49" s="657"/>
      <c r="CY49" s="658"/>
      <c r="CZ49" s="659">
        <v>100</v>
      </c>
      <c r="DA49" s="660"/>
      <c r="DB49" s="660"/>
      <c r="DC49" s="661"/>
      <c r="DD49" s="662">
        <v>7484813</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t="10.8" hidden="1" x14ac:dyDescent="0.2"/>
    <row r="51" spans="82:133" ht="10.8" hidden="1" x14ac:dyDescent="0.2"/>
    <row r="52" spans="82:133" ht="10.8" hidden="1" x14ac:dyDescent="0.2"/>
    <row r="53" spans="82:133" ht="10.8" hidden="1" x14ac:dyDescent="0.2"/>
  </sheetData>
  <sheetProtection algorithmName="SHA-512" hashValue="JFIJI8AYz4dHzDPwOjdY2GI2FlRz0avBR2i/K3BJqMTWWVKBLCELcmVosoOFjHvLArqK8QqSNG3D9Hu3E2qWNQ==" saltValue="EGxoZQSUhTq9qB9bo9994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2" zeroHeight="1" x14ac:dyDescent="0.2"/>
  <cols>
    <col min="1" max="130" width="2.77734375" style="269" customWidth="1"/>
    <col min="131" max="131" width="1.6640625" style="269" customWidth="1"/>
    <col min="132" max="16384" width="9" style="269" hidden="1"/>
  </cols>
  <sheetData>
    <row r="1" spans="1:131" s="227" customFormat="1" ht="11.25" customHeight="1" thickBot="1" x14ac:dyDescent="0.25">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5">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357</v>
      </c>
      <c r="DK2" s="1180"/>
      <c r="DL2" s="1180"/>
      <c r="DM2" s="1180"/>
      <c r="DN2" s="1180"/>
      <c r="DO2" s="1181"/>
      <c r="DP2" s="229"/>
      <c r="DQ2" s="1179" t="s">
        <v>358</v>
      </c>
      <c r="DR2" s="1180"/>
      <c r="DS2" s="1180"/>
      <c r="DT2" s="1180"/>
      <c r="DU2" s="1180"/>
      <c r="DV2" s="1180"/>
      <c r="DW2" s="1180"/>
      <c r="DX2" s="1180"/>
      <c r="DY2" s="1180"/>
      <c r="DZ2" s="1181"/>
      <c r="EA2" s="230"/>
    </row>
    <row r="3" spans="1:131" s="227" customFormat="1" ht="11.25" customHeight="1" x14ac:dyDescent="0.2">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5">
      <c r="A4" s="1132" t="s">
        <v>359</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2">
      <c r="A5" s="1064" t="s">
        <v>361</v>
      </c>
      <c r="B5" s="1065"/>
      <c r="C5" s="1065"/>
      <c r="D5" s="1065"/>
      <c r="E5" s="1065"/>
      <c r="F5" s="1065"/>
      <c r="G5" s="1065"/>
      <c r="H5" s="1065"/>
      <c r="I5" s="1065"/>
      <c r="J5" s="1065"/>
      <c r="K5" s="1065"/>
      <c r="L5" s="1065"/>
      <c r="M5" s="1065"/>
      <c r="N5" s="1065"/>
      <c r="O5" s="1065"/>
      <c r="P5" s="1066"/>
      <c r="Q5" s="1070" t="s">
        <v>362</v>
      </c>
      <c r="R5" s="1071"/>
      <c r="S5" s="1071"/>
      <c r="T5" s="1071"/>
      <c r="U5" s="1072"/>
      <c r="V5" s="1070" t="s">
        <v>363</v>
      </c>
      <c r="W5" s="1071"/>
      <c r="X5" s="1071"/>
      <c r="Y5" s="1071"/>
      <c r="Z5" s="1072"/>
      <c r="AA5" s="1070" t="s">
        <v>364</v>
      </c>
      <c r="AB5" s="1071"/>
      <c r="AC5" s="1071"/>
      <c r="AD5" s="1071"/>
      <c r="AE5" s="1071"/>
      <c r="AF5" s="1182" t="s">
        <v>365</v>
      </c>
      <c r="AG5" s="1071"/>
      <c r="AH5" s="1071"/>
      <c r="AI5" s="1071"/>
      <c r="AJ5" s="1086"/>
      <c r="AK5" s="1071" t="s">
        <v>366</v>
      </c>
      <c r="AL5" s="1071"/>
      <c r="AM5" s="1071"/>
      <c r="AN5" s="1071"/>
      <c r="AO5" s="1072"/>
      <c r="AP5" s="1070" t="s">
        <v>367</v>
      </c>
      <c r="AQ5" s="1071"/>
      <c r="AR5" s="1071"/>
      <c r="AS5" s="1071"/>
      <c r="AT5" s="1072"/>
      <c r="AU5" s="1070" t="s">
        <v>368</v>
      </c>
      <c r="AV5" s="1071"/>
      <c r="AW5" s="1071"/>
      <c r="AX5" s="1071"/>
      <c r="AY5" s="1086"/>
      <c r="AZ5" s="236"/>
      <c r="BA5" s="236"/>
      <c r="BB5" s="236"/>
      <c r="BC5" s="236"/>
      <c r="BD5" s="236"/>
      <c r="BE5" s="237"/>
      <c r="BF5" s="237"/>
      <c r="BG5" s="237"/>
      <c r="BH5" s="237"/>
      <c r="BI5" s="237"/>
      <c r="BJ5" s="237"/>
      <c r="BK5" s="237"/>
      <c r="BL5" s="237"/>
      <c r="BM5" s="237"/>
      <c r="BN5" s="237"/>
      <c r="BO5" s="237"/>
      <c r="BP5" s="237"/>
      <c r="BQ5" s="1064" t="s">
        <v>369</v>
      </c>
      <c r="BR5" s="1065"/>
      <c r="BS5" s="1065"/>
      <c r="BT5" s="1065"/>
      <c r="BU5" s="1065"/>
      <c r="BV5" s="1065"/>
      <c r="BW5" s="1065"/>
      <c r="BX5" s="1065"/>
      <c r="BY5" s="1065"/>
      <c r="BZ5" s="1065"/>
      <c r="CA5" s="1065"/>
      <c r="CB5" s="1065"/>
      <c r="CC5" s="1065"/>
      <c r="CD5" s="1065"/>
      <c r="CE5" s="1065"/>
      <c r="CF5" s="1065"/>
      <c r="CG5" s="1066"/>
      <c r="CH5" s="1070" t="s">
        <v>370</v>
      </c>
      <c r="CI5" s="1071"/>
      <c r="CJ5" s="1071"/>
      <c r="CK5" s="1071"/>
      <c r="CL5" s="1072"/>
      <c r="CM5" s="1070" t="s">
        <v>371</v>
      </c>
      <c r="CN5" s="1071"/>
      <c r="CO5" s="1071"/>
      <c r="CP5" s="1071"/>
      <c r="CQ5" s="1072"/>
      <c r="CR5" s="1070" t="s">
        <v>372</v>
      </c>
      <c r="CS5" s="1071"/>
      <c r="CT5" s="1071"/>
      <c r="CU5" s="1071"/>
      <c r="CV5" s="1072"/>
      <c r="CW5" s="1070" t="s">
        <v>373</v>
      </c>
      <c r="CX5" s="1071"/>
      <c r="CY5" s="1071"/>
      <c r="CZ5" s="1071"/>
      <c r="DA5" s="1072"/>
      <c r="DB5" s="1070" t="s">
        <v>374</v>
      </c>
      <c r="DC5" s="1071"/>
      <c r="DD5" s="1071"/>
      <c r="DE5" s="1071"/>
      <c r="DF5" s="1072"/>
      <c r="DG5" s="1167" t="s">
        <v>375</v>
      </c>
      <c r="DH5" s="1168"/>
      <c r="DI5" s="1168"/>
      <c r="DJ5" s="1168"/>
      <c r="DK5" s="1169"/>
      <c r="DL5" s="1167" t="s">
        <v>376</v>
      </c>
      <c r="DM5" s="1168"/>
      <c r="DN5" s="1168"/>
      <c r="DO5" s="1168"/>
      <c r="DP5" s="1169"/>
      <c r="DQ5" s="1070" t="s">
        <v>377</v>
      </c>
      <c r="DR5" s="1071"/>
      <c r="DS5" s="1071"/>
      <c r="DT5" s="1071"/>
      <c r="DU5" s="1072"/>
      <c r="DV5" s="1070" t="s">
        <v>368</v>
      </c>
      <c r="DW5" s="1071"/>
      <c r="DX5" s="1071"/>
      <c r="DY5" s="1071"/>
      <c r="DZ5" s="1086"/>
      <c r="EA5" s="234"/>
    </row>
    <row r="6" spans="1:131" s="235" customFormat="1" ht="26.25" customHeight="1" thickBot="1" x14ac:dyDescent="0.25">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2">
      <c r="A7" s="238">
        <v>1</v>
      </c>
      <c r="B7" s="1119" t="s">
        <v>378</v>
      </c>
      <c r="C7" s="1120"/>
      <c r="D7" s="1120"/>
      <c r="E7" s="1120"/>
      <c r="F7" s="1120"/>
      <c r="G7" s="1120"/>
      <c r="H7" s="1120"/>
      <c r="I7" s="1120"/>
      <c r="J7" s="1120"/>
      <c r="K7" s="1120"/>
      <c r="L7" s="1120"/>
      <c r="M7" s="1120"/>
      <c r="N7" s="1120"/>
      <c r="O7" s="1120"/>
      <c r="P7" s="1121"/>
      <c r="Q7" s="1173">
        <v>11262</v>
      </c>
      <c r="R7" s="1174"/>
      <c r="S7" s="1174"/>
      <c r="T7" s="1174"/>
      <c r="U7" s="1174"/>
      <c r="V7" s="1174">
        <v>10839</v>
      </c>
      <c r="W7" s="1174"/>
      <c r="X7" s="1174"/>
      <c r="Y7" s="1174"/>
      <c r="Z7" s="1174"/>
      <c r="AA7" s="1174">
        <v>424</v>
      </c>
      <c r="AB7" s="1174"/>
      <c r="AC7" s="1174"/>
      <c r="AD7" s="1174"/>
      <c r="AE7" s="1175"/>
      <c r="AF7" s="1176">
        <v>366</v>
      </c>
      <c r="AG7" s="1177"/>
      <c r="AH7" s="1177"/>
      <c r="AI7" s="1177"/>
      <c r="AJ7" s="1178"/>
      <c r="AK7" s="1160">
        <v>458</v>
      </c>
      <c r="AL7" s="1161"/>
      <c r="AM7" s="1161"/>
      <c r="AN7" s="1161"/>
      <c r="AO7" s="1161"/>
      <c r="AP7" s="1161">
        <v>7873</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t="s">
        <v>564</v>
      </c>
      <c r="BS7" s="1164" t="s">
        <v>565</v>
      </c>
      <c r="BT7" s="1165"/>
      <c r="BU7" s="1165"/>
      <c r="BV7" s="1165"/>
      <c r="BW7" s="1165"/>
      <c r="BX7" s="1165"/>
      <c r="BY7" s="1165"/>
      <c r="BZ7" s="1165"/>
      <c r="CA7" s="1165"/>
      <c r="CB7" s="1165"/>
      <c r="CC7" s="1165"/>
      <c r="CD7" s="1165"/>
      <c r="CE7" s="1165"/>
      <c r="CF7" s="1165"/>
      <c r="CG7" s="1166"/>
      <c r="CH7" s="1157" t="s">
        <v>567</v>
      </c>
      <c r="CI7" s="1158"/>
      <c r="CJ7" s="1158"/>
      <c r="CK7" s="1158"/>
      <c r="CL7" s="1159"/>
      <c r="CM7" s="1157">
        <v>6</v>
      </c>
      <c r="CN7" s="1158"/>
      <c r="CO7" s="1158"/>
      <c r="CP7" s="1158"/>
      <c r="CQ7" s="1159"/>
      <c r="CR7" s="1157">
        <v>5</v>
      </c>
      <c r="CS7" s="1158"/>
      <c r="CT7" s="1158"/>
      <c r="CU7" s="1158"/>
      <c r="CV7" s="1159"/>
      <c r="CW7" s="1157" t="s">
        <v>568</v>
      </c>
      <c r="CX7" s="1158"/>
      <c r="CY7" s="1158"/>
      <c r="CZ7" s="1158"/>
      <c r="DA7" s="1159"/>
      <c r="DB7" s="1157">
        <v>688</v>
      </c>
      <c r="DC7" s="1158"/>
      <c r="DD7" s="1158"/>
      <c r="DE7" s="1158"/>
      <c r="DF7" s="1159"/>
      <c r="DG7" s="1157" t="s">
        <v>568</v>
      </c>
      <c r="DH7" s="1158"/>
      <c r="DI7" s="1158"/>
      <c r="DJ7" s="1158"/>
      <c r="DK7" s="1159"/>
      <c r="DL7" s="1157" t="s">
        <v>559</v>
      </c>
      <c r="DM7" s="1158"/>
      <c r="DN7" s="1158"/>
      <c r="DO7" s="1158"/>
      <c r="DP7" s="1159"/>
      <c r="DQ7" s="1157" t="s">
        <v>568</v>
      </c>
      <c r="DR7" s="1158"/>
      <c r="DS7" s="1158"/>
      <c r="DT7" s="1158"/>
      <c r="DU7" s="1159"/>
      <c r="DV7" s="1184"/>
      <c r="DW7" s="1185"/>
      <c r="DX7" s="1185"/>
      <c r="DY7" s="1185"/>
      <c r="DZ7" s="1186"/>
      <c r="EA7" s="234"/>
    </row>
    <row r="8" spans="1:131" s="235" customFormat="1" ht="26.25" customHeight="1" x14ac:dyDescent="0.2">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566</v>
      </c>
      <c r="BT8" s="1084"/>
      <c r="BU8" s="1084"/>
      <c r="BV8" s="1084"/>
      <c r="BW8" s="1084"/>
      <c r="BX8" s="1084"/>
      <c r="BY8" s="1084"/>
      <c r="BZ8" s="1084"/>
      <c r="CA8" s="1084"/>
      <c r="CB8" s="1084"/>
      <c r="CC8" s="1084"/>
      <c r="CD8" s="1084"/>
      <c r="CE8" s="1084"/>
      <c r="CF8" s="1084"/>
      <c r="CG8" s="1085"/>
      <c r="CH8" s="1058" t="s">
        <v>567</v>
      </c>
      <c r="CI8" s="1059"/>
      <c r="CJ8" s="1059"/>
      <c r="CK8" s="1059"/>
      <c r="CL8" s="1060"/>
      <c r="CM8" s="1058">
        <v>1835</v>
      </c>
      <c r="CN8" s="1059"/>
      <c r="CO8" s="1059"/>
      <c r="CP8" s="1059"/>
      <c r="CQ8" s="1060"/>
      <c r="CR8" s="1058" t="s">
        <v>568</v>
      </c>
      <c r="CS8" s="1059"/>
      <c r="CT8" s="1059"/>
      <c r="CU8" s="1059"/>
      <c r="CV8" s="1060"/>
      <c r="CW8" s="1058" t="s">
        <v>568</v>
      </c>
      <c r="CX8" s="1059"/>
      <c r="CY8" s="1059"/>
      <c r="CZ8" s="1059"/>
      <c r="DA8" s="1060"/>
      <c r="DB8" s="1058" t="s">
        <v>568</v>
      </c>
      <c r="DC8" s="1059"/>
      <c r="DD8" s="1059"/>
      <c r="DE8" s="1059"/>
      <c r="DF8" s="1060"/>
      <c r="DG8" s="1058" t="s">
        <v>568</v>
      </c>
      <c r="DH8" s="1059"/>
      <c r="DI8" s="1059"/>
      <c r="DJ8" s="1059"/>
      <c r="DK8" s="1060"/>
      <c r="DL8" s="1058" t="s">
        <v>568</v>
      </c>
      <c r="DM8" s="1059"/>
      <c r="DN8" s="1059"/>
      <c r="DO8" s="1059"/>
      <c r="DP8" s="1060"/>
      <c r="DQ8" s="1058" t="s">
        <v>568</v>
      </c>
      <c r="DR8" s="1059"/>
      <c r="DS8" s="1059"/>
      <c r="DT8" s="1059"/>
      <c r="DU8" s="1060"/>
      <c r="DV8" s="1061"/>
      <c r="DW8" s="1062"/>
      <c r="DX8" s="1062"/>
      <c r="DY8" s="1062"/>
      <c r="DZ8" s="1063"/>
      <c r="EA8" s="234"/>
    </row>
    <row r="9" spans="1:131" s="235" customFormat="1" ht="26.25" customHeight="1" x14ac:dyDescent="0.2">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2">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2">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2">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2">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2">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2">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2">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2">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2">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2">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2">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5">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2">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379</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5">
      <c r="A23" s="244" t="s">
        <v>380</v>
      </c>
      <c r="B23" s="1013" t="s">
        <v>381</v>
      </c>
      <c r="C23" s="1014"/>
      <c r="D23" s="1014"/>
      <c r="E23" s="1014"/>
      <c r="F23" s="1014"/>
      <c r="G23" s="1014"/>
      <c r="H23" s="1014"/>
      <c r="I23" s="1014"/>
      <c r="J23" s="1014"/>
      <c r="K23" s="1014"/>
      <c r="L23" s="1014"/>
      <c r="M23" s="1014"/>
      <c r="N23" s="1014"/>
      <c r="O23" s="1014"/>
      <c r="P23" s="1015"/>
      <c r="Q23" s="1137">
        <v>11262</v>
      </c>
      <c r="R23" s="1138"/>
      <c r="S23" s="1138"/>
      <c r="T23" s="1138"/>
      <c r="U23" s="1138"/>
      <c r="V23" s="1138">
        <v>10839</v>
      </c>
      <c r="W23" s="1138"/>
      <c r="X23" s="1138"/>
      <c r="Y23" s="1138"/>
      <c r="Z23" s="1138"/>
      <c r="AA23" s="1138">
        <v>424</v>
      </c>
      <c r="AB23" s="1138"/>
      <c r="AC23" s="1138"/>
      <c r="AD23" s="1138"/>
      <c r="AE23" s="1139"/>
      <c r="AF23" s="1140">
        <v>366</v>
      </c>
      <c r="AG23" s="1138"/>
      <c r="AH23" s="1138"/>
      <c r="AI23" s="1138"/>
      <c r="AJ23" s="1141"/>
      <c r="AK23" s="1142"/>
      <c r="AL23" s="1143"/>
      <c r="AM23" s="1143"/>
      <c r="AN23" s="1143"/>
      <c r="AO23" s="1143"/>
      <c r="AP23" s="1138">
        <v>7873</v>
      </c>
      <c r="AQ23" s="1138"/>
      <c r="AR23" s="1138"/>
      <c r="AS23" s="1138"/>
      <c r="AT23" s="1138"/>
      <c r="AU23" s="1144"/>
      <c r="AV23" s="1144"/>
      <c r="AW23" s="1144"/>
      <c r="AX23" s="1144"/>
      <c r="AY23" s="1145"/>
      <c r="AZ23" s="1134" t="s">
        <v>382</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2">
      <c r="A24" s="1133" t="s">
        <v>383</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5">
      <c r="A25" s="1132" t="s">
        <v>384</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2">
      <c r="A26" s="1064" t="s">
        <v>361</v>
      </c>
      <c r="B26" s="1065"/>
      <c r="C26" s="1065"/>
      <c r="D26" s="1065"/>
      <c r="E26" s="1065"/>
      <c r="F26" s="1065"/>
      <c r="G26" s="1065"/>
      <c r="H26" s="1065"/>
      <c r="I26" s="1065"/>
      <c r="J26" s="1065"/>
      <c r="K26" s="1065"/>
      <c r="L26" s="1065"/>
      <c r="M26" s="1065"/>
      <c r="N26" s="1065"/>
      <c r="O26" s="1065"/>
      <c r="P26" s="1066"/>
      <c r="Q26" s="1070" t="s">
        <v>385</v>
      </c>
      <c r="R26" s="1071"/>
      <c r="S26" s="1071"/>
      <c r="T26" s="1071"/>
      <c r="U26" s="1072"/>
      <c r="V26" s="1070" t="s">
        <v>386</v>
      </c>
      <c r="W26" s="1071"/>
      <c r="X26" s="1071"/>
      <c r="Y26" s="1071"/>
      <c r="Z26" s="1072"/>
      <c r="AA26" s="1070" t="s">
        <v>387</v>
      </c>
      <c r="AB26" s="1071"/>
      <c r="AC26" s="1071"/>
      <c r="AD26" s="1071"/>
      <c r="AE26" s="1071"/>
      <c r="AF26" s="1128" t="s">
        <v>388</v>
      </c>
      <c r="AG26" s="1077"/>
      <c r="AH26" s="1077"/>
      <c r="AI26" s="1077"/>
      <c r="AJ26" s="1129"/>
      <c r="AK26" s="1071" t="s">
        <v>389</v>
      </c>
      <c r="AL26" s="1071"/>
      <c r="AM26" s="1071"/>
      <c r="AN26" s="1071"/>
      <c r="AO26" s="1072"/>
      <c r="AP26" s="1070" t="s">
        <v>390</v>
      </c>
      <c r="AQ26" s="1071"/>
      <c r="AR26" s="1071"/>
      <c r="AS26" s="1071"/>
      <c r="AT26" s="1072"/>
      <c r="AU26" s="1070" t="s">
        <v>391</v>
      </c>
      <c r="AV26" s="1071"/>
      <c r="AW26" s="1071"/>
      <c r="AX26" s="1071"/>
      <c r="AY26" s="1072"/>
      <c r="AZ26" s="1070" t="s">
        <v>392</v>
      </c>
      <c r="BA26" s="1071"/>
      <c r="BB26" s="1071"/>
      <c r="BC26" s="1071"/>
      <c r="BD26" s="1072"/>
      <c r="BE26" s="1070" t="s">
        <v>368</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5">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2">
      <c r="A28" s="246">
        <v>1</v>
      </c>
      <c r="B28" s="1119" t="s">
        <v>393</v>
      </c>
      <c r="C28" s="1120"/>
      <c r="D28" s="1120"/>
      <c r="E28" s="1120"/>
      <c r="F28" s="1120"/>
      <c r="G28" s="1120"/>
      <c r="H28" s="1120"/>
      <c r="I28" s="1120"/>
      <c r="J28" s="1120"/>
      <c r="K28" s="1120"/>
      <c r="L28" s="1120"/>
      <c r="M28" s="1120"/>
      <c r="N28" s="1120"/>
      <c r="O28" s="1120"/>
      <c r="P28" s="1121"/>
      <c r="Q28" s="1122">
        <v>4472</v>
      </c>
      <c r="R28" s="1123"/>
      <c r="S28" s="1123"/>
      <c r="T28" s="1123"/>
      <c r="U28" s="1123"/>
      <c r="V28" s="1123">
        <v>4377</v>
      </c>
      <c r="W28" s="1123"/>
      <c r="X28" s="1123"/>
      <c r="Y28" s="1123"/>
      <c r="Z28" s="1123"/>
      <c r="AA28" s="1123">
        <v>95</v>
      </c>
      <c r="AB28" s="1123"/>
      <c r="AC28" s="1123"/>
      <c r="AD28" s="1123"/>
      <c r="AE28" s="1124"/>
      <c r="AF28" s="1125">
        <v>95</v>
      </c>
      <c r="AG28" s="1123"/>
      <c r="AH28" s="1123"/>
      <c r="AI28" s="1123"/>
      <c r="AJ28" s="1126"/>
      <c r="AK28" s="1127">
        <v>372</v>
      </c>
      <c r="AL28" s="1115"/>
      <c r="AM28" s="1115"/>
      <c r="AN28" s="1115"/>
      <c r="AO28" s="1115"/>
      <c r="AP28" s="1115" t="s">
        <v>560</v>
      </c>
      <c r="AQ28" s="1115"/>
      <c r="AR28" s="1115"/>
      <c r="AS28" s="1115"/>
      <c r="AT28" s="1115"/>
      <c r="AU28" s="1115" t="s">
        <v>561</v>
      </c>
      <c r="AV28" s="1115"/>
      <c r="AW28" s="1115"/>
      <c r="AX28" s="1115"/>
      <c r="AY28" s="1115"/>
      <c r="AZ28" s="1116" t="s">
        <v>562</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2">
      <c r="A29" s="246">
        <v>2</v>
      </c>
      <c r="B29" s="1106" t="s">
        <v>394</v>
      </c>
      <c r="C29" s="1107"/>
      <c r="D29" s="1107"/>
      <c r="E29" s="1107"/>
      <c r="F29" s="1107"/>
      <c r="G29" s="1107"/>
      <c r="H29" s="1107"/>
      <c r="I29" s="1107"/>
      <c r="J29" s="1107"/>
      <c r="K29" s="1107"/>
      <c r="L29" s="1107"/>
      <c r="M29" s="1107"/>
      <c r="N29" s="1107"/>
      <c r="O29" s="1107"/>
      <c r="P29" s="1108"/>
      <c r="Q29" s="1112">
        <v>3033</v>
      </c>
      <c r="R29" s="1113"/>
      <c r="S29" s="1113"/>
      <c r="T29" s="1113"/>
      <c r="U29" s="1113"/>
      <c r="V29" s="1113">
        <v>2889</v>
      </c>
      <c r="W29" s="1113"/>
      <c r="X29" s="1113"/>
      <c r="Y29" s="1113"/>
      <c r="Z29" s="1113"/>
      <c r="AA29" s="1113">
        <v>144</v>
      </c>
      <c r="AB29" s="1113"/>
      <c r="AC29" s="1113"/>
      <c r="AD29" s="1113"/>
      <c r="AE29" s="1114"/>
      <c r="AF29" s="1088">
        <v>144</v>
      </c>
      <c r="AG29" s="1089"/>
      <c r="AH29" s="1089"/>
      <c r="AI29" s="1089"/>
      <c r="AJ29" s="1090"/>
      <c r="AK29" s="1049">
        <v>459</v>
      </c>
      <c r="AL29" s="1040"/>
      <c r="AM29" s="1040"/>
      <c r="AN29" s="1040"/>
      <c r="AO29" s="1040"/>
      <c r="AP29" s="1040" t="s">
        <v>563</v>
      </c>
      <c r="AQ29" s="1040"/>
      <c r="AR29" s="1040"/>
      <c r="AS29" s="1040"/>
      <c r="AT29" s="1040"/>
      <c r="AU29" s="1040" t="s">
        <v>563</v>
      </c>
      <c r="AV29" s="1040"/>
      <c r="AW29" s="1040"/>
      <c r="AX29" s="1040"/>
      <c r="AY29" s="1040"/>
      <c r="AZ29" s="1040" t="s">
        <v>563</v>
      </c>
      <c r="BA29" s="1040"/>
      <c r="BB29" s="1040"/>
      <c r="BC29" s="1040"/>
      <c r="BD29" s="1040"/>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2">
      <c r="A30" s="246">
        <v>3</v>
      </c>
      <c r="B30" s="1106" t="s">
        <v>395</v>
      </c>
      <c r="C30" s="1107"/>
      <c r="D30" s="1107"/>
      <c r="E30" s="1107"/>
      <c r="F30" s="1107"/>
      <c r="G30" s="1107"/>
      <c r="H30" s="1107"/>
      <c r="I30" s="1107"/>
      <c r="J30" s="1107"/>
      <c r="K30" s="1107"/>
      <c r="L30" s="1107"/>
      <c r="M30" s="1107"/>
      <c r="N30" s="1107"/>
      <c r="O30" s="1107"/>
      <c r="P30" s="1108"/>
      <c r="Q30" s="1112">
        <v>959</v>
      </c>
      <c r="R30" s="1113"/>
      <c r="S30" s="1113"/>
      <c r="T30" s="1113"/>
      <c r="U30" s="1113"/>
      <c r="V30" s="1113">
        <v>930</v>
      </c>
      <c r="W30" s="1113"/>
      <c r="X30" s="1113"/>
      <c r="Y30" s="1113"/>
      <c r="Z30" s="1113"/>
      <c r="AA30" s="1113">
        <v>29</v>
      </c>
      <c r="AB30" s="1113"/>
      <c r="AC30" s="1113"/>
      <c r="AD30" s="1113"/>
      <c r="AE30" s="1114"/>
      <c r="AF30" s="1088">
        <v>29</v>
      </c>
      <c r="AG30" s="1089"/>
      <c r="AH30" s="1089"/>
      <c r="AI30" s="1089"/>
      <c r="AJ30" s="1090"/>
      <c r="AK30" s="1049">
        <v>416</v>
      </c>
      <c r="AL30" s="1040"/>
      <c r="AM30" s="1040"/>
      <c r="AN30" s="1040"/>
      <c r="AO30" s="1040"/>
      <c r="AP30" s="1040" t="s">
        <v>563</v>
      </c>
      <c r="AQ30" s="1040"/>
      <c r="AR30" s="1040"/>
      <c r="AS30" s="1040"/>
      <c r="AT30" s="1040"/>
      <c r="AU30" s="1040" t="s">
        <v>563</v>
      </c>
      <c r="AV30" s="1040"/>
      <c r="AW30" s="1040"/>
      <c r="AX30" s="1040"/>
      <c r="AY30" s="1040"/>
      <c r="AZ30" s="1040" t="s">
        <v>563</v>
      </c>
      <c r="BA30" s="1040"/>
      <c r="BB30" s="1040"/>
      <c r="BC30" s="1040"/>
      <c r="BD30" s="1040"/>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2">
      <c r="A31" s="246">
        <v>4</v>
      </c>
      <c r="B31" s="1106" t="s">
        <v>396</v>
      </c>
      <c r="C31" s="1107"/>
      <c r="D31" s="1107"/>
      <c r="E31" s="1107"/>
      <c r="F31" s="1107"/>
      <c r="G31" s="1107"/>
      <c r="H31" s="1107"/>
      <c r="I31" s="1107"/>
      <c r="J31" s="1107"/>
      <c r="K31" s="1107"/>
      <c r="L31" s="1107"/>
      <c r="M31" s="1107"/>
      <c r="N31" s="1107"/>
      <c r="O31" s="1107"/>
      <c r="P31" s="1108"/>
      <c r="Q31" s="1112">
        <v>1720</v>
      </c>
      <c r="R31" s="1113"/>
      <c r="S31" s="1113"/>
      <c r="T31" s="1113"/>
      <c r="U31" s="1113"/>
      <c r="V31" s="1113">
        <v>1655</v>
      </c>
      <c r="W31" s="1113"/>
      <c r="X31" s="1113"/>
      <c r="Y31" s="1113"/>
      <c r="Z31" s="1113"/>
      <c r="AA31" s="1113">
        <v>65</v>
      </c>
      <c r="AB31" s="1113"/>
      <c r="AC31" s="1113"/>
      <c r="AD31" s="1113"/>
      <c r="AE31" s="1114"/>
      <c r="AF31" s="1088">
        <v>43</v>
      </c>
      <c r="AG31" s="1089"/>
      <c r="AH31" s="1089"/>
      <c r="AI31" s="1089"/>
      <c r="AJ31" s="1090"/>
      <c r="AK31" s="1049">
        <v>595</v>
      </c>
      <c r="AL31" s="1040"/>
      <c r="AM31" s="1040"/>
      <c r="AN31" s="1040"/>
      <c r="AO31" s="1040"/>
      <c r="AP31" s="1040">
        <v>9456</v>
      </c>
      <c r="AQ31" s="1040"/>
      <c r="AR31" s="1040"/>
      <c r="AS31" s="1040"/>
      <c r="AT31" s="1040"/>
      <c r="AU31" s="1040">
        <v>7631</v>
      </c>
      <c r="AV31" s="1040"/>
      <c r="AW31" s="1040"/>
      <c r="AX31" s="1040"/>
      <c r="AY31" s="1040"/>
      <c r="AZ31" s="1040" t="s">
        <v>563</v>
      </c>
      <c r="BA31" s="1040"/>
      <c r="BB31" s="1040"/>
      <c r="BC31" s="1040"/>
      <c r="BD31" s="1040"/>
      <c r="BE31" s="1101" t="s">
        <v>397</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2">
      <c r="A32" s="246">
        <v>5</v>
      </c>
      <c r="B32" s="1106"/>
      <c r="C32" s="1107"/>
      <c r="D32" s="1107"/>
      <c r="E32" s="1107"/>
      <c r="F32" s="1107"/>
      <c r="G32" s="1107"/>
      <c r="H32" s="1107"/>
      <c r="I32" s="1107"/>
      <c r="J32" s="1107"/>
      <c r="K32" s="1107"/>
      <c r="L32" s="1107"/>
      <c r="M32" s="1107"/>
      <c r="N32" s="1107"/>
      <c r="O32" s="1107"/>
      <c r="P32" s="1108"/>
      <c r="Q32" s="1112"/>
      <c r="R32" s="1113"/>
      <c r="S32" s="1113"/>
      <c r="T32" s="1113"/>
      <c r="U32" s="1113"/>
      <c r="V32" s="1113"/>
      <c r="W32" s="1113"/>
      <c r="X32" s="1113"/>
      <c r="Y32" s="1113"/>
      <c r="Z32" s="1113"/>
      <c r="AA32" s="1113"/>
      <c r="AB32" s="1113"/>
      <c r="AC32" s="1113"/>
      <c r="AD32" s="1113"/>
      <c r="AE32" s="1114"/>
      <c r="AF32" s="1088"/>
      <c r="AG32" s="1089"/>
      <c r="AH32" s="1089"/>
      <c r="AI32" s="1089"/>
      <c r="AJ32" s="1090"/>
      <c r="AK32" s="1049"/>
      <c r="AL32" s="1040"/>
      <c r="AM32" s="1040"/>
      <c r="AN32" s="1040"/>
      <c r="AO32" s="1040"/>
      <c r="AP32" s="1040"/>
      <c r="AQ32" s="1040"/>
      <c r="AR32" s="1040"/>
      <c r="AS32" s="1040"/>
      <c r="AT32" s="1040"/>
      <c r="AU32" s="1040"/>
      <c r="AV32" s="1040"/>
      <c r="AW32" s="1040"/>
      <c r="AX32" s="1040"/>
      <c r="AY32" s="1040"/>
      <c r="AZ32" s="1111"/>
      <c r="BA32" s="1111"/>
      <c r="BB32" s="1111"/>
      <c r="BC32" s="1111"/>
      <c r="BD32" s="1111"/>
      <c r="BE32" s="1101"/>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2">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2">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2">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2">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2">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2">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2">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2">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2">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2">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2">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2">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2">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2">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2">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2">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2">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2">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2">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2">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2">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2">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2">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2">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2">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2">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2">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2">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5">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2">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398</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5">
      <c r="A63" s="244" t="s">
        <v>380</v>
      </c>
      <c r="B63" s="1013" t="s">
        <v>399</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311</v>
      </c>
      <c r="AG63" s="1028"/>
      <c r="AH63" s="1028"/>
      <c r="AI63" s="1028"/>
      <c r="AJ63" s="1099"/>
      <c r="AK63" s="1100"/>
      <c r="AL63" s="1032"/>
      <c r="AM63" s="1032"/>
      <c r="AN63" s="1032"/>
      <c r="AO63" s="1032"/>
      <c r="AP63" s="1028">
        <v>9456</v>
      </c>
      <c r="AQ63" s="1028"/>
      <c r="AR63" s="1028"/>
      <c r="AS63" s="1028"/>
      <c r="AT63" s="1028"/>
      <c r="AU63" s="1028">
        <v>7631</v>
      </c>
      <c r="AV63" s="1028"/>
      <c r="AW63" s="1028"/>
      <c r="AX63" s="1028"/>
      <c r="AY63" s="1028"/>
      <c r="AZ63" s="1094"/>
      <c r="BA63" s="1094"/>
      <c r="BB63" s="1094"/>
      <c r="BC63" s="1094"/>
      <c r="BD63" s="1094"/>
      <c r="BE63" s="1029"/>
      <c r="BF63" s="1029"/>
      <c r="BG63" s="1029"/>
      <c r="BH63" s="1029"/>
      <c r="BI63" s="1030"/>
      <c r="BJ63" s="1095" t="s">
        <v>176</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2">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5">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2">
      <c r="A66" s="1064" t="s">
        <v>401</v>
      </c>
      <c r="B66" s="1065"/>
      <c r="C66" s="1065"/>
      <c r="D66" s="1065"/>
      <c r="E66" s="1065"/>
      <c r="F66" s="1065"/>
      <c r="G66" s="1065"/>
      <c r="H66" s="1065"/>
      <c r="I66" s="1065"/>
      <c r="J66" s="1065"/>
      <c r="K66" s="1065"/>
      <c r="L66" s="1065"/>
      <c r="M66" s="1065"/>
      <c r="N66" s="1065"/>
      <c r="O66" s="1065"/>
      <c r="P66" s="1066"/>
      <c r="Q66" s="1070" t="s">
        <v>402</v>
      </c>
      <c r="R66" s="1071"/>
      <c r="S66" s="1071"/>
      <c r="T66" s="1071"/>
      <c r="U66" s="1072"/>
      <c r="V66" s="1070" t="s">
        <v>403</v>
      </c>
      <c r="W66" s="1071"/>
      <c r="X66" s="1071"/>
      <c r="Y66" s="1071"/>
      <c r="Z66" s="1072"/>
      <c r="AA66" s="1070" t="s">
        <v>404</v>
      </c>
      <c r="AB66" s="1071"/>
      <c r="AC66" s="1071"/>
      <c r="AD66" s="1071"/>
      <c r="AE66" s="1072"/>
      <c r="AF66" s="1076" t="s">
        <v>405</v>
      </c>
      <c r="AG66" s="1077"/>
      <c r="AH66" s="1077"/>
      <c r="AI66" s="1077"/>
      <c r="AJ66" s="1078"/>
      <c r="AK66" s="1070" t="s">
        <v>406</v>
      </c>
      <c r="AL66" s="1065"/>
      <c r="AM66" s="1065"/>
      <c r="AN66" s="1065"/>
      <c r="AO66" s="1066"/>
      <c r="AP66" s="1070" t="s">
        <v>407</v>
      </c>
      <c r="AQ66" s="1071"/>
      <c r="AR66" s="1071"/>
      <c r="AS66" s="1071"/>
      <c r="AT66" s="1072"/>
      <c r="AU66" s="1070" t="s">
        <v>408</v>
      </c>
      <c r="AV66" s="1071"/>
      <c r="AW66" s="1071"/>
      <c r="AX66" s="1071"/>
      <c r="AY66" s="1072"/>
      <c r="AZ66" s="1070" t="s">
        <v>368</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5">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2">
      <c r="A68" s="238">
        <v>1</v>
      </c>
      <c r="B68" s="1054" t="s">
        <v>569</v>
      </c>
      <c r="C68" s="1055"/>
      <c r="D68" s="1055"/>
      <c r="E68" s="1055"/>
      <c r="F68" s="1055"/>
      <c r="G68" s="1055"/>
      <c r="H68" s="1055"/>
      <c r="I68" s="1055"/>
      <c r="J68" s="1055"/>
      <c r="K68" s="1055"/>
      <c r="L68" s="1055"/>
      <c r="M68" s="1055"/>
      <c r="N68" s="1055"/>
      <c r="O68" s="1055"/>
      <c r="P68" s="1056"/>
      <c r="Q68" s="1057">
        <v>3920</v>
      </c>
      <c r="R68" s="1051"/>
      <c r="S68" s="1051"/>
      <c r="T68" s="1051"/>
      <c r="U68" s="1051"/>
      <c r="V68" s="1051">
        <v>3739</v>
      </c>
      <c r="W68" s="1051"/>
      <c r="X68" s="1051"/>
      <c r="Y68" s="1051"/>
      <c r="Z68" s="1051"/>
      <c r="AA68" s="1051">
        <v>180</v>
      </c>
      <c r="AB68" s="1051"/>
      <c r="AC68" s="1051"/>
      <c r="AD68" s="1051"/>
      <c r="AE68" s="1051"/>
      <c r="AF68" s="1051">
        <v>180</v>
      </c>
      <c r="AG68" s="1051"/>
      <c r="AH68" s="1051"/>
      <c r="AI68" s="1051"/>
      <c r="AJ68" s="1051"/>
      <c r="AK68" s="1051">
        <v>1</v>
      </c>
      <c r="AL68" s="1051"/>
      <c r="AM68" s="1051"/>
      <c r="AN68" s="1051"/>
      <c r="AO68" s="1051"/>
      <c r="AP68" s="1051" t="s">
        <v>573</v>
      </c>
      <c r="AQ68" s="1051"/>
      <c r="AR68" s="1051"/>
      <c r="AS68" s="1051"/>
      <c r="AT68" s="1051"/>
      <c r="AU68" s="1051" t="s">
        <v>573</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2">
      <c r="A69" s="241">
        <v>2</v>
      </c>
      <c r="B69" s="1043" t="s">
        <v>570</v>
      </c>
      <c r="C69" s="1044"/>
      <c r="D69" s="1044"/>
      <c r="E69" s="1044"/>
      <c r="F69" s="1044"/>
      <c r="G69" s="1044"/>
      <c r="H69" s="1044"/>
      <c r="I69" s="1044"/>
      <c r="J69" s="1044"/>
      <c r="K69" s="1044"/>
      <c r="L69" s="1044"/>
      <c r="M69" s="1044"/>
      <c r="N69" s="1044"/>
      <c r="O69" s="1044"/>
      <c r="P69" s="1045"/>
      <c r="Q69" s="1046">
        <v>3570</v>
      </c>
      <c r="R69" s="1040"/>
      <c r="S69" s="1040"/>
      <c r="T69" s="1040"/>
      <c r="U69" s="1040"/>
      <c r="V69" s="1040">
        <v>3100</v>
      </c>
      <c r="W69" s="1040"/>
      <c r="X69" s="1040"/>
      <c r="Y69" s="1040"/>
      <c r="Z69" s="1040"/>
      <c r="AA69" s="1040">
        <v>470</v>
      </c>
      <c r="AB69" s="1040"/>
      <c r="AC69" s="1040"/>
      <c r="AD69" s="1040"/>
      <c r="AE69" s="1040"/>
      <c r="AF69" s="1040">
        <v>470</v>
      </c>
      <c r="AG69" s="1040"/>
      <c r="AH69" s="1040"/>
      <c r="AI69" s="1040"/>
      <c r="AJ69" s="1040"/>
      <c r="AK69" s="1040">
        <v>63</v>
      </c>
      <c r="AL69" s="1040"/>
      <c r="AM69" s="1040"/>
      <c r="AN69" s="1040"/>
      <c r="AO69" s="1040"/>
      <c r="AP69" s="1040" t="s">
        <v>574</v>
      </c>
      <c r="AQ69" s="1040"/>
      <c r="AR69" s="1040"/>
      <c r="AS69" s="1040"/>
      <c r="AT69" s="1040"/>
      <c r="AU69" s="1040" t="s">
        <v>574</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2">
      <c r="A70" s="241">
        <v>3</v>
      </c>
      <c r="B70" s="1043" t="s">
        <v>571</v>
      </c>
      <c r="C70" s="1044"/>
      <c r="D70" s="1044"/>
      <c r="E70" s="1044"/>
      <c r="F70" s="1044"/>
      <c r="G70" s="1044"/>
      <c r="H70" s="1044"/>
      <c r="I70" s="1044"/>
      <c r="J70" s="1044"/>
      <c r="K70" s="1044"/>
      <c r="L70" s="1044"/>
      <c r="M70" s="1044"/>
      <c r="N70" s="1044"/>
      <c r="O70" s="1044"/>
      <c r="P70" s="1045"/>
      <c r="Q70" s="1046">
        <v>883572</v>
      </c>
      <c r="R70" s="1040"/>
      <c r="S70" s="1040"/>
      <c r="T70" s="1040"/>
      <c r="U70" s="1040"/>
      <c r="V70" s="1040">
        <v>863176</v>
      </c>
      <c r="W70" s="1040"/>
      <c r="X70" s="1040"/>
      <c r="Y70" s="1040"/>
      <c r="Z70" s="1040"/>
      <c r="AA70" s="1040">
        <v>20396</v>
      </c>
      <c r="AB70" s="1040"/>
      <c r="AC70" s="1040"/>
      <c r="AD70" s="1040"/>
      <c r="AE70" s="1040"/>
      <c r="AF70" s="1040">
        <v>20396</v>
      </c>
      <c r="AG70" s="1040"/>
      <c r="AH70" s="1040"/>
      <c r="AI70" s="1040"/>
      <c r="AJ70" s="1040"/>
      <c r="AK70" s="1040">
        <v>5429</v>
      </c>
      <c r="AL70" s="1040"/>
      <c r="AM70" s="1040"/>
      <c r="AN70" s="1040"/>
      <c r="AO70" s="1040"/>
      <c r="AP70" s="1040" t="s">
        <v>574</v>
      </c>
      <c r="AQ70" s="1040"/>
      <c r="AR70" s="1040"/>
      <c r="AS70" s="1040"/>
      <c r="AT70" s="1040"/>
      <c r="AU70" s="1040" t="s">
        <v>574</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2">
      <c r="A71" s="241">
        <v>4</v>
      </c>
      <c r="B71" s="1043" t="s">
        <v>572</v>
      </c>
      <c r="C71" s="1044"/>
      <c r="D71" s="1044"/>
      <c r="E71" s="1044"/>
      <c r="F71" s="1044"/>
      <c r="G71" s="1044"/>
      <c r="H71" s="1044"/>
      <c r="I71" s="1044"/>
      <c r="J71" s="1044"/>
      <c r="K71" s="1044"/>
      <c r="L71" s="1044"/>
      <c r="M71" s="1044"/>
      <c r="N71" s="1044"/>
      <c r="O71" s="1044"/>
      <c r="P71" s="1045"/>
      <c r="Q71" s="1046">
        <v>749</v>
      </c>
      <c r="R71" s="1040"/>
      <c r="S71" s="1040"/>
      <c r="T71" s="1040"/>
      <c r="U71" s="1040"/>
      <c r="V71" s="1040">
        <v>691</v>
      </c>
      <c r="W71" s="1040"/>
      <c r="X71" s="1040"/>
      <c r="Y71" s="1040"/>
      <c r="Z71" s="1040"/>
      <c r="AA71" s="1040">
        <v>57</v>
      </c>
      <c r="AB71" s="1040"/>
      <c r="AC71" s="1040"/>
      <c r="AD71" s="1040"/>
      <c r="AE71" s="1040"/>
      <c r="AF71" s="1040">
        <v>57</v>
      </c>
      <c r="AG71" s="1040"/>
      <c r="AH71" s="1040"/>
      <c r="AI71" s="1040"/>
      <c r="AJ71" s="1040"/>
      <c r="AK71" s="1040">
        <v>57</v>
      </c>
      <c r="AL71" s="1040"/>
      <c r="AM71" s="1040"/>
      <c r="AN71" s="1040"/>
      <c r="AO71" s="1040"/>
      <c r="AP71" s="1040" t="s">
        <v>574</v>
      </c>
      <c r="AQ71" s="1040"/>
      <c r="AR71" s="1040"/>
      <c r="AS71" s="1040"/>
      <c r="AT71" s="1040"/>
      <c r="AU71" s="1040" t="s">
        <v>574</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2">
      <c r="A72" s="241">
        <v>5</v>
      </c>
      <c r="B72" s="1043"/>
      <c r="C72" s="1044"/>
      <c r="D72" s="1044"/>
      <c r="E72" s="1044"/>
      <c r="F72" s="1044"/>
      <c r="G72" s="1044"/>
      <c r="H72" s="1044"/>
      <c r="I72" s="1044"/>
      <c r="J72" s="1044"/>
      <c r="K72" s="1044"/>
      <c r="L72" s="1044"/>
      <c r="M72" s="1044"/>
      <c r="N72" s="1044"/>
      <c r="O72" s="1044"/>
      <c r="P72" s="1045"/>
      <c r="Q72" s="1046"/>
      <c r="R72" s="1040"/>
      <c r="S72" s="1040"/>
      <c r="T72" s="1040"/>
      <c r="U72" s="1040"/>
      <c r="V72" s="1040"/>
      <c r="W72" s="1040"/>
      <c r="X72" s="1040"/>
      <c r="Y72" s="1040"/>
      <c r="Z72" s="1040"/>
      <c r="AA72" s="1040"/>
      <c r="AB72" s="1040"/>
      <c r="AC72" s="1040"/>
      <c r="AD72" s="1040"/>
      <c r="AE72" s="1040"/>
      <c r="AF72" s="1040"/>
      <c r="AG72" s="1040"/>
      <c r="AH72" s="1040"/>
      <c r="AI72" s="1040"/>
      <c r="AJ72" s="1040"/>
      <c r="AK72" s="1040"/>
      <c r="AL72" s="1040"/>
      <c r="AM72" s="1040"/>
      <c r="AN72" s="1040"/>
      <c r="AO72" s="1040"/>
      <c r="AP72" s="1040"/>
      <c r="AQ72" s="1040"/>
      <c r="AR72" s="1040"/>
      <c r="AS72" s="1040"/>
      <c r="AT72" s="1040"/>
      <c r="AU72" s="1040"/>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2">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2">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2">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2">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2">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2">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2">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2">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2">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2">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2">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2">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2">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2">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2">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5">
      <c r="A88" s="244" t="s">
        <v>380</v>
      </c>
      <c r="B88" s="1013" t="s">
        <v>409</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21104</v>
      </c>
      <c r="AG88" s="1028"/>
      <c r="AH88" s="1028"/>
      <c r="AI88" s="1028"/>
      <c r="AJ88" s="1028"/>
      <c r="AK88" s="1032"/>
      <c r="AL88" s="1032"/>
      <c r="AM88" s="1032"/>
      <c r="AN88" s="1032"/>
      <c r="AO88" s="1032"/>
      <c r="AP88" s="1028" t="s">
        <v>575</v>
      </c>
      <c r="AQ88" s="1028"/>
      <c r="AR88" s="1028"/>
      <c r="AS88" s="1028"/>
      <c r="AT88" s="1028"/>
      <c r="AU88" s="1028" t="s">
        <v>575</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2">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2">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2">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2">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2">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2">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2">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2">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2">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2">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2">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2">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2">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5">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1013" t="s">
        <v>410</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5</v>
      </c>
      <c r="CS102" s="1020"/>
      <c r="CT102" s="1020"/>
      <c r="CU102" s="1020"/>
      <c r="CV102" s="1021"/>
      <c r="CW102" s="1019" t="s">
        <v>576</v>
      </c>
      <c r="CX102" s="1020"/>
      <c r="CY102" s="1020"/>
      <c r="CZ102" s="1020"/>
      <c r="DA102" s="1021"/>
      <c r="DB102" s="1019">
        <v>688</v>
      </c>
      <c r="DC102" s="1020"/>
      <c r="DD102" s="1020"/>
      <c r="DE102" s="1020"/>
      <c r="DF102" s="1021"/>
      <c r="DG102" s="1019" t="s">
        <v>559</v>
      </c>
      <c r="DH102" s="1020"/>
      <c r="DI102" s="1020"/>
      <c r="DJ102" s="1020"/>
      <c r="DK102" s="1021"/>
      <c r="DL102" s="1019" t="s">
        <v>576</v>
      </c>
      <c r="DM102" s="1020"/>
      <c r="DN102" s="1020"/>
      <c r="DO102" s="1020"/>
      <c r="DP102" s="1021"/>
      <c r="DQ102" s="1019" t="s">
        <v>576</v>
      </c>
      <c r="DR102" s="1020"/>
      <c r="DS102" s="1020"/>
      <c r="DT102" s="1020"/>
      <c r="DU102" s="1021"/>
      <c r="DV102" s="1002"/>
      <c r="DW102" s="1003"/>
      <c r="DX102" s="1003"/>
      <c r="DY102" s="1003"/>
      <c r="DZ102" s="1004"/>
      <c r="EA102" s="226"/>
    </row>
    <row r="103" spans="1:131" s="227" customFormat="1" ht="26.25" customHeight="1" x14ac:dyDescent="0.2">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411</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2">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412</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2">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2">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5">
      <c r="A107" s="255" t="s">
        <v>413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2">
      <c r="A108" s="1007" t="s">
        <v>415</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416</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2">
      <c r="A109" s="962" t="s">
        <v>417</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418</v>
      </c>
      <c r="AB109" s="963"/>
      <c r="AC109" s="963"/>
      <c r="AD109" s="963"/>
      <c r="AE109" s="964"/>
      <c r="AF109" s="965" t="s">
        <v>299</v>
      </c>
      <c r="AG109" s="963"/>
      <c r="AH109" s="963"/>
      <c r="AI109" s="963"/>
      <c r="AJ109" s="964"/>
      <c r="AK109" s="965" t="s">
        <v>298</v>
      </c>
      <c r="AL109" s="963"/>
      <c r="AM109" s="963"/>
      <c r="AN109" s="963"/>
      <c r="AO109" s="964"/>
      <c r="AP109" s="965" t="s">
        <v>419</v>
      </c>
      <c r="AQ109" s="963"/>
      <c r="AR109" s="963"/>
      <c r="AS109" s="963"/>
      <c r="AT109" s="994"/>
      <c r="AU109" s="962" t="s">
        <v>417</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418</v>
      </c>
      <c r="BR109" s="963"/>
      <c r="BS109" s="963"/>
      <c r="BT109" s="963"/>
      <c r="BU109" s="964"/>
      <c r="BV109" s="965" t="s">
        <v>299</v>
      </c>
      <c r="BW109" s="963"/>
      <c r="BX109" s="963"/>
      <c r="BY109" s="963"/>
      <c r="BZ109" s="964"/>
      <c r="CA109" s="965" t="s">
        <v>298</v>
      </c>
      <c r="CB109" s="963"/>
      <c r="CC109" s="963"/>
      <c r="CD109" s="963"/>
      <c r="CE109" s="964"/>
      <c r="CF109" s="1001" t="s">
        <v>419</v>
      </c>
      <c r="CG109" s="1001"/>
      <c r="CH109" s="1001"/>
      <c r="CI109" s="1001"/>
      <c r="CJ109" s="1001"/>
      <c r="CK109" s="965" t="s">
        <v>420</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418</v>
      </c>
      <c r="DH109" s="963"/>
      <c r="DI109" s="963"/>
      <c r="DJ109" s="963"/>
      <c r="DK109" s="964"/>
      <c r="DL109" s="965" t="s">
        <v>299</v>
      </c>
      <c r="DM109" s="963"/>
      <c r="DN109" s="963"/>
      <c r="DO109" s="963"/>
      <c r="DP109" s="964"/>
      <c r="DQ109" s="965" t="s">
        <v>298</v>
      </c>
      <c r="DR109" s="963"/>
      <c r="DS109" s="963"/>
      <c r="DT109" s="963"/>
      <c r="DU109" s="964"/>
      <c r="DV109" s="965" t="s">
        <v>419</v>
      </c>
      <c r="DW109" s="963"/>
      <c r="DX109" s="963"/>
      <c r="DY109" s="963"/>
      <c r="DZ109" s="994"/>
    </row>
    <row r="110" spans="1:131" s="226" customFormat="1" ht="26.25" customHeight="1" x14ac:dyDescent="0.2">
      <c r="A110" s="865" t="s">
        <v>421</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590244</v>
      </c>
      <c r="AB110" s="956"/>
      <c r="AC110" s="956"/>
      <c r="AD110" s="956"/>
      <c r="AE110" s="957"/>
      <c r="AF110" s="958">
        <v>633616</v>
      </c>
      <c r="AG110" s="956"/>
      <c r="AH110" s="956"/>
      <c r="AI110" s="956"/>
      <c r="AJ110" s="957"/>
      <c r="AK110" s="958">
        <v>660288</v>
      </c>
      <c r="AL110" s="956"/>
      <c r="AM110" s="956"/>
      <c r="AN110" s="956"/>
      <c r="AO110" s="957"/>
      <c r="AP110" s="959">
        <v>11</v>
      </c>
      <c r="AQ110" s="960"/>
      <c r="AR110" s="960"/>
      <c r="AS110" s="960"/>
      <c r="AT110" s="961"/>
      <c r="AU110" s="995" t="s">
        <v>65</v>
      </c>
      <c r="AV110" s="996"/>
      <c r="AW110" s="996"/>
      <c r="AX110" s="996"/>
      <c r="AY110" s="996"/>
      <c r="AZ110" s="921" t="s">
        <v>422</v>
      </c>
      <c r="BA110" s="866"/>
      <c r="BB110" s="866"/>
      <c r="BC110" s="866"/>
      <c r="BD110" s="866"/>
      <c r="BE110" s="866"/>
      <c r="BF110" s="866"/>
      <c r="BG110" s="866"/>
      <c r="BH110" s="866"/>
      <c r="BI110" s="866"/>
      <c r="BJ110" s="866"/>
      <c r="BK110" s="866"/>
      <c r="BL110" s="866"/>
      <c r="BM110" s="866"/>
      <c r="BN110" s="866"/>
      <c r="BO110" s="866"/>
      <c r="BP110" s="867"/>
      <c r="BQ110" s="922">
        <v>7317599</v>
      </c>
      <c r="BR110" s="903"/>
      <c r="BS110" s="903"/>
      <c r="BT110" s="903"/>
      <c r="BU110" s="903"/>
      <c r="BV110" s="903">
        <v>7371900</v>
      </c>
      <c r="BW110" s="903"/>
      <c r="BX110" s="903"/>
      <c r="BY110" s="903"/>
      <c r="BZ110" s="903"/>
      <c r="CA110" s="903">
        <v>7873254</v>
      </c>
      <c r="CB110" s="903"/>
      <c r="CC110" s="903"/>
      <c r="CD110" s="903"/>
      <c r="CE110" s="903"/>
      <c r="CF110" s="927">
        <v>131.5</v>
      </c>
      <c r="CG110" s="928"/>
      <c r="CH110" s="928"/>
      <c r="CI110" s="928"/>
      <c r="CJ110" s="928"/>
      <c r="CK110" s="991" t="s">
        <v>423</v>
      </c>
      <c r="CL110" s="877"/>
      <c r="CM110" s="952" t="s">
        <v>424</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425</v>
      </c>
      <c r="DH110" s="903"/>
      <c r="DI110" s="903"/>
      <c r="DJ110" s="903"/>
      <c r="DK110" s="903"/>
      <c r="DL110" s="903" t="s">
        <v>425</v>
      </c>
      <c r="DM110" s="903"/>
      <c r="DN110" s="903"/>
      <c r="DO110" s="903"/>
      <c r="DP110" s="903"/>
      <c r="DQ110" s="903" t="s">
        <v>426</v>
      </c>
      <c r="DR110" s="903"/>
      <c r="DS110" s="903"/>
      <c r="DT110" s="903"/>
      <c r="DU110" s="903"/>
      <c r="DV110" s="904" t="s">
        <v>426</v>
      </c>
      <c r="DW110" s="904"/>
      <c r="DX110" s="904"/>
      <c r="DY110" s="904"/>
      <c r="DZ110" s="905"/>
    </row>
    <row r="111" spans="1:131" s="226" customFormat="1" ht="26.25" customHeight="1" x14ac:dyDescent="0.2">
      <c r="A111" s="832" t="s">
        <v>427</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425</v>
      </c>
      <c r="AB111" s="984"/>
      <c r="AC111" s="984"/>
      <c r="AD111" s="984"/>
      <c r="AE111" s="985"/>
      <c r="AF111" s="986" t="s">
        <v>425</v>
      </c>
      <c r="AG111" s="984"/>
      <c r="AH111" s="984"/>
      <c r="AI111" s="984"/>
      <c r="AJ111" s="985"/>
      <c r="AK111" s="986" t="s">
        <v>426</v>
      </c>
      <c r="AL111" s="984"/>
      <c r="AM111" s="984"/>
      <c r="AN111" s="984"/>
      <c r="AO111" s="985"/>
      <c r="AP111" s="987" t="s">
        <v>426</v>
      </c>
      <c r="AQ111" s="988"/>
      <c r="AR111" s="988"/>
      <c r="AS111" s="988"/>
      <c r="AT111" s="989"/>
      <c r="AU111" s="997"/>
      <c r="AV111" s="998"/>
      <c r="AW111" s="998"/>
      <c r="AX111" s="998"/>
      <c r="AY111" s="998"/>
      <c r="AZ111" s="873" t="s">
        <v>428</v>
      </c>
      <c r="BA111" s="808"/>
      <c r="BB111" s="808"/>
      <c r="BC111" s="808"/>
      <c r="BD111" s="808"/>
      <c r="BE111" s="808"/>
      <c r="BF111" s="808"/>
      <c r="BG111" s="808"/>
      <c r="BH111" s="808"/>
      <c r="BI111" s="808"/>
      <c r="BJ111" s="808"/>
      <c r="BK111" s="808"/>
      <c r="BL111" s="808"/>
      <c r="BM111" s="808"/>
      <c r="BN111" s="808"/>
      <c r="BO111" s="808"/>
      <c r="BP111" s="809"/>
      <c r="BQ111" s="874">
        <v>708175</v>
      </c>
      <c r="BR111" s="875"/>
      <c r="BS111" s="875"/>
      <c r="BT111" s="875"/>
      <c r="BU111" s="875"/>
      <c r="BV111" s="875">
        <v>708175</v>
      </c>
      <c r="BW111" s="875"/>
      <c r="BX111" s="875"/>
      <c r="BY111" s="875"/>
      <c r="BZ111" s="875"/>
      <c r="CA111" s="875">
        <v>688352</v>
      </c>
      <c r="CB111" s="875"/>
      <c r="CC111" s="875"/>
      <c r="CD111" s="875"/>
      <c r="CE111" s="875"/>
      <c r="CF111" s="936">
        <v>11.5</v>
      </c>
      <c r="CG111" s="937"/>
      <c r="CH111" s="937"/>
      <c r="CI111" s="937"/>
      <c r="CJ111" s="937"/>
      <c r="CK111" s="992"/>
      <c r="CL111" s="879"/>
      <c r="CM111" s="882" t="s">
        <v>429</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425</v>
      </c>
      <c r="DH111" s="875"/>
      <c r="DI111" s="875"/>
      <c r="DJ111" s="875"/>
      <c r="DK111" s="875"/>
      <c r="DL111" s="875" t="s">
        <v>425</v>
      </c>
      <c r="DM111" s="875"/>
      <c r="DN111" s="875"/>
      <c r="DO111" s="875"/>
      <c r="DP111" s="875"/>
      <c r="DQ111" s="875" t="s">
        <v>425</v>
      </c>
      <c r="DR111" s="875"/>
      <c r="DS111" s="875"/>
      <c r="DT111" s="875"/>
      <c r="DU111" s="875"/>
      <c r="DV111" s="852" t="s">
        <v>426</v>
      </c>
      <c r="DW111" s="852"/>
      <c r="DX111" s="852"/>
      <c r="DY111" s="852"/>
      <c r="DZ111" s="853"/>
    </row>
    <row r="112" spans="1:131" s="226" customFormat="1" ht="26.25" customHeight="1" x14ac:dyDescent="0.2">
      <c r="A112" s="977" t="s">
        <v>430</v>
      </c>
      <c r="B112" s="978"/>
      <c r="C112" s="808" t="s">
        <v>431</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426</v>
      </c>
      <c r="AB112" s="838"/>
      <c r="AC112" s="838"/>
      <c r="AD112" s="838"/>
      <c r="AE112" s="839"/>
      <c r="AF112" s="840" t="s">
        <v>425</v>
      </c>
      <c r="AG112" s="838"/>
      <c r="AH112" s="838"/>
      <c r="AI112" s="838"/>
      <c r="AJ112" s="839"/>
      <c r="AK112" s="840" t="s">
        <v>425</v>
      </c>
      <c r="AL112" s="838"/>
      <c r="AM112" s="838"/>
      <c r="AN112" s="838"/>
      <c r="AO112" s="839"/>
      <c r="AP112" s="885" t="s">
        <v>176</v>
      </c>
      <c r="AQ112" s="886"/>
      <c r="AR112" s="886"/>
      <c r="AS112" s="886"/>
      <c r="AT112" s="887"/>
      <c r="AU112" s="997"/>
      <c r="AV112" s="998"/>
      <c r="AW112" s="998"/>
      <c r="AX112" s="998"/>
      <c r="AY112" s="998"/>
      <c r="AZ112" s="873" t="s">
        <v>432</v>
      </c>
      <c r="BA112" s="808"/>
      <c r="BB112" s="808"/>
      <c r="BC112" s="808"/>
      <c r="BD112" s="808"/>
      <c r="BE112" s="808"/>
      <c r="BF112" s="808"/>
      <c r="BG112" s="808"/>
      <c r="BH112" s="808"/>
      <c r="BI112" s="808"/>
      <c r="BJ112" s="808"/>
      <c r="BK112" s="808"/>
      <c r="BL112" s="808"/>
      <c r="BM112" s="808"/>
      <c r="BN112" s="808"/>
      <c r="BO112" s="808"/>
      <c r="BP112" s="809"/>
      <c r="BQ112" s="874">
        <v>6559080</v>
      </c>
      <c r="BR112" s="875"/>
      <c r="BS112" s="875"/>
      <c r="BT112" s="875"/>
      <c r="BU112" s="875"/>
      <c r="BV112" s="875">
        <v>6896367</v>
      </c>
      <c r="BW112" s="875"/>
      <c r="BX112" s="875"/>
      <c r="BY112" s="875"/>
      <c r="BZ112" s="875"/>
      <c r="CA112" s="875">
        <v>7630849</v>
      </c>
      <c r="CB112" s="875"/>
      <c r="CC112" s="875"/>
      <c r="CD112" s="875"/>
      <c r="CE112" s="875"/>
      <c r="CF112" s="936">
        <v>127.5</v>
      </c>
      <c r="CG112" s="937"/>
      <c r="CH112" s="937"/>
      <c r="CI112" s="937"/>
      <c r="CJ112" s="937"/>
      <c r="CK112" s="992"/>
      <c r="CL112" s="879"/>
      <c r="CM112" s="882" t="s">
        <v>433</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176</v>
      </c>
      <c r="DH112" s="875"/>
      <c r="DI112" s="875"/>
      <c r="DJ112" s="875"/>
      <c r="DK112" s="875"/>
      <c r="DL112" s="875" t="s">
        <v>426</v>
      </c>
      <c r="DM112" s="875"/>
      <c r="DN112" s="875"/>
      <c r="DO112" s="875"/>
      <c r="DP112" s="875"/>
      <c r="DQ112" s="875" t="s">
        <v>176</v>
      </c>
      <c r="DR112" s="875"/>
      <c r="DS112" s="875"/>
      <c r="DT112" s="875"/>
      <c r="DU112" s="875"/>
      <c r="DV112" s="852" t="s">
        <v>425</v>
      </c>
      <c r="DW112" s="852"/>
      <c r="DX112" s="852"/>
      <c r="DY112" s="852"/>
      <c r="DZ112" s="853"/>
    </row>
    <row r="113" spans="1:130" s="226" customFormat="1" ht="26.25" customHeight="1" x14ac:dyDescent="0.2">
      <c r="A113" s="979"/>
      <c r="B113" s="980"/>
      <c r="C113" s="808" t="s">
        <v>434</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476702</v>
      </c>
      <c r="AB113" s="984"/>
      <c r="AC113" s="984"/>
      <c r="AD113" s="984"/>
      <c r="AE113" s="985"/>
      <c r="AF113" s="986">
        <v>453638</v>
      </c>
      <c r="AG113" s="984"/>
      <c r="AH113" s="984"/>
      <c r="AI113" s="984"/>
      <c r="AJ113" s="985"/>
      <c r="AK113" s="986">
        <v>551625</v>
      </c>
      <c r="AL113" s="984"/>
      <c r="AM113" s="984"/>
      <c r="AN113" s="984"/>
      <c r="AO113" s="985"/>
      <c r="AP113" s="987">
        <v>9.1999999999999993</v>
      </c>
      <c r="AQ113" s="988"/>
      <c r="AR113" s="988"/>
      <c r="AS113" s="988"/>
      <c r="AT113" s="989"/>
      <c r="AU113" s="997"/>
      <c r="AV113" s="998"/>
      <c r="AW113" s="998"/>
      <c r="AX113" s="998"/>
      <c r="AY113" s="998"/>
      <c r="AZ113" s="873" t="s">
        <v>435</v>
      </c>
      <c r="BA113" s="808"/>
      <c r="BB113" s="808"/>
      <c r="BC113" s="808"/>
      <c r="BD113" s="808"/>
      <c r="BE113" s="808"/>
      <c r="BF113" s="808"/>
      <c r="BG113" s="808"/>
      <c r="BH113" s="808"/>
      <c r="BI113" s="808"/>
      <c r="BJ113" s="808"/>
      <c r="BK113" s="808"/>
      <c r="BL113" s="808"/>
      <c r="BM113" s="808"/>
      <c r="BN113" s="808"/>
      <c r="BO113" s="808"/>
      <c r="BP113" s="809"/>
      <c r="BQ113" s="874" t="s">
        <v>176</v>
      </c>
      <c r="BR113" s="875"/>
      <c r="BS113" s="875"/>
      <c r="BT113" s="875"/>
      <c r="BU113" s="875"/>
      <c r="BV113" s="875" t="s">
        <v>425</v>
      </c>
      <c r="BW113" s="875"/>
      <c r="BX113" s="875"/>
      <c r="BY113" s="875"/>
      <c r="BZ113" s="875"/>
      <c r="CA113" s="875" t="s">
        <v>176</v>
      </c>
      <c r="CB113" s="875"/>
      <c r="CC113" s="875"/>
      <c r="CD113" s="875"/>
      <c r="CE113" s="875"/>
      <c r="CF113" s="936" t="s">
        <v>176</v>
      </c>
      <c r="CG113" s="937"/>
      <c r="CH113" s="937"/>
      <c r="CI113" s="937"/>
      <c r="CJ113" s="937"/>
      <c r="CK113" s="992"/>
      <c r="CL113" s="879"/>
      <c r="CM113" s="882" t="s">
        <v>436</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425</v>
      </c>
      <c r="DH113" s="838"/>
      <c r="DI113" s="838"/>
      <c r="DJ113" s="838"/>
      <c r="DK113" s="839"/>
      <c r="DL113" s="840" t="s">
        <v>425</v>
      </c>
      <c r="DM113" s="838"/>
      <c r="DN113" s="838"/>
      <c r="DO113" s="838"/>
      <c r="DP113" s="839"/>
      <c r="DQ113" s="840" t="s">
        <v>425</v>
      </c>
      <c r="DR113" s="838"/>
      <c r="DS113" s="838"/>
      <c r="DT113" s="838"/>
      <c r="DU113" s="839"/>
      <c r="DV113" s="885" t="s">
        <v>176</v>
      </c>
      <c r="DW113" s="886"/>
      <c r="DX113" s="886"/>
      <c r="DY113" s="886"/>
      <c r="DZ113" s="887"/>
    </row>
    <row r="114" spans="1:130" s="226" customFormat="1" ht="26.25" customHeight="1" x14ac:dyDescent="0.2">
      <c r="A114" s="979"/>
      <c r="B114" s="980"/>
      <c r="C114" s="808" t="s">
        <v>437</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t="s">
        <v>426</v>
      </c>
      <c r="AB114" s="838"/>
      <c r="AC114" s="838"/>
      <c r="AD114" s="838"/>
      <c r="AE114" s="839"/>
      <c r="AF114" s="840" t="s">
        <v>425</v>
      </c>
      <c r="AG114" s="838"/>
      <c r="AH114" s="838"/>
      <c r="AI114" s="838"/>
      <c r="AJ114" s="839"/>
      <c r="AK114" s="840" t="s">
        <v>425</v>
      </c>
      <c r="AL114" s="838"/>
      <c r="AM114" s="838"/>
      <c r="AN114" s="838"/>
      <c r="AO114" s="839"/>
      <c r="AP114" s="885" t="s">
        <v>426</v>
      </c>
      <c r="AQ114" s="886"/>
      <c r="AR114" s="886"/>
      <c r="AS114" s="886"/>
      <c r="AT114" s="887"/>
      <c r="AU114" s="997"/>
      <c r="AV114" s="998"/>
      <c r="AW114" s="998"/>
      <c r="AX114" s="998"/>
      <c r="AY114" s="998"/>
      <c r="AZ114" s="873" t="s">
        <v>438</v>
      </c>
      <c r="BA114" s="808"/>
      <c r="BB114" s="808"/>
      <c r="BC114" s="808"/>
      <c r="BD114" s="808"/>
      <c r="BE114" s="808"/>
      <c r="BF114" s="808"/>
      <c r="BG114" s="808"/>
      <c r="BH114" s="808"/>
      <c r="BI114" s="808"/>
      <c r="BJ114" s="808"/>
      <c r="BK114" s="808"/>
      <c r="BL114" s="808"/>
      <c r="BM114" s="808"/>
      <c r="BN114" s="808"/>
      <c r="BO114" s="808"/>
      <c r="BP114" s="809"/>
      <c r="BQ114" s="874">
        <v>2469374</v>
      </c>
      <c r="BR114" s="875"/>
      <c r="BS114" s="875"/>
      <c r="BT114" s="875"/>
      <c r="BU114" s="875"/>
      <c r="BV114" s="875">
        <v>2450548</v>
      </c>
      <c r="BW114" s="875"/>
      <c r="BX114" s="875"/>
      <c r="BY114" s="875"/>
      <c r="BZ114" s="875"/>
      <c r="CA114" s="875">
        <v>2399744</v>
      </c>
      <c r="CB114" s="875"/>
      <c r="CC114" s="875"/>
      <c r="CD114" s="875"/>
      <c r="CE114" s="875"/>
      <c r="CF114" s="936">
        <v>40.1</v>
      </c>
      <c r="CG114" s="937"/>
      <c r="CH114" s="937"/>
      <c r="CI114" s="937"/>
      <c r="CJ114" s="937"/>
      <c r="CK114" s="992"/>
      <c r="CL114" s="879"/>
      <c r="CM114" s="882" t="s">
        <v>439</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425</v>
      </c>
      <c r="DH114" s="838"/>
      <c r="DI114" s="838"/>
      <c r="DJ114" s="838"/>
      <c r="DK114" s="839"/>
      <c r="DL114" s="840" t="s">
        <v>440</v>
      </c>
      <c r="DM114" s="838"/>
      <c r="DN114" s="838"/>
      <c r="DO114" s="838"/>
      <c r="DP114" s="839"/>
      <c r="DQ114" s="840" t="s">
        <v>426</v>
      </c>
      <c r="DR114" s="838"/>
      <c r="DS114" s="838"/>
      <c r="DT114" s="838"/>
      <c r="DU114" s="839"/>
      <c r="DV114" s="885" t="s">
        <v>425</v>
      </c>
      <c r="DW114" s="886"/>
      <c r="DX114" s="886"/>
      <c r="DY114" s="886"/>
      <c r="DZ114" s="887"/>
    </row>
    <row r="115" spans="1:130" s="226" customFormat="1" ht="26.25" customHeight="1" x14ac:dyDescent="0.2">
      <c r="A115" s="979"/>
      <c r="B115" s="980"/>
      <c r="C115" s="808" t="s">
        <v>441</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176</v>
      </c>
      <c r="AB115" s="984"/>
      <c r="AC115" s="984"/>
      <c r="AD115" s="984"/>
      <c r="AE115" s="985"/>
      <c r="AF115" s="986" t="s">
        <v>425</v>
      </c>
      <c r="AG115" s="984"/>
      <c r="AH115" s="984"/>
      <c r="AI115" s="984"/>
      <c r="AJ115" s="985"/>
      <c r="AK115" s="986" t="s">
        <v>425</v>
      </c>
      <c r="AL115" s="984"/>
      <c r="AM115" s="984"/>
      <c r="AN115" s="984"/>
      <c r="AO115" s="985"/>
      <c r="AP115" s="987" t="s">
        <v>426</v>
      </c>
      <c r="AQ115" s="988"/>
      <c r="AR115" s="988"/>
      <c r="AS115" s="988"/>
      <c r="AT115" s="989"/>
      <c r="AU115" s="997"/>
      <c r="AV115" s="998"/>
      <c r="AW115" s="998"/>
      <c r="AX115" s="998"/>
      <c r="AY115" s="998"/>
      <c r="AZ115" s="873" t="s">
        <v>442</v>
      </c>
      <c r="BA115" s="808"/>
      <c r="BB115" s="808"/>
      <c r="BC115" s="808"/>
      <c r="BD115" s="808"/>
      <c r="BE115" s="808"/>
      <c r="BF115" s="808"/>
      <c r="BG115" s="808"/>
      <c r="BH115" s="808"/>
      <c r="BI115" s="808"/>
      <c r="BJ115" s="808"/>
      <c r="BK115" s="808"/>
      <c r="BL115" s="808"/>
      <c r="BM115" s="808"/>
      <c r="BN115" s="808"/>
      <c r="BO115" s="808"/>
      <c r="BP115" s="809"/>
      <c r="BQ115" s="874" t="s">
        <v>176</v>
      </c>
      <c r="BR115" s="875"/>
      <c r="BS115" s="875"/>
      <c r="BT115" s="875"/>
      <c r="BU115" s="875"/>
      <c r="BV115" s="875" t="s">
        <v>425</v>
      </c>
      <c r="BW115" s="875"/>
      <c r="BX115" s="875"/>
      <c r="BY115" s="875"/>
      <c r="BZ115" s="875"/>
      <c r="CA115" s="875" t="s">
        <v>176</v>
      </c>
      <c r="CB115" s="875"/>
      <c r="CC115" s="875"/>
      <c r="CD115" s="875"/>
      <c r="CE115" s="875"/>
      <c r="CF115" s="936" t="s">
        <v>176</v>
      </c>
      <c r="CG115" s="937"/>
      <c r="CH115" s="937"/>
      <c r="CI115" s="937"/>
      <c r="CJ115" s="937"/>
      <c r="CK115" s="992"/>
      <c r="CL115" s="879"/>
      <c r="CM115" s="873" t="s">
        <v>443</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708175</v>
      </c>
      <c r="DH115" s="838"/>
      <c r="DI115" s="838"/>
      <c r="DJ115" s="838"/>
      <c r="DK115" s="839"/>
      <c r="DL115" s="840">
        <v>708175</v>
      </c>
      <c r="DM115" s="838"/>
      <c r="DN115" s="838"/>
      <c r="DO115" s="838"/>
      <c r="DP115" s="839"/>
      <c r="DQ115" s="840">
        <v>688352</v>
      </c>
      <c r="DR115" s="838"/>
      <c r="DS115" s="838"/>
      <c r="DT115" s="838"/>
      <c r="DU115" s="839"/>
      <c r="DV115" s="885">
        <v>11.5</v>
      </c>
      <c r="DW115" s="886"/>
      <c r="DX115" s="886"/>
      <c r="DY115" s="886"/>
      <c r="DZ115" s="887"/>
    </row>
    <row r="116" spans="1:130" s="226" customFormat="1" ht="26.25" customHeight="1" x14ac:dyDescent="0.2">
      <c r="A116" s="981"/>
      <c r="B116" s="982"/>
      <c r="C116" s="941" t="s">
        <v>444</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176</v>
      </c>
      <c r="AB116" s="838"/>
      <c r="AC116" s="838"/>
      <c r="AD116" s="838"/>
      <c r="AE116" s="839"/>
      <c r="AF116" s="840" t="s">
        <v>440</v>
      </c>
      <c r="AG116" s="838"/>
      <c r="AH116" s="838"/>
      <c r="AI116" s="838"/>
      <c r="AJ116" s="839"/>
      <c r="AK116" s="840" t="s">
        <v>176</v>
      </c>
      <c r="AL116" s="838"/>
      <c r="AM116" s="838"/>
      <c r="AN116" s="838"/>
      <c r="AO116" s="839"/>
      <c r="AP116" s="885" t="s">
        <v>440</v>
      </c>
      <c r="AQ116" s="886"/>
      <c r="AR116" s="886"/>
      <c r="AS116" s="886"/>
      <c r="AT116" s="887"/>
      <c r="AU116" s="997"/>
      <c r="AV116" s="998"/>
      <c r="AW116" s="998"/>
      <c r="AX116" s="998"/>
      <c r="AY116" s="998"/>
      <c r="AZ116" s="924" t="s">
        <v>445</v>
      </c>
      <c r="BA116" s="925"/>
      <c r="BB116" s="925"/>
      <c r="BC116" s="925"/>
      <c r="BD116" s="925"/>
      <c r="BE116" s="925"/>
      <c r="BF116" s="925"/>
      <c r="BG116" s="925"/>
      <c r="BH116" s="925"/>
      <c r="BI116" s="925"/>
      <c r="BJ116" s="925"/>
      <c r="BK116" s="925"/>
      <c r="BL116" s="925"/>
      <c r="BM116" s="925"/>
      <c r="BN116" s="925"/>
      <c r="BO116" s="925"/>
      <c r="BP116" s="926"/>
      <c r="BQ116" s="874" t="s">
        <v>425</v>
      </c>
      <c r="BR116" s="875"/>
      <c r="BS116" s="875"/>
      <c r="BT116" s="875"/>
      <c r="BU116" s="875"/>
      <c r="BV116" s="875" t="s">
        <v>176</v>
      </c>
      <c r="BW116" s="875"/>
      <c r="BX116" s="875"/>
      <c r="BY116" s="875"/>
      <c r="BZ116" s="875"/>
      <c r="CA116" s="875" t="s">
        <v>425</v>
      </c>
      <c r="CB116" s="875"/>
      <c r="CC116" s="875"/>
      <c r="CD116" s="875"/>
      <c r="CE116" s="875"/>
      <c r="CF116" s="936" t="s">
        <v>425</v>
      </c>
      <c r="CG116" s="937"/>
      <c r="CH116" s="937"/>
      <c r="CI116" s="937"/>
      <c r="CJ116" s="937"/>
      <c r="CK116" s="992"/>
      <c r="CL116" s="879"/>
      <c r="CM116" s="882" t="s">
        <v>446</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425</v>
      </c>
      <c r="DH116" s="838"/>
      <c r="DI116" s="838"/>
      <c r="DJ116" s="838"/>
      <c r="DK116" s="839"/>
      <c r="DL116" s="840" t="s">
        <v>425</v>
      </c>
      <c r="DM116" s="838"/>
      <c r="DN116" s="838"/>
      <c r="DO116" s="838"/>
      <c r="DP116" s="839"/>
      <c r="DQ116" s="840" t="s">
        <v>176</v>
      </c>
      <c r="DR116" s="838"/>
      <c r="DS116" s="838"/>
      <c r="DT116" s="838"/>
      <c r="DU116" s="839"/>
      <c r="DV116" s="885" t="s">
        <v>440</v>
      </c>
      <c r="DW116" s="886"/>
      <c r="DX116" s="886"/>
      <c r="DY116" s="886"/>
      <c r="DZ116" s="887"/>
    </row>
    <row r="117" spans="1:130" s="226" customFormat="1" ht="26.25" customHeight="1" x14ac:dyDescent="0.2">
      <c r="A117" s="962" t="s">
        <v>179</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447</v>
      </c>
      <c r="Z117" s="964"/>
      <c r="AA117" s="969">
        <v>1066946</v>
      </c>
      <c r="AB117" s="970"/>
      <c r="AC117" s="970"/>
      <c r="AD117" s="970"/>
      <c r="AE117" s="971"/>
      <c r="AF117" s="972">
        <v>1087254</v>
      </c>
      <c r="AG117" s="970"/>
      <c r="AH117" s="970"/>
      <c r="AI117" s="970"/>
      <c r="AJ117" s="971"/>
      <c r="AK117" s="972">
        <v>1211913</v>
      </c>
      <c r="AL117" s="970"/>
      <c r="AM117" s="970"/>
      <c r="AN117" s="970"/>
      <c r="AO117" s="971"/>
      <c r="AP117" s="973"/>
      <c r="AQ117" s="974"/>
      <c r="AR117" s="974"/>
      <c r="AS117" s="974"/>
      <c r="AT117" s="975"/>
      <c r="AU117" s="997"/>
      <c r="AV117" s="998"/>
      <c r="AW117" s="998"/>
      <c r="AX117" s="998"/>
      <c r="AY117" s="998"/>
      <c r="AZ117" s="924" t="s">
        <v>448</v>
      </c>
      <c r="BA117" s="925"/>
      <c r="BB117" s="925"/>
      <c r="BC117" s="925"/>
      <c r="BD117" s="925"/>
      <c r="BE117" s="925"/>
      <c r="BF117" s="925"/>
      <c r="BG117" s="925"/>
      <c r="BH117" s="925"/>
      <c r="BI117" s="925"/>
      <c r="BJ117" s="925"/>
      <c r="BK117" s="925"/>
      <c r="BL117" s="925"/>
      <c r="BM117" s="925"/>
      <c r="BN117" s="925"/>
      <c r="BO117" s="925"/>
      <c r="BP117" s="926"/>
      <c r="BQ117" s="874" t="s">
        <v>425</v>
      </c>
      <c r="BR117" s="875"/>
      <c r="BS117" s="875"/>
      <c r="BT117" s="875"/>
      <c r="BU117" s="875"/>
      <c r="BV117" s="875" t="s">
        <v>176</v>
      </c>
      <c r="BW117" s="875"/>
      <c r="BX117" s="875"/>
      <c r="BY117" s="875"/>
      <c r="BZ117" s="875"/>
      <c r="CA117" s="875" t="s">
        <v>425</v>
      </c>
      <c r="CB117" s="875"/>
      <c r="CC117" s="875"/>
      <c r="CD117" s="875"/>
      <c r="CE117" s="875"/>
      <c r="CF117" s="936" t="s">
        <v>440</v>
      </c>
      <c r="CG117" s="937"/>
      <c r="CH117" s="937"/>
      <c r="CI117" s="937"/>
      <c r="CJ117" s="937"/>
      <c r="CK117" s="992"/>
      <c r="CL117" s="879"/>
      <c r="CM117" s="882" t="s">
        <v>449</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426</v>
      </c>
      <c r="DH117" s="838"/>
      <c r="DI117" s="838"/>
      <c r="DJ117" s="838"/>
      <c r="DK117" s="839"/>
      <c r="DL117" s="840" t="s">
        <v>176</v>
      </c>
      <c r="DM117" s="838"/>
      <c r="DN117" s="838"/>
      <c r="DO117" s="838"/>
      <c r="DP117" s="839"/>
      <c r="DQ117" s="840" t="s">
        <v>426</v>
      </c>
      <c r="DR117" s="838"/>
      <c r="DS117" s="838"/>
      <c r="DT117" s="838"/>
      <c r="DU117" s="839"/>
      <c r="DV117" s="885" t="s">
        <v>176</v>
      </c>
      <c r="DW117" s="886"/>
      <c r="DX117" s="886"/>
      <c r="DY117" s="886"/>
      <c r="DZ117" s="887"/>
    </row>
    <row r="118" spans="1:130" s="226" customFormat="1" ht="26.25" customHeight="1" x14ac:dyDescent="0.2">
      <c r="A118" s="962" t="s">
        <v>420</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418</v>
      </c>
      <c r="AB118" s="963"/>
      <c r="AC118" s="963"/>
      <c r="AD118" s="963"/>
      <c r="AE118" s="964"/>
      <c r="AF118" s="965" t="s">
        <v>299</v>
      </c>
      <c r="AG118" s="963"/>
      <c r="AH118" s="963"/>
      <c r="AI118" s="963"/>
      <c r="AJ118" s="964"/>
      <c r="AK118" s="965" t="s">
        <v>298</v>
      </c>
      <c r="AL118" s="963"/>
      <c r="AM118" s="963"/>
      <c r="AN118" s="963"/>
      <c r="AO118" s="964"/>
      <c r="AP118" s="966" t="s">
        <v>419</v>
      </c>
      <c r="AQ118" s="967"/>
      <c r="AR118" s="967"/>
      <c r="AS118" s="967"/>
      <c r="AT118" s="968"/>
      <c r="AU118" s="997"/>
      <c r="AV118" s="998"/>
      <c r="AW118" s="998"/>
      <c r="AX118" s="998"/>
      <c r="AY118" s="998"/>
      <c r="AZ118" s="940" t="s">
        <v>450</v>
      </c>
      <c r="BA118" s="941"/>
      <c r="BB118" s="941"/>
      <c r="BC118" s="941"/>
      <c r="BD118" s="941"/>
      <c r="BE118" s="941"/>
      <c r="BF118" s="941"/>
      <c r="BG118" s="941"/>
      <c r="BH118" s="941"/>
      <c r="BI118" s="941"/>
      <c r="BJ118" s="941"/>
      <c r="BK118" s="941"/>
      <c r="BL118" s="941"/>
      <c r="BM118" s="941"/>
      <c r="BN118" s="941"/>
      <c r="BO118" s="941"/>
      <c r="BP118" s="942"/>
      <c r="BQ118" s="943" t="s">
        <v>426</v>
      </c>
      <c r="BR118" s="906"/>
      <c r="BS118" s="906"/>
      <c r="BT118" s="906"/>
      <c r="BU118" s="906"/>
      <c r="BV118" s="906" t="s">
        <v>425</v>
      </c>
      <c r="BW118" s="906"/>
      <c r="BX118" s="906"/>
      <c r="BY118" s="906"/>
      <c r="BZ118" s="906"/>
      <c r="CA118" s="906" t="s">
        <v>426</v>
      </c>
      <c r="CB118" s="906"/>
      <c r="CC118" s="906"/>
      <c r="CD118" s="906"/>
      <c r="CE118" s="906"/>
      <c r="CF118" s="936" t="s">
        <v>426</v>
      </c>
      <c r="CG118" s="937"/>
      <c r="CH118" s="937"/>
      <c r="CI118" s="937"/>
      <c r="CJ118" s="937"/>
      <c r="CK118" s="992"/>
      <c r="CL118" s="879"/>
      <c r="CM118" s="882" t="s">
        <v>451</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425</v>
      </c>
      <c r="DH118" s="838"/>
      <c r="DI118" s="838"/>
      <c r="DJ118" s="838"/>
      <c r="DK118" s="839"/>
      <c r="DL118" s="840" t="s">
        <v>425</v>
      </c>
      <c r="DM118" s="838"/>
      <c r="DN118" s="838"/>
      <c r="DO118" s="838"/>
      <c r="DP118" s="839"/>
      <c r="DQ118" s="840" t="s">
        <v>176</v>
      </c>
      <c r="DR118" s="838"/>
      <c r="DS118" s="838"/>
      <c r="DT118" s="838"/>
      <c r="DU118" s="839"/>
      <c r="DV118" s="885" t="s">
        <v>440</v>
      </c>
      <c r="DW118" s="886"/>
      <c r="DX118" s="886"/>
      <c r="DY118" s="886"/>
      <c r="DZ118" s="887"/>
    </row>
    <row r="119" spans="1:130" s="226" customFormat="1" ht="26.25" customHeight="1" x14ac:dyDescent="0.2">
      <c r="A119" s="876" t="s">
        <v>423</v>
      </c>
      <c r="B119" s="877"/>
      <c r="C119" s="952" t="s">
        <v>424</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426</v>
      </c>
      <c r="AB119" s="956"/>
      <c r="AC119" s="956"/>
      <c r="AD119" s="956"/>
      <c r="AE119" s="957"/>
      <c r="AF119" s="958" t="s">
        <v>425</v>
      </c>
      <c r="AG119" s="956"/>
      <c r="AH119" s="956"/>
      <c r="AI119" s="956"/>
      <c r="AJ119" s="957"/>
      <c r="AK119" s="958" t="s">
        <v>425</v>
      </c>
      <c r="AL119" s="956"/>
      <c r="AM119" s="956"/>
      <c r="AN119" s="956"/>
      <c r="AO119" s="957"/>
      <c r="AP119" s="959" t="s">
        <v>425</v>
      </c>
      <c r="AQ119" s="960"/>
      <c r="AR119" s="960"/>
      <c r="AS119" s="960"/>
      <c r="AT119" s="961"/>
      <c r="AU119" s="999"/>
      <c r="AV119" s="1000"/>
      <c r="AW119" s="1000"/>
      <c r="AX119" s="1000"/>
      <c r="AY119" s="1000"/>
      <c r="AZ119" s="257" t="s">
        <v>179</v>
      </c>
      <c r="BA119" s="257"/>
      <c r="BB119" s="257"/>
      <c r="BC119" s="257"/>
      <c r="BD119" s="257"/>
      <c r="BE119" s="257"/>
      <c r="BF119" s="257"/>
      <c r="BG119" s="257"/>
      <c r="BH119" s="257"/>
      <c r="BI119" s="257"/>
      <c r="BJ119" s="257"/>
      <c r="BK119" s="257"/>
      <c r="BL119" s="257"/>
      <c r="BM119" s="257"/>
      <c r="BN119" s="257"/>
      <c r="BO119" s="938" t="s">
        <v>452</v>
      </c>
      <c r="BP119" s="939"/>
      <c r="BQ119" s="943">
        <v>17054228</v>
      </c>
      <c r="BR119" s="906"/>
      <c r="BS119" s="906"/>
      <c r="BT119" s="906"/>
      <c r="BU119" s="906"/>
      <c r="BV119" s="906">
        <v>17426990</v>
      </c>
      <c r="BW119" s="906"/>
      <c r="BX119" s="906"/>
      <c r="BY119" s="906"/>
      <c r="BZ119" s="906"/>
      <c r="CA119" s="906">
        <v>18592199</v>
      </c>
      <c r="CB119" s="906"/>
      <c r="CC119" s="906"/>
      <c r="CD119" s="906"/>
      <c r="CE119" s="906"/>
      <c r="CF119" s="804"/>
      <c r="CG119" s="805"/>
      <c r="CH119" s="805"/>
      <c r="CI119" s="805"/>
      <c r="CJ119" s="895"/>
      <c r="CK119" s="993"/>
      <c r="CL119" s="881"/>
      <c r="CM119" s="899" t="s">
        <v>453</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425</v>
      </c>
      <c r="DH119" s="821"/>
      <c r="DI119" s="821"/>
      <c r="DJ119" s="821"/>
      <c r="DK119" s="822"/>
      <c r="DL119" s="823" t="s">
        <v>426</v>
      </c>
      <c r="DM119" s="821"/>
      <c r="DN119" s="821"/>
      <c r="DO119" s="821"/>
      <c r="DP119" s="822"/>
      <c r="DQ119" s="823" t="s">
        <v>426</v>
      </c>
      <c r="DR119" s="821"/>
      <c r="DS119" s="821"/>
      <c r="DT119" s="821"/>
      <c r="DU119" s="822"/>
      <c r="DV119" s="909" t="s">
        <v>426</v>
      </c>
      <c r="DW119" s="910"/>
      <c r="DX119" s="910"/>
      <c r="DY119" s="910"/>
      <c r="DZ119" s="911"/>
    </row>
    <row r="120" spans="1:130" s="226" customFormat="1" ht="26.25" customHeight="1" x14ac:dyDescent="0.2">
      <c r="A120" s="878"/>
      <c r="B120" s="879"/>
      <c r="C120" s="882" t="s">
        <v>429</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440</v>
      </c>
      <c r="AB120" s="838"/>
      <c r="AC120" s="838"/>
      <c r="AD120" s="838"/>
      <c r="AE120" s="839"/>
      <c r="AF120" s="840" t="s">
        <v>176</v>
      </c>
      <c r="AG120" s="838"/>
      <c r="AH120" s="838"/>
      <c r="AI120" s="838"/>
      <c r="AJ120" s="839"/>
      <c r="AK120" s="840" t="s">
        <v>440</v>
      </c>
      <c r="AL120" s="838"/>
      <c r="AM120" s="838"/>
      <c r="AN120" s="838"/>
      <c r="AO120" s="839"/>
      <c r="AP120" s="885" t="s">
        <v>425</v>
      </c>
      <c r="AQ120" s="886"/>
      <c r="AR120" s="886"/>
      <c r="AS120" s="886"/>
      <c r="AT120" s="887"/>
      <c r="AU120" s="944" t="s">
        <v>454</v>
      </c>
      <c r="AV120" s="945"/>
      <c r="AW120" s="945"/>
      <c r="AX120" s="945"/>
      <c r="AY120" s="946"/>
      <c r="AZ120" s="921" t="s">
        <v>455</v>
      </c>
      <c r="BA120" s="866"/>
      <c r="BB120" s="866"/>
      <c r="BC120" s="866"/>
      <c r="BD120" s="866"/>
      <c r="BE120" s="866"/>
      <c r="BF120" s="866"/>
      <c r="BG120" s="866"/>
      <c r="BH120" s="866"/>
      <c r="BI120" s="866"/>
      <c r="BJ120" s="866"/>
      <c r="BK120" s="866"/>
      <c r="BL120" s="866"/>
      <c r="BM120" s="866"/>
      <c r="BN120" s="866"/>
      <c r="BO120" s="866"/>
      <c r="BP120" s="867"/>
      <c r="BQ120" s="922">
        <v>1854493</v>
      </c>
      <c r="BR120" s="903"/>
      <c r="BS120" s="903"/>
      <c r="BT120" s="903"/>
      <c r="BU120" s="903"/>
      <c r="BV120" s="903">
        <v>2156685</v>
      </c>
      <c r="BW120" s="903"/>
      <c r="BX120" s="903"/>
      <c r="BY120" s="903"/>
      <c r="BZ120" s="903"/>
      <c r="CA120" s="903">
        <v>2693549</v>
      </c>
      <c r="CB120" s="903"/>
      <c r="CC120" s="903"/>
      <c r="CD120" s="903"/>
      <c r="CE120" s="903"/>
      <c r="CF120" s="927">
        <v>45</v>
      </c>
      <c r="CG120" s="928"/>
      <c r="CH120" s="928"/>
      <c r="CI120" s="928"/>
      <c r="CJ120" s="928"/>
      <c r="CK120" s="929" t="s">
        <v>456</v>
      </c>
      <c r="CL120" s="913"/>
      <c r="CM120" s="913"/>
      <c r="CN120" s="913"/>
      <c r="CO120" s="914"/>
      <c r="CP120" s="933" t="s">
        <v>457</v>
      </c>
      <c r="CQ120" s="934"/>
      <c r="CR120" s="934"/>
      <c r="CS120" s="934"/>
      <c r="CT120" s="934"/>
      <c r="CU120" s="934"/>
      <c r="CV120" s="934"/>
      <c r="CW120" s="934"/>
      <c r="CX120" s="934"/>
      <c r="CY120" s="934"/>
      <c r="CZ120" s="934"/>
      <c r="DA120" s="934"/>
      <c r="DB120" s="934"/>
      <c r="DC120" s="934"/>
      <c r="DD120" s="934"/>
      <c r="DE120" s="934"/>
      <c r="DF120" s="935"/>
      <c r="DG120" s="922">
        <v>6559080</v>
      </c>
      <c r="DH120" s="903"/>
      <c r="DI120" s="903"/>
      <c r="DJ120" s="903"/>
      <c r="DK120" s="903"/>
      <c r="DL120" s="903">
        <v>6896367</v>
      </c>
      <c r="DM120" s="903"/>
      <c r="DN120" s="903"/>
      <c r="DO120" s="903"/>
      <c r="DP120" s="903"/>
      <c r="DQ120" s="903">
        <v>7630849</v>
      </c>
      <c r="DR120" s="903"/>
      <c r="DS120" s="903"/>
      <c r="DT120" s="903"/>
      <c r="DU120" s="903"/>
      <c r="DV120" s="904">
        <v>127.5</v>
      </c>
      <c r="DW120" s="904"/>
      <c r="DX120" s="904"/>
      <c r="DY120" s="904"/>
      <c r="DZ120" s="905"/>
    </row>
    <row r="121" spans="1:130" s="226" customFormat="1" ht="26.25" customHeight="1" x14ac:dyDescent="0.2">
      <c r="A121" s="878"/>
      <c r="B121" s="879"/>
      <c r="C121" s="924" t="s">
        <v>458</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440</v>
      </c>
      <c r="AB121" s="838"/>
      <c r="AC121" s="838"/>
      <c r="AD121" s="838"/>
      <c r="AE121" s="839"/>
      <c r="AF121" s="840" t="s">
        <v>425</v>
      </c>
      <c r="AG121" s="838"/>
      <c r="AH121" s="838"/>
      <c r="AI121" s="838"/>
      <c r="AJ121" s="839"/>
      <c r="AK121" s="840" t="s">
        <v>176</v>
      </c>
      <c r="AL121" s="838"/>
      <c r="AM121" s="838"/>
      <c r="AN121" s="838"/>
      <c r="AO121" s="839"/>
      <c r="AP121" s="885" t="s">
        <v>426</v>
      </c>
      <c r="AQ121" s="886"/>
      <c r="AR121" s="886"/>
      <c r="AS121" s="886"/>
      <c r="AT121" s="887"/>
      <c r="AU121" s="947"/>
      <c r="AV121" s="948"/>
      <c r="AW121" s="948"/>
      <c r="AX121" s="948"/>
      <c r="AY121" s="949"/>
      <c r="AZ121" s="873" t="s">
        <v>459</v>
      </c>
      <c r="BA121" s="808"/>
      <c r="BB121" s="808"/>
      <c r="BC121" s="808"/>
      <c r="BD121" s="808"/>
      <c r="BE121" s="808"/>
      <c r="BF121" s="808"/>
      <c r="BG121" s="808"/>
      <c r="BH121" s="808"/>
      <c r="BI121" s="808"/>
      <c r="BJ121" s="808"/>
      <c r="BK121" s="808"/>
      <c r="BL121" s="808"/>
      <c r="BM121" s="808"/>
      <c r="BN121" s="808"/>
      <c r="BO121" s="808"/>
      <c r="BP121" s="809"/>
      <c r="BQ121" s="874" t="s">
        <v>440</v>
      </c>
      <c r="BR121" s="875"/>
      <c r="BS121" s="875"/>
      <c r="BT121" s="875"/>
      <c r="BU121" s="875"/>
      <c r="BV121" s="875" t="s">
        <v>440</v>
      </c>
      <c r="BW121" s="875"/>
      <c r="BX121" s="875"/>
      <c r="BY121" s="875"/>
      <c r="BZ121" s="875"/>
      <c r="CA121" s="875" t="s">
        <v>440</v>
      </c>
      <c r="CB121" s="875"/>
      <c r="CC121" s="875"/>
      <c r="CD121" s="875"/>
      <c r="CE121" s="875"/>
      <c r="CF121" s="936" t="s">
        <v>426</v>
      </c>
      <c r="CG121" s="937"/>
      <c r="CH121" s="937"/>
      <c r="CI121" s="937"/>
      <c r="CJ121" s="937"/>
      <c r="CK121" s="930"/>
      <c r="CL121" s="916"/>
      <c r="CM121" s="916"/>
      <c r="CN121" s="916"/>
      <c r="CO121" s="917"/>
      <c r="CP121" s="896" t="s">
        <v>460</v>
      </c>
      <c r="CQ121" s="897"/>
      <c r="CR121" s="897"/>
      <c r="CS121" s="897"/>
      <c r="CT121" s="897"/>
      <c r="CU121" s="897"/>
      <c r="CV121" s="897"/>
      <c r="CW121" s="897"/>
      <c r="CX121" s="897"/>
      <c r="CY121" s="897"/>
      <c r="CZ121" s="897"/>
      <c r="DA121" s="897"/>
      <c r="DB121" s="897"/>
      <c r="DC121" s="897"/>
      <c r="DD121" s="897"/>
      <c r="DE121" s="897"/>
      <c r="DF121" s="898"/>
      <c r="DG121" s="874" t="s">
        <v>426</v>
      </c>
      <c r="DH121" s="875"/>
      <c r="DI121" s="875"/>
      <c r="DJ121" s="875"/>
      <c r="DK121" s="875"/>
      <c r="DL121" s="875" t="s">
        <v>425</v>
      </c>
      <c r="DM121" s="875"/>
      <c r="DN121" s="875"/>
      <c r="DO121" s="875"/>
      <c r="DP121" s="875"/>
      <c r="DQ121" s="875" t="s">
        <v>176</v>
      </c>
      <c r="DR121" s="875"/>
      <c r="DS121" s="875"/>
      <c r="DT121" s="875"/>
      <c r="DU121" s="875"/>
      <c r="DV121" s="852" t="s">
        <v>426</v>
      </c>
      <c r="DW121" s="852"/>
      <c r="DX121" s="852"/>
      <c r="DY121" s="852"/>
      <c r="DZ121" s="853"/>
    </row>
    <row r="122" spans="1:130" s="226" customFormat="1" ht="26.25" customHeight="1" x14ac:dyDescent="0.2">
      <c r="A122" s="878"/>
      <c r="B122" s="879"/>
      <c r="C122" s="882" t="s">
        <v>439</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425</v>
      </c>
      <c r="AB122" s="838"/>
      <c r="AC122" s="838"/>
      <c r="AD122" s="838"/>
      <c r="AE122" s="839"/>
      <c r="AF122" s="840" t="s">
        <v>425</v>
      </c>
      <c r="AG122" s="838"/>
      <c r="AH122" s="838"/>
      <c r="AI122" s="838"/>
      <c r="AJ122" s="839"/>
      <c r="AK122" s="840" t="s">
        <v>425</v>
      </c>
      <c r="AL122" s="838"/>
      <c r="AM122" s="838"/>
      <c r="AN122" s="838"/>
      <c r="AO122" s="839"/>
      <c r="AP122" s="885" t="s">
        <v>426</v>
      </c>
      <c r="AQ122" s="886"/>
      <c r="AR122" s="886"/>
      <c r="AS122" s="886"/>
      <c r="AT122" s="887"/>
      <c r="AU122" s="947"/>
      <c r="AV122" s="948"/>
      <c r="AW122" s="948"/>
      <c r="AX122" s="948"/>
      <c r="AY122" s="949"/>
      <c r="AZ122" s="940" t="s">
        <v>461</v>
      </c>
      <c r="BA122" s="941"/>
      <c r="BB122" s="941"/>
      <c r="BC122" s="941"/>
      <c r="BD122" s="941"/>
      <c r="BE122" s="941"/>
      <c r="BF122" s="941"/>
      <c r="BG122" s="941"/>
      <c r="BH122" s="941"/>
      <c r="BI122" s="941"/>
      <c r="BJ122" s="941"/>
      <c r="BK122" s="941"/>
      <c r="BL122" s="941"/>
      <c r="BM122" s="941"/>
      <c r="BN122" s="941"/>
      <c r="BO122" s="941"/>
      <c r="BP122" s="942"/>
      <c r="BQ122" s="943">
        <v>10959511</v>
      </c>
      <c r="BR122" s="906"/>
      <c r="BS122" s="906"/>
      <c r="BT122" s="906"/>
      <c r="BU122" s="906"/>
      <c r="BV122" s="906">
        <v>11178322</v>
      </c>
      <c r="BW122" s="906"/>
      <c r="BX122" s="906"/>
      <c r="BY122" s="906"/>
      <c r="BZ122" s="906"/>
      <c r="CA122" s="906">
        <v>11293665</v>
      </c>
      <c r="CB122" s="906"/>
      <c r="CC122" s="906"/>
      <c r="CD122" s="906"/>
      <c r="CE122" s="906"/>
      <c r="CF122" s="907">
        <v>188.7</v>
      </c>
      <c r="CG122" s="908"/>
      <c r="CH122" s="908"/>
      <c r="CI122" s="908"/>
      <c r="CJ122" s="908"/>
      <c r="CK122" s="930"/>
      <c r="CL122" s="916"/>
      <c r="CM122" s="916"/>
      <c r="CN122" s="916"/>
      <c r="CO122" s="917"/>
      <c r="CP122" s="896" t="s">
        <v>462</v>
      </c>
      <c r="CQ122" s="897"/>
      <c r="CR122" s="897"/>
      <c r="CS122" s="897"/>
      <c r="CT122" s="897"/>
      <c r="CU122" s="897"/>
      <c r="CV122" s="897"/>
      <c r="CW122" s="897"/>
      <c r="CX122" s="897"/>
      <c r="CY122" s="897"/>
      <c r="CZ122" s="897"/>
      <c r="DA122" s="897"/>
      <c r="DB122" s="897"/>
      <c r="DC122" s="897"/>
      <c r="DD122" s="897"/>
      <c r="DE122" s="897"/>
      <c r="DF122" s="898"/>
      <c r="DG122" s="874" t="s">
        <v>440</v>
      </c>
      <c r="DH122" s="875"/>
      <c r="DI122" s="875"/>
      <c r="DJ122" s="875"/>
      <c r="DK122" s="875"/>
      <c r="DL122" s="875" t="s">
        <v>425</v>
      </c>
      <c r="DM122" s="875"/>
      <c r="DN122" s="875"/>
      <c r="DO122" s="875"/>
      <c r="DP122" s="875"/>
      <c r="DQ122" s="875" t="s">
        <v>425</v>
      </c>
      <c r="DR122" s="875"/>
      <c r="DS122" s="875"/>
      <c r="DT122" s="875"/>
      <c r="DU122" s="875"/>
      <c r="DV122" s="852" t="s">
        <v>425</v>
      </c>
      <c r="DW122" s="852"/>
      <c r="DX122" s="852"/>
      <c r="DY122" s="852"/>
      <c r="DZ122" s="853"/>
    </row>
    <row r="123" spans="1:130" s="226" customFormat="1" ht="26.25" customHeight="1" x14ac:dyDescent="0.2">
      <c r="A123" s="878"/>
      <c r="B123" s="879"/>
      <c r="C123" s="882" t="s">
        <v>446</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425</v>
      </c>
      <c r="AB123" s="838"/>
      <c r="AC123" s="838"/>
      <c r="AD123" s="838"/>
      <c r="AE123" s="839"/>
      <c r="AF123" s="840" t="s">
        <v>426</v>
      </c>
      <c r="AG123" s="838"/>
      <c r="AH123" s="838"/>
      <c r="AI123" s="838"/>
      <c r="AJ123" s="839"/>
      <c r="AK123" s="840" t="s">
        <v>176</v>
      </c>
      <c r="AL123" s="838"/>
      <c r="AM123" s="838"/>
      <c r="AN123" s="838"/>
      <c r="AO123" s="839"/>
      <c r="AP123" s="885" t="s">
        <v>176</v>
      </c>
      <c r="AQ123" s="886"/>
      <c r="AR123" s="886"/>
      <c r="AS123" s="886"/>
      <c r="AT123" s="887"/>
      <c r="AU123" s="950"/>
      <c r="AV123" s="951"/>
      <c r="AW123" s="951"/>
      <c r="AX123" s="951"/>
      <c r="AY123" s="951"/>
      <c r="AZ123" s="257" t="s">
        <v>179</v>
      </c>
      <c r="BA123" s="257"/>
      <c r="BB123" s="257"/>
      <c r="BC123" s="257"/>
      <c r="BD123" s="257"/>
      <c r="BE123" s="257"/>
      <c r="BF123" s="257"/>
      <c r="BG123" s="257"/>
      <c r="BH123" s="257"/>
      <c r="BI123" s="257"/>
      <c r="BJ123" s="257"/>
      <c r="BK123" s="257"/>
      <c r="BL123" s="257"/>
      <c r="BM123" s="257"/>
      <c r="BN123" s="257"/>
      <c r="BO123" s="938" t="s">
        <v>463</v>
      </c>
      <c r="BP123" s="939"/>
      <c r="BQ123" s="893">
        <v>12814004</v>
      </c>
      <c r="BR123" s="894"/>
      <c r="BS123" s="894"/>
      <c r="BT123" s="894"/>
      <c r="BU123" s="894"/>
      <c r="BV123" s="894">
        <v>13335007</v>
      </c>
      <c r="BW123" s="894"/>
      <c r="BX123" s="894"/>
      <c r="BY123" s="894"/>
      <c r="BZ123" s="894"/>
      <c r="CA123" s="894">
        <v>13987214</v>
      </c>
      <c r="CB123" s="894"/>
      <c r="CC123" s="894"/>
      <c r="CD123" s="894"/>
      <c r="CE123" s="894"/>
      <c r="CF123" s="804"/>
      <c r="CG123" s="805"/>
      <c r="CH123" s="805"/>
      <c r="CI123" s="805"/>
      <c r="CJ123" s="895"/>
      <c r="CK123" s="930"/>
      <c r="CL123" s="916"/>
      <c r="CM123" s="916"/>
      <c r="CN123" s="916"/>
      <c r="CO123" s="917"/>
      <c r="CP123" s="896" t="s">
        <v>464</v>
      </c>
      <c r="CQ123" s="897"/>
      <c r="CR123" s="897"/>
      <c r="CS123" s="897"/>
      <c r="CT123" s="897"/>
      <c r="CU123" s="897"/>
      <c r="CV123" s="897"/>
      <c r="CW123" s="897"/>
      <c r="CX123" s="897"/>
      <c r="CY123" s="897"/>
      <c r="CZ123" s="897"/>
      <c r="DA123" s="897"/>
      <c r="DB123" s="897"/>
      <c r="DC123" s="897"/>
      <c r="DD123" s="897"/>
      <c r="DE123" s="897"/>
      <c r="DF123" s="898"/>
      <c r="DG123" s="837" t="s">
        <v>426</v>
      </c>
      <c r="DH123" s="838"/>
      <c r="DI123" s="838"/>
      <c r="DJ123" s="838"/>
      <c r="DK123" s="839"/>
      <c r="DL123" s="840" t="s">
        <v>440</v>
      </c>
      <c r="DM123" s="838"/>
      <c r="DN123" s="838"/>
      <c r="DO123" s="838"/>
      <c r="DP123" s="839"/>
      <c r="DQ123" s="840" t="s">
        <v>426</v>
      </c>
      <c r="DR123" s="838"/>
      <c r="DS123" s="838"/>
      <c r="DT123" s="838"/>
      <c r="DU123" s="839"/>
      <c r="DV123" s="885" t="s">
        <v>440</v>
      </c>
      <c r="DW123" s="886"/>
      <c r="DX123" s="886"/>
      <c r="DY123" s="886"/>
      <c r="DZ123" s="887"/>
    </row>
    <row r="124" spans="1:130" s="226" customFormat="1" ht="26.25" customHeight="1" thickBot="1" x14ac:dyDescent="0.25">
      <c r="A124" s="878"/>
      <c r="B124" s="879"/>
      <c r="C124" s="882" t="s">
        <v>449</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426</v>
      </c>
      <c r="AB124" s="838"/>
      <c r="AC124" s="838"/>
      <c r="AD124" s="838"/>
      <c r="AE124" s="839"/>
      <c r="AF124" s="840" t="s">
        <v>425</v>
      </c>
      <c r="AG124" s="838"/>
      <c r="AH124" s="838"/>
      <c r="AI124" s="838"/>
      <c r="AJ124" s="839"/>
      <c r="AK124" s="840" t="s">
        <v>440</v>
      </c>
      <c r="AL124" s="838"/>
      <c r="AM124" s="838"/>
      <c r="AN124" s="838"/>
      <c r="AO124" s="839"/>
      <c r="AP124" s="885" t="s">
        <v>440</v>
      </c>
      <c r="AQ124" s="886"/>
      <c r="AR124" s="886"/>
      <c r="AS124" s="886"/>
      <c r="AT124" s="887"/>
      <c r="AU124" s="888" t="s">
        <v>465</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69.8</v>
      </c>
      <c r="BR124" s="892"/>
      <c r="BS124" s="892"/>
      <c r="BT124" s="892"/>
      <c r="BU124" s="892"/>
      <c r="BV124" s="892">
        <v>68.099999999999994</v>
      </c>
      <c r="BW124" s="892"/>
      <c r="BX124" s="892"/>
      <c r="BY124" s="892"/>
      <c r="BZ124" s="892"/>
      <c r="CA124" s="892">
        <v>76.900000000000006</v>
      </c>
      <c r="CB124" s="892"/>
      <c r="CC124" s="892"/>
      <c r="CD124" s="892"/>
      <c r="CE124" s="892"/>
      <c r="CF124" s="782"/>
      <c r="CG124" s="783"/>
      <c r="CH124" s="783"/>
      <c r="CI124" s="783"/>
      <c r="CJ124" s="923"/>
      <c r="CK124" s="931"/>
      <c r="CL124" s="931"/>
      <c r="CM124" s="931"/>
      <c r="CN124" s="931"/>
      <c r="CO124" s="932"/>
      <c r="CP124" s="896" t="s">
        <v>466</v>
      </c>
      <c r="CQ124" s="897"/>
      <c r="CR124" s="897"/>
      <c r="CS124" s="897"/>
      <c r="CT124" s="897"/>
      <c r="CU124" s="897"/>
      <c r="CV124" s="897"/>
      <c r="CW124" s="897"/>
      <c r="CX124" s="897"/>
      <c r="CY124" s="897"/>
      <c r="CZ124" s="897"/>
      <c r="DA124" s="897"/>
      <c r="DB124" s="897"/>
      <c r="DC124" s="897"/>
      <c r="DD124" s="897"/>
      <c r="DE124" s="897"/>
      <c r="DF124" s="898"/>
      <c r="DG124" s="820" t="s">
        <v>426</v>
      </c>
      <c r="DH124" s="821"/>
      <c r="DI124" s="821"/>
      <c r="DJ124" s="821"/>
      <c r="DK124" s="822"/>
      <c r="DL124" s="823" t="s">
        <v>426</v>
      </c>
      <c r="DM124" s="821"/>
      <c r="DN124" s="821"/>
      <c r="DO124" s="821"/>
      <c r="DP124" s="822"/>
      <c r="DQ124" s="823" t="s">
        <v>426</v>
      </c>
      <c r="DR124" s="821"/>
      <c r="DS124" s="821"/>
      <c r="DT124" s="821"/>
      <c r="DU124" s="822"/>
      <c r="DV124" s="909" t="s">
        <v>440</v>
      </c>
      <c r="DW124" s="910"/>
      <c r="DX124" s="910"/>
      <c r="DY124" s="910"/>
      <c r="DZ124" s="911"/>
    </row>
    <row r="125" spans="1:130" s="226" customFormat="1" ht="26.25" customHeight="1" x14ac:dyDescent="0.2">
      <c r="A125" s="878"/>
      <c r="B125" s="879"/>
      <c r="C125" s="882" t="s">
        <v>451</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440</v>
      </c>
      <c r="AB125" s="838"/>
      <c r="AC125" s="838"/>
      <c r="AD125" s="838"/>
      <c r="AE125" s="839"/>
      <c r="AF125" s="840" t="s">
        <v>426</v>
      </c>
      <c r="AG125" s="838"/>
      <c r="AH125" s="838"/>
      <c r="AI125" s="838"/>
      <c r="AJ125" s="839"/>
      <c r="AK125" s="840" t="s">
        <v>440</v>
      </c>
      <c r="AL125" s="838"/>
      <c r="AM125" s="838"/>
      <c r="AN125" s="838"/>
      <c r="AO125" s="839"/>
      <c r="AP125" s="885" t="s">
        <v>426</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467</v>
      </c>
      <c r="CL125" s="913"/>
      <c r="CM125" s="913"/>
      <c r="CN125" s="913"/>
      <c r="CO125" s="914"/>
      <c r="CP125" s="921" t="s">
        <v>468</v>
      </c>
      <c r="CQ125" s="866"/>
      <c r="CR125" s="866"/>
      <c r="CS125" s="866"/>
      <c r="CT125" s="866"/>
      <c r="CU125" s="866"/>
      <c r="CV125" s="866"/>
      <c r="CW125" s="866"/>
      <c r="CX125" s="866"/>
      <c r="CY125" s="866"/>
      <c r="CZ125" s="866"/>
      <c r="DA125" s="866"/>
      <c r="DB125" s="866"/>
      <c r="DC125" s="866"/>
      <c r="DD125" s="866"/>
      <c r="DE125" s="866"/>
      <c r="DF125" s="867"/>
      <c r="DG125" s="922" t="s">
        <v>440</v>
      </c>
      <c r="DH125" s="903"/>
      <c r="DI125" s="903"/>
      <c r="DJ125" s="903"/>
      <c r="DK125" s="903"/>
      <c r="DL125" s="903" t="s">
        <v>426</v>
      </c>
      <c r="DM125" s="903"/>
      <c r="DN125" s="903"/>
      <c r="DO125" s="903"/>
      <c r="DP125" s="903"/>
      <c r="DQ125" s="903" t="s">
        <v>440</v>
      </c>
      <c r="DR125" s="903"/>
      <c r="DS125" s="903"/>
      <c r="DT125" s="903"/>
      <c r="DU125" s="903"/>
      <c r="DV125" s="904" t="s">
        <v>440</v>
      </c>
      <c r="DW125" s="904"/>
      <c r="DX125" s="904"/>
      <c r="DY125" s="904"/>
      <c r="DZ125" s="905"/>
    </row>
    <row r="126" spans="1:130" s="226" customFormat="1" ht="26.25" customHeight="1" thickBot="1" x14ac:dyDescent="0.25">
      <c r="A126" s="878"/>
      <c r="B126" s="879"/>
      <c r="C126" s="882" t="s">
        <v>453</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440</v>
      </c>
      <c r="AB126" s="838"/>
      <c r="AC126" s="838"/>
      <c r="AD126" s="838"/>
      <c r="AE126" s="839"/>
      <c r="AF126" s="840" t="s">
        <v>440</v>
      </c>
      <c r="AG126" s="838"/>
      <c r="AH126" s="838"/>
      <c r="AI126" s="838"/>
      <c r="AJ126" s="839"/>
      <c r="AK126" s="840" t="s">
        <v>426</v>
      </c>
      <c r="AL126" s="838"/>
      <c r="AM126" s="838"/>
      <c r="AN126" s="838"/>
      <c r="AO126" s="839"/>
      <c r="AP126" s="885" t="s">
        <v>426</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469</v>
      </c>
      <c r="CQ126" s="808"/>
      <c r="CR126" s="808"/>
      <c r="CS126" s="808"/>
      <c r="CT126" s="808"/>
      <c r="CU126" s="808"/>
      <c r="CV126" s="808"/>
      <c r="CW126" s="808"/>
      <c r="CX126" s="808"/>
      <c r="CY126" s="808"/>
      <c r="CZ126" s="808"/>
      <c r="DA126" s="808"/>
      <c r="DB126" s="808"/>
      <c r="DC126" s="808"/>
      <c r="DD126" s="808"/>
      <c r="DE126" s="808"/>
      <c r="DF126" s="809"/>
      <c r="DG126" s="874" t="s">
        <v>426</v>
      </c>
      <c r="DH126" s="875"/>
      <c r="DI126" s="875"/>
      <c r="DJ126" s="875"/>
      <c r="DK126" s="875"/>
      <c r="DL126" s="875" t="s">
        <v>440</v>
      </c>
      <c r="DM126" s="875"/>
      <c r="DN126" s="875"/>
      <c r="DO126" s="875"/>
      <c r="DP126" s="875"/>
      <c r="DQ126" s="875" t="s">
        <v>426</v>
      </c>
      <c r="DR126" s="875"/>
      <c r="DS126" s="875"/>
      <c r="DT126" s="875"/>
      <c r="DU126" s="875"/>
      <c r="DV126" s="852" t="s">
        <v>426</v>
      </c>
      <c r="DW126" s="852"/>
      <c r="DX126" s="852"/>
      <c r="DY126" s="852"/>
      <c r="DZ126" s="853"/>
    </row>
    <row r="127" spans="1:130" s="226" customFormat="1" ht="26.25" customHeight="1" x14ac:dyDescent="0.2">
      <c r="A127" s="880"/>
      <c r="B127" s="881"/>
      <c r="C127" s="899" t="s">
        <v>470</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440</v>
      </c>
      <c r="AB127" s="838"/>
      <c r="AC127" s="838"/>
      <c r="AD127" s="838"/>
      <c r="AE127" s="839"/>
      <c r="AF127" s="840" t="s">
        <v>426</v>
      </c>
      <c r="AG127" s="838"/>
      <c r="AH127" s="838"/>
      <c r="AI127" s="838"/>
      <c r="AJ127" s="839"/>
      <c r="AK127" s="840" t="s">
        <v>426</v>
      </c>
      <c r="AL127" s="838"/>
      <c r="AM127" s="838"/>
      <c r="AN127" s="838"/>
      <c r="AO127" s="839"/>
      <c r="AP127" s="885" t="s">
        <v>440</v>
      </c>
      <c r="AQ127" s="886"/>
      <c r="AR127" s="886"/>
      <c r="AS127" s="886"/>
      <c r="AT127" s="887"/>
      <c r="AU127" s="262"/>
      <c r="AV127" s="262"/>
      <c r="AW127" s="262"/>
      <c r="AX127" s="902" t="s">
        <v>471</v>
      </c>
      <c r="AY127" s="870"/>
      <c r="AZ127" s="870"/>
      <c r="BA127" s="870"/>
      <c r="BB127" s="870"/>
      <c r="BC127" s="870"/>
      <c r="BD127" s="870"/>
      <c r="BE127" s="871"/>
      <c r="BF127" s="869" t="s">
        <v>472</v>
      </c>
      <c r="BG127" s="870"/>
      <c r="BH127" s="870"/>
      <c r="BI127" s="870"/>
      <c r="BJ127" s="870"/>
      <c r="BK127" s="870"/>
      <c r="BL127" s="871"/>
      <c r="BM127" s="869" t="s">
        <v>473</v>
      </c>
      <c r="BN127" s="870"/>
      <c r="BO127" s="870"/>
      <c r="BP127" s="870"/>
      <c r="BQ127" s="870"/>
      <c r="BR127" s="870"/>
      <c r="BS127" s="871"/>
      <c r="BT127" s="869" t="s">
        <v>474</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475</v>
      </c>
      <c r="CQ127" s="808"/>
      <c r="CR127" s="808"/>
      <c r="CS127" s="808"/>
      <c r="CT127" s="808"/>
      <c r="CU127" s="808"/>
      <c r="CV127" s="808"/>
      <c r="CW127" s="808"/>
      <c r="CX127" s="808"/>
      <c r="CY127" s="808"/>
      <c r="CZ127" s="808"/>
      <c r="DA127" s="808"/>
      <c r="DB127" s="808"/>
      <c r="DC127" s="808"/>
      <c r="DD127" s="808"/>
      <c r="DE127" s="808"/>
      <c r="DF127" s="809"/>
      <c r="DG127" s="874" t="s">
        <v>426</v>
      </c>
      <c r="DH127" s="875"/>
      <c r="DI127" s="875"/>
      <c r="DJ127" s="875"/>
      <c r="DK127" s="875"/>
      <c r="DL127" s="875" t="s">
        <v>426</v>
      </c>
      <c r="DM127" s="875"/>
      <c r="DN127" s="875"/>
      <c r="DO127" s="875"/>
      <c r="DP127" s="875"/>
      <c r="DQ127" s="875" t="s">
        <v>426</v>
      </c>
      <c r="DR127" s="875"/>
      <c r="DS127" s="875"/>
      <c r="DT127" s="875"/>
      <c r="DU127" s="875"/>
      <c r="DV127" s="852" t="s">
        <v>426</v>
      </c>
      <c r="DW127" s="852"/>
      <c r="DX127" s="852"/>
      <c r="DY127" s="852"/>
      <c r="DZ127" s="853"/>
    </row>
    <row r="128" spans="1:130" s="226" customFormat="1" ht="26.25" customHeight="1" thickBot="1" x14ac:dyDescent="0.25">
      <c r="A128" s="854" t="s">
        <v>476</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477</v>
      </c>
      <c r="X128" s="856"/>
      <c r="Y128" s="856"/>
      <c r="Z128" s="857"/>
      <c r="AA128" s="858">
        <v>402</v>
      </c>
      <c r="AB128" s="859"/>
      <c r="AC128" s="859"/>
      <c r="AD128" s="859"/>
      <c r="AE128" s="860"/>
      <c r="AF128" s="861">
        <v>312</v>
      </c>
      <c r="AG128" s="859"/>
      <c r="AH128" s="859"/>
      <c r="AI128" s="859"/>
      <c r="AJ128" s="860"/>
      <c r="AK128" s="861">
        <v>229</v>
      </c>
      <c r="AL128" s="859"/>
      <c r="AM128" s="859"/>
      <c r="AN128" s="859"/>
      <c r="AO128" s="860"/>
      <c r="AP128" s="862"/>
      <c r="AQ128" s="863"/>
      <c r="AR128" s="863"/>
      <c r="AS128" s="863"/>
      <c r="AT128" s="864"/>
      <c r="AU128" s="262"/>
      <c r="AV128" s="262"/>
      <c r="AW128" s="262"/>
      <c r="AX128" s="865" t="s">
        <v>478</v>
      </c>
      <c r="AY128" s="866"/>
      <c r="AZ128" s="866"/>
      <c r="BA128" s="866"/>
      <c r="BB128" s="866"/>
      <c r="BC128" s="866"/>
      <c r="BD128" s="866"/>
      <c r="BE128" s="867"/>
      <c r="BF128" s="844" t="s">
        <v>176</v>
      </c>
      <c r="BG128" s="845"/>
      <c r="BH128" s="845"/>
      <c r="BI128" s="845"/>
      <c r="BJ128" s="845"/>
      <c r="BK128" s="845"/>
      <c r="BL128" s="868"/>
      <c r="BM128" s="844">
        <v>14.12</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479</v>
      </c>
      <c r="CQ128" s="786"/>
      <c r="CR128" s="786"/>
      <c r="CS128" s="786"/>
      <c r="CT128" s="786"/>
      <c r="CU128" s="786"/>
      <c r="CV128" s="786"/>
      <c r="CW128" s="786"/>
      <c r="CX128" s="786"/>
      <c r="CY128" s="786"/>
      <c r="CZ128" s="786"/>
      <c r="DA128" s="786"/>
      <c r="DB128" s="786"/>
      <c r="DC128" s="786"/>
      <c r="DD128" s="786"/>
      <c r="DE128" s="786"/>
      <c r="DF128" s="787"/>
      <c r="DG128" s="848" t="s">
        <v>176</v>
      </c>
      <c r="DH128" s="849"/>
      <c r="DI128" s="849"/>
      <c r="DJ128" s="849"/>
      <c r="DK128" s="849"/>
      <c r="DL128" s="849" t="s">
        <v>176</v>
      </c>
      <c r="DM128" s="849"/>
      <c r="DN128" s="849"/>
      <c r="DO128" s="849"/>
      <c r="DP128" s="849"/>
      <c r="DQ128" s="849" t="s">
        <v>480</v>
      </c>
      <c r="DR128" s="849"/>
      <c r="DS128" s="849"/>
      <c r="DT128" s="849"/>
      <c r="DU128" s="849"/>
      <c r="DV128" s="850" t="s">
        <v>176</v>
      </c>
      <c r="DW128" s="850"/>
      <c r="DX128" s="850"/>
      <c r="DY128" s="850"/>
      <c r="DZ128" s="851"/>
    </row>
    <row r="129" spans="1:131" s="226" customFormat="1" ht="26.25" customHeight="1" x14ac:dyDescent="0.2">
      <c r="A129" s="832" t="s">
        <v>99</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481</v>
      </c>
      <c r="X129" s="835"/>
      <c r="Y129" s="835"/>
      <c r="Z129" s="836"/>
      <c r="AA129" s="837">
        <v>6850617</v>
      </c>
      <c r="AB129" s="838"/>
      <c r="AC129" s="838"/>
      <c r="AD129" s="838"/>
      <c r="AE129" s="839"/>
      <c r="AF129" s="840">
        <v>6811015</v>
      </c>
      <c r="AG129" s="838"/>
      <c r="AH129" s="838"/>
      <c r="AI129" s="838"/>
      <c r="AJ129" s="839"/>
      <c r="AK129" s="840">
        <v>6799371</v>
      </c>
      <c r="AL129" s="838"/>
      <c r="AM129" s="838"/>
      <c r="AN129" s="838"/>
      <c r="AO129" s="839"/>
      <c r="AP129" s="841"/>
      <c r="AQ129" s="842"/>
      <c r="AR129" s="842"/>
      <c r="AS129" s="842"/>
      <c r="AT129" s="843"/>
      <c r="AU129" s="264"/>
      <c r="AV129" s="264"/>
      <c r="AW129" s="264"/>
      <c r="AX129" s="807" t="s">
        <v>482</v>
      </c>
      <c r="AY129" s="808"/>
      <c r="AZ129" s="808"/>
      <c r="BA129" s="808"/>
      <c r="BB129" s="808"/>
      <c r="BC129" s="808"/>
      <c r="BD129" s="808"/>
      <c r="BE129" s="809"/>
      <c r="BF129" s="827" t="s">
        <v>426</v>
      </c>
      <c r="BG129" s="828"/>
      <c r="BH129" s="828"/>
      <c r="BI129" s="828"/>
      <c r="BJ129" s="828"/>
      <c r="BK129" s="828"/>
      <c r="BL129" s="829"/>
      <c r="BM129" s="827">
        <v>19.12</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2">
      <c r="A130" s="832" t="s">
        <v>483</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484</v>
      </c>
      <c r="X130" s="835"/>
      <c r="Y130" s="835"/>
      <c r="Z130" s="836"/>
      <c r="AA130" s="837">
        <v>777404</v>
      </c>
      <c r="AB130" s="838"/>
      <c r="AC130" s="838"/>
      <c r="AD130" s="838"/>
      <c r="AE130" s="839"/>
      <c r="AF130" s="840">
        <v>805672</v>
      </c>
      <c r="AG130" s="838"/>
      <c r="AH130" s="838"/>
      <c r="AI130" s="838"/>
      <c r="AJ130" s="839"/>
      <c r="AK130" s="840">
        <v>813095</v>
      </c>
      <c r="AL130" s="838"/>
      <c r="AM130" s="838"/>
      <c r="AN130" s="838"/>
      <c r="AO130" s="839"/>
      <c r="AP130" s="841"/>
      <c r="AQ130" s="842"/>
      <c r="AR130" s="842"/>
      <c r="AS130" s="842"/>
      <c r="AT130" s="843"/>
      <c r="AU130" s="264"/>
      <c r="AV130" s="264"/>
      <c r="AW130" s="264"/>
      <c r="AX130" s="807" t="s">
        <v>485</v>
      </c>
      <c r="AY130" s="808"/>
      <c r="AZ130" s="808"/>
      <c r="BA130" s="808"/>
      <c r="BB130" s="808"/>
      <c r="BC130" s="808"/>
      <c r="BD130" s="808"/>
      <c r="BE130" s="809"/>
      <c r="BF130" s="810">
        <v>5.3</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5">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486</v>
      </c>
      <c r="X131" s="818"/>
      <c r="Y131" s="818"/>
      <c r="Z131" s="819"/>
      <c r="AA131" s="820">
        <v>6073213</v>
      </c>
      <c r="AB131" s="821"/>
      <c r="AC131" s="821"/>
      <c r="AD131" s="821"/>
      <c r="AE131" s="822"/>
      <c r="AF131" s="823">
        <v>6005343</v>
      </c>
      <c r="AG131" s="821"/>
      <c r="AH131" s="821"/>
      <c r="AI131" s="821"/>
      <c r="AJ131" s="822"/>
      <c r="AK131" s="823">
        <v>5986276</v>
      </c>
      <c r="AL131" s="821"/>
      <c r="AM131" s="821"/>
      <c r="AN131" s="821"/>
      <c r="AO131" s="822"/>
      <c r="AP131" s="824"/>
      <c r="AQ131" s="825"/>
      <c r="AR131" s="825"/>
      <c r="AS131" s="825"/>
      <c r="AT131" s="826"/>
      <c r="AU131" s="264"/>
      <c r="AV131" s="264"/>
      <c r="AW131" s="264"/>
      <c r="AX131" s="785" t="s">
        <v>487</v>
      </c>
      <c r="AY131" s="786"/>
      <c r="AZ131" s="786"/>
      <c r="BA131" s="786"/>
      <c r="BB131" s="786"/>
      <c r="BC131" s="786"/>
      <c r="BD131" s="786"/>
      <c r="BE131" s="787"/>
      <c r="BF131" s="788">
        <v>76.900000000000006</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2">
      <c r="A132" s="794" t="s">
        <v>488</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489</v>
      </c>
      <c r="W132" s="798"/>
      <c r="X132" s="798"/>
      <c r="Y132" s="798"/>
      <c r="Z132" s="799"/>
      <c r="AA132" s="800">
        <v>4.7609066240000004</v>
      </c>
      <c r="AB132" s="801"/>
      <c r="AC132" s="801"/>
      <c r="AD132" s="801"/>
      <c r="AE132" s="802"/>
      <c r="AF132" s="803">
        <v>4.6836625319999996</v>
      </c>
      <c r="AG132" s="801"/>
      <c r="AH132" s="801"/>
      <c r="AI132" s="801"/>
      <c r="AJ132" s="802"/>
      <c r="AK132" s="803">
        <v>6.6583799340000001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5">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490</v>
      </c>
      <c r="W133" s="777"/>
      <c r="X133" s="777"/>
      <c r="Y133" s="777"/>
      <c r="Z133" s="778"/>
      <c r="AA133" s="779">
        <v>4.4000000000000004</v>
      </c>
      <c r="AB133" s="780"/>
      <c r="AC133" s="780"/>
      <c r="AD133" s="780"/>
      <c r="AE133" s="781"/>
      <c r="AF133" s="779">
        <v>4.2</v>
      </c>
      <c r="AG133" s="780"/>
      <c r="AH133" s="780"/>
      <c r="AI133" s="780"/>
      <c r="AJ133" s="781"/>
      <c r="AK133" s="779">
        <v>5.3</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2">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x14ac:dyDescent="0.2">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2"/>
  </sheetData>
  <sheetProtection algorithmName="SHA-512" hashValue="xo7FS2CfeWPcDr8n8vEmUUofathcFKu5mPUO7pbrIZjsuOmBsbws1Mw0ta19XcBWhq2CQId5tMlOL7+9YNsL5A==" saltValue="XpiPZIWzztI96btf8rbJH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71" customWidth="1"/>
    <col min="121" max="121" width="0" style="270" hidden="1" customWidth="1"/>
    <col min="122" max="16384" width="9" style="270" hidden="1"/>
  </cols>
  <sheetData>
    <row r="1" spans="1:120" ht="13.2"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70"/>
    </row>
    <row r="17" spans="119:120" ht="13.2" x14ac:dyDescent="0.2">
      <c r="DP17" s="270"/>
    </row>
    <row r="18" spans="119:120" ht="13.2" x14ac:dyDescent="0.2"/>
    <row r="19" spans="119:120" ht="13.2" x14ac:dyDescent="0.2"/>
    <row r="20" spans="119:120" ht="13.2" x14ac:dyDescent="0.2">
      <c r="DO20" s="270"/>
      <c r="DP20" s="270"/>
    </row>
    <row r="21" spans="119:120" ht="13.2" x14ac:dyDescent="0.2">
      <c r="DP21" s="270"/>
    </row>
    <row r="22" spans="119:120" ht="13.2" x14ac:dyDescent="0.2"/>
    <row r="23" spans="119:120" ht="13.2" x14ac:dyDescent="0.2">
      <c r="DO23" s="270"/>
      <c r="DP23" s="270"/>
    </row>
    <row r="24" spans="119:120" ht="13.2" x14ac:dyDescent="0.2">
      <c r="DP24" s="270"/>
    </row>
    <row r="25" spans="119:120" ht="13.2" x14ac:dyDescent="0.2">
      <c r="DP25" s="270"/>
    </row>
    <row r="26" spans="119:120" ht="13.2" x14ac:dyDescent="0.2">
      <c r="DO26" s="270"/>
      <c r="DP26" s="270"/>
    </row>
    <row r="27" spans="119:120" ht="13.2" x14ac:dyDescent="0.2"/>
    <row r="28" spans="119:120" ht="13.2" x14ac:dyDescent="0.2">
      <c r="DO28" s="270"/>
      <c r="DP28" s="270"/>
    </row>
    <row r="29" spans="119:120" ht="13.2" x14ac:dyDescent="0.2">
      <c r="DP29" s="270"/>
    </row>
    <row r="30" spans="119:120" ht="13.2" x14ac:dyDescent="0.2"/>
    <row r="31" spans="119:120" ht="13.2" x14ac:dyDescent="0.2">
      <c r="DO31" s="270"/>
      <c r="DP31" s="270"/>
    </row>
    <row r="32" spans="119:120" ht="13.2" x14ac:dyDescent="0.2"/>
    <row r="33" spans="98:120" ht="13.2" x14ac:dyDescent="0.2">
      <c r="DO33" s="270"/>
      <c r="DP33" s="270"/>
    </row>
    <row r="34" spans="98:120" ht="13.2" x14ac:dyDescent="0.2">
      <c r="DM34" s="270"/>
    </row>
    <row r="35" spans="98:120" ht="13.2" x14ac:dyDescent="0.2">
      <c r="CT35" s="270"/>
      <c r="CU35" s="270"/>
      <c r="CV35" s="270"/>
      <c r="CY35" s="270"/>
      <c r="CZ35" s="270"/>
      <c r="DA35" s="270"/>
      <c r="DD35" s="270"/>
      <c r="DE35" s="270"/>
      <c r="DF35" s="270"/>
      <c r="DI35" s="270"/>
      <c r="DJ35" s="270"/>
      <c r="DK35" s="270"/>
      <c r="DM35" s="270"/>
      <c r="DN35" s="270"/>
      <c r="DO35" s="270"/>
      <c r="DP35" s="270"/>
    </row>
    <row r="36" spans="98:120" ht="13.2" x14ac:dyDescent="0.2"/>
    <row r="37" spans="98:120" ht="13.2" x14ac:dyDescent="0.2">
      <c r="CW37" s="270"/>
      <c r="DB37" s="270"/>
      <c r="DG37" s="270"/>
      <c r="DL37" s="270"/>
      <c r="DP37" s="270"/>
    </row>
    <row r="38" spans="98:120" ht="13.2" x14ac:dyDescent="0.2">
      <c r="CT38" s="270"/>
      <c r="CU38" s="270"/>
      <c r="CV38" s="270"/>
      <c r="CW38" s="270"/>
      <c r="CY38" s="270"/>
      <c r="CZ38" s="270"/>
      <c r="DA38" s="270"/>
      <c r="DB38" s="270"/>
      <c r="DD38" s="270"/>
      <c r="DE38" s="270"/>
      <c r="DF38" s="270"/>
      <c r="DG38" s="270"/>
      <c r="DI38" s="270"/>
      <c r="DJ38" s="270"/>
      <c r="DK38" s="270"/>
      <c r="DL38" s="270"/>
      <c r="DN38" s="270"/>
      <c r="DO38" s="270"/>
      <c r="DP38" s="27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70"/>
      <c r="DO49" s="270"/>
      <c r="DP49" s="27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70"/>
      <c r="CS63" s="270"/>
      <c r="CX63" s="270"/>
      <c r="DC63" s="270"/>
      <c r="DH63" s="270"/>
    </row>
    <row r="64" spans="22:120" ht="13.2" x14ac:dyDescent="0.2">
      <c r="V64" s="270"/>
    </row>
    <row r="65" spans="15:120" ht="13.2" x14ac:dyDescent="0.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x14ac:dyDescent="0.2">
      <c r="Q66" s="270"/>
      <c r="S66" s="270"/>
      <c r="U66" s="270"/>
      <c r="DM66" s="270"/>
    </row>
    <row r="67" spans="15:120" ht="13.2" x14ac:dyDescent="0.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x14ac:dyDescent="0.2"/>
    <row r="69" spans="15:120" ht="13.2" x14ac:dyDescent="0.2"/>
    <row r="70" spans="15:120" ht="13.2" x14ac:dyDescent="0.2"/>
    <row r="71" spans="15:120" ht="13.2" x14ac:dyDescent="0.2"/>
    <row r="72" spans="15:120" ht="13.2" x14ac:dyDescent="0.2">
      <c r="DP72" s="270"/>
    </row>
    <row r="73" spans="15:120" ht="13.2" x14ac:dyDescent="0.2">
      <c r="DP73" s="27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70"/>
      <c r="CX96" s="270"/>
      <c r="DC96" s="270"/>
      <c r="DH96" s="270"/>
    </row>
    <row r="97" spans="24:120" ht="13.2" x14ac:dyDescent="0.2">
      <c r="CS97" s="270"/>
      <c r="CX97" s="270"/>
      <c r="DC97" s="270"/>
      <c r="DH97" s="270"/>
      <c r="DP97" s="271" t="s">
        <v>491</v>
      </c>
    </row>
    <row r="98" spans="24:120" ht="13.2" hidden="1" x14ac:dyDescent="0.2">
      <c r="CS98" s="270"/>
      <c r="CX98" s="270"/>
      <c r="DC98" s="270"/>
      <c r="DH98" s="270"/>
    </row>
    <row r="99" spans="24:120" ht="13.2" hidden="1" x14ac:dyDescent="0.2">
      <c r="CS99" s="270"/>
      <c r="CX99" s="270"/>
      <c r="DC99" s="270"/>
      <c r="DH99" s="270"/>
    </row>
    <row r="100" spans="24:120" ht="13.2" hidden="1" x14ac:dyDescent="0.2"/>
    <row r="101" spans="24:120" ht="12" hidden="1" customHeight="1" x14ac:dyDescent="0.2">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2">
      <c r="CU102" s="270"/>
      <c r="CZ102" s="270"/>
      <c r="DE102" s="270"/>
      <c r="DJ102" s="270"/>
      <c r="DM102" s="270"/>
    </row>
    <row r="103" spans="24:120" ht="13.2" hidden="1" x14ac:dyDescent="0.2">
      <c r="CT103" s="270"/>
      <c r="CV103" s="270"/>
      <c r="CW103" s="270"/>
      <c r="CY103" s="270"/>
      <c r="DA103" s="270"/>
      <c r="DB103" s="270"/>
      <c r="DD103" s="270"/>
      <c r="DF103" s="270"/>
      <c r="DG103" s="270"/>
      <c r="DI103" s="270"/>
      <c r="DK103" s="270"/>
      <c r="DL103" s="270"/>
      <c r="DM103" s="270"/>
      <c r="DN103" s="270"/>
      <c r="DO103" s="270"/>
      <c r="DP103" s="270"/>
    </row>
    <row r="104" spans="24:120" ht="13.2" hidden="1" x14ac:dyDescent="0.2">
      <c r="CV104" s="270"/>
      <c r="CW104" s="270"/>
      <c r="DA104" s="270"/>
      <c r="DB104" s="270"/>
      <c r="DF104" s="270"/>
      <c r="DG104" s="270"/>
      <c r="DK104" s="270"/>
      <c r="DL104" s="270"/>
      <c r="DN104" s="270"/>
      <c r="DO104" s="270"/>
      <c r="DP104" s="27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bfZTgvFvAeTlDTNqze73Ig8GmTBaoxYRDj2vMjirD35S+L2wFqk9l02Zf2e0yapJMSao1iJx3pltYvahJdAX7Q==" saltValue="25zlmNHe7l9jo6NTewhk7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71" customWidth="1"/>
    <col min="117" max="16384" width="9" style="270" hidden="1"/>
  </cols>
  <sheetData>
    <row r="1" spans="2:116" ht="13.2"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x14ac:dyDescent="0.2"/>
    <row r="3" spans="2:116" ht="13.2" x14ac:dyDescent="0.2"/>
    <row r="4" spans="2:116" ht="13.2" x14ac:dyDescent="0.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x14ac:dyDescent="0.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x14ac:dyDescent="0.2"/>
    <row r="20" spans="9:116" ht="13.2" x14ac:dyDescent="0.2"/>
    <row r="21" spans="9:116" ht="13.2" x14ac:dyDescent="0.2">
      <c r="DL21" s="270"/>
    </row>
    <row r="22" spans="9:116" ht="13.2" x14ac:dyDescent="0.2">
      <c r="DI22" s="270"/>
      <c r="DJ22" s="270"/>
      <c r="DK22" s="270"/>
      <c r="DL22" s="270"/>
    </row>
    <row r="23" spans="9:116" ht="13.2" x14ac:dyDescent="0.2">
      <c r="CY23" s="270"/>
      <c r="CZ23" s="270"/>
      <c r="DA23" s="270"/>
      <c r="DB23" s="270"/>
      <c r="DC23" s="270"/>
      <c r="DD23" s="270"/>
      <c r="DE23" s="270"/>
      <c r="DF23" s="270"/>
      <c r="DG23" s="270"/>
      <c r="DH23" s="270"/>
      <c r="DI23" s="270"/>
      <c r="DJ23" s="270"/>
      <c r="DK23" s="270"/>
      <c r="DL23" s="27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70"/>
      <c r="DA35" s="270"/>
      <c r="DB35" s="270"/>
      <c r="DC35" s="270"/>
      <c r="DD35" s="270"/>
      <c r="DE35" s="270"/>
      <c r="DF35" s="270"/>
      <c r="DG35" s="270"/>
      <c r="DH35" s="270"/>
      <c r="DI35" s="270"/>
      <c r="DJ35" s="270"/>
      <c r="DK35" s="270"/>
      <c r="DL35" s="270"/>
    </row>
    <row r="36" spans="15:116" ht="13.2" x14ac:dyDescent="0.2"/>
    <row r="37" spans="15:116" ht="13.2" x14ac:dyDescent="0.2">
      <c r="DL37" s="270"/>
    </row>
    <row r="38" spans="15:116" ht="13.2" x14ac:dyDescent="0.2">
      <c r="DI38" s="270"/>
      <c r="DJ38" s="270"/>
      <c r="DK38" s="270"/>
      <c r="DL38" s="270"/>
    </row>
    <row r="39" spans="15:116" ht="13.2" x14ac:dyDescent="0.2"/>
    <row r="40" spans="15:116" ht="13.2" x14ac:dyDescent="0.2"/>
    <row r="41" spans="15:116" ht="13.2" x14ac:dyDescent="0.2"/>
    <row r="42" spans="15:116" ht="13.2" x14ac:dyDescent="0.2"/>
    <row r="43" spans="15:116" ht="13.2" x14ac:dyDescent="0.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x14ac:dyDescent="0.2">
      <c r="DL44" s="270"/>
    </row>
    <row r="45" spans="15:116" ht="13.2" x14ac:dyDescent="0.2"/>
    <row r="46" spans="15:116" ht="13.2" x14ac:dyDescent="0.2">
      <c r="DA46" s="270"/>
      <c r="DB46" s="270"/>
      <c r="DC46" s="270"/>
      <c r="DD46" s="270"/>
      <c r="DE46" s="270"/>
      <c r="DF46" s="270"/>
      <c r="DG46" s="270"/>
      <c r="DH46" s="270"/>
      <c r="DI46" s="270"/>
      <c r="DJ46" s="270"/>
      <c r="DK46" s="270"/>
      <c r="DL46" s="270"/>
    </row>
    <row r="47" spans="15:116" ht="13.2" x14ac:dyDescent="0.2"/>
    <row r="48" spans="15:116" ht="13.2" x14ac:dyDescent="0.2"/>
    <row r="49" spans="104:116" ht="13.2" x14ac:dyDescent="0.2"/>
    <row r="50" spans="104:116" ht="13.2" x14ac:dyDescent="0.2">
      <c r="CZ50" s="270"/>
      <c r="DA50" s="270"/>
      <c r="DB50" s="270"/>
      <c r="DC50" s="270"/>
      <c r="DD50" s="270"/>
      <c r="DE50" s="270"/>
      <c r="DF50" s="270"/>
      <c r="DG50" s="270"/>
      <c r="DH50" s="270"/>
      <c r="DI50" s="270"/>
      <c r="DJ50" s="270"/>
      <c r="DK50" s="270"/>
      <c r="DL50" s="270"/>
    </row>
    <row r="51" spans="104:116" ht="13.2" x14ac:dyDescent="0.2"/>
    <row r="52" spans="104:116" ht="13.2" x14ac:dyDescent="0.2"/>
    <row r="53" spans="104:116" ht="13.2" x14ac:dyDescent="0.2">
      <c r="DL53" s="27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70"/>
      <c r="DD67" s="270"/>
      <c r="DE67" s="270"/>
      <c r="DF67" s="270"/>
      <c r="DG67" s="270"/>
      <c r="DH67" s="270"/>
      <c r="DI67" s="270"/>
      <c r="DJ67" s="270"/>
      <c r="DK67" s="270"/>
      <c r="DL67" s="27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eHU3XkW3Plgufon1EM3uVVGbyP3tTpVusZk1Vscy9UbAtVFjI/YtHK7Q58jE5CP+UD5dXeytXk3YOgdtQYMsEA==" saltValue="iml9ExwssZAEk4vpgp9IP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x14ac:dyDescent="0.2">
      <c r="AS1" s="273"/>
      <c r="AT1" s="273"/>
    </row>
    <row r="2" spans="1:46" ht="13.2" x14ac:dyDescent="0.2">
      <c r="AS2" s="273"/>
      <c r="AT2" s="273"/>
    </row>
    <row r="3" spans="1:46" ht="13.2" x14ac:dyDescent="0.2">
      <c r="AS3" s="273"/>
      <c r="AT3" s="273"/>
    </row>
    <row r="4" spans="1:46" ht="13.2" x14ac:dyDescent="0.2">
      <c r="AS4" s="273"/>
      <c r="AT4" s="273"/>
    </row>
    <row r="5" spans="1:46" ht="16.2" x14ac:dyDescent="0.2">
      <c r="A5" s="274" t="s">
        <v>492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x14ac:dyDescent="0.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493</v>
      </c>
      <c r="AL6" s="278"/>
      <c r="AM6" s="278"/>
      <c r="AN6" s="278"/>
      <c r="AO6" s="273"/>
      <c r="AP6" s="273"/>
      <c r="AQ6" s="273"/>
      <c r="AR6" s="273"/>
    </row>
    <row r="7" spans="1:46" ht="13.2" x14ac:dyDescent="0.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494</v>
      </c>
      <c r="AP7" s="283"/>
      <c r="AQ7" s="284" t="s">
        <v>495</v>
      </c>
      <c r="AR7" s="285"/>
    </row>
    <row r="8" spans="1:46" ht="13.2" x14ac:dyDescent="0.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496</v>
      </c>
      <c r="AQ8" s="290" t="s">
        <v>497</v>
      </c>
      <c r="AR8" s="291" t="s">
        <v>498</v>
      </c>
    </row>
    <row r="9" spans="1:46" ht="13.2" x14ac:dyDescent="0.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499</v>
      </c>
      <c r="AL9" s="1207"/>
      <c r="AM9" s="1207"/>
      <c r="AN9" s="1208"/>
      <c r="AO9" s="292">
        <v>2081591</v>
      </c>
      <c r="AP9" s="292">
        <v>62975</v>
      </c>
      <c r="AQ9" s="293">
        <v>55995</v>
      </c>
      <c r="AR9" s="294">
        <v>12.5</v>
      </c>
    </row>
    <row r="10" spans="1:46" ht="13.2" x14ac:dyDescent="0.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500</v>
      </c>
      <c r="AL10" s="1207"/>
      <c r="AM10" s="1207"/>
      <c r="AN10" s="1208"/>
      <c r="AO10" s="295">
        <v>182028</v>
      </c>
      <c r="AP10" s="295">
        <v>5507</v>
      </c>
      <c r="AQ10" s="296">
        <v>5813</v>
      </c>
      <c r="AR10" s="297">
        <v>-5.3</v>
      </c>
    </row>
    <row r="11" spans="1:46" ht="13.5" customHeight="1" x14ac:dyDescent="0.2">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501</v>
      </c>
      <c r="AL11" s="1207"/>
      <c r="AM11" s="1207"/>
      <c r="AN11" s="1208"/>
      <c r="AO11" s="295">
        <v>2425</v>
      </c>
      <c r="AP11" s="295">
        <v>73</v>
      </c>
      <c r="AQ11" s="296">
        <v>8381</v>
      </c>
      <c r="AR11" s="297">
        <v>-99.1</v>
      </c>
    </row>
    <row r="12" spans="1:46" ht="13.5" customHeight="1" x14ac:dyDescent="0.2">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502</v>
      </c>
      <c r="AL12" s="1207"/>
      <c r="AM12" s="1207"/>
      <c r="AN12" s="1208"/>
      <c r="AO12" s="295" t="s">
        <v>503</v>
      </c>
      <c r="AP12" s="295" t="s">
        <v>503</v>
      </c>
      <c r="AQ12" s="296">
        <v>170</v>
      </c>
      <c r="AR12" s="297" t="s">
        <v>503</v>
      </c>
    </row>
    <row r="13" spans="1:46" ht="13.5" customHeight="1" x14ac:dyDescent="0.2">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504</v>
      </c>
      <c r="AL13" s="1207"/>
      <c r="AM13" s="1207"/>
      <c r="AN13" s="1208"/>
      <c r="AO13" s="295" t="s">
        <v>503</v>
      </c>
      <c r="AP13" s="295" t="s">
        <v>503</v>
      </c>
      <c r="AQ13" s="296">
        <v>1</v>
      </c>
      <c r="AR13" s="297" t="s">
        <v>503</v>
      </c>
    </row>
    <row r="14" spans="1:46" ht="13.5" customHeight="1" x14ac:dyDescent="0.2">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505</v>
      </c>
      <c r="AL14" s="1207"/>
      <c r="AM14" s="1207"/>
      <c r="AN14" s="1208"/>
      <c r="AO14" s="295">
        <v>74861</v>
      </c>
      <c r="AP14" s="295">
        <v>2265</v>
      </c>
      <c r="AQ14" s="296">
        <v>2724</v>
      </c>
      <c r="AR14" s="297">
        <v>-16.899999999999999</v>
      </c>
    </row>
    <row r="15" spans="1:46" ht="13.5" customHeight="1" x14ac:dyDescent="0.2">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506</v>
      </c>
      <c r="AL15" s="1207"/>
      <c r="AM15" s="1207"/>
      <c r="AN15" s="1208"/>
      <c r="AO15" s="295">
        <v>32140</v>
      </c>
      <c r="AP15" s="295">
        <v>972</v>
      </c>
      <c r="AQ15" s="296">
        <v>1180</v>
      </c>
      <c r="AR15" s="297">
        <v>-17.600000000000001</v>
      </c>
    </row>
    <row r="16" spans="1:46" ht="13.2" x14ac:dyDescent="0.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507</v>
      </c>
      <c r="AL16" s="1210"/>
      <c r="AM16" s="1210"/>
      <c r="AN16" s="1211"/>
      <c r="AO16" s="295">
        <v>-165793</v>
      </c>
      <c r="AP16" s="295">
        <v>-5016</v>
      </c>
      <c r="AQ16" s="296">
        <v>-5022</v>
      </c>
      <c r="AR16" s="297">
        <v>-0.1</v>
      </c>
    </row>
    <row r="17" spans="1:46" ht="13.2" x14ac:dyDescent="0.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179</v>
      </c>
      <c r="AL17" s="1210"/>
      <c r="AM17" s="1210"/>
      <c r="AN17" s="1211"/>
      <c r="AO17" s="295">
        <v>2207252</v>
      </c>
      <c r="AP17" s="295">
        <v>66777</v>
      </c>
      <c r="AQ17" s="296">
        <v>69242</v>
      </c>
      <c r="AR17" s="297">
        <v>-3.6</v>
      </c>
    </row>
    <row r="18" spans="1:46" ht="13.2" x14ac:dyDescent="0.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x14ac:dyDescent="0.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508</v>
      </c>
      <c r="AL19" s="273"/>
      <c r="AM19" s="273"/>
      <c r="AN19" s="273"/>
      <c r="AO19" s="273"/>
      <c r="AP19" s="273"/>
      <c r="AQ19" s="273"/>
      <c r="AR19" s="273"/>
    </row>
    <row r="20" spans="1:46" ht="13.2" x14ac:dyDescent="0.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509</v>
      </c>
      <c r="AP20" s="303" t="s">
        <v>510</v>
      </c>
      <c r="AQ20" s="304" t="s">
        <v>511</v>
      </c>
      <c r="AR20" s="305"/>
    </row>
    <row r="21" spans="1:46" s="311" customFormat="1" ht="13.2" x14ac:dyDescent="0.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512</v>
      </c>
      <c r="AL21" s="1204"/>
      <c r="AM21" s="1204"/>
      <c r="AN21" s="1205"/>
      <c r="AO21" s="307">
        <v>7.23</v>
      </c>
      <c r="AP21" s="308">
        <v>6.42</v>
      </c>
      <c r="AQ21" s="309">
        <v>0.81</v>
      </c>
      <c r="AR21" s="278"/>
      <c r="AS21" s="310"/>
      <c r="AT21" s="306"/>
    </row>
    <row r="22" spans="1:46" s="311" customFormat="1" ht="13.2" x14ac:dyDescent="0.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513</v>
      </c>
      <c r="AL22" s="1204"/>
      <c r="AM22" s="1204"/>
      <c r="AN22" s="1205"/>
      <c r="AO22" s="312">
        <v>96.5</v>
      </c>
      <c r="AP22" s="313">
        <v>97.3</v>
      </c>
      <c r="AQ22" s="314">
        <v>-0.8</v>
      </c>
      <c r="AR22" s="298"/>
      <c r="AS22" s="310"/>
      <c r="AT22" s="306"/>
    </row>
    <row r="23" spans="1:46" s="311" customFormat="1" ht="13.2" x14ac:dyDescent="0.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x14ac:dyDescent="0.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x14ac:dyDescent="0.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x14ac:dyDescent="0.2">
      <c r="A26" s="278" t="s">
        <v>514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x14ac:dyDescent="0.2">
      <c r="A27" s="319" t="s">
        <v>515</v>
      </c>
      <c r="AO27" s="273"/>
      <c r="AP27" s="273"/>
      <c r="AQ27" s="273"/>
      <c r="AR27" s="273"/>
      <c r="AS27" s="273"/>
      <c r="AT27" s="273"/>
    </row>
    <row r="28" spans="1:46" ht="16.2" x14ac:dyDescent="0.2">
      <c r="A28" s="274" t="s">
        <v>516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x14ac:dyDescent="0.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517</v>
      </c>
      <c r="AL29" s="278"/>
      <c r="AM29" s="278"/>
      <c r="AN29" s="278"/>
      <c r="AO29" s="273"/>
      <c r="AP29" s="273"/>
      <c r="AQ29" s="273"/>
      <c r="AR29" s="273"/>
      <c r="AS29" s="321"/>
    </row>
    <row r="30" spans="1:46" ht="13.2" x14ac:dyDescent="0.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494</v>
      </c>
      <c r="AP30" s="283"/>
      <c r="AQ30" s="284" t="s">
        <v>495</v>
      </c>
      <c r="AR30" s="285"/>
    </row>
    <row r="31" spans="1:46" ht="13.2" x14ac:dyDescent="0.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496</v>
      </c>
      <c r="AQ31" s="290" t="s">
        <v>497</v>
      </c>
      <c r="AR31" s="291" t="s">
        <v>498</v>
      </c>
    </row>
    <row r="32" spans="1:46" ht="27" customHeight="1" x14ac:dyDescent="0.2">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518</v>
      </c>
      <c r="AL32" s="1195"/>
      <c r="AM32" s="1195"/>
      <c r="AN32" s="1196"/>
      <c r="AO32" s="322">
        <v>660288</v>
      </c>
      <c r="AP32" s="322">
        <v>19976</v>
      </c>
      <c r="AQ32" s="323">
        <v>31321</v>
      </c>
      <c r="AR32" s="324">
        <v>-36.200000000000003</v>
      </c>
    </row>
    <row r="33" spans="1:46" ht="13.5" customHeight="1" x14ac:dyDescent="0.2">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519</v>
      </c>
      <c r="AL33" s="1195"/>
      <c r="AM33" s="1195"/>
      <c r="AN33" s="1196"/>
      <c r="AO33" s="322" t="s">
        <v>503</v>
      </c>
      <c r="AP33" s="322" t="s">
        <v>503</v>
      </c>
      <c r="AQ33" s="323" t="s">
        <v>503</v>
      </c>
      <c r="AR33" s="324" t="s">
        <v>503</v>
      </c>
    </row>
    <row r="34" spans="1:46" ht="27" customHeight="1" x14ac:dyDescent="0.2">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520</v>
      </c>
      <c r="AL34" s="1195"/>
      <c r="AM34" s="1195"/>
      <c r="AN34" s="1196"/>
      <c r="AO34" s="322" t="s">
        <v>503</v>
      </c>
      <c r="AP34" s="322" t="s">
        <v>503</v>
      </c>
      <c r="AQ34" s="323" t="s">
        <v>503</v>
      </c>
      <c r="AR34" s="324" t="s">
        <v>503</v>
      </c>
    </row>
    <row r="35" spans="1:46" ht="27" customHeight="1" x14ac:dyDescent="0.2">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521</v>
      </c>
      <c r="AL35" s="1195"/>
      <c r="AM35" s="1195"/>
      <c r="AN35" s="1196"/>
      <c r="AO35" s="322">
        <v>551625</v>
      </c>
      <c r="AP35" s="322">
        <v>16689</v>
      </c>
      <c r="AQ35" s="323">
        <v>9685</v>
      </c>
      <c r="AR35" s="324">
        <v>72.3</v>
      </c>
    </row>
    <row r="36" spans="1:46" ht="27" customHeight="1" x14ac:dyDescent="0.2">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522</v>
      </c>
      <c r="AL36" s="1195"/>
      <c r="AM36" s="1195"/>
      <c r="AN36" s="1196"/>
      <c r="AO36" s="322" t="s">
        <v>503</v>
      </c>
      <c r="AP36" s="322" t="s">
        <v>503</v>
      </c>
      <c r="AQ36" s="323">
        <v>2454</v>
      </c>
      <c r="AR36" s="324" t="s">
        <v>503</v>
      </c>
    </row>
    <row r="37" spans="1:46" ht="13.5" customHeight="1" x14ac:dyDescent="0.2">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523</v>
      </c>
      <c r="AL37" s="1195"/>
      <c r="AM37" s="1195"/>
      <c r="AN37" s="1196"/>
      <c r="AO37" s="322" t="s">
        <v>503</v>
      </c>
      <c r="AP37" s="322" t="s">
        <v>503</v>
      </c>
      <c r="AQ37" s="323">
        <v>1182</v>
      </c>
      <c r="AR37" s="324" t="s">
        <v>503</v>
      </c>
    </row>
    <row r="38" spans="1:46" ht="27" customHeight="1" x14ac:dyDescent="0.2">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524</v>
      </c>
      <c r="AL38" s="1198"/>
      <c r="AM38" s="1198"/>
      <c r="AN38" s="1199"/>
      <c r="AO38" s="325" t="s">
        <v>503</v>
      </c>
      <c r="AP38" s="325" t="s">
        <v>503</v>
      </c>
      <c r="AQ38" s="326">
        <v>1</v>
      </c>
      <c r="AR38" s="314" t="s">
        <v>503</v>
      </c>
      <c r="AS38" s="321"/>
    </row>
    <row r="39" spans="1:46" ht="13.2" x14ac:dyDescent="0.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525</v>
      </c>
      <c r="AL39" s="1198"/>
      <c r="AM39" s="1198"/>
      <c r="AN39" s="1199"/>
      <c r="AO39" s="322">
        <v>-229</v>
      </c>
      <c r="AP39" s="322">
        <v>-7</v>
      </c>
      <c r="AQ39" s="323">
        <v>-3213</v>
      </c>
      <c r="AR39" s="324">
        <v>-99.8</v>
      </c>
      <c r="AS39" s="321"/>
    </row>
    <row r="40" spans="1:46" ht="27" customHeight="1" x14ac:dyDescent="0.2">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526</v>
      </c>
      <c r="AL40" s="1195"/>
      <c r="AM40" s="1195"/>
      <c r="AN40" s="1196"/>
      <c r="AO40" s="322">
        <v>-813095</v>
      </c>
      <c r="AP40" s="322">
        <v>-24599</v>
      </c>
      <c r="AQ40" s="323">
        <v>-28480</v>
      </c>
      <c r="AR40" s="324">
        <v>-13.6</v>
      </c>
      <c r="AS40" s="321"/>
    </row>
    <row r="41" spans="1:46" ht="13.2" x14ac:dyDescent="0.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293</v>
      </c>
      <c r="AL41" s="1201"/>
      <c r="AM41" s="1201"/>
      <c r="AN41" s="1202"/>
      <c r="AO41" s="322">
        <v>398589</v>
      </c>
      <c r="AP41" s="322">
        <v>12059</v>
      </c>
      <c r="AQ41" s="323">
        <v>12950</v>
      </c>
      <c r="AR41" s="324">
        <v>-6.9</v>
      </c>
      <c r="AS41" s="321"/>
    </row>
    <row r="42" spans="1:46" ht="13.2" x14ac:dyDescent="0.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527</v>
      </c>
      <c r="AL42" s="273"/>
      <c r="AM42" s="273"/>
      <c r="AN42" s="273"/>
      <c r="AO42" s="273"/>
      <c r="AP42" s="273"/>
      <c r="AQ42" s="298"/>
      <c r="AR42" s="298"/>
      <c r="AS42" s="321"/>
    </row>
    <row r="43" spans="1:46" ht="13.2" x14ac:dyDescent="0.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x14ac:dyDescent="0.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x14ac:dyDescent="0.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x14ac:dyDescent="0.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2">
      <c r="A47" s="331" t="s">
        <v>528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x14ac:dyDescent="0.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529</v>
      </c>
      <c r="AL48" s="332"/>
      <c r="AM48" s="332"/>
      <c r="AN48" s="332"/>
      <c r="AO48" s="332"/>
      <c r="AP48" s="332"/>
      <c r="AQ48" s="333"/>
      <c r="AR48" s="332"/>
    </row>
    <row r="49" spans="1:44" ht="13.5" customHeight="1" x14ac:dyDescent="0.2">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494</v>
      </c>
      <c r="AN49" s="1189" t="s">
        <v>530</v>
      </c>
      <c r="AO49" s="1190"/>
      <c r="AP49" s="1190"/>
      <c r="AQ49" s="1190"/>
      <c r="AR49" s="1191"/>
    </row>
    <row r="50" spans="1:44" ht="13.2" x14ac:dyDescent="0.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531</v>
      </c>
      <c r="AO50" s="339" t="s">
        <v>532</v>
      </c>
      <c r="AP50" s="340" t="s">
        <v>533</v>
      </c>
      <c r="AQ50" s="341" t="s">
        <v>534</v>
      </c>
      <c r="AR50" s="342" t="s">
        <v>535</v>
      </c>
    </row>
    <row r="51" spans="1:44" ht="13.2" x14ac:dyDescent="0.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536</v>
      </c>
      <c r="AL51" s="335"/>
      <c r="AM51" s="343">
        <v>1023635</v>
      </c>
      <c r="AN51" s="344">
        <v>30859</v>
      </c>
      <c r="AO51" s="345">
        <v>-1.1000000000000001</v>
      </c>
      <c r="AP51" s="346">
        <v>53270</v>
      </c>
      <c r="AQ51" s="347">
        <v>13.8</v>
      </c>
      <c r="AR51" s="348">
        <v>-14.9</v>
      </c>
    </row>
    <row r="52" spans="1:44" ht="13.2" x14ac:dyDescent="0.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537</v>
      </c>
      <c r="AM52" s="351">
        <v>382528</v>
      </c>
      <c r="AN52" s="352">
        <v>11532</v>
      </c>
      <c r="AO52" s="353">
        <v>-33.4</v>
      </c>
      <c r="AP52" s="354">
        <v>24316</v>
      </c>
      <c r="AQ52" s="355">
        <v>0.8</v>
      </c>
      <c r="AR52" s="356">
        <v>-34.200000000000003</v>
      </c>
    </row>
    <row r="53" spans="1:44" ht="13.2" x14ac:dyDescent="0.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538</v>
      </c>
      <c r="AL53" s="335"/>
      <c r="AM53" s="343">
        <v>743913</v>
      </c>
      <c r="AN53" s="344">
        <v>22508</v>
      </c>
      <c r="AO53" s="345">
        <v>-27.1</v>
      </c>
      <c r="AP53" s="346">
        <v>53292</v>
      </c>
      <c r="AQ53" s="347">
        <v>0</v>
      </c>
      <c r="AR53" s="348">
        <v>-27.1</v>
      </c>
    </row>
    <row r="54" spans="1:44" ht="13.2" x14ac:dyDescent="0.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537</v>
      </c>
      <c r="AM54" s="351">
        <v>314428</v>
      </c>
      <c r="AN54" s="352">
        <v>9513</v>
      </c>
      <c r="AO54" s="353">
        <v>-17.5</v>
      </c>
      <c r="AP54" s="354">
        <v>28900</v>
      </c>
      <c r="AQ54" s="355">
        <v>18.899999999999999</v>
      </c>
      <c r="AR54" s="356">
        <v>-36.4</v>
      </c>
    </row>
    <row r="55" spans="1:44" ht="13.2" x14ac:dyDescent="0.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539</v>
      </c>
      <c r="AL55" s="335"/>
      <c r="AM55" s="343">
        <v>2051296</v>
      </c>
      <c r="AN55" s="344">
        <v>62142</v>
      </c>
      <c r="AO55" s="345">
        <v>176.1</v>
      </c>
      <c r="AP55" s="346">
        <v>49919</v>
      </c>
      <c r="AQ55" s="347">
        <v>-6.3</v>
      </c>
      <c r="AR55" s="348">
        <v>182.4</v>
      </c>
    </row>
    <row r="56" spans="1:44" ht="13.2" x14ac:dyDescent="0.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537</v>
      </c>
      <c r="AM56" s="351">
        <v>250624</v>
      </c>
      <c r="AN56" s="352">
        <v>7592</v>
      </c>
      <c r="AO56" s="353">
        <v>-20.2</v>
      </c>
      <c r="AP56" s="354">
        <v>26398</v>
      </c>
      <c r="AQ56" s="355">
        <v>-8.6999999999999993</v>
      </c>
      <c r="AR56" s="356">
        <v>-11.5</v>
      </c>
    </row>
    <row r="57" spans="1:44" ht="13.2" x14ac:dyDescent="0.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540</v>
      </c>
      <c r="AL57" s="335"/>
      <c r="AM57" s="343">
        <v>1318901</v>
      </c>
      <c r="AN57" s="344">
        <v>39912</v>
      </c>
      <c r="AO57" s="345">
        <v>-35.799999999999997</v>
      </c>
      <c r="AP57" s="346">
        <v>47738</v>
      </c>
      <c r="AQ57" s="347">
        <v>-4.4000000000000004</v>
      </c>
      <c r="AR57" s="348">
        <v>-31.4</v>
      </c>
    </row>
    <row r="58" spans="1:44" ht="13.2" x14ac:dyDescent="0.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537</v>
      </c>
      <c r="AM58" s="351">
        <v>315503</v>
      </c>
      <c r="AN58" s="352">
        <v>9548</v>
      </c>
      <c r="AO58" s="353">
        <v>25.8</v>
      </c>
      <c r="AP58" s="354">
        <v>24937</v>
      </c>
      <c r="AQ58" s="355">
        <v>-5.5</v>
      </c>
      <c r="AR58" s="356">
        <v>31.3</v>
      </c>
    </row>
    <row r="59" spans="1:44" ht="13.2" x14ac:dyDescent="0.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541</v>
      </c>
      <c r="AL59" s="335"/>
      <c r="AM59" s="343">
        <v>2086565</v>
      </c>
      <c r="AN59" s="344">
        <v>63126</v>
      </c>
      <c r="AO59" s="345">
        <v>58.2</v>
      </c>
      <c r="AP59" s="346">
        <v>52191</v>
      </c>
      <c r="AQ59" s="347">
        <v>9.3000000000000007</v>
      </c>
      <c r="AR59" s="348">
        <v>48.9</v>
      </c>
    </row>
    <row r="60" spans="1:44" ht="13.2" x14ac:dyDescent="0.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537</v>
      </c>
      <c r="AM60" s="351">
        <v>233659</v>
      </c>
      <c r="AN60" s="352">
        <v>7069</v>
      </c>
      <c r="AO60" s="353">
        <v>-26</v>
      </c>
      <c r="AP60" s="354">
        <v>24843</v>
      </c>
      <c r="AQ60" s="355">
        <v>-0.4</v>
      </c>
      <c r="AR60" s="356">
        <v>-25.6</v>
      </c>
    </row>
    <row r="61" spans="1:44" ht="13.2" x14ac:dyDescent="0.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542</v>
      </c>
      <c r="AL61" s="357"/>
      <c r="AM61" s="358">
        <v>1444862</v>
      </c>
      <c r="AN61" s="359">
        <v>43709</v>
      </c>
      <c r="AO61" s="360">
        <v>34.1</v>
      </c>
      <c r="AP61" s="361">
        <v>51282</v>
      </c>
      <c r="AQ61" s="362">
        <v>2.5</v>
      </c>
      <c r="AR61" s="348">
        <v>31.6</v>
      </c>
    </row>
    <row r="62" spans="1:44" ht="13.2" x14ac:dyDescent="0.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537</v>
      </c>
      <c r="AM62" s="351">
        <v>299348</v>
      </c>
      <c r="AN62" s="352">
        <v>9051</v>
      </c>
      <c r="AO62" s="353">
        <v>-14.3</v>
      </c>
      <c r="AP62" s="354">
        <v>25879</v>
      </c>
      <c r="AQ62" s="355">
        <v>1</v>
      </c>
      <c r="AR62" s="356">
        <v>-15.3</v>
      </c>
    </row>
    <row r="63" spans="1:44" ht="13.2" x14ac:dyDescent="0.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x14ac:dyDescent="0.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x14ac:dyDescent="0.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x14ac:dyDescent="0.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2">
      <c r="AK67" s="273"/>
      <c r="AL67" s="273"/>
      <c r="AM67" s="273"/>
      <c r="AN67" s="273"/>
      <c r="AO67" s="273"/>
      <c r="AP67" s="273"/>
      <c r="AQ67" s="273"/>
      <c r="AR67" s="273"/>
      <c r="AS67" s="273"/>
      <c r="AT67" s="273"/>
    </row>
    <row r="68" spans="1:46" ht="13.5" hidden="1" customHeight="1" x14ac:dyDescent="0.2">
      <c r="AK68" s="273"/>
      <c r="AL68" s="273"/>
      <c r="AM68" s="273"/>
      <c r="AN68" s="273"/>
      <c r="AO68" s="273"/>
      <c r="AP68" s="273"/>
      <c r="AQ68" s="273"/>
      <c r="AR68" s="273"/>
    </row>
    <row r="69" spans="1:46" ht="13.5" hidden="1" customHeight="1" x14ac:dyDescent="0.2">
      <c r="AK69" s="273"/>
      <c r="AL69" s="273"/>
      <c r="AM69" s="273"/>
      <c r="AN69" s="273"/>
      <c r="AO69" s="273"/>
      <c r="AP69" s="273"/>
      <c r="AQ69" s="273"/>
      <c r="AR69" s="273"/>
    </row>
    <row r="70" spans="1:46" ht="13.2" hidden="1" x14ac:dyDescent="0.2">
      <c r="AK70" s="273"/>
      <c r="AL70" s="273"/>
      <c r="AM70" s="273"/>
      <c r="AN70" s="273"/>
      <c r="AO70" s="273"/>
      <c r="AP70" s="273"/>
      <c r="AQ70" s="273"/>
      <c r="AR70" s="273"/>
    </row>
    <row r="71" spans="1:46" ht="13.2" hidden="1" x14ac:dyDescent="0.2">
      <c r="AK71" s="273"/>
      <c r="AL71" s="273"/>
      <c r="AM71" s="273"/>
      <c r="AN71" s="273"/>
      <c r="AO71" s="273"/>
      <c r="AP71" s="273"/>
      <c r="AQ71" s="273"/>
      <c r="AR71" s="273"/>
    </row>
    <row r="72" spans="1:46" ht="13.2" hidden="1" x14ac:dyDescent="0.2">
      <c r="AK72" s="273"/>
      <c r="AL72" s="273"/>
      <c r="AM72" s="273"/>
      <c r="AN72" s="273"/>
      <c r="AO72" s="273"/>
      <c r="AP72" s="273"/>
      <c r="AQ72" s="273"/>
      <c r="AR72" s="273"/>
    </row>
    <row r="73" spans="1:46" ht="13.2" hidden="1" x14ac:dyDescent="0.2">
      <c r="AK73" s="273"/>
      <c r="AL73" s="273"/>
      <c r="AM73" s="273"/>
      <c r="AN73" s="273"/>
      <c r="AO73" s="273"/>
      <c r="AP73" s="273"/>
      <c r="AQ73" s="273"/>
      <c r="AR73" s="273"/>
    </row>
    <row r="74" spans="1:46" ht="13.2" hidden="1" x14ac:dyDescent="0.2"/>
  </sheetData>
  <sheetProtection algorithmName="SHA-512" hashValue="IeISCTSBtC1x1ApYMYCL3KRLUcgWJSc/3vKwxhoDDmWFEYhiV1sMqL5trNr9k5g/Tib/KU7geKewyS3HUr3Ccw==" saltValue="VCI11S3fvmoHFs+ms0nQs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71" customWidth="1"/>
    <col min="126" max="16384" width="9" style="270" hidden="1"/>
  </cols>
  <sheetData>
    <row r="1" spans="2:125"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x14ac:dyDescent="0.2">
      <c r="B2" s="270"/>
      <c r="DG2" s="270"/>
    </row>
    <row r="3" spans="2:125" ht="13.2" x14ac:dyDescent="0.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x14ac:dyDescent="0.2"/>
    <row r="5" spans="2:125" ht="13.2" x14ac:dyDescent="0.2"/>
    <row r="6" spans="2:125" ht="13.2" x14ac:dyDescent="0.2"/>
    <row r="7" spans="2:125" ht="13.2" x14ac:dyDescent="0.2"/>
    <row r="8" spans="2:125" ht="13.2" x14ac:dyDescent="0.2"/>
    <row r="9" spans="2:125" ht="13.2" x14ac:dyDescent="0.2">
      <c r="DU9" s="27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70"/>
    </row>
    <row r="18" spans="125:125" ht="13.2" x14ac:dyDescent="0.2"/>
    <row r="19" spans="125:125" ht="13.2" x14ac:dyDescent="0.2"/>
    <row r="20" spans="125:125" ht="13.2" x14ac:dyDescent="0.2">
      <c r="DU20" s="270"/>
    </row>
    <row r="21" spans="125:125" ht="13.2" x14ac:dyDescent="0.2">
      <c r="DU21" s="27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70"/>
    </row>
    <row r="29" spans="125:125" ht="13.2" x14ac:dyDescent="0.2"/>
    <row r="30" spans="125:125" ht="13.2" x14ac:dyDescent="0.2"/>
    <row r="31" spans="125:125" ht="13.2" x14ac:dyDescent="0.2"/>
    <row r="32" spans="125:125" ht="13.2" x14ac:dyDescent="0.2"/>
    <row r="33" spans="2:125" ht="13.2" x14ac:dyDescent="0.2">
      <c r="B33" s="270"/>
      <c r="G33" s="270"/>
      <c r="I33" s="270"/>
    </row>
    <row r="34" spans="2:125" ht="13.2" x14ac:dyDescent="0.2">
      <c r="C34" s="270"/>
      <c r="P34" s="270"/>
      <c r="DE34" s="270"/>
      <c r="DH34" s="270"/>
    </row>
    <row r="35" spans="2:125" ht="13.2" x14ac:dyDescent="0.2">
      <c r="D35" s="270"/>
      <c r="E35" s="270"/>
      <c r="DG35" s="270"/>
      <c r="DJ35" s="270"/>
      <c r="DP35" s="270"/>
      <c r="DQ35" s="270"/>
      <c r="DR35" s="270"/>
      <c r="DS35" s="270"/>
      <c r="DT35" s="270"/>
      <c r="DU35" s="270"/>
    </row>
    <row r="36" spans="2:125" ht="13.2" x14ac:dyDescent="0.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x14ac:dyDescent="0.2">
      <c r="DU37" s="270"/>
    </row>
    <row r="38" spans="2:125" ht="13.2" x14ac:dyDescent="0.2">
      <c r="DT38" s="270"/>
      <c r="DU38" s="270"/>
    </row>
    <row r="39" spans="2:125" ht="13.2" x14ac:dyDescent="0.2"/>
    <row r="40" spans="2:125" ht="13.2" x14ac:dyDescent="0.2">
      <c r="DH40" s="270"/>
    </row>
    <row r="41" spans="2:125" ht="13.2" x14ac:dyDescent="0.2">
      <c r="DE41" s="270"/>
    </row>
    <row r="42" spans="2:125" ht="13.2" x14ac:dyDescent="0.2">
      <c r="DG42" s="270"/>
      <c r="DJ42" s="270"/>
    </row>
    <row r="43" spans="2:125" ht="13.2" x14ac:dyDescent="0.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x14ac:dyDescent="0.2">
      <c r="DU44" s="270"/>
    </row>
    <row r="45" spans="2:125" ht="13.2" x14ac:dyDescent="0.2"/>
    <row r="46" spans="2:125" ht="13.2" x14ac:dyDescent="0.2"/>
    <row r="47" spans="2:125" ht="13.2" x14ac:dyDescent="0.2"/>
    <row r="48" spans="2:125" ht="13.2" x14ac:dyDescent="0.2">
      <c r="DT48" s="270"/>
      <c r="DU48" s="270"/>
    </row>
    <row r="49" spans="120:125" ht="13.2" x14ac:dyDescent="0.2">
      <c r="DU49" s="270"/>
    </row>
    <row r="50" spans="120:125" ht="13.2" x14ac:dyDescent="0.2">
      <c r="DU50" s="270"/>
    </row>
    <row r="51" spans="120:125" ht="13.2" x14ac:dyDescent="0.2">
      <c r="DP51" s="270"/>
      <c r="DQ51" s="270"/>
      <c r="DR51" s="270"/>
      <c r="DS51" s="270"/>
      <c r="DT51" s="270"/>
      <c r="DU51" s="270"/>
    </row>
    <row r="52" spans="120:125" ht="13.2" x14ac:dyDescent="0.2"/>
    <row r="53" spans="120:125" ht="13.2" x14ac:dyDescent="0.2"/>
    <row r="54" spans="120:125" ht="13.2" x14ac:dyDescent="0.2">
      <c r="DU54" s="270"/>
    </row>
    <row r="55" spans="120:125" ht="13.2" x14ac:dyDescent="0.2"/>
    <row r="56" spans="120:125" ht="13.2" x14ac:dyDescent="0.2"/>
    <row r="57" spans="120:125" ht="13.2" x14ac:dyDescent="0.2"/>
    <row r="58" spans="120:125" ht="13.2" x14ac:dyDescent="0.2">
      <c r="DU58" s="270"/>
    </row>
    <row r="59" spans="120:125" ht="13.2" x14ac:dyDescent="0.2"/>
    <row r="60" spans="120:125" ht="13.2" x14ac:dyDescent="0.2"/>
    <row r="61" spans="120:125" ht="13.2" x14ac:dyDescent="0.2"/>
    <row r="62" spans="120:125" ht="13.2" x14ac:dyDescent="0.2"/>
    <row r="63" spans="120:125" ht="13.2" x14ac:dyDescent="0.2">
      <c r="DU63" s="270"/>
    </row>
    <row r="64" spans="120:125" ht="13.2" x14ac:dyDescent="0.2">
      <c r="DT64" s="270"/>
      <c r="DU64" s="270"/>
    </row>
    <row r="65" spans="123:125" ht="13.2" x14ac:dyDescent="0.2"/>
    <row r="66" spans="123:125" ht="13.2" x14ac:dyDescent="0.2"/>
    <row r="67" spans="123:125" ht="13.2" x14ac:dyDescent="0.2"/>
    <row r="68" spans="123:125" ht="13.2" x14ac:dyDescent="0.2"/>
    <row r="69" spans="123:125" ht="13.2" x14ac:dyDescent="0.2">
      <c r="DS69" s="270"/>
      <c r="DT69" s="270"/>
      <c r="DU69" s="27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70"/>
    </row>
    <row r="83" spans="116:125" ht="13.2" x14ac:dyDescent="0.2">
      <c r="DM83" s="270"/>
      <c r="DN83" s="270"/>
      <c r="DO83" s="270"/>
      <c r="DP83" s="270"/>
      <c r="DQ83" s="270"/>
      <c r="DR83" s="270"/>
      <c r="DS83" s="270"/>
      <c r="DT83" s="270"/>
      <c r="DU83" s="270"/>
    </row>
    <row r="84" spans="116:125" ht="13.2" x14ac:dyDescent="0.2"/>
    <row r="85" spans="116:125" ht="13.2" x14ac:dyDescent="0.2"/>
    <row r="86" spans="116:125" ht="13.2" x14ac:dyDescent="0.2"/>
    <row r="87" spans="116:125" ht="13.2" x14ac:dyDescent="0.2"/>
    <row r="88" spans="116:125" ht="13.2" x14ac:dyDescent="0.2">
      <c r="DU88" s="27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70"/>
      <c r="DT94" s="270"/>
      <c r="DU94" s="270"/>
    </row>
    <row r="95" spans="116:125" ht="13.5" customHeight="1" x14ac:dyDescent="0.2">
      <c r="DU95" s="27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0"/>
    </row>
    <row r="102" spans="124:125" ht="13.5" customHeight="1" x14ac:dyDescent="0.2"/>
    <row r="103" spans="124:125" ht="13.5" customHeight="1" x14ac:dyDescent="0.2"/>
    <row r="104" spans="124:125" ht="13.5" customHeight="1" x14ac:dyDescent="0.2">
      <c r="DT104" s="270"/>
      <c r="DU104" s="27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0" t="s">
        <v>544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CukW4kDmzfYfnH5pa1SW0nStRfmVdmzymEggktAvIgNfUSHvVIdP7B8t4Xbtz0GSnLlJi/hFGoqoHYbtg0xptg==" saltValue="ap9rCV9LNh3a2ONFr1cyI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71" customWidth="1"/>
    <col min="126" max="142" width="0" style="270" hidden="1" customWidth="1"/>
    <col min="143" max="16384" width="9" style="270" hidden="1"/>
  </cols>
  <sheetData>
    <row r="1" spans="1:125" ht="13.5" customHeight="1"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x14ac:dyDescent="0.2">
      <c r="B2" s="270"/>
      <c r="T2" s="270"/>
    </row>
    <row r="3" spans="1:125"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70"/>
      <c r="G33" s="270"/>
      <c r="I33" s="270"/>
    </row>
    <row r="34" spans="2:125" ht="13.2" x14ac:dyDescent="0.2">
      <c r="C34" s="270"/>
      <c r="P34" s="270"/>
      <c r="R34" s="270"/>
      <c r="U34" s="270"/>
    </row>
    <row r="35" spans="2:125" ht="13.2" x14ac:dyDescent="0.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x14ac:dyDescent="0.2">
      <c r="F36" s="270"/>
      <c r="H36" s="270"/>
      <c r="J36" s="270"/>
      <c r="K36" s="270"/>
      <c r="L36" s="270"/>
      <c r="M36" s="270"/>
      <c r="N36" s="270"/>
      <c r="O36" s="270"/>
      <c r="Q36" s="270"/>
      <c r="S36" s="270"/>
      <c r="V36" s="270"/>
    </row>
    <row r="37" spans="2:125" ht="13.2" x14ac:dyDescent="0.2"/>
    <row r="38" spans="2:125" ht="13.2" x14ac:dyDescent="0.2"/>
    <row r="39" spans="2:125" ht="13.2" x14ac:dyDescent="0.2"/>
    <row r="40" spans="2:125" ht="13.2" x14ac:dyDescent="0.2">
      <c r="U40" s="270"/>
    </row>
    <row r="41" spans="2:125" ht="13.2" x14ac:dyDescent="0.2">
      <c r="R41" s="270"/>
    </row>
    <row r="42" spans="2:125" ht="13.2" x14ac:dyDescent="0.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x14ac:dyDescent="0.2">
      <c r="Q43" s="270"/>
      <c r="S43" s="270"/>
      <c r="V43" s="27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1" t="s">
        <v>545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nt7b4JOLzN3+WcfVAJs9Qym4s/9C6g0ziVEBhOdbSBiYP4hPiwpo0YgBqI2A7Fk/VY7l4dDjpPdv07omzSGwBw==" saltValue="2PK1GBcaJi6luSbTNq5Xh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2">
      <c r="B47" s="10"/>
      <c r="C47" s="1212" t="s">
        <v>3</v>
      </c>
      <c r="D47" s="1212"/>
      <c r="E47" s="1213"/>
      <c r="F47" s="11">
        <v>7.43</v>
      </c>
      <c r="G47" s="12">
        <v>8.3699999999999992</v>
      </c>
      <c r="H47" s="12">
        <v>9.2200000000000006</v>
      </c>
      <c r="I47" s="12">
        <v>11.93</v>
      </c>
      <c r="J47" s="13">
        <v>13.58</v>
      </c>
    </row>
    <row r="48" spans="2:10" ht="57.75" customHeight="1" x14ac:dyDescent="0.2">
      <c r="B48" s="14"/>
      <c r="C48" s="1214" t="s">
        <v>4</v>
      </c>
      <c r="D48" s="1214"/>
      <c r="E48" s="1215"/>
      <c r="F48" s="15">
        <v>4.82</v>
      </c>
      <c r="G48" s="16">
        <v>5.01</v>
      </c>
      <c r="H48" s="16">
        <v>8.5299999999999994</v>
      </c>
      <c r="I48" s="16">
        <v>7.25</v>
      </c>
      <c r="J48" s="17">
        <v>5.38</v>
      </c>
    </row>
    <row r="49" spans="2:10" ht="57.75" customHeight="1" thickBot="1" x14ac:dyDescent="0.25">
      <c r="B49" s="18"/>
      <c r="C49" s="1216" t="s">
        <v>5</v>
      </c>
      <c r="D49" s="1216"/>
      <c r="E49" s="1217"/>
      <c r="F49" s="19">
        <v>6.54</v>
      </c>
      <c r="G49" s="20">
        <v>1.2</v>
      </c>
      <c r="H49" s="20">
        <v>4.72</v>
      </c>
      <c r="I49" s="20">
        <v>1.33</v>
      </c>
      <c r="J49" s="21" t="s">
        <v>551</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FuFN107X/DK3SR/q5cREvnNiIhK7kk/Th3SqgxcQjHtwCg/XHpiyFkxJapyFDQXOt3bxoALd+w+Ro/43Tmoqlg==" saltValue="ctmsTQtcEePxu+m/H4RbK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x14ac:dyDescent="0.2">
      <c r="A34" s="22"/>
      <c r="B34" s="31"/>
      <c r="C34" s="1224" t="s">
        <v>552</v>
      </c>
      <c r="D34" s="1224"/>
      <c r="E34" s="1225"/>
      <c r="F34" s="32">
        <v>4.82</v>
      </c>
      <c r="G34" s="33">
        <v>5</v>
      </c>
      <c r="H34" s="33">
        <v>8.52</v>
      </c>
      <c r="I34" s="33">
        <v>7.24</v>
      </c>
      <c r="J34" s="34">
        <v>5.37</v>
      </c>
      <c r="K34" s="22"/>
      <c r="L34" s="22"/>
      <c r="M34" s="22"/>
      <c r="N34" s="22"/>
      <c r="O34" s="22"/>
      <c r="P34" s="22"/>
    </row>
    <row r="35" spans="1:16" ht="39" customHeight="1" x14ac:dyDescent="0.2">
      <c r="A35" s="22"/>
      <c r="B35" s="35"/>
      <c r="C35" s="1218" t="s">
        <v>553</v>
      </c>
      <c r="D35" s="1219"/>
      <c r="E35" s="1220"/>
      <c r="F35" s="36">
        <v>0.99</v>
      </c>
      <c r="G35" s="37">
        <v>0.83</v>
      </c>
      <c r="H35" s="37">
        <v>1.1100000000000001</v>
      </c>
      <c r="I35" s="37">
        <v>2.23</v>
      </c>
      <c r="J35" s="38">
        <v>2.11</v>
      </c>
      <c r="K35" s="22"/>
      <c r="L35" s="22"/>
      <c r="M35" s="22"/>
      <c r="N35" s="22"/>
      <c r="O35" s="22"/>
      <c r="P35" s="22"/>
    </row>
    <row r="36" spans="1:16" ht="39" customHeight="1" x14ac:dyDescent="0.2">
      <c r="A36" s="22"/>
      <c r="B36" s="35"/>
      <c r="C36" s="1218" t="s">
        <v>554</v>
      </c>
      <c r="D36" s="1219"/>
      <c r="E36" s="1220"/>
      <c r="F36" s="36">
        <v>3.81</v>
      </c>
      <c r="G36" s="37">
        <v>1.53</v>
      </c>
      <c r="H36" s="37">
        <v>3.12</v>
      </c>
      <c r="I36" s="37">
        <v>3.4</v>
      </c>
      <c r="J36" s="38">
        <v>1.4</v>
      </c>
      <c r="K36" s="22"/>
      <c r="L36" s="22"/>
      <c r="M36" s="22"/>
      <c r="N36" s="22"/>
      <c r="O36" s="22"/>
      <c r="P36" s="22"/>
    </row>
    <row r="37" spans="1:16" ht="39" customHeight="1" x14ac:dyDescent="0.2">
      <c r="A37" s="22"/>
      <c r="B37" s="35"/>
      <c r="C37" s="1218" t="s">
        <v>555</v>
      </c>
      <c r="D37" s="1219"/>
      <c r="E37" s="1220"/>
      <c r="F37" s="36">
        <v>1.03</v>
      </c>
      <c r="G37" s="37">
        <v>0.4</v>
      </c>
      <c r="H37" s="37">
        <v>0.97</v>
      </c>
      <c r="I37" s="37">
        <v>0.83</v>
      </c>
      <c r="J37" s="38">
        <v>0.63</v>
      </c>
      <c r="K37" s="22"/>
      <c r="L37" s="22"/>
      <c r="M37" s="22"/>
      <c r="N37" s="22"/>
      <c r="O37" s="22"/>
      <c r="P37" s="22"/>
    </row>
    <row r="38" spans="1:16" ht="39" customHeight="1" x14ac:dyDescent="0.2">
      <c r="A38" s="22"/>
      <c r="B38" s="35"/>
      <c r="C38" s="1218" t="s">
        <v>556</v>
      </c>
      <c r="D38" s="1219"/>
      <c r="E38" s="1220"/>
      <c r="F38" s="36">
        <v>0.24</v>
      </c>
      <c r="G38" s="37">
        <v>0.48</v>
      </c>
      <c r="H38" s="37">
        <v>0.56000000000000005</v>
      </c>
      <c r="I38" s="37">
        <v>0.9</v>
      </c>
      <c r="J38" s="38">
        <v>0.42</v>
      </c>
      <c r="K38" s="22"/>
      <c r="L38" s="22"/>
      <c r="M38" s="22"/>
      <c r="N38" s="22"/>
      <c r="O38" s="22"/>
      <c r="P38" s="22"/>
    </row>
    <row r="39" spans="1:16" ht="39" customHeight="1" x14ac:dyDescent="0.2">
      <c r="A39" s="22"/>
      <c r="B39" s="35"/>
      <c r="C39" s="1218"/>
      <c r="D39" s="1219"/>
      <c r="E39" s="1220"/>
      <c r="F39" s="36"/>
      <c r="G39" s="37"/>
      <c r="H39" s="37"/>
      <c r="I39" s="37"/>
      <c r="J39" s="38"/>
      <c r="K39" s="22"/>
      <c r="L39" s="22"/>
      <c r="M39" s="22"/>
      <c r="N39" s="22"/>
      <c r="O39" s="22"/>
      <c r="P39" s="22"/>
    </row>
    <row r="40" spans="1:16" ht="39" customHeight="1" x14ac:dyDescent="0.2">
      <c r="A40" s="22"/>
      <c r="B40" s="35"/>
      <c r="C40" s="1218"/>
      <c r="D40" s="1219"/>
      <c r="E40" s="1220"/>
      <c r="F40" s="36"/>
      <c r="G40" s="37"/>
      <c r="H40" s="37"/>
      <c r="I40" s="37"/>
      <c r="J40" s="38"/>
      <c r="K40" s="22"/>
      <c r="L40" s="22"/>
      <c r="M40" s="22"/>
      <c r="N40" s="22"/>
      <c r="O40" s="22"/>
      <c r="P40" s="22"/>
    </row>
    <row r="41" spans="1:16" ht="39" customHeight="1" x14ac:dyDescent="0.2">
      <c r="A41" s="22"/>
      <c r="B41" s="35"/>
      <c r="C41" s="1218"/>
      <c r="D41" s="1219"/>
      <c r="E41" s="1220"/>
      <c r="F41" s="36"/>
      <c r="G41" s="37"/>
      <c r="H41" s="37"/>
      <c r="I41" s="37"/>
      <c r="J41" s="38"/>
      <c r="K41" s="22"/>
      <c r="L41" s="22"/>
      <c r="M41" s="22"/>
      <c r="N41" s="22"/>
      <c r="O41" s="22"/>
      <c r="P41" s="22"/>
    </row>
    <row r="42" spans="1:16" ht="39" customHeight="1" x14ac:dyDescent="0.2">
      <c r="A42" s="22"/>
      <c r="B42" s="39"/>
      <c r="C42" s="1218" t="s">
        <v>557</v>
      </c>
      <c r="D42" s="1219"/>
      <c r="E42" s="1220"/>
      <c r="F42" s="36" t="s">
        <v>503</v>
      </c>
      <c r="G42" s="37" t="s">
        <v>503</v>
      </c>
      <c r="H42" s="37" t="s">
        <v>503</v>
      </c>
      <c r="I42" s="37" t="s">
        <v>503</v>
      </c>
      <c r="J42" s="38" t="s">
        <v>503</v>
      </c>
      <c r="K42" s="22"/>
      <c r="L42" s="22"/>
      <c r="M42" s="22"/>
      <c r="N42" s="22"/>
      <c r="O42" s="22"/>
      <c r="P42" s="22"/>
    </row>
    <row r="43" spans="1:16" ht="39" customHeight="1" thickBot="1" x14ac:dyDescent="0.25">
      <c r="A43" s="22"/>
      <c r="B43" s="40"/>
      <c r="C43" s="1221" t="s">
        <v>558</v>
      </c>
      <c r="D43" s="1222"/>
      <c r="E43" s="1223"/>
      <c r="F43" s="41" t="s">
        <v>503</v>
      </c>
      <c r="G43" s="42" t="s">
        <v>503</v>
      </c>
      <c r="H43" s="42" t="s">
        <v>503</v>
      </c>
      <c r="I43" s="42" t="s">
        <v>503</v>
      </c>
      <c r="J43" s="43" t="s">
        <v>503</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3dmU5ZKOJ+JVhx62vq+H9TuJoN3RCV0Orw7fa/cDnrU9+fygioG01QsBa/dZA1gBxmVSvk48U8xr7xNHME6pzg==" saltValue="Kc7Rfw1k3/jsz65EARVp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2">
      <c r="A45" s="48"/>
      <c r="B45" s="1234" t="s">
        <v>11</v>
      </c>
      <c r="C45" s="1235"/>
      <c r="D45" s="58"/>
      <c r="E45" s="1240" t="s">
        <v>12</v>
      </c>
      <c r="F45" s="1240"/>
      <c r="G45" s="1240"/>
      <c r="H45" s="1240"/>
      <c r="I45" s="1240"/>
      <c r="J45" s="1241"/>
      <c r="K45" s="59">
        <v>743</v>
      </c>
      <c r="L45" s="60">
        <v>673</v>
      </c>
      <c r="M45" s="60">
        <v>590</v>
      </c>
      <c r="N45" s="60">
        <v>634</v>
      </c>
      <c r="O45" s="61">
        <v>660</v>
      </c>
      <c r="P45" s="48"/>
      <c r="Q45" s="48"/>
      <c r="R45" s="48"/>
      <c r="S45" s="48"/>
      <c r="T45" s="48"/>
      <c r="U45" s="48"/>
    </row>
    <row r="46" spans="1:21" ht="30.75" customHeight="1" x14ac:dyDescent="0.2">
      <c r="A46" s="48"/>
      <c r="B46" s="1236"/>
      <c r="C46" s="1237"/>
      <c r="D46" s="62"/>
      <c r="E46" s="1228" t="s">
        <v>13</v>
      </c>
      <c r="F46" s="1228"/>
      <c r="G46" s="1228"/>
      <c r="H46" s="1228"/>
      <c r="I46" s="1228"/>
      <c r="J46" s="1229"/>
      <c r="K46" s="63" t="s">
        <v>503</v>
      </c>
      <c r="L46" s="64" t="s">
        <v>503</v>
      </c>
      <c r="M46" s="64" t="s">
        <v>503</v>
      </c>
      <c r="N46" s="64" t="s">
        <v>503</v>
      </c>
      <c r="O46" s="65" t="s">
        <v>503</v>
      </c>
      <c r="P46" s="48"/>
      <c r="Q46" s="48"/>
      <c r="R46" s="48"/>
      <c r="S46" s="48"/>
      <c r="T46" s="48"/>
      <c r="U46" s="48"/>
    </row>
    <row r="47" spans="1:21" ht="30.75" customHeight="1" x14ac:dyDescent="0.2">
      <c r="A47" s="48"/>
      <c r="B47" s="1236"/>
      <c r="C47" s="1237"/>
      <c r="D47" s="62"/>
      <c r="E47" s="1228" t="s">
        <v>14</v>
      </c>
      <c r="F47" s="1228"/>
      <c r="G47" s="1228"/>
      <c r="H47" s="1228"/>
      <c r="I47" s="1228"/>
      <c r="J47" s="1229"/>
      <c r="K47" s="63" t="s">
        <v>503</v>
      </c>
      <c r="L47" s="64" t="s">
        <v>503</v>
      </c>
      <c r="M47" s="64" t="s">
        <v>503</v>
      </c>
      <c r="N47" s="64" t="s">
        <v>503</v>
      </c>
      <c r="O47" s="65" t="s">
        <v>503</v>
      </c>
      <c r="P47" s="48"/>
      <c r="Q47" s="48"/>
      <c r="R47" s="48"/>
      <c r="S47" s="48"/>
      <c r="T47" s="48"/>
      <c r="U47" s="48"/>
    </row>
    <row r="48" spans="1:21" ht="30.75" customHeight="1" x14ac:dyDescent="0.2">
      <c r="A48" s="48"/>
      <c r="B48" s="1236"/>
      <c r="C48" s="1237"/>
      <c r="D48" s="62"/>
      <c r="E48" s="1228" t="s">
        <v>15</v>
      </c>
      <c r="F48" s="1228"/>
      <c r="G48" s="1228"/>
      <c r="H48" s="1228"/>
      <c r="I48" s="1228"/>
      <c r="J48" s="1229"/>
      <c r="K48" s="63">
        <v>368</v>
      </c>
      <c r="L48" s="64">
        <v>355</v>
      </c>
      <c r="M48" s="64">
        <v>477</v>
      </c>
      <c r="N48" s="64">
        <v>454</v>
      </c>
      <c r="O48" s="65">
        <v>552</v>
      </c>
      <c r="P48" s="48"/>
      <c r="Q48" s="48"/>
      <c r="R48" s="48"/>
      <c r="S48" s="48"/>
      <c r="T48" s="48"/>
      <c r="U48" s="48"/>
    </row>
    <row r="49" spans="1:21" ht="30.75" customHeight="1" x14ac:dyDescent="0.2">
      <c r="A49" s="48"/>
      <c r="B49" s="1236"/>
      <c r="C49" s="1237"/>
      <c r="D49" s="62"/>
      <c r="E49" s="1228" t="s">
        <v>16</v>
      </c>
      <c r="F49" s="1228"/>
      <c r="G49" s="1228"/>
      <c r="H49" s="1228"/>
      <c r="I49" s="1228"/>
      <c r="J49" s="1229"/>
      <c r="K49" s="63" t="s">
        <v>503</v>
      </c>
      <c r="L49" s="64" t="s">
        <v>503</v>
      </c>
      <c r="M49" s="64" t="s">
        <v>503</v>
      </c>
      <c r="N49" s="64" t="s">
        <v>503</v>
      </c>
      <c r="O49" s="65" t="s">
        <v>503</v>
      </c>
      <c r="P49" s="48"/>
      <c r="Q49" s="48"/>
      <c r="R49" s="48"/>
      <c r="S49" s="48"/>
      <c r="T49" s="48"/>
      <c r="U49" s="48"/>
    </row>
    <row r="50" spans="1:21" ht="30.75" customHeight="1" x14ac:dyDescent="0.2">
      <c r="A50" s="48"/>
      <c r="B50" s="1236"/>
      <c r="C50" s="1237"/>
      <c r="D50" s="62"/>
      <c r="E50" s="1228" t="s">
        <v>17</v>
      </c>
      <c r="F50" s="1228"/>
      <c r="G50" s="1228"/>
      <c r="H50" s="1228"/>
      <c r="I50" s="1228"/>
      <c r="J50" s="1229"/>
      <c r="K50" s="63" t="s">
        <v>503</v>
      </c>
      <c r="L50" s="64" t="s">
        <v>503</v>
      </c>
      <c r="M50" s="64" t="s">
        <v>503</v>
      </c>
      <c r="N50" s="64" t="s">
        <v>503</v>
      </c>
      <c r="O50" s="65" t="s">
        <v>503</v>
      </c>
      <c r="P50" s="48"/>
      <c r="Q50" s="48"/>
      <c r="R50" s="48"/>
      <c r="S50" s="48"/>
      <c r="T50" s="48"/>
      <c r="U50" s="48"/>
    </row>
    <row r="51" spans="1:21" ht="30.75" customHeight="1" x14ac:dyDescent="0.2">
      <c r="A51" s="48"/>
      <c r="B51" s="1238"/>
      <c r="C51" s="1239"/>
      <c r="D51" s="66"/>
      <c r="E51" s="1228" t="s">
        <v>18</v>
      </c>
      <c r="F51" s="1228"/>
      <c r="G51" s="1228"/>
      <c r="H51" s="1228"/>
      <c r="I51" s="1228"/>
      <c r="J51" s="1229"/>
      <c r="K51" s="63" t="s">
        <v>503</v>
      </c>
      <c r="L51" s="64" t="s">
        <v>503</v>
      </c>
      <c r="M51" s="64" t="s">
        <v>503</v>
      </c>
      <c r="N51" s="64" t="s">
        <v>503</v>
      </c>
      <c r="O51" s="65" t="s">
        <v>503</v>
      </c>
      <c r="P51" s="48"/>
      <c r="Q51" s="48"/>
      <c r="R51" s="48"/>
      <c r="S51" s="48"/>
      <c r="T51" s="48"/>
      <c r="U51" s="48"/>
    </row>
    <row r="52" spans="1:21" ht="30.75" customHeight="1" x14ac:dyDescent="0.2">
      <c r="A52" s="48"/>
      <c r="B52" s="1226" t="s">
        <v>19</v>
      </c>
      <c r="C52" s="1227"/>
      <c r="D52" s="66"/>
      <c r="E52" s="1228" t="s">
        <v>20</v>
      </c>
      <c r="F52" s="1228"/>
      <c r="G52" s="1228"/>
      <c r="H52" s="1228"/>
      <c r="I52" s="1228"/>
      <c r="J52" s="1229"/>
      <c r="K52" s="63">
        <v>801</v>
      </c>
      <c r="L52" s="64">
        <v>834</v>
      </c>
      <c r="M52" s="64">
        <v>777</v>
      </c>
      <c r="N52" s="64">
        <v>806</v>
      </c>
      <c r="O52" s="65">
        <v>813</v>
      </c>
      <c r="P52" s="48"/>
      <c r="Q52" s="48"/>
      <c r="R52" s="48"/>
      <c r="S52" s="48"/>
      <c r="T52" s="48"/>
      <c r="U52" s="48"/>
    </row>
    <row r="53" spans="1:21" ht="30.75" customHeight="1" thickBot="1" x14ac:dyDescent="0.25">
      <c r="A53" s="48"/>
      <c r="B53" s="1230" t="s">
        <v>21</v>
      </c>
      <c r="C53" s="1231"/>
      <c r="D53" s="67"/>
      <c r="E53" s="1232" t="s">
        <v>22</v>
      </c>
      <c r="F53" s="1232"/>
      <c r="G53" s="1232"/>
      <c r="H53" s="1232"/>
      <c r="I53" s="1232"/>
      <c r="J53" s="1233"/>
      <c r="K53" s="68">
        <v>310</v>
      </c>
      <c r="L53" s="69">
        <v>194</v>
      </c>
      <c r="M53" s="69">
        <v>290</v>
      </c>
      <c r="N53" s="69">
        <v>282</v>
      </c>
      <c r="O53" s="70">
        <v>399</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sJR0SNRXh4UmctmIQic8nzDmuz/y++XI6ksjnXk0Xzv40ea7GRigxzDmoHACh9kyDnU5J967no0hiV7fm6zX4g==" saltValue="+wgg4qENbDZ6RcvseUnFW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546</v>
      </c>
      <c r="J40" s="79" t="s">
        <v>547</v>
      </c>
      <c r="K40" s="79" t="s">
        <v>548</v>
      </c>
      <c r="L40" s="79" t="s">
        <v>549</v>
      </c>
      <c r="M40" s="80" t="s">
        <v>550</v>
      </c>
    </row>
    <row r="41" spans="2:13" ht="27.75" customHeight="1" x14ac:dyDescent="0.2">
      <c r="B41" s="1254" t="s">
        <v>24</v>
      </c>
      <c r="C41" s="1255"/>
      <c r="D41" s="81"/>
      <c r="E41" s="1256" t="s">
        <v>25</v>
      </c>
      <c r="F41" s="1256"/>
      <c r="G41" s="1256"/>
      <c r="H41" s="1257"/>
      <c r="I41" s="82">
        <v>7293</v>
      </c>
      <c r="J41" s="83">
        <v>7214</v>
      </c>
      <c r="K41" s="83">
        <v>7318</v>
      </c>
      <c r="L41" s="83">
        <v>7372</v>
      </c>
      <c r="M41" s="84">
        <v>7873</v>
      </c>
    </row>
    <row r="42" spans="2:13" ht="27.75" customHeight="1" x14ac:dyDescent="0.2">
      <c r="B42" s="1244"/>
      <c r="C42" s="1245"/>
      <c r="D42" s="85"/>
      <c r="E42" s="1248" t="s">
        <v>26</v>
      </c>
      <c r="F42" s="1248"/>
      <c r="G42" s="1248"/>
      <c r="H42" s="1249"/>
      <c r="I42" s="86">
        <v>787</v>
      </c>
      <c r="J42" s="87">
        <v>715</v>
      </c>
      <c r="K42" s="87">
        <v>708</v>
      </c>
      <c r="L42" s="87">
        <v>708</v>
      </c>
      <c r="M42" s="88">
        <v>688</v>
      </c>
    </row>
    <row r="43" spans="2:13" ht="27.75" customHeight="1" x14ac:dyDescent="0.2">
      <c r="B43" s="1244"/>
      <c r="C43" s="1245"/>
      <c r="D43" s="85"/>
      <c r="E43" s="1248" t="s">
        <v>27</v>
      </c>
      <c r="F43" s="1248"/>
      <c r="G43" s="1248"/>
      <c r="H43" s="1249"/>
      <c r="I43" s="86">
        <v>6361</v>
      </c>
      <c r="J43" s="87">
        <v>6054</v>
      </c>
      <c r="K43" s="87">
        <v>6559</v>
      </c>
      <c r="L43" s="87">
        <v>6896</v>
      </c>
      <c r="M43" s="88">
        <v>7631</v>
      </c>
    </row>
    <row r="44" spans="2:13" ht="27.75" customHeight="1" x14ac:dyDescent="0.2">
      <c r="B44" s="1244"/>
      <c r="C44" s="1245"/>
      <c r="D44" s="85"/>
      <c r="E44" s="1248" t="s">
        <v>28</v>
      </c>
      <c r="F44" s="1248"/>
      <c r="G44" s="1248"/>
      <c r="H44" s="1249"/>
      <c r="I44" s="86" t="s">
        <v>503</v>
      </c>
      <c r="J44" s="87" t="s">
        <v>503</v>
      </c>
      <c r="K44" s="87" t="s">
        <v>503</v>
      </c>
      <c r="L44" s="87" t="s">
        <v>503</v>
      </c>
      <c r="M44" s="88" t="s">
        <v>503</v>
      </c>
    </row>
    <row r="45" spans="2:13" ht="27.75" customHeight="1" x14ac:dyDescent="0.2">
      <c r="B45" s="1244"/>
      <c r="C45" s="1245"/>
      <c r="D45" s="85"/>
      <c r="E45" s="1248" t="s">
        <v>29</v>
      </c>
      <c r="F45" s="1248"/>
      <c r="G45" s="1248"/>
      <c r="H45" s="1249"/>
      <c r="I45" s="86">
        <v>2816</v>
      </c>
      <c r="J45" s="87">
        <v>2633</v>
      </c>
      <c r="K45" s="87">
        <v>2469</v>
      </c>
      <c r="L45" s="87">
        <v>2451</v>
      </c>
      <c r="M45" s="88">
        <v>2400</v>
      </c>
    </row>
    <row r="46" spans="2:13" ht="27.75" customHeight="1" x14ac:dyDescent="0.2">
      <c r="B46" s="1244"/>
      <c r="C46" s="1245"/>
      <c r="D46" s="89"/>
      <c r="E46" s="1248" t="s">
        <v>30</v>
      </c>
      <c r="F46" s="1248"/>
      <c r="G46" s="1248"/>
      <c r="H46" s="1249"/>
      <c r="I46" s="86" t="s">
        <v>503</v>
      </c>
      <c r="J46" s="87" t="s">
        <v>503</v>
      </c>
      <c r="K46" s="87" t="s">
        <v>503</v>
      </c>
      <c r="L46" s="87" t="s">
        <v>503</v>
      </c>
      <c r="M46" s="88" t="s">
        <v>503</v>
      </c>
    </row>
    <row r="47" spans="2:13" ht="27.75" customHeight="1" x14ac:dyDescent="0.2">
      <c r="B47" s="1244"/>
      <c r="C47" s="1245"/>
      <c r="D47" s="90"/>
      <c r="E47" s="1258" t="s">
        <v>31</v>
      </c>
      <c r="F47" s="1259"/>
      <c r="G47" s="1259"/>
      <c r="H47" s="1260"/>
      <c r="I47" s="86" t="s">
        <v>503</v>
      </c>
      <c r="J47" s="87" t="s">
        <v>503</v>
      </c>
      <c r="K47" s="87" t="s">
        <v>503</v>
      </c>
      <c r="L47" s="87" t="s">
        <v>503</v>
      </c>
      <c r="M47" s="88" t="s">
        <v>503</v>
      </c>
    </row>
    <row r="48" spans="2:13" ht="27.75" customHeight="1" x14ac:dyDescent="0.2">
      <c r="B48" s="1244"/>
      <c r="C48" s="1245"/>
      <c r="D48" s="85"/>
      <c r="E48" s="1248" t="s">
        <v>32</v>
      </c>
      <c r="F48" s="1248"/>
      <c r="G48" s="1248"/>
      <c r="H48" s="1249"/>
      <c r="I48" s="86" t="s">
        <v>503</v>
      </c>
      <c r="J48" s="87" t="s">
        <v>503</v>
      </c>
      <c r="K48" s="87" t="s">
        <v>503</v>
      </c>
      <c r="L48" s="87" t="s">
        <v>503</v>
      </c>
      <c r="M48" s="88" t="s">
        <v>503</v>
      </c>
    </row>
    <row r="49" spans="2:13" ht="27.75" customHeight="1" x14ac:dyDescent="0.2">
      <c r="B49" s="1246"/>
      <c r="C49" s="1247"/>
      <c r="D49" s="85"/>
      <c r="E49" s="1248" t="s">
        <v>33</v>
      </c>
      <c r="F49" s="1248"/>
      <c r="G49" s="1248"/>
      <c r="H49" s="1249"/>
      <c r="I49" s="86" t="s">
        <v>503</v>
      </c>
      <c r="J49" s="87">
        <v>1</v>
      </c>
      <c r="K49" s="87" t="s">
        <v>503</v>
      </c>
      <c r="L49" s="87" t="s">
        <v>503</v>
      </c>
      <c r="M49" s="88" t="s">
        <v>503</v>
      </c>
    </row>
    <row r="50" spans="2:13" ht="27.75" customHeight="1" x14ac:dyDescent="0.2">
      <c r="B50" s="1242" t="s">
        <v>34</v>
      </c>
      <c r="C50" s="1243"/>
      <c r="D50" s="91"/>
      <c r="E50" s="1248" t="s">
        <v>35</v>
      </c>
      <c r="F50" s="1248"/>
      <c r="G50" s="1248"/>
      <c r="H50" s="1249"/>
      <c r="I50" s="86">
        <v>1715</v>
      </c>
      <c r="J50" s="87">
        <v>1873</v>
      </c>
      <c r="K50" s="87">
        <v>1854</v>
      </c>
      <c r="L50" s="87">
        <v>2157</v>
      </c>
      <c r="M50" s="88">
        <v>2694</v>
      </c>
    </row>
    <row r="51" spans="2:13" ht="27.75" customHeight="1" x14ac:dyDescent="0.2">
      <c r="B51" s="1244"/>
      <c r="C51" s="1245"/>
      <c r="D51" s="85"/>
      <c r="E51" s="1248" t="s">
        <v>36</v>
      </c>
      <c r="F51" s="1248"/>
      <c r="G51" s="1248"/>
      <c r="H51" s="1249"/>
      <c r="I51" s="86" t="s">
        <v>503</v>
      </c>
      <c r="J51" s="87" t="s">
        <v>503</v>
      </c>
      <c r="K51" s="87" t="s">
        <v>503</v>
      </c>
      <c r="L51" s="87" t="s">
        <v>503</v>
      </c>
      <c r="M51" s="88" t="s">
        <v>503</v>
      </c>
    </row>
    <row r="52" spans="2:13" ht="27.75" customHeight="1" x14ac:dyDescent="0.2">
      <c r="B52" s="1246"/>
      <c r="C52" s="1247"/>
      <c r="D52" s="85"/>
      <c r="E52" s="1248" t="s">
        <v>37</v>
      </c>
      <c r="F52" s="1248"/>
      <c r="G52" s="1248"/>
      <c r="H52" s="1249"/>
      <c r="I52" s="86">
        <v>10538</v>
      </c>
      <c r="J52" s="87">
        <v>10770</v>
      </c>
      <c r="K52" s="87">
        <v>10960</v>
      </c>
      <c r="L52" s="87">
        <v>11178</v>
      </c>
      <c r="M52" s="88">
        <v>11294</v>
      </c>
    </row>
    <row r="53" spans="2:13" ht="27.75" customHeight="1" thickBot="1" x14ac:dyDescent="0.25">
      <c r="B53" s="1250" t="s">
        <v>21</v>
      </c>
      <c r="C53" s="1251"/>
      <c r="D53" s="92"/>
      <c r="E53" s="1252" t="s">
        <v>38</v>
      </c>
      <c r="F53" s="1252"/>
      <c r="G53" s="1252"/>
      <c r="H53" s="1253"/>
      <c r="I53" s="93">
        <v>5003</v>
      </c>
      <c r="J53" s="94">
        <v>3974</v>
      </c>
      <c r="K53" s="94">
        <v>4240</v>
      </c>
      <c r="L53" s="94">
        <v>4092</v>
      </c>
      <c r="M53" s="95">
        <v>4605</v>
      </c>
    </row>
    <row r="54" spans="2:13" ht="27.75" customHeight="1" x14ac:dyDescent="0.2">
      <c r="B54" s="96" t="s">
        <v>39</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AD2rODPA1pPj0dy01Xnu06tdH+m6yxTolb4bIrJcZTWzfe+ycqEQtk7Zsh7sQrT/I1EBSekZQQkLTRCaQCwVSg==" saltValue="dixkpubtZnMPBbZ+GJV3d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00" t="s">
        <v>40</v>
      </c>
    </row>
    <row r="54" spans="2:8" ht="29.25" customHeight="1" thickBot="1" x14ac:dyDescent="0.3">
      <c r="B54" s="101" t="s">
        <v>1</v>
      </c>
      <c r="C54" s="102"/>
      <c r="D54" s="102"/>
      <c r="E54" s="103" t="s">
        <v>2</v>
      </c>
      <c r="F54" s="104" t="s">
        <v>548</v>
      </c>
      <c r="G54" s="104" t="s">
        <v>549</v>
      </c>
      <c r="H54" s="105" t="s">
        <v>550</v>
      </c>
    </row>
    <row r="55" spans="2:8" ht="52.5" customHeight="1" x14ac:dyDescent="0.2">
      <c r="B55" s="106"/>
      <c r="C55" s="1269" t="s">
        <v>41</v>
      </c>
      <c r="D55" s="1269"/>
      <c r="E55" s="1270"/>
      <c r="F55" s="107">
        <v>632</v>
      </c>
      <c r="G55" s="107">
        <v>813</v>
      </c>
      <c r="H55" s="108">
        <v>923</v>
      </c>
    </row>
    <row r="56" spans="2:8" ht="52.5" customHeight="1" x14ac:dyDescent="0.2">
      <c r="B56" s="109"/>
      <c r="C56" s="1271" t="s">
        <v>42</v>
      </c>
      <c r="D56" s="1271"/>
      <c r="E56" s="1272"/>
      <c r="F56" s="110">
        <v>0</v>
      </c>
      <c r="G56" s="110">
        <v>0</v>
      </c>
      <c r="H56" s="111">
        <v>0</v>
      </c>
    </row>
    <row r="57" spans="2:8" ht="53.25" customHeight="1" x14ac:dyDescent="0.2">
      <c r="B57" s="109"/>
      <c r="C57" s="1273" t="s">
        <v>43</v>
      </c>
      <c r="D57" s="1273"/>
      <c r="E57" s="1274"/>
      <c r="F57" s="112">
        <v>810</v>
      </c>
      <c r="G57" s="112">
        <v>880</v>
      </c>
      <c r="H57" s="113">
        <v>1089</v>
      </c>
    </row>
    <row r="58" spans="2:8" ht="45.75" customHeight="1" x14ac:dyDescent="0.2">
      <c r="B58" s="114"/>
      <c r="C58" s="1261" t="s">
        <v>577</v>
      </c>
      <c r="D58" s="1262"/>
      <c r="E58" s="1263"/>
      <c r="F58" s="115">
        <v>127</v>
      </c>
      <c r="G58" s="115">
        <v>227</v>
      </c>
      <c r="H58" s="116">
        <v>327</v>
      </c>
    </row>
    <row r="59" spans="2:8" ht="45.75" customHeight="1" x14ac:dyDescent="0.2">
      <c r="B59" s="114"/>
      <c r="C59" s="1261" t="s">
        <v>578</v>
      </c>
      <c r="D59" s="1262"/>
      <c r="E59" s="1263"/>
      <c r="F59" s="115">
        <v>111</v>
      </c>
      <c r="G59" s="115">
        <v>179</v>
      </c>
      <c r="H59" s="116">
        <v>258</v>
      </c>
    </row>
    <row r="60" spans="2:8" ht="45.75" customHeight="1" x14ac:dyDescent="0.2">
      <c r="B60" s="114"/>
      <c r="C60" s="1261" t="s">
        <v>579</v>
      </c>
      <c r="D60" s="1262"/>
      <c r="E60" s="1263"/>
      <c r="F60" s="115">
        <v>141</v>
      </c>
      <c r="G60" s="115">
        <v>141</v>
      </c>
      <c r="H60" s="116">
        <v>141</v>
      </c>
    </row>
    <row r="61" spans="2:8" ht="45.75" customHeight="1" x14ac:dyDescent="0.2">
      <c r="B61" s="114"/>
      <c r="C61" s="1261" t="s">
        <v>580</v>
      </c>
      <c r="D61" s="1262"/>
      <c r="E61" s="1263"/>
      <c r="F61" s="115">
        <v>91</v>
      </c>
      <c r="G61" s="115">
        <v>91</v>
      </c>
      <c r="H61" s="116">
        <v>91</v>
      </c>
    </row>
    <row r="62" spans="2:8" ht="45.75" customHeight="1" thickBot="1" x14ac:dyDescent="0.25">
      <c r="B62" s="117"/>
      <c r="C62" s="1264" t="s">
        <v>581</v>
      </c>
      <c r="D62" s="1265"/>
      <c r="E62" s="1266"/>
      <c r="F62" s="118">
        <v>77</v>
      </c>
      <c r="G62" s="118">
        <v>65</v>
      </c>
      <c r="H62" s="119">
        <v>89</v>
      </c>
    </row>
    <row r="63" spans="2:8" ht="52.5" customHeight="1" thickBot="1" x14ac:dyDescent="0.25">
      <c r="B63" s="120"/>
      <c r="C63" s="1267" t="s">
        <v>44</v>
      </c>
      <c r="D63" s="1267"/>
      <c r="E63" s="1268"/>
      <c r="F63" s="121">
        <v>1442</v>
      </c>
      <c r="G63" s="121">
        <v>1693</v>
      </c>
      <c r="H63" s="122">
        <v>2013</v>
      </c>
    </row>
    <row r="64" spans="2:8" ht="15" customHeight="1" x14ac:dyDescent="0.2"/>
    <row r="65" ht="0" hidden="1" customHeight="1" x14ac:dyDescent="0.2"/>
    <row r="66" ht="0" hidden="1" customHeight="1" x14ac:dyDescent="0.2"/>
  </sheetData>
  <sheetProtection algorithmName="SHA-512" hashValue="+NEt2RB+ceH/8AJpe1GCrxncbyX2XTE3EI6fzNE/4z6+LlEOqXjO1cYiBNXEsUi2GSp2oXCp5qp82TiptngMOw==" saltValue="1tuaXd1XE2RTHga62P+R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2"/>
  <cols>
    <col min="1" max="1" width="6.33203125" style="367" customWidth="1"/>
    <col min="2" max="107" width="2.44140625" style="367" customWidth="1"/>
    <col min="108" max="108" width="6.109375" style="375" customWidth="1"/>
    <col min="109" max="109" width="5.88671875" style="374" customWidth="1"/>
    <col min="110" max="110" width="19.109375" style="367" hidden="1"/>
    <col min="111" max="115" width="12.6640625" style="367" hidden="1"/>
    <col min="116" max="349" width="8.6640625" style="367" hidden="1"/>
    <col min="350" max="355" width="14.88671875" style="367" hidden="1"/>
    <col min="356" max="357" width="15.88671875" style="367" hidden="1"/>
    <col min="358" max="363" width="16.109375" style="367" hidden="1"/>
    <col min="364" max="364" width="6.109375" style="367" hidden="1"/>
    <col min="365" max="365" width="3" style="367" hidden="1"/>
    <col min="366" max="605" width="8.6640625" style="367" hidden="1"/>
    <col min="606" max="611" width="14.88671875" style="367" hidden="1"/>
    <col min="612" max="613" width="15.88671875" style="367" hidden="1"/>
    <col min="614" max="619" width="16.109375" style="367" hidden="1"/>
    <col min="620" max="620" width="6.109375" style="367" hidden="1"/>
    <col min="621" max="621" width="3" style="367" hidden="1"/>
    <col min="622" max="861" width="8.6640625" style="367" hidden="1"/>
    <col min="862" max="867" width="14.88671875" style="367" hidden="1"/>
    <col min="868" max="869" width="15.88671875" style="367" hidden="1"/>
    <col min="870" max="875" width="16.109375" style="367" hidden="1"/>
    <col min="876" max="876" width="6.109375" style="367" hidden="1"/>
    <col min="877" max="877" width="3" style="367" hidden="1"/>
    <col min="878" max="1117" width="8.6640625" style="367" hidden="1"/>
    <col min="1118" max="1123" width="14.88671875" style="367" hidden="1"/>
    <col min="1124" max="1125" width="15.88671875" style="367" hidden="1"/>
    <col min="1126" max="1131" width="16.109375" style="367" hidden="1"/>
    <col min="1132" max="1132" width="6.109375" style="367" hidden="1"/>
    <col min="1133" max="1133" width="3" style="367" hidden="1"/>
    <col min="1134" max="1373" width="8.6640625" style="367" hidden="1"/>
    <col min="1374" max="1379" width="14.88671875" style="367" hidden="1"/>
    <col min="1380" max="1381" width="15.88671875" style="367" hidden="1"/>
    <col min="1382" max="1387" width="16.109375" style="367" hidden="1"/>
    <col min="1388" max="1388" width="6.109375" style="367" hidden="1"/>
    <col min="1389" max="1389" width="3" style="367" hidden="1"/>
    <col min="1390" max="1629" width="8.6640625" style="367" hidden="1"/>
    <col min="1630" max="1635" width="14.88671875" style="367" hidden="1"/>
    <col min="1636" max="1637" width="15.88671875" style="367" hidden="1"/>
    <col min="1638" max="1643" width="16.109375" style="367" hidden="1"/>
    <col min="1644" max="1644" width="6.109375" style="367" hidden="1"/>
    <col min="1645" max="1645" width="3" style="367" hidden="1"/>
    <col min="1646" max="1885" width="8.6640625" style="367" hidden="1"/>
    <col min="1886" max="1891" width="14.88671875" style="367" hidden="1"/>
    <col min="1892" max="1893" width="15.88671875" style="367" hidden="1"/>
    <col min="1894" max="1899" width="16.109375" style="367" hidden="1"/>
    <col min="1900" max="1900" width="6.109375" style="367" hidden="1"/>
    <col min="1901" max="1901" width="3" style="367" hidden="1"/>
    <col min="1902" max="2141" width="8.6640625" style="367" hidden="1"/>
    <col min="2142" max="2147" width="14.88671875" style="367" hidden="1"/>
    <col min="2148" max="2149" width="15.88671875" style="367" hidden="1"/>
    <col min="2150" max="2155" width="16.109375" style="367" hidden="1"/>
    <col min="2156" max="2156" width="6.109375" style="367" hidden="1"/>
    <col min="2157" max="2157" width="3" style="367" hidden="1"/>
    <col min="2158" max="2397" width="8.6640625" style="367" hidden="1"/>
    <col min="2398" max="2403" width="14.88671875" style="367" hidden="1"/>
    <col min="2404" max="2405" width="15.88671875" style="367" hidden="1"/>
    <col min="2406" max="2411" width="16.109375" style="367" hidden="1"/>
    <col min="2412" max="2412" width="6.109375" style="367" hidden="1"/>
    <col min="2413" max="2413" width="3" style="367" hidden="1"/>
    <col min="2414" max="2653" width="8.6640625" style="367" hidden="1"/>
    <col min="2654" max="2659" width="14.88671875" style="367" hidden="1"/>
    <col min="2660" max="2661" width="15.88671875" style="367" hidden="1"/>
    <col min="2662" max="2667" width="16.109375" style="367" hidden="1"/>
    <col min="2668" max="2668" width="6.109375" style="367" hidden="1"/>
    <col min="2669" max="2669" width="3" style="367" hidden="1"/>
    <col min="2670" max="2909" width="8.6640625" style="367" hidden="1"/>
    <col min="2910" max="2915" width="14.88671875" style="367" hidden="1"/>
    <col min="2916" max="2917" width="15.88671875" style="367" hidden="1"/>
    <col min="2918" max="2923" width="16.109375" style="367" hidden="1"/>
    <col min="2924" max="2924" width="6.109375" style="367" hidden="1"/>
    <col min="2925" max="2925" width="3" style="367" hidden="1"/>
    <col min="2926" max="3165" width="8.6640625" style="367" hidden="1"/>
    <col min="3166" max="3171" width="14.88671875" style="367" hidden="1"/>
    <col min="3172" max="3173" width="15.88671875" style="367" hidden="1"/>
    <col min="3174" max="3179" width="16.109375" style="367" hidden="1"/>
    <col min="3180" max="3180" width="6.109375" style="367" hidden="1"/>
    <col min="3181" max="3181" width="3" style="367" hidden="1"/>
    <col min="3182" max="3421" width="8.6640625" style="367" hidden="1"/>
    <col min="3422" max="3427" width="14.88671875" style="367" hidden="1"/>
    <col min="3428" max="3429" width="15.88671875" style="367" hidden="1"/>
    <col min="3430" max="3435" width="16.109375" style="367" hidden="1"/>
    <col min="3436" max="3436" width="6.109375" style="367" hidden="1"/>
    <col min="3437" max="3437" width="3" style="367" hidden="1"/>
    <col min="3438" max="3677" width="8.6640625" style="367" hidden="1"/>
    <col min="3678" max="3683" width="14.88671875" style="367" hidden="1"/>
    <col min="3684" max="3685" width="15.88671875" style="367" hidden="1"/>
    <col min="3686" max="3691" width="16.109375" style="367" hidden="1"/>
    <col min="3692" max="3692" width="6.109375" style="367" hidden="1"/>
    <col min="3693" max="3693" width="3" style="367" hidden="1"/>
    <col min="3694" max="3933" width="8.6640625" style="367" hidden="1"/>
    <col min="3934" max="3939" width="14.88671875" style="367" hidden="1"/>
    <col min="3940" max="3941" width="15.88671875" style="367" hidden="1"/>
    <col min="3942" max="3947" width="16.109375" style="367" hidden="1"/>
    <col min="3948" max="3948" width="6.109375" style="367" hidden="1"/>
    <col min="3949" max="3949" width="3" style="367" hidden="1"/>
    <col min="3950" max="4189" width="8.6640625" style="367" hidden="1"/>
    <col min="4190" max="4195" width="14.88671875" style="367" hidden="1"/>
    <col min="4196" max="4197" width="15.88671875" style="367" hidden="1"/>
    <col min="4198" max="4203" width="16.109375" style="367" hidden="1"/>
    <col min="4204" max="4204" width="6.109375" style="367" hidden="1"/>
    <col min="4205" max="4205" width="3" style="367" hidden="1"/>
    <col min="4206" max="4445" width="8.6640625" style="367" hidden="1"/>
    <col min="4446" max="4451" width="14.88671875" style="367" hidden="1"/>
    <col min="4452" max="4453" width="15.88671875" style="367" hidden="1"/>
    <col min="4454" max="4459" width="16.109375" style="367" hidden="1"/>
    <col min="4460" max="4460" width="6.109375" style="367" hidden="1"/>
    <col min="4461" max="4461" width="3" style="367" hidden="1"/>
    <col min="4462" max="4701" width="8.6640625" style="367" hidden="1"/>
    <col min="4702" max="4707" width="14.88671875" style="367" hidden="1"/>
    <col min="4708" max="4709" width="15.88671875" style="367" hidden="1"/>
    <col min="4710" max="4715" width="16.109375" style="367" hidden="1"/>
    <col min="4716" max="4716" width="6.109375" style="367" hidden="1"/>
    <col min="4717" max="4717" width="3" style="367" hidden="1"/>
    <col min="4718" max="4957" width="8.6640625" style="367" hidden="1"/>
    <col min="4958" max="4963" width="14.88671875" style="367" hidden="1"/>
    <col min="4964" max="4965" width="15.88671875" style="367" hidden="1"/>
    <col min="4966" max="4971" width="16.109375" style="367" hidden="1"/>
    <col min="4972" max="4972" width="6.109375" style="367" hidden="1"/>
    <col min="4973" max="4973" width="3" style="367" hidden="1"/>
    <col min="4974" max="5213" width="8.6640625" style="367" hidden="1"/>
    <col min="5214" max="5219" width="14.88671875" style="367" hidden="1"/>
    <col min="5220" max="5221" width="15.88671875" style="367" hidden="1"/>
    <col min="5222" max="5227" width="16.109375" style="367" hidden="1"/>
    <col min="5228" max="5228" width="6.109375" style="367" hidden="1"/>
    <col min="5229" max="5229" width="3" style="367" hidden="1"/>
    <col min="5230" max="5469" width="8.6640625" style="367" hidden="1"/>
    <col min="5470" max="5475" width="14.88671875" style="367" hidden="1"/>
    <col min="5476" max="5477" width="15.88671875" style="367" hidden="1"/>
    <col min="5478" max="5483" width="16.109375" style="367" hidden="1"/>
    <col min="5484" max="5484" width="6.109375" style="367" hidden="1"/>
    <col min="5485" max="5485" width="3" style="367" hidden="1"/>
    <col min="5486" max="5725" width="8.6640625" style="367" hidden="1"/>
    <col min="5726" max="5731" width="14.88671875" style="367" hidden="1"/>
    <col min="5732" max="5733" width="15.88671875" style="367" hidden="1"/>
    <col min="5734" max="5739" width="16.109375" style="367" hidden="1"/>
    <col min="5740" max="5740" width="6.109375" style="367" hidden="1"/>
    <col min="5741" max="5741" width="3" style="367" hidden="1"/>
    <col min="5742" max="5981" width="8.6640625" style="367" hidden="1"/>
    <col min="5982" max="5987" width="14.88671875" style="367" hidden="1"/>
    <col min="5988" max="5989" width="15.88671875" style="367" hidden="1"/>
    <col min="5990" max="5995" width="16.109375" style="367" hidden="1"/>
    <col min="5996" max="5996" width="6.109375" style="367" hidden="1"/>
    <col min="5997" max="5997" width="3" style="367" hidden="1"/>
    <col min="5998" max="6237" width="8.6640625" style="367" hidden="1"/>
    <col min="6238" max="6243" width="14.88671875" style="367" hidden="1"/>
    <col min="6244" max="6245" width="15.88671875" style="367" hidden="1"/>
    <col min="6246" max="6251" width="16.109375" style="367" hidden="1"/>
    <col min="6252" max="6252" width="6.109375" style="367" hidden="1"/>
    <col min="6253" max="6253" width="3" style="367" hidden="1"/>
    <col min="6254" max="6493" width="8.6640625" style="367" hidden="1"/>
    <col min="6494" max="6499" width="14.88671875" style="367" hidden="1"/>
    <col min="6500" max="6501" width="15.88671875" style="367" hidden="1"/>
    <col min="6502" max="6507" width="16.109375" style="367" hidden="1"/>
    <col min="6508" max="6508" width="6.109375" style="367" hidden="1"/>
    <col min="6509" max="6509" width="3" style="367" hidden="1"/>
    <col min="6510" max="6749" width="8.6640625" style="367" hidden="1"/>
    <col min="6750" max="6755" width="14.88671875" style="367" hidden="1"/>
    <col min="6756" max="6757" width="15.88671875" style="367" hidden="1"/>
    <col min="6758" max="6763" width="16.109375" style="367" hidden="1"/>
    <col min="6764" max="6764" width="6.109375" style="367" hidden="1"/>
    <col min="6765" max="6765" width="3" style="367" hidden="1"/>
    <col min="6766" max="7005" width="8.6640625" style="367" hidden="1"/>
    <col min="7006" max="7011" width="14.88671875" style="367" hidden="1"/>
    <col min="7012" max="7013" width="15.88671875" style="367" hidden="1"/>
    <col min="7014" max="7019" width="16.109375" style="367" hidden="1"/>
    <col min="7020" max="7020" width="6.109375" style="367" hidden="1"/>
    <col min="7021" max="7021" width="3" style="367" hidden="1"/>
    <col min="7022" max="7261" width="8.6640625" style="367" hidden="1"/>
    <col min="7262" max="7267" width="14.88671875" style="367" hidden="1"/>
    <col min="7268" max="7269" width="15.88671875" style="367" hidden="1"/>
    <col min="7270" max="7275" width="16.109375" style="367" hidden="1"/>
    <col min="7276" max="7276" width="6.109375" style="367" hidden="1"/>
    <col min="7277" max="7277" width="3" style="367" hidden="1"/>
    <col min="7278" max="7517" width="8.6640625" style="367" hidden="1"/>
    <col min="7518" max="7523" width="14.88671875" style="367" hidden="1"/>
    <col min="7524" max="7525" width="15.88671875" style="367" hidden="1"/>
    <col min="7526" max="7531" width="16.109375" style="367" hidden="1"/>
    <col min="7532" max="7532" width="6.109375" style="367" hidden="1"/>
    <col min="7533" max="7533" width="3" style="367" hidden="1"/>
    <col min="7534" max="7773" width="8.6640625" style="367" hidden="1"/>
    <col min="7774" max="7779" width="14.88671875" style="367" hidden="1"/>
    <col min="7780" max="7781" width="15.88671875" style="367" hidden="1"/>
    <col min="7782" max="7787" width="16.109375" style="367" hidden="1"/>
    <col min="7788" max="7788" width="6.109375" style="367" hidden="1"/>
    <col min="7789" max="7789" width="3" style="367" hidden="1"/>
    <col min="7790" max="8029" width="8.6640625" style="367" hidden="1"/>
    <col min="8030" max="8035" width="14.88671875" style="367" hidden="1"/>
    <col min="8036" max="8037" width="15.88671875" style="367" hidden="1"/>
    <col min="8038" max="8043" width="16.109375" style="367" hidden="1"/>
    <col min="8044" max="8044" width="6.109375" style="367" hidden="1"/>
    <col min="8045" max="8045" width="3" style="367" hidden="1"/>
    <col min="8046" max="8285" width="8.6640625" style="367" hidden="1"/>
    <col min="8286" max="8291" width="14.88671875" style="367" hidden="1"/>
    <col min="8292" max="8293" width="15.88671875" style="367" hidden="1"/>
    <col min="8294" max="8299" width="16.109375" style="367" hidden="1"/>
    <col min="8300" max="8300" width="6.109375" style="367" hidden="1"/>
    <col min="8301" max="8301" width="3" style="367" hidden="1"/>
    <col min="8302" max="8541" width="8.6640625" style="367" hidden="1"/>
    <col min="8542" max="8547" width="14.88671875" style="367" hidden="1"/>
    <col min="8548" max="8549" width="15.88671875" style="367" hidden="1"/>
    <col min="8550" max="8555" width="16.109375" style="367" hidden="1"/>
    <col min="8556" max="8556" width="6.109375" style="367" hidden="1"/>
    <col min="8557" max="8557" width="3" style="367" hidden="1"/>
    <col min="8558" max="8797" width="8.6640625" style="367" hidden="1"/>
    <col min="8798" max="8803" width="14.88671875" style="367" hidden="1"/>
    <col min="8804" max="8805" width="15.88671875" style="367" hidden="1"/>
    <col min="8806" max="8811" width="16.109375" style="367" hidden="1"/>
    <col min="8812" max="8812" width="6.109375" style="367" hidden="1"/>
    <col min="8813" max="8813" width="3" style="367" hidden="1"/>
    <col min="8814" max="9053" width="8.6640625" style="367" hidden="1"/>
    <col min="9054" max="9059" width="14.88671875" style="367" hidden="1"/>
    <col min="9060" max="9061" width="15.88671875" style="367" hidden="1"/>
    <col min="9062" max="9067" width="16.109375" style="367" hidden="1"/>
    <col min="9068" max="9068" width="6.109375" style="367" hidden="1"/>
    <col min="9069" max="9069" width="3" style="367" hidden="1"/>
    <col min="9070" max="9309" width="8.6640625" style="367" hidden="1"/>
    <col min="9310" max="9315" width="14.88671875" style="367" hidden="1"/>
    <col min="9316" max="9317" width="15.88671875" style="367" hidden="1"/>
    <col min="9318" max="9323" width="16.109375" style="367" hidden="1"/>
    <col min="9324" max="9324" width="6.109375" style="367" hidden="1"/>
    <col min="9325" max="9325" width="3" style="367" hidden="1"/>
    <col min="9326" max="9565" width="8.6640625" style="367" hidden="1"/>
    <col min="9566" max="9571" width="14.88671875" style="367" hidden="1"/>
    <col min="9572" max="9573" width="15.88671875" style="367" hidden="1"/>
    <col min="9574" max="9579" width="16.109375" style="367" hidden="1"/>
    <col min="9580" max="9580" width="6.109375" style="367" hidden="1"/>
    <col min="9581" max="9581" width="3" style="367" hidden="1"/>
    <col min="9582" max="9821" width="8.6640625" style="367" hidden="1"/>
    <col min="9822" max="9827" width="14.88671875" style="367" hidden="1"/>
    <col min="9828" max="9829" width="15.88671875" style="367" hidden="1"/>
    <col min="9830" max="9835" width="16.109375" style="367" hidden="1"/>
    <col min="9836" max="9836" width="6.109375" style="367" hidden="1"/>
    <col min="9837" max="9837" width="3" style="367" hidden="1"/>
    <col min="9838" max="10077" width="8.6640625" style="367" hidden="1"/>
    <col min="10078" max="10083" width="14.88671875" style="367" hidden="1"/>
    <col min="10084" max="10085" width="15.88671875" style="367" hidden="1"/>
    <col min="10086" max="10091" width="16.109375" style="367" hidden="1"/>
    <col min="10092" max="10092" width="6.109375" style="367" hidden="1"/>
    <col min="10093" max="10093" width="3" style="367" hidden="1"/>
    <col min="10094" max="10333" width="8.6640625" style="367" hidden="1"/>
    <col min="10334" max="10339" width="14.88671875" style="367" hidden="1"/>
    <col min="10340" max="10341" width="15.88671875" style="367" hidden="1"/>
    <col min="10342" max="10347" width="16.109375" style="367" hidden="1"/>
    <col min="10348" max="10348" width="6.109375" style="367" hidden="1"/>
    <col min="10349" max="10349" width="3" style="367" hidden="1"/>
    <col min="10350" max="10589" width="8.6640625" style="367" hidden="1"/>
    <col min="10590" max="10595" width="14.88671875" style="367" hidden="1"/>
    <col min="10596" max="10597" width="15.88671875" style="367" hidden="1"/>
    <col min="10598" max="10603" width="16.109375" style="367" hidden="1"/>
    <col min="10604" max="10604" width="6.109375" style="367" hidden="1"/>
    <col min="10605" max="10605" width="3" style="367" hidden="1"/>
    <col min="10606" max="10845" width="8.6640625" style="367" hidden="1"/>
    <col min="10846" max="10851" width="14.88671875" style="367" hidden="1"/>
    <col min="10852" max="10853" width="15.88671875" style="367" hidden="1"/>
    <col min="10854" max="10859" width="16.109375" style="367" hidden="1"/>
    <col min="10860" max="10860" width="6.109375" style="367" hidden="1"/>
    <col min="10861" max="10861" width="3" style="367" hidden="1"/>
    <col min="10862" max="11101" width="8.6640625" style="367" hidden="1"/>
    <col min="11102" max="11107" width="14.88671875" style="367" hidden="1"/>
    <col min="11108" max="11109" width="15.88671875" style="367" hidden="1"/>
    <col min="11110" max="11115" width="16.109375" style="367" hidden="1"/>
    <col min="11116" max="11116" width="6.109375" style="367" hidden="1"/>
    <col min="11117" max="11117" width="3" style="367" hidden="1"/>
    <col min="11118" max="11357" width="8.6640625" style="367" hidden="1"/>
    <col min="11358" max="11363" width="14.88671875" style="367" hidden="1"/>
    <col min="11364" max="11365" width="15.88671875" style="367" hidden="1"/>
    <col min="11366" max="11371" width="16.109375" style="367" hidden="1"/>
    <col min="11372" max="11372" width="6.109375" style="367" hidden="1"/>
    <col min="11373" max="11373" width="3" style="367" hidden="1"/>
    <col min="11374" max="11613" width="8.6640625" style="367" hidden="1"/>
    <col min="11614" max="11619" width="14.88671875" style="367" hidden="1"/>
    <col min="11620" max="11621" width="15.88671875" style="367" hidden="1"/>
    <col min="11622" max="11627" width="16.109375" style="367" hidden="1"/>
    <col min="11628" max="11628" width="6.109375" style="367" hidden="1"/>
    <col min="11629" max="11629" width="3" style="367" hidden="1"/>
    <col min="11630" max="11869" width="8.6640625" style="367" hidden="1"/>
    <col min="11870" max="11875" width="14.88671875" style="367" hidden="1"/>
    <col min="11876" max="11877" width="15.88671875" style="367" hidden="1"/>
    <col min="11878" max="11883" width="16.109375" style="367" hidden="1"/>
    <col min="11884" max="11884" width="6.109375" style="367" hidden="1"/>
    <col min="11885" max="11885" width="3" style="367" hidden="1"/>
    <col min="11886" max="12125" width="8.6640625" style="367" hidden="1"/>
    <col min="12126" max="12131" width="14.88671875" style="367" hidden="1"/>
    <col min="12132" max="12133" width="15.88671875" style="367" hidden="1"/>
    <col min="12134" max="12139" width="16.109375" style="367" hidden="1"/>
    <col min="12140" max="12140" width="6.109375" style="367" hidden="1"/>
    <col min="12141" max="12141" width="3" style="367" hidden="1"/>
    <col min="12142" max="12381" width="8.6640625" style="367" hidden="1"/>
    <col min="12382" max="12387" width="14.88671875" style="367" hidden="1"/>
    <col min="12388" max="12389" width="15.88671875" style="367" hidden="1"/>
    <col min="12390" max="12395" width="16.109375" style="367" hidden="1"/>
    <col min="12396" max="12396" width="6.109375" style="367" hidden="1"/>
    <col min="12397" max="12397" width="3" style="367" hidden="1"/>
    <col min="12398" max="12637" width="8.6640625" style="367" hidden="1"/>
    <col min="12638" max="12643" width="14.88671875" style="367" hidden="1"/>
    <col min="12644" max="12645" width="15.88671875" style="367" hidden="1"/>
    <col min="12646" max="12651" width="16.109375" style="367" hidden="1"/>
    <col min="12652" max="12652" width="6.109375" style="367" hidden="1"/>
    <col min="12653" max="12653" width="3" style="367" hidden="1"/>
    <col min="12654" max="12893" width="8.6640625" style="367" hidden="1"/>
    <col min="12894" max="12899" width="14.88671875" style="367" hidden="1"/>
    <col min="12900" max="12901" width="15.88671875" style="367" hidden="1"/>
    <col min="12902" max="12907" width="16.109375" style="367" hidden="1"/>
    <col min="12908" max="12908" width="6.109375" style="367" hidden="1"/>
    <col min="12909" max="12909" width="3" style="367" hidden="1"/>
    <col min="12910" max="13149" width="8.6640625" style="367" hidden="1"/>
    <col min="13150" max="13155" width="14.88671875" style="367" hidden="1"/>
    <col min="13156" max="13157" width="15.88671875" style="367" hidden="1"/>
    <col min="13158" max="13163" width="16.109375" style="367" hidden="1"/>
    <col min="13164" max="13164" width="6.109375" style="367" hidden="1"/>
    <col min="13165" max="13165" width="3" style="367" hidden="1"/>
    <col min="13166" max="13405" width="8.6640625" style="367" hidden="1"/>
    <col min="13406" max="13411" width="14.88671875" style="367" hidden="1"/>
    <col min="13412" max="13413" width="15.88671875" style="367" hidden="1"/>
    <col min="13414" max="13419" width="16.109375" style="367" hidden="1"/>
    <col min="13420" max="13420" width="6.109375" style="367" hidden="1"/>
    <col min="13421" max="13421" width="3" style="367" hidden="1"/>
    <col min="13422" max="13661" width="8.6640625" style="367" hidden="1"/>
    <col min="13662" max="13667" width="14.88671875" style="367" hidden="1"/>
    <col min="13668" max="13669" width="15.88671875" style="367" hidden="1"/>
    <col min="13670" max="13675" width="16.109375" style="367" hidden="1"/>
    <col min="13676" max="13676" width="6.109375" style="367" hidden="1"/>
    <col min="13677" max="13677" width="3" style="367" hidden="1"/>
    <col min="13678" max="13917" width="8.6640625" style="367" hidden="1"/>
    <col min="13918" max="13923" width="14.88671875" style="367" hidden="1"/>
    <col min="13924" max="13925" width="15.88671875" style="367" hidden="1"/>
    <col min="13926" max="13931" width="16.109375" style="367" hidden="1"/>
    <col min="13932" max="13932" width="6.109375" style="367" hidden="1"/>
    <col min="13933" max="13933" width="3" style="367" hidden="1"/>
    <col min="13934" max="14173" width="8.6640625" style="367" hidden="1"/>
    <col min="14174" max="14179" width="14.88671875" style="367" hidden="1"/>
    <col min="14180" max="14181" width="15.88671875" style="367" hidden="1"/>
    <col min="14182" max="14187" width="16.109375" style="367" hidden="1"/>
    <col min="14188" max="14188" width="6.109375" style="367" hidden="1"/>
    <col min="14189" max="14189" width="3" style="367" hidden="1"/>
    <col min="14190" max="14429" width="8.6640625" style="367" hidden="1"/>
    <col min="14430" max="14435" width="14.88671875" style="367" hidden="1"/>
    <col min="14436" max="14437" width="15.88671875" style="367" hidden="1"/>
    <col min="14438" max="14443" width="16.109375" style="367" hidden="1"/>
    <col min="14444" max="14444" width="6.109375" style="367" hidden="1"/>
    <col min="14445" max="14445" width="3" style="367" hidden="1"/>
    <col min="14446" max="14685" width="8.6640625" style="367" hidden="1"/>
    <col min="14686" max="14691" width="14.88671875" style="367" hidden="1"/>
    <col min="14692" max="14693" width="15.88671875" style="367" hidden="1"/>
    <col min="14694" max="14699" width="16.109375" style="367" hidden="1"/>
    <col min="14700" max="14700" width="6.109375" style="367" hidden="1"/>
    <col min="14701" max="14701" width="3" style="367" hidden="1"/>
    <col min="14702" max="14941" width="8.6640625" style="367" hidden="1"/>
    <col min="14942" max="14947" width="14.88671875" style="367" hidden="1"/>
    <col min="14948" max="14949" width="15.88671875" style="367" hidden="1"/>
    <col min="14950" max="14955" width="16.109375" style="367" hidden="1"/>
    <col min="14956" max="14956" width="6.109375" style="367" hidden="1"/>
    <col min="14957" max="14957" width="3" style="367" hidden="1"/>
    <col min="14958" max="15197" width="8.6640625" style="367" hidden="1"/>
    <col min="15198" max="15203" width="14.88671875" style="367" hidden="1"/>
    <col min="15204" max="15205" width="15.88671875" style="367" hidden="1"/>
    <col min="15206" max="15211" width="16.109375" style="367" hidden="1"/>
    <col min="15212" max="15212" width="6.109375" style="367" hidden="1"/>
    <col min="15213" max="15213" width="3" style="367" hidden="1"/>
    <col min="15214" max="15453" width="8.6640625" style="367" hidden="1"/>
    <col min="15454" max="15459" width="14.88671875" style="367" hidden="1"/>
    <col min="15460" max="15461" width="15.88671875" style="367" hidden="1"/>
    <col min="15462" max="15467" width="16.109375" style="367" hidden="1"/>
    <col min="15468" max="15468" width="6.109375" style="367" hidden="1"/>
    <col min="15469" max="15469" width="3" style="367" hidden="1"/>
    <col min="15470" max="15709" width="8.6640625" style="367" hidden="1"/>
    <col min="15710" max="15715" width="14.88671875" style="367" hidden="1"/>
    <col min="15716" max="15717" width="15.88671875" style="367" hidden="1"/>
    <col min="15718" max="15723" width="16.109375" style="367" hidden="1"/>
    <col min="15724" max="15724" width="6.109375" style="367" hidden="1"/>
    <col min="15725" max="15725" width="3" style="367" hidden="1"/>
    <col min="15726" max="15965" width="8.6640625" style="367" hidden="1"/>
    <col min="15966" max="15971" width="14.88671875" style="367" hidden="1"/>
    <col min="15972" max="15973" width="15.88671875" style="367" hidden="1"/>
    <col min="15974" max="15979" width="16.109375" style="367" hidden="1"/>
    <col min="15980" max="15980" width="6.109375" style="367" hidden="1"/>
    <col min="15981" max="15981" width="3" style="367" hidden="1"/>
    <col min="15982" max="16221" width="8.6640625" style="367" hidden="1"/>
    <col min="16222" max="16227" width="14.88671875" style="367" hidden="1"/>
    <col min="16228" max="16229" width="15.88671875" style="367" hidden="1"/>
    <col min="16230" max="16235" width="16.109375" style="367" hidden="1"/>
    <col min="16236" max="16236" width="6.109375" style="367" hidden="1"/>
    <col min="16237" max="16237" width="3" style="367" hidden="1"/>
    <col min="16238" max="16384" width="8.6640625" style="367" hidden="1"/>
  </cols>
  <sheetData>
    <row r="1" spans="1:143" ht="42.75" customHeight="1" x14ac:dyDescent="0.2">
      <c r="A1" s="365"/>
      <c r="B1" s="366"/>
      <c r="DD1" s="367"/>
      <c r="DE1" s="367"/>
    </row>
    <row r="2" spans="1:143" ht="25.5" customHeight="1" x14ac:dyDescent="0.2">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2">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ht="13.2" x14ac:dyDescent="0.2">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ht="13.2" x14ac:dyDescent="0.2">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ht="13.2" x14ac:dyDescent="0.2">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ht="13.2" x14ac:dyDescent="0.2">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ht="13.2" x14ac:dyDescent="0.2">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ht="13.2" x14ac:dyDescent="0.2">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ht="13.2" x14ac:dyDescent="0.2">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582</v>
      </c>
    </row>
    <row r="11" spans="1:143" s="270" customFormat="1" ht="13.2" x14ac:dyDescent="0.2">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x14ac:dyDescent="0.2">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582</v>
      </c>
    </row>
    <row r="13" spans="1:143" s="270" customFormat="1" ht="13.2" x14ac:dyDescent="0.2">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x14ac:dyDescent="0.2">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x14ac:dyDescent="0.2">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x14ac:dyDescent="0.2">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x14ac:dyDescent="0.2">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x14ac:dyDescent="0.2">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ht="13.2" x14ac:dyDescent="0.2">
      <c r="DD19" s="367"/>
      <c r="DE19" s="367"/>
    </row>
    <row r="20" spans="1:351" ht="13.2" x14ac:dyDescent="0.2">
      <c r="DD20" s="367"/>
      <c r="DE20" s="367"/>
    </row>
    <row r="21" spans="1:351" ht="16.2" x14ac:dyDescent="0.2">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6.2" x14ac:dyDescent="0.2">
      <c r="B22" s="374"/>
      <c r="MM22" s="373"/>
    </row>
    <row r="23" spans="1:351" ht="13.2" x14ac:dyDescent="0.2">
      <c r="B23" s="374"/>
    </row>
    <row r="24" spans="1:351" ht="13.2" x14ac:dyDescent="0.2">
      <c r="B24" s="374"/>
    </row>
    <row r="25" spans="1:351" ht="13.2" x14ac:dyDescent="0.2">
      <c r="B25" s="374"/>
    </row>
    <row r="26" spans="1:351" ht="13.2" x14ac:dyDescent="0.2">
      <c r="B26" s="374"/>
    </row>
    <row r="27" spans="1:351" ht="13.2" x14ac:dyDescent="0.2">
      <c r="B27" s="374"/>
    </row>
    <row r="28" spans="1:351" ht="13.2" x14ac:dyDescent="0.2">
      <c r="B28" s="374"/>
    </row>
    <row r="29" spans="1:351" ht="13.2" x14ac:dyDescent="0.2">
      <c r="B29" s="374"/>
    </row>
    <row r="30" spans="1:351" ht="13.2" x14ac:dyDescent="0.2">
      <c r="B30" s="374"/>
    </row>
    <row r="31" spans="1:351" ht="13.2" x14ac:dyDescent="0.2">
      <c r="B31" s="374"/>
    </row>
    <row r="32" spans="1:351" ht="13.2" x14ac:dyDescent="0.2">
      <c r="B32" s="374"/>
    </row>
    <row r="33" spans="2:109" ht="13.2" x14ac:dyDescent="0.2">
      <c r="B33" s="374"/>
    </row>
    <row r="34" spans="2:109" ht="13.2" x14ac:dyDescent="0.2">
      <c r="B34" s="374"/>
    </row>
    <row r="35" spans="2:109" ht="13.2" x14ac:dyDescent="0.2">
      <c r="B35" s="374"/>
    </row>
    <row r="36" spans="2:109" ht="13.2" x14ac:dyDescent="0.2">
      <c r="B36" s="374"/>
    </row>
    <row r="37" spans="2:109" ht="13.2" x14ac:dyDescent="0.2">
      <c r="B37" s="374"/>
    </row>
    <row r="38" spans="2:109" ht="13.2" x14ac:dyDescent="0.2">
      <c r="B38" s="374"/>
    </row>
    <row r="39" spans="2:109" ht="13.2" x14ac:dyDescent="0.2">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ht="13.2" x14ac:dyDescent="0.2">
      <c r="B40" s="379"/>
      <c r="DD40" s="379"/>
      <c r="DE40" s="367"/>
    </row>
    <row r="41" spans="2:109" ht="16.2" x14ac:dyDescent="0.2">
      <c r="B41" s="380" t="s">
        <v>583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ht="13.2" x14ac:dyDescent="0.2">
      <c r="B42" s="374"/>
      <c r="G42" s="381"/>
      <c r="I42" s="382"/>
      <c r="J42" s="382"/>
      <c r="K42" s="382"/>
      <c r="AM42" s="381"/>
      <c r="AN42" s="381" t="s">
        <v>584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2">
      <c r="B43" s="374"/>
      <c r="AN43" s="1283" t="s">
        <v>594</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ht="13.2" x14ac:dyDescent="0.2">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ht="13.2" x14ac:dyDescent="0.2">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ht="13.2" x14ac:dyDescent="0.2">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ht="13.2" x14ac:dyDescent="0.2">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ht="13.2" x14ac:dyDescent="0.2">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ht="13.2" x14ac:dyDescent="0.2">
      <c r="B49" s="374"/>
      <c r="AN49" s="367" t="s">
        <v>585</v>
      </c>
    </row>
    <row r="50" spans="1:109" ht="13.2" x14ac:dyDescent="0.2">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546</v>
      </c>
      <c r="BQ50" s="1281"/>
      <c r="BR50" s="1281"/>
      <c r="BS50" s="1281"/>
      <c r="BT50" s="1281"/>
      <c r="BU50" s="1281"/>
      <c r="BV50" s="1281"/>
      <c r="BW50" s="1281"/>
      <c r="BX50" s="1281" t="s">
        <v>547</v>
      </c>
      <c r="BY50" s="1281"/>
      <c r="BZ50" s="1281"/>
      <c r="CA50" s="1281"/>
      <c r="CB50" s="1281"/>
      <c r="CC50" s="1281"/>
      <c r="CD50" s="1281"/>
      <c r="CE50" s="1281"/>
      <c r="CF50" s="1281" t="s">
        <v>548</v>
      </c>
      <c r="CG50" s="1281"/>
      <c r="CH50" s="1281"/>
      <c r="CI50" s="1281"/>
      <c r="CJ50" s="1281"/>
      <c r="CK50" s="1281"/>
      <c r="CL50" s="1281"/>
      <c r="CM50" s="1281"/>
      <c r="CN50" s="1281" t="s">
        <v>549</v>
      </c>
      <c r="CO50" s="1281"/>
      <c r="CP50" s="1281"/>
      <c r="CQ50" s="1281"/>
      <c r="CR50" s="1281"/>
      <c r="CS50" s="1281"/>
      <c r="CT50" s="1281"/>
      <c r="CU50" s="1281"/>
      <c r="CV50" s="1281" t="s">
        <v>550</v>
      </c>
      <c r="CW50" s="1281"/>
      <c r="CX50" s="1281"/>
      <c r="CY50" s="1281"/>
      <c r="CZ50" s="1281"/>
      <c r="DA50" s="1281"/>
      <c r="DB50" s="1281"/>
      <c r="DC50" s="1281"/>
    </row>
    <row r="51" spans="1:109" ht="13.5" customHeight="1" x14ac:dyDescent="0.2">
      <c r="B51" s="374"/>
      <c r="G51" s="1293"/>
      <c r="H51" s="1293"/>
      <c r="I51" s="1297"/>
      <c r="J51" s="1297"/>
      <c r="K51" s="1282"/>
      <c r="L51" s="1282"/>
      <c r="M51" s="1282"/>
      <c r="N51" s="1282"/>
      <c r="AM51" s="383"/>
      <c r="AN51" s="1280" t="s">
        <v>586</v>
      </c>
      <c r="AO51" s="1280"/>
      <c r="AP51" s="1280"/>
      <c r="AQ51" s="1280"/>
      <c r="AR51" s="1280"/>
      <c r="AS51" s="1280"/>
      <c r="AT51" s="1280"/>
      <c r="AU51" s="1280"/>
      <c r="AV51" s="1280"/>
      <c r="AW51" s="1280"/>
      <c r="AX51" s="1280"/>
      <c r="AY51" s="1280"/>
      <c r="AZ51" s="1280"/>
      <c r="BA51" s="1280"/>
      <c r="BB51" s="1280" t="s">
        <v>587</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69.8</v>
      </c>
      <c r="CG51" s="1277"/>
      <c r="CH51" s="1277"/>
      <c r="CI51" s="1277"/>
      <c r="CJ51" s="1277"/>
      <c r="CK51" s="1277"/>
      <c r="CL51" s="1277"/>
      <c r="CM51" s="1277"/>
      <c r="CN51" s="1277">
        <v>68.099999999999994</v>
      </c>
      <c r="CO51" s="1277"/>
      <c r="CP51" s="1277"/>
      <c r="CQ51" s="1277"/>
      <c r="CR51" s="1277"/>
      <c r="CS51" s="1277"/>
      <c r="CT51" s="1277"/>
      <c r="CU51" s="1277"/>
      <c r="CV51" s="1292"/>
      <c r="CW51" s="1277"/>
      <c r="CX51" s="1277"/>
      <c r="CY51" s="1277"/>
      <c r="CZ51" s="1277"/>
      <c r="DA51" s="1277"/>
      <c r="DB51" s="1277"/>
      <c r="DC51" s="1277"/>
    </row>
    <row r="52" spans="1:109" ht="13.2" x14ac:dyDescent="0.2">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2" x14ac:dyDescent="0.2">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588</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60.5</v>
      </c>
      <c r="CG53" s="1277"/>
      <c r="CH53" s="1277"/>
      <c r="CI53" s="1277"/>
      <c r="CJ53" s="1277"/>
      <c r="CK53" s="1277"/>
      <c r="CL53" s="1277"/>
      <c r="CM53" s="1277"/>
      <c r="CN53" s="1277">
        <v>61.6</v>
      </c>
      <c r="CO53" s="1277"/>
      <c r="CP53" s="1277"/>
      <c r="CQ53" s="1277"/>
      <c r="CR53" s="1277"/>
      <c r="CS53" s="1277"/>
      <c r="CT53" s="1277"/>
      <c r="CU53" s="1277"/>
      <c r="CV53" s="1292"/>
      <c r="CW53" s="1277"/>
      <c r="CX53" s="1277"/>
      <c r="CY53" s="1277"/>
      <c r="CZ53" s="1277"/>
      <c r="DA53" s="1277"/>
      <c r="DB53" s="1277"/>
      <c r="DC53" s="1277"/>
    </row>
    <row r="54" spans="1:109" ht="13.2" x14ac:dyDescent="0.2">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2" x14ac:dyDescent="0.2">
      <c r="A55" s="382"/>
      <c r="B55" s="374"/>
      <c r="G55" s="1275"/>
      <c r="H55" s="1275"/>
      <c r="I55" s="1275"/>
      <c r="J55" s="1275"/>
      <c r="K55" s="1282"/>
      <c r="L55" s="1282"/>
      <c r="M55" s="1282"/>
      <c r="N55" s="1282"/>
      <c r="AN55" s="1281" t="s">
        <v>589</v>
      </c>
      <c r="AO55" s="1281"/>
      <c r="AP55" s="1281"/>
      <c r="AQ55" s="1281"/>
      <c r="AR55" s="1281"/>
      <c r="AS55" s="1281"/>
      <c r="AT55" s="1281"/>
      <c r="AU55" s="1281"/>
      <c r="AV55" s="1281"/>
      <c r="AW55" s="1281"/>
      <c r="AX55" s="1281"/>
      <c r="AY55" s="1281"/>
      <c r="AZ55" s="1281"/>
      <c r="BA55" s="1281"/>
      <c r="BB55" s="1280" t="s">
        <v>587</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13</v>
      </c>
      <c r="CG55" s="1277"/>
      <c r="CH55" s="1277"/>
      <c r="CI55" s="1277"/>
      <c r="CJ55" s="1277"/>
      <c r="CK55" s="1277"/>
      <c r="CL55" s="1277"/>
      <c r="CM55" s="1277"/>
      <c r="CN55" s="1277">
        <v>21</v>
      </c>
      <c r="CO55" s="1277"/>
      <c r="CP55" s="1277"/>
      <c r="CQ55" s="1277"/>
      <c r="CR55" s="1277"/>
      <c r="CS55" s="1277"/>
      <c r="CT55" s="1277"/>
      <c r="CU55" s="1277"/>
      <c r="CV55" s="1292"/>
      <c r="CW55" s="1277"/>
      <c r="CX55" s="1277"/>
      <c r="CY55" s="1277"/>
      <c r="CZ55" s="1277"/>
      <c r="DA55" s="1277"/>
      <c r="DB55" s="1277"/>
      <c r="DC55" s="1277"/>
    </row>
    <row r="56" spans="1:109" ht="13.2" x14ac:dyDescent="0.2">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ht="13.2" x14ac:dyDescent="0.2">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588</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53.4</v>
      </c>
      <c r="CG57" s="1277"/>
      <c r="CH57" s="1277"/>
      <c r="CI57" s="1277"/>
      <c r="CJ57" s="1277"/>
      <c r="CK57" s="1277"/>
      <c r="CL57" s="1277"/>
      <c r="CM57" s="1277"/>
      <c r="CN57" s="1277">
        <v>56.1</v>
      </c>
      <c r="CO57" s="1277"/>
      <c r="CP57" s="1277"/>
      <c r="CQ57" s="1277"/>
      <c r="CR57" s="1277"/>
      <c r="CS57" s="1277"/>
      <c r="CT57" s="1277"/>
      <c r="CU57" s="1277"/>
      <c r="CV57" s="1292"/>
      <c r="CW57" s="1277"/>
      <c r="CX57" s="1277"/>
      <c r="CY57" s="1277"/>
      <c r="CZ57" s="1277"/>
      <c r="DA57" s="1277"/>
      <c r="DB57" s="1277"/>
      <c r="DC57" s="1277"/>
      <c r="DD57" s="387"/>
      <c r="DE57" s="386"/>
    </row>
    <row r="58" spans="1:109" s="382" customFormat="1" ht="13.2" x14ac:dyDescent="0.2">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ht="13.2" x14ac:dyDescent="0.2">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ht="13.2" x14ac:dyDescent="0.2">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ht="13.2" x14ac:dyDescent="0.2">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ht="13.2" x14ac:dyDescent="0.2">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6.2" x14ac:dyDescent="0.2">
      <c r="B63" s="393" t="s">
        <v>590</v>
      </c>
    </row>
    <row r="64" spans="1:109" ht="13.2" x14ac:dyDescent="0.2">
      <c r="B64" s="374"/>
      <c r="G64" s="381"/>
      <c r="I64" s="394"/>
      <c r="J64" s="394"/>
      <c r="K64" s="394"/>
      <c r="L64" s="394"/>
      <c r="M64" s="394"/>
      <c r="N64" s="395"/>
      <c r="AM64" s="381"/>
      <c r="AN64" s="381" t="s">
        <v>584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2" x14ac:dyDescent="0.2">
      <c r="B65" s="374"/>
      <c r="AN65" s="1283" t="s">
        <v>595</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ht="13.2" x14ac:dyDescent="0.2">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ht="13.2" x14ac:dyDescent="0.2">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ht="13.2" x14ac:dyDescent="0.2">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ht="13.2" x14ac:dyDescent="0.2">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ht="13.2" x14ac:dyDescent="0.2">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ht="13.2" x14ac:dyDescent="0.2">
      <c r="B71" s="374"/>
      <c r="G71" s="399"/>
      <c r="I71" s="400"/>
      <c r="J71" s="397"/>
      <c r="K71" s="397"/>
      <c r="L71" s="398"/>
      <c r="M71" s="397"/>
      <c r="N71" s="398"/>
      <c r="AM71" s="399"/>
      <c r="AN71" s="367" t="s">
        <v>585</v>
      </c>
    </row>
    <row r="72" spans="2:107" ht="13.2" x14ac:dyDescent="0.2">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546</v>
      </c>
      <c r="BQ72" s="1281"/>
      <c r="BR72" s="1281"/>
      <c r="BS72" s="1281"/>
      <c r="BT72" s="1281"/>
      <c r="BU72" s="1281"/>
      <c r="BV72" s="1281"/>
      <c r="BW72" s="1281"/>
      <c r="BX72" s="1281" t="s">
        <v>547</v>
      </c>
      <c r="BY72" s="1281"/>
      <c r="BZ72" s="1281"/>
      <c r="CA72" s="1281"/>
      <c r="CB72" s="1281"/>
      <c r="CC72" s="1281"/>
      <c r="CD72" s="1281"/>
      <c r="CE72" s="1281"/>
      <c r="CF72" s="1281" t="s">
        <v>548</v>
      </c>
      <c r="CG72" s="1281"/>
      <c r="CH72" s="1281"/>
      <c r="CI72" s="1281"/>
      <c r="CJ72" s="1281"/>
      <c r="CK72" s="1281"/>
      <c r="CL72" s="1281"/>
      <c r="CM72" s="1281"/>
      <c r="CN72" s="1281" t="s">
        <v>549</v>
      </c>
      <c r="CO72" s="1281"/>
      <c r="CP72" s="1281"/>
      <c r="CQ72" s="1281"/>
      <c r="CR72" s="1281"/>
      <c r="CS72" s="1281"/>
      <c r="CT72" s="1281"/>
      <c r="CU72" s="1281"/>
      <c r="CV72" s="1281" t="s">
        <v>550</v>
      </c>
      <c r="CW72" s="1281"/>
      <c r="CX72" s="1281"/>
      <c r="CY72" s="1281"/>
      <c r="CZ72" s="1281"/>
      <c r="DA72" s="1281"/>
      <c r="DB72" s="1281"/>
      <c r="DC72" s="1281"/>
    </row>
    <row r="73" spans="2:107" ht="13.2" x14ac:dyDescent="0.2">
      <c r="B73" s="374"/>
      <c r="G73" s="1293"/>
      <c r="H73" s="1293"/>
      <c r="I73" s="1293"/>
      <c r="J73" s="1293"/>
      <c r="K73" s="1276"/>
      <c r="L73" s="1276"/>
      <c r="M73" s="1276"/>
      <c r="N73" s="1276"/>
      <c r="AM73" s="383"/>
      <c r="AN73" s="1280" t="s">
        <v>586</v>
      </c>
      <c r="AO73" s="1280"/>
      <c r="AP73" s="1280"/>
      <c r="AQ73" s="1280"/>
      <c r="AR73" s="1280"/>
      <c r="AS73" s="1280"/>
      <c r="AT73" s="1280"/>
      <c r="AU73" s="1280"/>
      <c r="AV73" s="1280"/>
      <c r="AW73" s="1280"/>
      <c r="AX73" s="1280"/>
      <c r="AY73" s="1280"/>
      <c r="AZ73" s="1280"/>
      <c r="BA73" s="1280"/>
      <c r="BB73" s="1280" t="s">
        <v>587</v>
      </c>
      <c r="BC73" s="1280"/>
      <c r="BD73" s="1280"/>
      <c r="BE73" s="1280"/>
      <c r="BF73" s="1280"/>
      <c r="BG73" s="1280"/>
      <c r="BH73" s="1280"/>
      <c r="BI73" s="1280"/>
      <c r="BJ73" s="1280"/>
      <c r="BK73" s="1280"/>
      <c r="BL73" s="1280"/>
      <c r="BM73" s="1280"/>
      <c r="BN73" s="1280"/>
      <c r="BO73" s="1280"/>
      <c r="BP73" s="1277">
        <v>85.7</v>
      </c>
      <c r="BQ73" s="1277"/>
      <c r="BR73" s="1277"/>
      <c r="BS73" s="1277"/>
      <c r="BT73" s="1277"/>
      <c r="BU73" s="1277"/>
      <c r="BV73" s="1277"/>
      <c r="BW73" s="1277"/>
      <c r="BX73" s="1277">
        <v>68</v>
      </c>
      <c r="BY73" s="1277"/>
      <c r="BZ73" s="1277"/>
      <c r="CA73" s="1277"/>
      <c r="CB73" s="1277"/>
      <c r="CC73" s="1277"/>
      <c r="CD73" s="1277"/>
      <c r="CE73" s="1277"/>
      <c r="CF73" s="1277">
        <v>69.8</v>
      </c>
      <c r="CG73" s="1277"/>
      <c r="CH73" s="1277"/>
      <c r="CI73" s="1277"/>
      <c r="CJ73" s="1277"/>
      <c r="CK73" s="1277"/>
      <c r="CL73" s="1277"/>
      <c r="CM73" s="1277"/>
      <c r="CN73" s="1277">
        <v>68.099999999999994</v>
      </c>
      <c r="CO73" s="1277"/>
      <c r="CP73" s="1277"/>
      <c r="CQ73" s="1277"/>
      <c r="CR73" s="1277"/>
      <c r="CS73" s="1277"/>
      <c r="CT73" s="1277"/>
      <c r="CU73" s="1277"/>
      <c r="CV73" s="1277">
        <v>76.900000000000006</v>
      </c>
      <c r="CW73" s="1277"/>
      <c r="CX73" s="1277"/>
      <c r="CY73" s="1277"/>
      <c r="CZ73" s="1277"/>
      <c r="DA73" s="1277"/>
      <c r="DB73" s="1277"/>
      <c r="DC73" s="1277"/>
    </row>
    <row r="74" spans="2:107" ht="13.2" x14ac:dyDescent="0.2">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2" x14ac:dyDescent="0.2">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591</v>
      </c>
      <c r="BC75" s="1280"/>
      <c r="BD75" s="1280"/>
      <c r="BE75" s="1280"/>
      <c r="BF75" s="1280"/>
      <c r="BG75" s="1280"/>
      <c r="BH75" s="1280"/>
      <c r="BI75" s="1280"/>
      <c r="BJ75" s="1280"/>
      <c r="BK75" s="1280"/>
      <c r="BL75" s="1280"/>
      <c r="BM75" s="1280"/>
      <c r="BN75" s="1280"/>
      <c r="BO75" s="1280"/>
      <c r="BP75" s="1277">
        <v>7.7</v>
      </c>
      <c r="BQ75" s="1277"/>
      <c r="BR75" s="1277"/>
      <c r="BS75" s="1277"/>
      <c r="BT75" s="1277"/>
      <c r="BU75" s="1277"/>
      <c r="BV75" s="1277"/>
      <c r="BW75" s="1277"/>
      <c r="BX75" s="1277">
        <v>5.5</v>
      </c>
      <c r="BY75" s="1277"/>
      <c r="BZ75" s="1277"/>
      <c r="CA75" s="1277"/>
      <c r="CB75" s="1277"/>
      <c r="CC75" s="1277"/>
      <c r="CD75" s="1277"/>
      <c r="CE75" s="1277"/>
      <c r="CF75" s="1277">
        <v>4.4000000000000004</v>
      </c>
      <c r="CG75" s="1277"/>
      <c r="CH75" s="1277"/>
      <c r="CI75" s="1277"/>
      <c r="CJ75" s="1277"/>
      <c r="CK75" s="1277"/>
      <c r="CL75" s="1277"/>
      <c r="CM75" s="1277"/>
      <c r="CN75" s="1277">
        <v>4.2</v>
      </c>
      <c r="CO75" s="1277"/>
      <c r="CP75" s="1277"/>
      <c r="CQ75" s="1277"/>
      <c r="CR75" s="1277"/>
      <c r="CS75" s="1277"/>
      <c r="CT75" s="1277"/>
      <c r="CU75" s="1277"/>
      <c r="CV75" s="1277">
        <v>5.3</v>
      </c>
      <c r="CW75" s="1277"/>
      <c r="CX75" s="1277"/>
      <c r="CY75" s="1277"/>
      <c r="CZ75" s="1277"/>
      <c r="DA75" s="1277"/>
      <c r="DB75" s="1277"/>
      <c r="DC75" s="1277"/>
    </row>
    <row r="76" spans="2:107" ht="13.2" x14ac:dyDescent="0.2">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2" x14ac:dyDescent="0.2">
      <c r="B77" s="374"/>
      <c r="G77" s="1275"/>
      <c r="H77" s="1275"/>
      <c r="I77" s="1275"/>
      <c r="J77" s="1275"/>
      <c r="K77" s="1276"/>
      <c r="L77" s="1276"/>
      <c r="M77" s="1276"/>
      <c r="N77" s="1276"/>
      <c r="AN77" s="1281" t="s">
        <v>589</v>
      </c>
      <c r="AO77" s="1281"/>
      <c r="AP77" s="1281"/>
      <c r="AQ77" s="1281"/>
      <c r="AR77" s="1281"/>
      <c r="AS77" s="1281"/>
      <c r="AT77" s="1281"/>
      <c r="AU77" s="1281"/>
      <c r="AV77" s="1281"/>
      <c r="AW77" s="1281"/>
      <c r="AX77" s="1281"/>
      <c r="AY77" s="1281"/>
      <c r="AZ77" s="1281"/>
      <c r="BA77" s="1281"/>
      <c r="BB77" s="1280" t="s">
        <v>587</v>
      </c>
      <c r="BC77" s="1280"/>
      <c r="BD77" s="1280"/>
      <c r="BE77" s="1280"/>
      <c r="BF77" s="1280"/>
      <c r="BG77" s="1280"/>
      <c r="BH77" s="1280"/>
      <c r="BI77" s="1280"/>
      <c r="BJ77" s="1280"/>
      <c r="BK77" s="1280"/>
      <c r="BL77" s="1280"/>
      <c r="BM77" s="1280"/>
      <c r="BN77" s="1280"/>
      <c r="BO77" s="1280"/>
      <c r="BP77" s="1277">
        <v>22.3</v>
      </c>
      <c r="BQ77" s="1277"/>
      <c r="BR77" s="1277"/>
      <c r="BS77" s="1277"/>
      <c r="BT77" s="1277"/>
      <c r="BU77" s="1277"/>
      <c r="BV77" s="1277"/>
      <c r="BW77" s="1277"/>
      <c r="BX77" s="1277">
        <v>20.3</v>
      </c>
      <c r="BY77" s="1277"/>
      <c r="BZ77" s="1277"/>
      <c r="CA77" s="1277"/>
      <c r="CB77" s="1277"/>
      <c r="CC77" s="1277"/>
      <c r="CD77" s="1277"/>
      <c r="CE77" s="1277"/>
      <c r="CF77" s="1277">
        <v>13</v>
      </c>
      <c r="CG77" s="1277"/>
      <c r="CH77" s="1277"/>
      <c r="CI77" s="1277"/>
      <c r="CJ77" s="1277"/>
      <c r="CK77" s="1277"/>
      <c r="CL77" s="1277"/>
      <c r="CM77" s="1277"/>
      <c r="CN77" s="1277">
        <v>21</v>
      </c>
      <c r="CO77" s="1277"/>
      <c r="CP77" s="1277"/>
      <c r="CQ77" s="1277"/>
      <c r="CR77" s="1277"/>
      <c r="CS77" s="1277"/>
      <c r="CT77" s="1277"/>
      <c r="CU77" s="1277"/>
      <c r="CV77" s="1277">
        <v>20.2</v>
      </c>
      <c r="CW77" s="1277"/>
      <c r="CX77" s="1277"/>
      <c r="CY77" s="1277"/>
      <c r="CZ77" s="1277"/>
      <c r="DA77" s="1277"/>
      <c r="DB77" s="1277"/>
      <c r="DC77" s="1277"/>
    </row>
    <row r="78" spans="2:107" ht="13.2" x14ac:dyDescent="0.2">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2" x14ac:dyDescent="0.2">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591</v>
      </c>
      <c r="BC79" s="1280"/>
      <c r="BD79" s="1280"/>
      <c r="BE79" s="1280"/>
      <c r="BF79" s="1280"/>
      <c r="BG79" s="1280"/>
      <c r="BH79" s="1280"/>
      <c r="BI79" s="1280"/>
      <c r="BJ79" s="1280"/>
      <c r="BK79" s="1280"/>
      <c r="BL79" s="1280"/>
      <c r="BM79" s="1280"/>
      <c r="BN79" s="1280"/>
      <c r="BO79" s="1280"/>
      <c r="BP79" s="1277">
        <v>8.5</v>
      </c>
      <c r="BQ79" s="1277"/>
      <c r="BR79" s="1277"/>
      <c r="BS79" s="1277"/>
      <c r="BT79" s="1277"/>
      <c r="BU79" s="1277"/>
      <c r="BV79" s="1277"/>
      <c r="BW79" s="1277"/>
      <c r="BX79" s="1277">
        <v>7.7</v>
      </c>
      <c r="BY79" s="1277"/>
      <c r="BZ79" s="1277"/>
      <c r="CA79" s="1277"/>
      <c r="CB79" s="1277"/>
      <c r="CC79" s="1277"/>
      <c r="CD79" s="1277"/>
      <c r="CE79" s="1277"/>
      <c r="CF79" s="1277">
        <v>6.8</v>
      </c>
      <c r="CG79" s="1277"/>
      <c r="CH79" s="1277"/>
      <c r="CI79" s="1277"/>
      <c r="CJ79" s="1277"/>
      <c r="CK79" s="1277"/>
      <c r="CL79" s="1277"/>
      <c r="CM79" s="1277"/>
      <c r="CN79" s="1277">
        <v>6.8</v>
      </c>
      <c r="CO79" s="1277"/>
      <c r="CP79" s="1277"/>
      <c r="CQ79" s="1277"/>
      <c r="CR79" s="1277"/>
      <c r="CS79" s="1277"/>
      <c r="CT79" s="1277"/>
      <c r="CU79" s="1277"/>
      <c r="CV79" s="1277">
        <v>6.8</v>
      </c>
      <c r="CW79" s="1277"/>
      <c r="CX79" s="1277"/>
      <c r="CY79" s="1277"/>
      <c r="CZ79" s="1277"/>
      <c r="DA79" s="1277"/>
      <c r="DB79" s="1277"/>
      <c r="DC79" s="1277"/>
    </row>
    <row r="80" spans="2:107" ht="13.2" x14ac:dyDescent="0.2">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2" x14ac:dyDescent="0.2">
      <c r="B81" s="374"/>
    </row>
    <row r="82" spans="2:109" ht="16.2" x14ac:dyDescent="0.2">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ht="13.2" x14ac:dyDescent="0.2">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ht="13.2" x14ac:dyDescent="0.2">
      <c r="DD84" s="367"/>
      <c r="DE84" s="367"/>
    </row>
    <row r="85" spans="2:109" ht="13.2" x14ac:dyDescent="0.2">
      <c r="DD85" s="367"/>
      <c r="DE85" s="367"/>
    </row>
    <row r="86" spans="2:109" ht="13.2" hidden="1" x14ac:dyDescent="0.2">
      <c r="DD86" s="367"/>
      <c r="DE86" s="367"/>
    </row>
    <row r="87" spans="2:109" ht="13.2" hidden="1" x14ac:dyDescent="0.2">
      <c r="K87" s="402"/>
      <c r="AQ87" s="402"/>
      <c r="BC87" s="402"/>
      <c r="BO87" s="402"/>
      <c r="CA87" s="402"/>
      <c r="CM87" s="402"/>
      <c r="CY87" s="402"/>
      <c r="DD87" s="367"/>
      <c r="DE87" s="367"/>
    </row>
    <row r="88" spans="2:109" ht="13.2" hidden="1" x14ac:dyDescent="0.2">
      <c r="DD88" s="367"/>
      <c r="DE88" s="367"/>
    </row>
    <row r="89" spans="2:109" ht="13.2" hidden="1" x14ac:dyDescent="0.2">
      <c r="DD89" s="367"/>
      <c r="DE89" s="367"/>
    </row>
    <row r="90" spans="2:109" ht="13.2" hidden="1" x14ac:dyDescent="0.2">
      <c r="DD90" s="367"/>
      <c r="DE90" s="367"/>
    </row>
    <row r="91" spans="2:109" ht="13.2" hidden="1" x14ac:dyDescent="0.2">
      <c r="DD91" s="367"/>
      <c r="DE91" s="367"/>
    </row>
    <row r="92" spans="2:109" ht="13.5" hidden="1" customHeight="1" x14ac:dyDescent="0.2">
      <c r="DD92" s="367"/>
      <c r="DE92" s="367"/>
    </row>
    <row r="93" spans="2:109" ht="13.5" hidden="1" customHeight="1" x14ac:dyDescent="0.2">
      <c r="DD93" s="367"/>
      <c r="DE93" s="367"/>
    </row>
    <row r="94" spans="2:109" ht="13.5" hidden="1" customHeight="1" x14ac:dyDescent="0.2">
      <c r="DD94" s="367"/>
      <c r="DE94" s="367"/>
    </row>
    <row r="95" spans="2:109" ht="13.5" hidden="1" customHeight="1" x14ac:dyDescent="0.2">
      <c r="DD95" s="367"/>
      <c r="DE95" s="367"/>
    </row>
    <row r="96" spans="2:109" ht="13.5" hidden="1" customHeight="1" x14ac:dyDescent="0.2">
      <c r="DD96" s="367"/>
      <c r="DE96" s="367"/>
    </row>
    <row r="97" spans="108:109" ht="13.5" hidden="1" customHeight="1" x14ac:dyDescent="0.2">
      <c r="DD97" s="367"/>
      <c r="DE97" s="367"/>
    </row>
    <row r="98" spans="108:109" ht="13.5" hidden="1" customHeight="1" x14ac:dyDescent="0.2">
      <c r="DD98" s="367"/>
      <c r="DE98" s="367"/>
    </row>
    <row r="99" spans="108:109" ht="13.5" hidden="1" customHeight="1" x14ac:dyDescent="0.2">
      <c r="DD99" s="367"/>
      <c r="DE99" s="367"/>
    </row>
    <row r="100" spans="108:109" ht="13.5" hidden="1" customHeight="1" x14ac:dyDescent="0.2">
      <c r="DD100" s="367"/>
      <c r="DE100" s="367"/>
    </row>
    <row r="101" spans="108:109" ht="13.5" hidden="1" customHeight="1" x14ac:dyDescent="0.2">
      <c r="DD101" s="367"/>
      <c r="DE101" s="367"/>
    </row>
    <row r="102" spans="108:109" ht="13.5" hidden="1" customHeight="1" x14ac:dyDescent="0.2">
      <c r="DD102" s="367"/>
      <c r="DE102" s="367"/>
    </row>
    <row r="103" spans="108:109" ht="13.5" hidden="1" customHeight="1" x14ac:dyDescent="0.2">
      <c r="DD103" s="367"/>
      <c r="DE103" s="367"/>
    </row>
    <row r="104" spans="108:109" ht="13.5" hidden="1" customHeight="1" x14ac:dyDescent="0.2">
      <c r="DD104" s="367"/>
      <c r="DE104" s="367"/>
    </row>
    <row r="105" spans="108:109" ht="13.5" hidden="1" customHeight="1" x14ac:dyDescent="0.2">
      <c r="DD105" s="367"/>
      <c r="DE105" s="367"/>
    </row>
    <row r="106" spans="108:109" ht="13.5" hidden="1" customHeight="1" x14ac:dyDescent="0.2">
      <c r="DD106" s="367"/>
      <c r="DE106" s="367"/>
    </row>
    <row r="107" spans="108:109" ht="13.5" hidden="1" customHeight="1" x14ac:dyDescent="0.2">
      <c r="DD107" s="367"/>
      <c r="DE107" s="367"/>
    </row>
    <row r="108" spans="108:109" ht="13.5" hidden="1" customHeight="1" x14ac:dyDescent="0.2">
      <c r="DD108" s="367"/>
      <c r="DE108" s="367"/>
    </row>
    <row r="109" spans="108:109" ht="13.5" hidden="1" customHeight="1" x14ac:dyDescent="0.2">
      <c r="DD109" s="367"/>
      <c r="DE109" s="367"/>
    </row>
    <row r="110" spans="108:109" ht="13.5" hidden="1" customHeight="1" x14ac:dyDescent="0.2">
      <c r="DD110" s="367"/>
      <c r="DE110" s="367"/>
    </row>
    <row r="111" spans="108:109" ht="13.5" hidden="1" customHeight="1" x14ac:dyDescent="0.2">
      <c r="DD111" s="367"/>
      <c r="DE111" s="367"/>
    </row>
    <row r="112" spans="108:109" ht="13.5" hidden="1" customHeight="1" x14ac:dyDescent="0.2">
      <c r="DD112" s="367"/>
      <c r="DE112" s="367"/>
    </row>
    <row r="113" spans="108:109" ht="13.5" hidden="1" customHeight="1" x14ac:dyDescent="0.2">
      <c r="DD113" s="367"/>
      <c r="DE113" s="367"/>
    </row>
    <row r="114" spans="108:109" ht="13.5" hidden="1" customHeight="1" x14ac:dyDescent="0.2">
      <c r="DD114" s="367"/>
      <c r="DE114" s="367"/>
    </row>
    <row r="115" spans="108:109" ht="13.5" hidden="1" customHeight="1" x14ac:dyDescent="0.2">
      <c r="DD115" s="367"/>
      <c r="DE115" s="367"/>
    </row>
    <row r="116" spans="108:109" ht="13.5" hidden="1" customHeight="1" x14ac:dyDescent="0.2">
      <c r="DD116" s="367"/>
      <c r="DE116" s="367"/>
    </row>
    <row r="117" spans="108:109" ht="13.5" hidden="1" customHeight="1" x14ac:dyDescent="0.2">
      <c r="DD117" s="367"/>
      <c r="DE117" s="367"/>
    </row>
    <row r="118" spans="108:109" ht="13.5" hidden="1" customHeight="1" x14ac:dyDescent="0.2">
      <c r="DD118" s="367"/>
      <c r="DE118" s="367"/>
    </row>
    <row r="119" spans="108:109" ht="13.5" hidden="1" customHeight="1" x14ac:dyDescent="0.2">
      <c r="DD119" s="367"/>
      <c r="DE119" s="367"/>
    </row>
    <row r="120" spans="108:109" ht="13.5" hidden="1" customHeight="1" x14ac:dyDescent="0.2">
      <c r="DD120" s="367"/>
      <c r="DE120" s="367"/>
    </row>
    <row r="121" spans="108:109" ht="13.5" hidden="1" customHeight="1" x14ac:dyDescent="0.2">
      <c r="DD121" s="367"/>
      <c r="DE121" s="367"/>
    </row>
    <row r="122" spans="108:109" ht="13.5" hidden="1" customHeight="1" x14ac:dyDescent="0.2">
      <c r="DD122" s="367"/>
      <c r="DE122" s="367"/>
    </row>
    <row r="123" spans="108:109" ht="13.5" hidden="1" customHeight="1" x14ac:dyDescent="0.2">
      <c r="DD123" s="367"/>
      <c r="DE123" s="367"/>
    </row>
    <row r="124" spans="108:109" ht="13.5" hidden="1" customHeight="1" x14ac:dyDescent="0.2">
      <c r="DD124" s="367"/>
      <c r="DE124" s="367"/>
    </row>
    <row r="125" spans="108:109" ht="13.5" hidden="1" customHeight="1" x14ac:dyDescent="0.2">
      <c r="DD125" s="367"/>
      <c r="DE125" s="367"/>
    </row>
    <row r="126" spans="108:109" ht="13.5" hidden="1" customHeight="1" x14ac:dyDescent="0.2">
      <c r="DD126" s="367"/>
      <c r="DE126" s="367"/>
    </row>
    <row r="127" spans="108:109" ht="13.5" hidden="1" customHeight="1" x14ac:dyDescent="0.2">
      <c r="DD127" s="367"/>
      <c r="DE127" s="367"/>
    </row>
    <row r="128" spans="108:109" ht="13.5" hidden="1" customHeight="1" x14ac:dyDescent="0.2">
      <c r="DD128" s="367"/>
      <c r="DE128" s="367"/>
    </row>
    <row r="129" spans="108:109" ht="13.5" hidden="1" customHeight="1" x14ac:dyDescent="0.2">
      <c r="DD129" s="367"/>
      <c r="DE129" s="367"/>
    </row>
    <row r="130" spans="108:109" ht="13.5" hidden="1" customHeight="1" x14ac:dyDescent="0.2">
      <c r="DD130" s="367"/>
      <c r="DE130" s="367"/>
    </row>
    <row r="131" spans="108:109" ht="13.5" hidden="1" customHeight="1" x14ac:dyDescent="0.2">
      <c r="DD131" s="367"/>
      <c r="DE131" s="367"/>
    </row>
    <row r="132" spans="108:109" ht="13.5" hidden="1" customHeight="1" x14ac:dyDescent="0.2">
      <c r="DD132" s="367"/>
      <c r="DE132" s="367"/>
    </row>
    <row r="133" spans="108:109" ht="13.5" hidden="1" customHeight="1" x14ac:dyDescent="0.2">
      <c r="DD133" s="367"/>
      <c r="DE133" s="367"/>
    </row>
    <row r="134" spans="108:109" ht="13.5" hidden="1" customHeight="1" x14ac:dyDescent="0.2">
      <c r="DD134" s="367"/>
      <c r="DE134" s="367"/>
    </row>
    <row r="135" spans="108:109" ht="13.5" hidden="1" customHeight="1" x14ac:dyDescent="0.2">
      <c r="DD135" s="367"/>
      <c r="DE135" s="367"/>
    </row>
    <row r="136" spans="108:109" ht="13.5" hidden="1" customHeight="1" x14ac:dyDescent="0.2">
      <c r="DD136" s="367"/>
      <c r="DE136" s="367"/>
    </row>
    <row r="137" spans="108:109" ht="13.5" hidden="1" customHeight="1" x14ac:dyDescent="0.2">
      <c r="DD137" s="367"/>
      <c r="DE137" s="367"/>
    </row>
    <row r="138" spans="108:109" ht="13.5" hidden="1" customHeight="1" x14ac:dyDescent="0.2">
      <c r="DD138" s="367"/>
      <c r="DE138" s="367"/>
    </row>
    <row r="139" spans="108:109" ht="13.5" hidden="1" customHeight="1" x14ac:dyDescent="0.2">
      <c r="DD139" s="367"/>
      <c r="DE139" s="367"/>
    </row>
    <row r="140" spans="108:109" ht="13.5" hidden="1" customHeight="1" x14ac:dyDescent="0.2">
      <c r="DD140" s="367"/>
      <c r="DE140" s="367"/>
    </row>
    <row r="141" spans="108:109" ht="13.5" hidden="1" customHeight="1" x14ac:dyDescent="0.2">
      <c r="DD141" s="367"/>
      <c r="DE141" s="367"/>
    </row>
    <row r="142" spans="108:109" ht="13.5" hidden="1" customHeight="1" x14ac:dyDescent="0.2">
      <c r="DD142" s="367"/>
      <c r="DE142" s="367"/>
    </row>
    <row r="143" spans="108:109" ht="13.5" hidden="1" customHeight="1" x14ac:dyDescent="0.2">
      <c r="DD143" s="367"/>
      <c r="DE143" s="367"/>
    </row>
    <row r="144" spans="108:109" ht="13.5" hidden="1" customHeight="1" x14ac:dyDescent="0.2">
      <c r="DD144" s="367"/>
      <c r="DE144" s="367"/>
    </row>
    <row r="145" spans="108:109" ht="13.5" hidden="1" customHeight="1" x14ac:dyDescent="0.2">
      <c r="DD145" s="367"/>
      <c r="DE145" s="367"/>
    </row>
    <row r="146" spans="108:109" ht="13.5" hidden="1" customHeight="1" x14ac:dyDescent="0.2">
      <c r="DD146" s="367"/>
      <c r="DE146" s="367"/>
    </row>
    <row r="147" spans="108:109" ht="13.5" hidden="1" customHeight="1" x14ac:dyDescent="0.2">
      <c r="DD147" s="367"/>
      <c r="DE147" s="367"/>
    </row>
    <row r="148" spans="108:109" ht="13.5" hidden="1" customHeight="1" x14ac:dyDescent="0.2">
      <c r="DD148" s="367"/>
      <c r="DE148" s="367"/>
    </row>
    <row r="149" spans="108:109" ht="13.5" hidden="1" customHeight="1" x14ac:dyDescent="0.2">
      <c r="DD149" s="367"/>
      <c r="DE149" s="367"/>
    </row>
    <row r="150" spans="108:109" ht="13.5" hidden="1" customHeight="1" x14ac:dyDescent="0.2">
      <c r="DD150" s="367"/>
      <c r="DE150" s="367"/>
    </row>
    <row r="151" spans="108:109" ht="13.5" hidden="1" customHeight="1" x14ac:dyDescent="0.2">
      <c r="DD151" s="367"/>
      <c r="DE151" s="367"/>
    </row>
    <row r="152" spans="108:109" ht="13.5" hidden="1" customHeight="1" x14ac:dyDescent="0.2">
      <c r="DD152" s="367"/>
      <c r="DE152" s="367"/>
    </row>
    <row r="153" spans="108:109" ht="13.5" hidden="1" customHeight="1" x14ac:dyDescent="0.2">
      <c r="DD153" s="367"/>
      <c r="DE153" s="367"/>
    </row>
    <row r="154" spans="108:109" ht="13.5" hidden="1" customHeight="1" x14ac:dyDescent="0.2">
      <c r="DD154" s="367"/>
      <c r="DE154" s="367"/>
    </row>
    <row r="155" spans="108:109" ht="13.5" hidden="1" customHeight="1" x14ac:dyDescent="0.2">
      <c r="DD155" s="367"/>
      <c r="DE155" s="367"/>
    </row>
    <row r="156" spans="108:109" ht="13.5" hidden="1" customHeight="1" x14ac:dyDescent="0.2">
      <c r="DD156" s="367"/>
      <c r="DE156" s="367"/>
    </row>
    <row r="157" spans="108:109" ht="13.5" hidden="1" customHeight="1" x14ac:dyDescent="0.2">
      <c r="DD157" s="367"/>
      <c r="DE157" s="367"/>
    </row>
    <row r="158" spans="108:109" ht="13.5" hidden="1" customHeight="1" x14ac:dyDescent="0.2">
      <c r="DD158" s="367"/>
      <c r="DE158" s="367"/>
    </row>
    <row r="159" spans="108:109" ht="13.5" hidden="1" customHeight="1" x14ac:dyDescent="0.2">
      <c r="DD159" s="367"/>
      <c r="DE159" s="367"/>
    </row>
    <row r="160" spans="108:109" ht="13.5" hidden="1" customHeight="1" x14ac:dyDescent="0.2">
      <c r="DD160" s="367"/>
      <c r="DE160" s="36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0KMgz1ygw7ZbaNMzsHYKB5/TkifUa3cQh/+753lHgDlxsVQRI0ABUSjS/hazj5vmtP/f8aRmJAYl5AyjhGTuKA==" saltValue="XYYIDlZH2nq0mZb6Arc1R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592</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4synj3dPHnRz0hqcn9bRZ7+/aWWDRok9NPdREOY0pt3w6qOwKNXviwoFVfRVI90wVZvR4McmIUvvezUMbVdW3A==" saltValue="u3Qhs2y96GOgAkSJrBZ3m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c r="AG59" s="270"/>
      <c r="AH59" s="270"/>
    </row>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593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uoHxyT+y9pHTKyf3Ezpb28K/zsDqvl+zJsNda1DC9TmvM7QHOXVQFuTxkbXvDHHw3C+/fOzF6dzXNF8ti+gGqw==" saltValue="j5REP9hkmmJiu91J7R3N7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29" customWidth="1"/>
    <col min="2" max="8" width="13.33203125" style="129" customWidth="1"/>
    <col min="9" max="16384" width="11.109375" style="129"/>
  </cols>
  <sheetData>
    <row r="1" spans="1:8" x14ac:dyDescent="0.2">
      <c r="A1" s="123"/>
      <c r="B1" s="124"/>
      <c r="C1" s="125"/>
      <c r="D1" s="126"/>
      <c r="E1" s="127"/>
      <c r="F1" s="127"/>
      <c r="G1" s="127"/>
      <c r="H1" s="128"/>
    </row>
    <row r="2" spans="1:8" x14ac:dyDescent="0.2">
      <c r="A2" s="130"/>
      <c r="B2" s="131"/>
      <c r="C2" s="132"/>
      <c r="D2" s="133" t="s">
        <v>45</v>
      </c>
      <c r="E2" s="134"/>
      <c r="F2" s="135" t="s">
        <v>543</v>
      </c>
      <c r="G2" s="136"/>
      <c r="H2" s="137"/>
    </row>
    <row r="3" spans="1:8" x14ac:dyDescent="0.2">
      <c r="A3" s="133" t="s">
        <v>536</v>
      </c>
      <c r="B3" s="138"/>
      <c r="C3" s="139"/>
      <c r="D3" s="140">
        <v>30859</v>
      </c>
      <c r="E3" s="141"/>
      <c r="F3" s="142">
        <v>53270</v>
      </c>
      <c r="G3" s="143"/>
      <c r="H3" s="144"/>
    </row>
    <row r="4" spans="1:8" x14ac:dyDescent="0.2">
      <c r="A4" s="145"/>
      <c r="B4" s="146"/>
      <c r="C4" s="147"/>
      <c r="D4" s="148">
        <v>11532</v>
      </c>
      <c r="E4" s="149"/>
      <c r="F4" s="150">
        <v>24316</v>
      </c>
      <c r="G4" s="151"/>
      <c r="H4" s="152"/>
    </row>
    <row r="5" spans="1:8" x14ac:dyDescent="0.2">
      <c r="A5" s="133" t="s">
        <v>538</v>
      </c>
      <c r="B5" s="138"/>
      <c r="C5" s="139"/>
      <c r="D5" s="140">
        <v>22508</v>
      </c>
      <c r="E5" s="141"/>
      <c r="F5" s="142">
        <v>53292</v>
      </c>
      <c r="G5" s="143"/>
      <c r="H5" s="144"/>
    </row>
    <row r="6" spans="1:8" x14ac:dyDescent="0.2">
      <c r="A6" s="145"/>
      <c r="B6" s="146"/>
      <c r="C6" s="147"/>
      <c r="D6" s="148">
        <v>9513</v>
      </c>
      <c r="E6" s="149"/>
      <c r="F6" s="150">
        <v>28900</v>
      </c>
      <c r="G6" s="151"/>
      <c r="H6" s="152"/>
    </row>
    <row r="7" spans="1:8" x14ac:dyDescent="0.2">
      <c r="A7" s="133" t="s">
        <v>539</v>
      </c>
      <c r="B7" s="138"/>
      <c r="C7" s="139"/>
      <c r="D7" s="140">
        <v>62142</v>
      </c>
      <c r="E7" s="141"/>
      <c r="F7" s="142">
        <v>49919</v>
      </c>
      <c r="G7" s="143"/>
      <c r="H7" s="144"/>
    </row>
    <row r="8" spans="1:8" x14ac:dyDescent="0.2">
      <c r="A8" s="145"/>
      <c r="B8" s="146"/>
      <c r="C8" s="147"/>
      <c r="D8" s="148">
        <v>7592</v>
      </c>
      <c r="E8" s="149"/>
      <c r="F8" s="150">
        <v>26398</v>
      </c>
      <c r="G8" s="151"/>
      <c r="H8" s="152"/>
    </row>
    <row r="9" spans="1:8" x14ac:dyDescent="0.2">
      <c r="A9" s="133" t="s">
        <v>540</v>
      </c>
      <c r="B9" s="138"/>
      <c r="C9" s="139"/>
      <c r="D9" s="140">
        <v>39912</v>
      </c>
      <c r="E9" s="141"/>
      <c r="F9" s="142">
        <v>47738</v>
      </c>
      <c r="G9" s="143"/>
      <c r="H9" s="144"/>
    </row>
    <row r="10" spans="1:8" x14ac:dyDescent="0.2">
      <c r="A10" s="145"/>
      <c r="B10" s="146"/>
      <c r="C10" s="147"/>
      <c r="D10" s="148">
        <v>9548</v>
      </c>
      <c r="E10" s="149"/>
      <c r="F10" s="150">
        <v>24937</v>
      </c>
      <c r="G10" s="151"/>
      <c r="H10" s="152"/>
    </row>
    <row r="11" spans="1:8" x14ac:dyDescent="0.2">
      <c r="A11" s="133" t="s">
        <v>541</v>
      </c>
      <c r="B11" s="138"/>
      <c r="C11" s="139"/>
      <c r="D11" s="140">
        <v>63126</v>
      </c>
      <c r="E11" s="141"/>
      <c r="F11" s="142">
        <v>52191</v>
      </c>
      <c r="G11" s="143"/>
      <c r="H11" s="144"/>
    </row>
    <row r="12" spans="1:8" x14ac:dyDescent="0.2">
      <c r="A12" s="145"/>
      <c r="B12" s="146"/>
      <c r="C12" s="153"/>
      <c r="D12" s="148">
        <v>7069</v>
      </c>
      <c r="E12" s="149"/>
      <c r="F12" s="150">
        <v>24843</v>
      </c>
      <c r="G12" s="151"/>
      <c r="H12" s="152"/>
    </row>
    <row r="13" spans="1:8" x14ac:dyDescent="0.2">
      <c r="A13" s="133"/>
      <c r="B13" s="138"/>
      <c r="C13" s="154"/>
      <c r="D13" s="155">
        <v>43709</v>
      </c>
      <c r="E13" s="156"/>
      <c r="F13" s="157">
        <v>51282</v>
      </c>
      <c r="G13" s="158"/>
      <c r="H13" s="144"/>
    </row>
    <row r="14" spans="1:8" x14ac:dyDescent="0.2">
      <c r="A14" s="145"/>
      <c r="B14" s="146"/>
      <c r="C14" s="147"/>
      <c r="D14" s="148">
        <v>9051</v>
      </c>
      <c r="E14" s="149"/>
      <c r="F14" s="150">
        <v>25879</v>
      </c>
      <c r="G14" s="151"/>
      <c r="H14" s="152"/>
    </row>
    <row r="17" spans="1:11" x14ac:dyDescent="0.2">
      <c r="A17" s="129" t="s">
        <v>46</v>
      </c>
    </row>
    <row r="18" spans="1:11" x14ac:dyDescent="0.2">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2">
      <c r="A19" s="159" t="s">
        <v>47</v>
      </c>
      <c r="B19" s="159">
        <f>ROUND(VALUE(SUBSTITUTE(実質収支比率等に係る経年分析!F$48,"▲","-")),2)</f>
        <v>4.82</v>
      </c>
      <c r="C19" s="159">
        <f>ROUND(VALUE(SUBSTITUTE(実質収支比率等に係る経年分析!G$48,"▲","-")),2)</f>
        <v>5.01</v>
      </c>
      <c r="D19" s="159">
        <f>ROUND(VALUE(SUBSTITUTE(実質収支比率等に係る経年分析!H$48,"▲","-")),2)</f>
        <v>8.5299999999999994</v>
      </c>
      <c r="E19" s="159">
        <f>ROUND(VALUE(SUBSTITUTE(実質収支比率等に係る経年分析!I$48,"▲","-")),2)</f>
        <v>7.25</v>
      </c>
      <c r="F19" s="159">
        <f>ROUND(VALUE(SUBSTITUTE(実質収支比率等に係る経年分析!J$48,"▲","-")),2)</f>
        <v>5.38</v>
      </c>
    </row>
    <row r="20" spans="1:11" x14ac:dyDescent="0.2">
      <c r="A20" s="159" t="s">
        <v>48</v>
      </c>
      <c r="B20" s="159">
        <f>ROUND(VALUE(SUBSTITUTE(実質収支比率等に係る経年分析!F$47,"▲","-")),2)</f>
        <v>7.43</v>
      </c>
      <c r="C20" s="159">
        <f>ROUND(VALUE(SUBSTITUTE(実質収支比率等に係る経年分析!G$47,"▲","-")),2)</f>
        <v>8.3699999999999992</v>
      </c>
      <c r="D20" s="159">
        <f>ROUND(VALUE(SUBSTITUTE(実質収支比率等に係る経年分析!H$47,"▲","-")),2)</f>
        <v>9.2200000000000006</v>
      </c>
      <c r="E20" s="159">
        <f>ROUND(VALUE(SUBSTITUTE(実質収支比率等に係る経年分析!I$47,"▲","-")),2)</f>
        <v>11.93</v>
      </c>
      <c r="F20" s="159">
        <f>ROUND(VALUE(SUBSTITUTE(実質収支比率等に係る経年分析!J$47,"▲","-")),2)</f>
        <v>13.58</v>
      </c>
    </row>
    <row r="21" spans="1:11" x14ac:dyDescent="0.2">
      <c r="A21" s="159" t="s">
        <v>49</v>
      </c>
      <c r="B21" s="159">
        <f>IF(ISNUMBER(VALUE(SUBSTITUTE(実質収支比率等に係る経年分析!F$49,"▲","-"))),ROUND(VALUE(SUBSTITUTE(実質収支比率等に係る経年分析!F$49,"▲","-")),2),NA())</f>
        <v>6.54</v>
      </c>
      <c r="C21" s="159">
        <f>IF(ISNUMBER(VALUE(SUBSTITUTE(実質収支比率等に係る経年分析!G$49,"▲","-"))),ROUND(VALUE(SUBSTITUTE(実質収支比率等に係る経年分析!G$49,"▲","-")),2),NA())</f>
        <v>1.2</v>
      </c>
      <c r="D21" s="159">
        <f>IF(ISNUMBER(VALUE(SUBSTITUTE(実質収支比率等に係る経年分析!H$49,"▲","-"))),ROUND(VALUE(SUBSTITUTE(実質収支比率等に係る経年分析!H$49,"▲","-")),2),NA())</f>
        <v>4.72</v>
      </c>
      <c r="E21" s="159">
        <f>IF(ISNUMBER(VALUE(SUBSTITUTE(実質収支比率等に係る経年分析!I$49,"▲","-"))),ROUND(VALUE(SUBSTITUTE(実質収支比率等に係る経年分析!I$49,"▲","-")),2),NA())</f>
        <v>1.33</v>
      </c>
      <c r="F21" s="159">
        <f>IF(ISNUMBER(VALUE(SUBSTITUTE(実質収支比率等に係る経年分析!J$49,"▲","-"))),ROUND(VALUE(SUBSTITUTE(実質収支比率等に係る経年分析!J$49,"▲","-")),2),NA())</f>
        <v>-0.26</v>
      </c>
    </row>
    <row r="24" spans="1:11" x14ac:dyDescent="0.2">
      <c r="A24" s="129" t="s">
        <v>50</v>
      </c>
    </row>
    <row r="25" spans="1:11" x14ac:dyDescent="0.2">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2">
      <c r="A26" s="160"/>
      <c r="B26" s="160" t="s">
        <v>51</v>
      </c>
      <c r="C26" s="160" t="s">
        <v>52</v>
      </c>
      <c r="D26" s="160" t="s">
        <v>51</v>
      </c>
      <c r="E26" s="160" t="s">
        <v>52</v>
      </c>
      <c r="F26" s="160" t="s">
        <v>51</v>
      </c>
      <c r="G26" s="160" t="s">
        <v>52</v>
      </c>
      <c r="H26" s="160" t="s">
        <v>51</v>
      </c>
      <c r="I26" s="160" t="s">
        <v>52</v>
      </c>
      <c r="J26" s="160" t="s">
        <v>51</v>
      </c>
      <c r="K26" s="160" t="s">
        <v>52</v>
      </c>
    </row>
    <row r="27" spans="1:11" x14ac:dyDescent="0.2">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2">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2">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2">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2">
      <c r="A31" s="160" t="e">
        <f>IF(連結実質赤字比率に係る赤字・黒字の構成分析!C$39="",NA(),連結実質赤字比率に係る赤字・黒字の構成分析!C$39)</f>
        <v>#N/A</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#VALUE!</v>
      </c>
      <c r="I31" s="160" t="e">
        <f>IF(ROUND(VALUE(SUBSTITUTE(連結実質赤字比率に係る赤字・黒字の構成分析!I$39,"▲", "-")), 2) &gt;= 0, ABS(ROUND(VALUE(SUBSTITUTE(連結実質赤字比率に係る赤字・黒字の構成分析!I$39,"▲", "-")), 2)), NA())</f>
        <v>#VALUE!</v>
      </c>
      <c r="J31" s="160" t="e">
        <f>IF(ROUND(VALUE(SUBSTITUTE(連結実質赤字比率に係る赤字・黒字の構成分析!J$39,"▲", "-")), 2) &lt; 0, ABS(ROUND(VALUE(SUBSTITUTE(連結実質赤字比率に係る赤字・黒字の構成分析!J$39,"▲", "-")), 2)), NA())</f>
        <v>#VALUE!</v>
      </c>
      <c r="K31" s="160" t="e">
        <f>IF(ROUND(VALUE(SUBSTITUTE(連結実質赤字比率に係る赤字・黒字の構成分析!J$39,"▲", "-")), 2) &gt;= 0, ABS(ROUND(VALUE(SUBSTITUTE(連結実質赤字比率に係る赤字・黒字の構成分析!J$39,"▲", "-")), 2)), NA())</f>
        <v>#VALUE!</v>
      </c>
    </row>
    <row r="32" spans="1:11" x14ac:dyDescent="0.2">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0.48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0.56000000000000005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0.42</v>
      </c>
    </row>
    <row r="33" spans="1:16" x14ac:dyDescent="0.2">
      <c r="A33" s="160" t="str">
        <f>IF(連結実質赤字比率に係る赤字・黒字の構成分析!C$37="",NA(),連結実質赤字比率に係る赤字・黒字の構成分析!C$37)</f>
        <v>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1.03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0.97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0.83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0.63</v>
      </c>
    </row>
    <row r="34" spans="1:16" x14ac:dyDescent="0.2">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3.81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1.53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3.12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1.4</v>
      </c>
    </row>
    <row r="35" spans="1:16" x14ac:dyDescent="0.2">
      <c r="A35" s="160" t="str">
        <f>IF(連結実質赤字比率に係る赤字・黒字の構成分析!C$35="",NA(),連結実質赤字比率に係る赤字・黒字の構成分析!C$35)</f>
        <v>介護保険事業特別会計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0.99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0.83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1.1100000000000001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2.23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2.11</v>
      </c>
    </row>
    <row r="36" spans="1:16" x14ac:dyDescent="0.2">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4.82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8.52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7.24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5.37</v>
      </c>
    </row>
    <row r="39" spans="1:16" x14ac:dyDescent="0.2">
      <c r="A39" s="129" t="s">
        <v>53</v>
      </c>
    </row>
    <row r="40" spans="1:16" x14ac:dyDescent="0.2">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2">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2">
      <c r="A42" s="161" t="s">
        <v>56</v>
      </c>
      <c r="B42" s="161"/>
      <c r="C42" s="161"/>
      <c r="D42" s="161">
        <f>'実質公債費比率（分子）の構造'!K$52</f>
        <v>801</v>
      </c>
      <c r="E42" s="161"/>
      <c r="F42" s="161"/>
      <c r="G42" s="161">
        <f>'実質公債費比率（分子）の構造'!L$52</f>
        <v>834</v>
      </c>
      <c r="H42" s="161"/>
      <c r="I42" s="161"/>
      <c r="J42" s="161">
        <f>'実質公債費比率（分子）の構造'!M$52</f>
        <v>777</v>
      </c>
      <c r="K42" s="161"/>
      <c r="L42" s="161"/>
      <c r="M42" s="161">
        <f>'実質公債費比率（分子）の構造'!N$52</f>
        <v>806</v>
      </c>
      <c r="N42" s="161"/>
      <c r="O42" s="161"/>
      <c r="P42" s="161">
        <f>'実質公債費比率（分子）の構造'!O$52</f>
        <v>813</v>
      </c>
    </row>
    <row r="43" spans="1:16" x14ac:dyDescent="0.2">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2">
      <c r="A44" s="161" t="s">
        <v>58</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2">
      <c r="A45" s="161" t="s">
        <v>59</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2">
      <c r="A46" s="161" t="s">
        <v>60</v>
      </c>
      <c r="B46" s="161">
        <f>'実質公債費比率（分子）の構造'!K$48</f>
        <v>368</v>
      </c>
      <c r="C46" s="161"/>
      <c r="D46" s="161"/>
      <c r="E46" s="161">
        <f>'実質公債費比率（分子）の構造'!L$48</f>
        <v>355</v>
      </c>
      <c r="F46" s="161"/>
      <c r="G46" s="161"/>
      <c r="H46" s="161">
        <f>'実質公債費比率（分子）の構造'!M$48</f>
        <v>477</v>
      </c>
      <c r="I46" s="161"/>
      <c r="J46" s="161"/>
      <c r="K46" s="161">
        <f>'実質公債費比率（分子）の構造'!N$48</f>
        <v>454</v>
      </c>
      <c r="L46" s="161"/>
      <c r="M46" s="161"/>
      <c r="N46" s="161">
        <f>'実質公債費比率（分子）の構造'!O$48</f>
        <v>552</v>
      </c>
      <c r="O46" s="161"/>
      <c r="P46" s="161"/>
    </row>
    <row r="47" spans="1:16" x14ac:dyDescent="0.2">
      <c r="A47" s="161" t="s">
        <v>14</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2">
      <c r="A48" s="161" t="s">
        <v>61</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2">
      <c r="A49" s="161" t="s">
        <v>62</v>
      </c>
      <c r="B49" s="161">
        <f>'実質公債費比率（分子）の構造'!K$45</f>
        <v>743</v>
      </c>
      <c r="C49" s="161"/>
      <c r="D49" s="161"/>
      <c r="E49" s="161">
        <f>'実質公債費比率（分子）の構造'!L$45</f>
        <v>673</v>
      </c>
      <c r="F49" s="161"/>
      <c r="G49" s="161"/>
      <c r="H49" s="161">
        <f>'実質公債費比率（分子）の構造'!M$45</f>
        <v>590</v>
      </c>
      <c r="I49" s="161"/>
      <c r="J49" s="161"/>
      <c r="K49" s="161">
        <f>'実質公債費比率（分子）の構造'!N$45</f>
        <v>634</v>
      </c>
      <c r="L49" s="161"/>
      <c r="M49" s="161"/>
      <c r="N49" s="161">
        <f>'実質公債費比率（分子）の構造'!O$45</f>
        <v>660</v>
      </c>
      <c r="O49" s="161"/>
      <c r="P49" s="161"/>
    </row>
    <row r="50" spans="1:16" x14ac:dyDescent="0.2">
      <c r="A50" s="161" t="s">
        <v>63</v>
      </c>
      <c r="B50" s="161" t="e">
        <f>NA()</f>
        <v>#N/A</v>
      </c>
      <c r="C50" s="161">
        <f>IF(ISNUMBER('実質公債費比率（分子）の構造'!K$53),'実質公債費比率（分子）の構造'!K$53,NA())</f>
        <v>310</v>
      </c>
      <c r="D50" s="161" t="e">
        <f>NA()</f>
        <v>#N/A</v>
      </c>
      <c r="E50" s="161" t="e">
        <f>NA()</f>
        <v>#N/A</v>
      </c>
      <c r="F50" s="161">
        <f>IF(ISNUMBER('実質公債費比率（分子）の構造'!L$53),'実質公債費比率（分子）の構造'!L$53,NA())</f>
        <v>194</v>
      </c>
      <c r="G50" s="161" t="e">
        <f>NA()</f>
        <v>#N/A</v>
      </c>
      <c r="H50" s="161" t="e">
        <f>NA()</f>
        <v>#N/A</v>
      </c>
      <c r="I50" s="161">
        <f>IF(ISNUMBER('実質公債費比率（分子）の構造'!M$53),'実質公債費比率（分子）の構造'!M$53,NA())</f>
        <v>290</v>
      </c>
      <c r="J50" s="161" t="e">
        <f>NA()</f>
        <v>#N/A</v>
      </c>
      <c r="K50" s="161" t="e">
        <f>NA()</f>
        <v>#N/A</v>
      </c>
      <c r="L50" s="161">
        <f>IF(ISNUMBER('実質公債費比率（分子）の構造'!N$53),'実質公債費比率（分子）の構造'!N$53,NA())</f>
        <v>282</v>
      </c>
      <c r="M50" s="161" t="e">
        <f>NA()</f>
        <v>#N/A</v>
      </c>
      <c r="N50" s="161" t="e">
        <f>NA()</f>
        <v>#N/A</v>
      </c>
      <c r="O50" s="161">
        <f>IF(ISNUMBER('実質公債費比率（分子）の構造'!O$53),'実質公債費比率（分子）の構造'!O$53,NA())</f>
        <v>399</v>
      </c>
      <c r="P50" s="161" t="e">
        <f>NA()</f>
        <v>#N/A</v>
      </c>
    </row>
    <row r="53" spans="1:16" x14ac:dyDescent="0.2">
      <c r="A53" s="129" t="s">
        <v>64</v>
      </c>
    </row>
    <row r="54" spans="1:16" x14ac:dyDescent="0.2">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2">
      <c r="A55" s="160"/>
      <c r="B55" s="160" t="s">
        <v>65</v>
      </c>
      <c r="C55" s="160"/>
      <c r="D55" s="160" t="s">
        <v>66</v>
      </c>
      <c r="E55" s="160" t="s">
        <v>65</v>
      </c>
      <c r="F55" s="160"/>
      <c r="G55" s="160" t="s">
        <v>66</v>
      </c>
      <c r="H55" s="160" t="s">
        <v>65</v>
      </c>
      <c r="I55" s="160"/>
      <c r="J55" s="160" t="s">
        <v>66</v>
      </c>
      <c r="K55" s="160" t="s">
        <v>65</v>
      </c>
      <c r="L55" s="160"/>
      <c r="M55" s="160" t="s">
        <v>66</v>
      </c>
      <c r="N55" s="160" t="s">
        <v>65</v>
      </c>
      <c r="O55" s="160"/>
      <c r="P55" s="160" t="s">
        <v>66</v>
      </c>
    </row>
    <row r="56" spans="1:16" x14ac:dyDescent="0.2">
      <c r="A56" s="160" t="s">
        <v>37</v>
      </c>
      <c r="B56" s="160"/>
      <c r="C56" s="160"/>
      <c r="D56" s="160">
        <f>'将来負担比率（分子）の構造'!I$52</f>
        <v>10538</v>
      </c>
      <c r="E56" s="160"/>
      <c r="F56" s="160"/>
      <c r="G56" s="160">
        <f>'将来負担比率（分子）の構造'!J$52</f>
        <v>10770</v>
      </c>
      <c r="H56" s="160"/>
      <c r="I56" s="160"/>
      <c r="J56" s="160">
        <f>'将来負担比率（分子）の構造'!K$52</f>
        <v>10960</v>
      </c>
      <c r="K56" s="160"/>
      <c r="L56" s="160"/>
      <c r="M56" s="160">
        <f>'将来負担比率（分子）の構造'!L$52</f>
        <v>11178</v>
      </c>
      <c r="N56" s="160"/>
      <c r="O56" s="160"/>
      <c r="P56" s="160">
        <f>'将来負担比率（分子）の構造'!M$52</f>
        <v>11294</v>
      </c>
    </row>
    <row r="57" spans="1:16" x14ac:dyDescent="0.2">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2">
      <c r="A58" s="160" t="s">
        <v>35</v>
      </c>
      <c r="B58" s="160"/>
      <c r="C58" s="160"/>
      <c r="D58" s="160">
        <f>'将来負担比率（分子）の構造'!I$50</f>
        <v>1715</v>
      </c>
      <c r="E58" s="160"/>
      <c r="F58" s="160"/>
      <c r="G58" s="160">
        <f>'将来負担比率（分子）の構造'!J$50</f>
        <v>1873</v>
      </c>
      <c r="H58" s="160"/>
      <c r="I58" s="160"/>
      <c r="J58" s="160">
        <f>'将来負担比率（分子）の構造'!K$50</f>
        <v>1854</v>
      </c>
      <c r="K58" s="160"/>
      <c r="L58" s="160"/>
      <c r="M58" s="160">
        <f>'将来負担比率（分子）の構造'!L$50</f>
        <v>2157</v>
      </c>
      <c r="N58" s="160"/>
      <c r="O58" s="160"/>
      <c r="P58" s="160">
        <f>'将来負担比率（分子）の構造'!M$50</f>
        <v>2694</v>
      </c>
    </row>
    <row r="59" spans="1:16" x14ac:dyDescent="0.2">
      <c r="A59" s="160" t="s">
        <v>33</v>
      </c>
      <c r="B59" s="160" t="str">
        <f>'将来負担比率（分子）の構造'!I$49</f>
        <v>-</v>
      </c>
      <c r="C59" s="160"/>
      <c r="D59" s="160"/>
      <c r="E59" s="160">
        <f>'将来負担比率（分子）の構造'!J$49</f>
        <v>1</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2">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2">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2">
      <c r="A62" s="160" t="s">
        <v>29</v>
      </c>
      <c r="B62" s="160">
        <f>'将来負担比率（分子）の構造'!I$45</f>
        <v>2816</v>
      </c>
      <c r="C62" s="160"/>
      <c r="D62" s="160"/>
      <c r="E62" s="160">
        <f>'将来負担比率（分子）の構造'!J$45</f>
        <v>2633</v>
      </c>
      <c r="F62" s="160"/>
      <c r="G62" s="160"/>
      <c r="H62" s="160">
        <f>'将来負担比率（分子）の構造'!K$45</f>
        <v>2469</v>
      </c>
      <c r="I62" s="160"/>
      <c r="J62" s="160"/>
      <c r="K62" s="160">
        <f>'将来負担比率（分子）の構造'!L$45</f>
        <v>2451</v>
      </c>
      <c r="L62" s="160"/>
      <c r="M62" s="160"/>
      <c r="N62" s="160">
        <f>'将来負担比率（分子）の構造'!M$45</f>
        <v>2400</v>
      </c>
      <c r="O62" s="160"/>
      <c r="P62" s="160"/>
    </row>
    <row r="63" spans="1:16" x14ac:dyDescent="0.2">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x14ac:dyDescent="0.2">
      <c r="A64" s="160" t="s">
        <v>27</v>
      </c>
      <c r="B64" s="160">
        <f>'将来負担比率（分子）の構造'!I$43</f>
        <v>6361</v>
      </c>
      <c r="C64" s="160"/>
      <c r="D64" s="160"/>
      <c r="E64" s="160">
        <f>'将来負担比率（分子）の構造'!J$43</f>
        <v>6054</v>
      </c>
      <c r="F64" s="160"/>
      <c r="G64" s="160"/>
      <c r="H64" s="160">
        <f>'将来負担比率（分子）の構造'!K$43</f>
        <v>6559</v>
      </c>
      <c r="I64" s="160"/>
      <c r="J64" s="160"/>
      <c r="K64" s="160">
        <f>'将来負担比率（分子）の構造'!L$43</f>
        <v>6896</v>
      </c>
      <c r="L64" s="160"/>
      <c r="M64" s="160"/>
      <c r="N64" s="160">
        <f>'将来負担比率（分子）の構造'!M$43</f>
        <v>7631</v>
      </c>
      <c r="O64" s="160"/>
      <c r="P64" s="160"/>
    </row>
    <row r="65" spans="1:16" x14ac:dyDescent="0.2">
      <c r="A65" s="160" t="s">
        <v>26</v>
      </c>
      <c r="B65" s="160">
        <f>'将来負担比率（分子）の構造'!I$42</f>
        <v>787</v>
      </c>
      <c r="C65" s="160"/>
      <c r="D65" s="160"/>
      <c r="E65" s="160">
        <f>'将来負担比率（分子）の構造'!J$42</f>
        <v>715</v>
      </c>
      <c r="F65" s="160"/>
      <c r="G65" s="160"/>
      <c r="H65" s="160">
        <f>'将来負担比率（分子）の構造'!K$42</f>
        <v>708</v>
      </c>
      <c r="I65" s="160"/>
      <c r="J65" s="160"/>
      <c r="K65" s="160">
        <f>'将来負担比率（分子）の構造'!L$42</f>
        <v>708</v>
      </c>
      <c r="L65" s="160"/>
      <c r="M65" s="160"/>
      <c r="N65" s="160">
        <f>'将来負担比率（分子）の構造'!M$42</f>
        <v>688</v>
      </c>
      <c r="O65" s="160"/>
      <c r="P65" s="160"/>
    </row>
    <row r="66" spans="1:16" x14ac:dyDescent="0.2">
      <c r="A66" s="160" t="s">
        <v>25</v>
      </c>
      <c r="B66" s="160">
        <f>'将来負担比率（分子）の構造'!I$41</f>
        <v>7293</v>
      </c>
      <c r="C66" s="160"/>
      <c r="D66" s="160"/>
      <c r="E66" s="160">
        <f>'将来負担比率（分子）の構造'!J$41</f>
        <v>7214</v>
      </c>
      <c r="F66" s="160"/>
      <c r="G66" s="160"/>
      <c r="H66" s="160">
        <f>'将来負担比率（分子）の構造'!K$41</f>
        <v>7318</v>
      </c>
      <c r="I66" s="160"/>
      <c r="J66" s="160"/>
      <c r="K66" s="160">
        <f>'将来負担比率（分子）の構造'!L$41</f>
        <v>7372</v>
      </c>
      <c r="L66" s="160"/>
      <c r="M66" s="160"/>
      <c r="N66" s="160">
        <f>'将来負担比率（分子）の構造'!M$41</f>
        <v>7873</v>
      </c>
      <c r="O66" s="160"/>
      <c r="P66" s="160"/>
    </row>
    <row r="67" spans="1:16" x14ac:dyDescent="0.2">
      <c r="A67" s="160" t="s">
        <v>67</v>
      </c>
      <c r="B67" s="160" t="e">
        <f>NA()</f>
        <v>#N/A</v>
      </c>
      <c r="C67" s="160">
        <f>IF(ISNUMBER('将来負担比率（分子）の構造'!I$53), IF('将来負担比率（分子）の構造'!I$53 &lt; 0, 0, '将来負担比率（分子）の構造'!I$53), NA())</f>
        <v>5003</v>
      </c>
      <c r="D67" s="160" t="e">
        <f>NA()</f>
        <v>#N/A</v>
      </c>
      <c r="E67" s="160" t="e">
        <f>NA()</f>
        <v>#N/A</v>
      </c>
      <c r="F67" s="160">
        <f>IF(ISNUMBER('将来負担比率（分子）の構造'!J$53), IF('将来負担比率（分子）の構造'!J$53 &lt; 0, 0, '将来負担比率（分子）の構造'!J$53), NA())</f>
        <v>3974</v>
      </c>
      <c r="G67" s="160" t="e">
        <f>NA()</f>
        <v>#N/A</v>
      </c>
      <c r="H67" s="160" t="e">
        <f>NA()</f>
        <v>#N/A</v>
      </c>
      <c r="I67" s="160">
        <f>IF(ISNUMBER('将来負担比率（分子）の構造'!K$53), IF('将来負担比率（分子）の構造'!K$53 &lt; 0, 0, '将来負担比率（分子）の構造'!K$53), NA())</f>
        <v>4240</v>
      </c>
      <c r="J67" s="160" t="e">
        <f>NA()</f>
        <v>#N/A</v>
      </c>
      <c r="K67" s="160" t="e">
        <f>NA()</f>
        <v>#N/A</v>
      </c>
      <c r="L67" s="160">
        <f>IF(ISNUMBER('将来負担比率（分子）の構造'!L$53), IF('将来負担比率（分子）の構造'!L$53 &lt; 0, 0, '将来負担比率（分子）の構造'!L$53), NA())</f>
        <v>4092</v>
      </c>
      <c r="M67" s="160" t="e">
        <f>NA()</f>
        <v>#N/A</v>
      </c>
      <c r="N67" s="160" t="e">
        <f>NA()</f>
        <v>#N/A</v>
      </c>
      <c r="O67" s="160">
        <f>IF(ISNUMBER('将来負担比率（分子）の構造'!M$53), IF('将来負担比率（分子）の構造'!M$53 &lt; 0, 0, '将来負担比率（分子）の構造'!M$53), NA())</f>
        <v>4605</v>
      </c>
      <c r="P67" s="160" t="e">
        <f>NA()</f>
        <v>#N/A</v>
      </c>
    </row>
    <row r="70" spans="1:16" x14ac:dyDescent="0.2">
      <c r="A70" s="162" t="s">
        <v>68</v>
      </c>
      <c r="B70" s="162"/>
      <c r="C70" s="162"/>
      <c r="D70" s="162"/>
      <c r="E70" s="162"/>
      <c r="F70" s="162"/>
    </row>
    <row r="71" spans="1:16" x14ac:dyDescent="0.2">
      <c r="A71" s="163"/>
      <c r="B71" s="163" t="str">
        <f>基金残高に係る経年分析!F54</f>
        <v>H27</v>
      </c>
      <c r="C71" s="163" t="str">
        <f>基金残高に係る経年分析!G54</f>
        <v>H28</v>
      </c>
      <c r="D71" s="163" t="str">
        <f>基金残高に係る経年分析!H54</f>
        <v>H29</v>
      </c>
    </row>
    <row r="72" spans="1:16" x14ac:dyDescent="0.2">
      <c r="A72" s="163" t="s">
        <v>69</v>
      </c>
      <c r="B72" s="164">
        <f>基金残高に係る経年分析!F55</f>
        <v>632</v>
      </c>
      <c r="C72" s="164">
        <f>基金残高に係る経年分析!G55</f>
        <v>813</v>
      </c>
      <c r="D72" s="164">
        <f>基金残高に係る経年分析!H55</f>
        <v>923</v>
      </c>
    </row>
    <row r="73" spans="1:16" x14ac:dyDescent="0.2">
      <c r="A73" s="163" t="s">
        <v>70</v>
      </c>
      <c r="B73" s="164">
        <f>基金残高に係る経年分析!F56</f>
        <v>0</v>
      </c>
      <c r="C73" s="164">
        <f>基金残高に係る経年分析!G56</f>
        <v>0</v>
      </c>
      <c r="D73" s="164">
        <f>基金残高に係る経年分析!H56</f>
        <v>0</v>
      </c>
    </row>
    <row r="74" spans="1:16" x14ac:dyDescent="0.2">
      <c r="A74" s="163" t="s">
        <v>71</v>
      </c>
      <c r="B74" s="164">
        <f>基金残高に係る経年分析!F57</f>
        <v>810</v>
      </c>
      <c r="C74" s="164">
        <f>基金残高に係る経年分析!G57</f>
        <v>880</v>
      </c>
      <c r="D74" s="164">
        <f>基金残高に係る経年分析!H57</f>
        <v>1089</v>
      </c>
    </row>
  </sheetData>
  <sheetProtection algorithmName="SHA-512" hashValue="zFHKxhPL21eu0xYDiEs8xDcPZgLFUo7EH28gN1RJocg2niu9hfx/Gav7cO8Avpja1DZDNuWlUY9wzjCeIhZ1hA==" saltValue="SteC6JTz6TsNHn+aes4/H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2019-11-05T23:59:38Z</cp:lastPrinted>
  <dcterms:created xsi:type="dcterms:W3CDTF">2019-02-14T02:31:28Z</dcterms:created>
  <dcterms:modified xsi:type="dcterms:W3CDTF">2019-11-06T02:20:35Z</dcterms:modified>
  <cp:category/>
</cp:coreProperties>
</file>