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27山北町\"/>
    </mc:Choice>
  </mc:AlternateContent>
  <bookViews>
    <workbookView xWindow="0" yWindow="0" windowWidth="20490" windowHeight="7755" tabRatio="7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AM34" i="10"/>
  <c r="U34" i="10"/>
  <c r="C34" i="10"/>
  <c r="BE34" i="10" l="1"/>
  <c r="CO34" i="10" s="1"/>
  <c r="CO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<sst xmlns="http://schemas.openxmlformats.org/spreadsheetml/2006/main" count="1104" uniqueCount="611">
  <si>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</si>
  <si>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</si>
  <si>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</si>
  <si>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</si>
  <si>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</si>
  <si>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</si>
  <si>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</si>
  <si>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</si>
  <si>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</si>
  <si>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</si>
  <si>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</si>
  <si>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</si>
  <si>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</si>
  <si>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</si>
  <si>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</si>
  <si>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</si>
  <si>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</si>
  <si>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</si>
  <si>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</si>
  <si>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</si>
  <si>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</si>
  <si>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</si>
  <si>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</si>
  <si>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</si>
  <si>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</si>
  <si>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</si>
  <si>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</si>
  <si>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</si>
  <si>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</si>
  <si>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</si>
  <si>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</si>
  <si>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</si>
  <si>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</si>
  <si>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</si>
  <si>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</si>
  <si>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</si>
  <si>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</si>
  <si>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</si>
  <si>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</si>
  <si>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</si>
  <si>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</si>
  <si>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</si>
  <si>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</si>
  <si>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</si>
  <si>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</si>
  <si>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</si>
  <si>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</si>
  <si>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</si>
  <si>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</si>
  <si>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</si>
  <si>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</si>
  <si>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</si>
  <si>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</si>
  <si>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</si>
  <si>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</si>
  <si>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</si>
  <si>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</si>
  <si>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</si>
  <si>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</si>
  <si>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</si>
  <si>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</si>
  <si>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</si>
  <si>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</si>
  <si>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</si>
  <si>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</si>
  <si>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</si>
  <si>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</si>
  <si>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</si>
  <si>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</si>
  <si>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</si>
  <si>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</si>
  <si>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</si>
  <si>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</si>
  <si>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</si>
  <si>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</si>
  <si>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</si>
  <si>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</si>
  <si>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</si>
  <si>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</si>
  <si>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</si>
  <si>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</si>
  <si>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</si>
  <si>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</si>
  <si>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</si>
  <si>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</si>
  <si>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</si>
  <si>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</si>
  <si>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</si>
  <si>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</si>
  <si>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</si>
  <si>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</si>
  <si>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</si>
  <si>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</si>
  <si>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</si>
  <si>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</si>
  <si>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</si>
  <si>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</si>
  <si>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</si>
  <si>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</si>
  <si>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</si>
  <si>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</si>
  <si>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</si>
  <si>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</si>
  <si>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</si>
  <si>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</si>
  <si>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</si>
  <si>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</si>
  <si>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</si>
  <si>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</si>
  <si>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</si>
  <si>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</si>
  <si>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</si>
  <si>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</si>
  <si>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</si>
  <si>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</si>
  <si>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</si>
  <si>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</si>
  <si>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</si>
  <si>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</si>
  <si>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</si>
  <si>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</si>
  <si>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</si>
  <si>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</si>
  <si>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</si>
  <si>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</si>
  <si>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</si>
  <si>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</si>
  <si>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</si>
  <si>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</si>
  <si>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</si>
  <si>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</si>
  <si>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</si>
  <si>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</si>
  <si>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</si>
  <si>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</si>
  <si>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</si>
  <si>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</si>
  <si>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</si>
  <si>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</si>
  <si>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</si>
  <si>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</si>
  <si>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</si>
  <si>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</si>
  <si>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</si>
  <si>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</si>
  <si>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</si>
  <si>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</si>
  <si>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</si>
  <si>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</si>
  <si>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</si>
  <si>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</si>
  <si>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</si>
  <si>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</si>
  <si>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</si>
  <si>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</si>
  <si>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</si>
  <si>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</si>
  <si>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</si>
  <si>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</si>
  <si>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</si>
  <si>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</si>
  <si>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</si>
  <si>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</si>
  <si>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</si>
  <si>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</si>
  <si>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</si>
  <si>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</si>
  <si>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</si>
  <si>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</si>
  <si>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</si>
  <si>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</si>
  <si>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</si>
  <si>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</si>
  <si>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</si>
  <si>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</si>
  <si>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</si>
  <si>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</si>
  <si>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</si>
  <si>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</si>
  <si>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</si>
  <si>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</si>
  <si>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</si>
  <si>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</si>
  <si>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</si>
  <si>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</si>
  <si>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</si>
  <si>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</si>
  <si>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</si>
  <si>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</si>
  <si>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</si>
  <si>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</si>
  <si>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</si>
  <si>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</si>
  <si>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</si>
  <si>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</si>
  <si>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</si>
  <si>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</si>
  <si>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</si>
  <si>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</si>
  <si>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</si>
  <si>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</si>
  <si>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</si>
  <si>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</si>
  <si>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</si>
  <si>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</si>
  <si>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</si>
  <si>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</si>
  <si>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</si>
  <si>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</si>
  <si>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</si>
  <si>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</si>
  <si>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</si>
  <si>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神奈川県山北町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</si>
  <si>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</si>
  <si>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</si>
  <si>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</si>
  <si>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</si>
  <si>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</si>
  <si>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</si>
  <si>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</si>
  <si>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</si>
  <si>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</si>
  <si>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</si>
  <si>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</si>
  <si>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</si>
  <si>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</si>
  <si>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</si>
  <si>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</si>
  <si>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</si>
  <si>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</si>
  <si>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</si>
  <si>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</si>
  <si>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</si>
  <si>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</si>
  <si>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</si>
  <si>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</si>
  <si>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</si>
  <si>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</si>
  <si>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</si>
  <si>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</si>
  <si>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</si>
  <si>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</si>
  <si>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</si>
  <si>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</si>
  <si>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</si>
  <si>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</si>
  <si>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</si>
  <si>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</si>
  <si>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</si>
  <si>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</si>
  <si>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</si>
  <si>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</si>
  <si>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</si>
  <si>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</si>
  <si>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</si>
  <si>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</si>
  <si>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</si>
  <si>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</si>
  <si>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</si>
  <si>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</si>
  <si>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</si>
  <si>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</si>
  <si>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</si>
  <si>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</si>
  <si>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</si>
  <si>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</si>
  <si>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</si>
  <si>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</si>
  <si>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</si>
  <si>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</si>
  <si>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</si>
  <si>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</si>
  <si>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</si>
  <si>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</si>
  <si>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</si>
  <si>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</si>
  <si>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</si>
  <si>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</si>
  <si>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</si>
  <si>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</si>
  <si>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</si>
  <si>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</si>
  <si>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</si>
  <si>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</si>
  <si>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</si>
  <si>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</si>
  <si>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</si>
  <si>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</si>
  <si>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</si>
  <si>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</si>
  <si>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</si>
  <si>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</si>
  <si>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</si>
  <si>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</si>
  <si>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</si>
  <si>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</si>
  <si>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</si>
  <si>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</si>
  <si>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</si>
  <si>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</si>
  <si>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</si>
  <si>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</si>
  <si>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</si>
  <si>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</si>
  <si>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</si>
  <si>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</si>
  <si>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</si>
  <si>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</si>
  <si>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</si>
  <si>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</si>
  <si>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</si>
  <si>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</si>
  <si>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</si>
  <si>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</si>
  <si>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</si>
  <si>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</si>
  <si>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</si>
  <si>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</si>
  <si>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</si>
  <si>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</si>
  <si>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</si>
  <si>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</si>
  <si>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</si>
  <si>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</si>
  <si>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</si>
  <si>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</si>
  <si>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</si>
  <si>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</si>
  <si>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</si>
  <si>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</si>
  <si>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</si>
  <si>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</si>
  <si>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</si>
  <si>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</si>
  <si>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</si>
  <si>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</si>
  <si>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</si>
  <si>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</si>
  <si>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</si>
  <si>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</si>
  <si>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</si>
  <si>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</si>
  <si>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</si>
  <si>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</si>
  <si>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</si>
  <si>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</si>
  <si>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</si>
  <si>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</si>
  <si>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</si>
  <si>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</si>
  <si>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</si>
  <si>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</si>
  <si>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</si>
  <si>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</si>
  <si>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</si>
  <si>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</si>
  <si>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</si>
  <si>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</si>
  <si>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</si>
  <si>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</si>
  <si>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</si>
  <si>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神奈川県山北町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</si>
  <si>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</si>
  <si>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</si>
  <si>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</si>
  <si>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</si>
  <si>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</si>
  <si>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</si>
  <si>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</si>
  <si>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</si>
  <si>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</si>
  <si>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</si>
  <si>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</si>
  <si>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</si>
  <si>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</si>
  <si>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</si>
  <si>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</si>
  <si>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</si>
  <si>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</si>
  <si>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</si>
  <si>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</si>
  <si>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</si>
  <si>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災害給付見舞事業特別会計</t>
    <phoneticPr fontId="5"/>
  </si>
  <si>
    <t>町設置型浄化槽事業特別会計</t>
    <phoneticPr fontId="5"/>
  </si>
  <si>
    <t>商品券特別会計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</si>
  <si>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</si>
  <si>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</si>
  <si>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</si>
  <si>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</si>
  <si>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</si>
  <si>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</si>
  <si>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</si>
  <si>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</si>
  <si>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</si>
  <si>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</si>
  <si>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</si>
  <si>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</si>
  <si>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</si>
  <si>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</si>
  <si>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</si>
  <si>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</si>
  <si>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</si>
  <si>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</si>
  <si>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</si>
  <si>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</si>
  <si>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</si>
  <si>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</si>
  <si>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</si>
  <si>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</si>
  <si>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</si>
  <si>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</si>
  <si>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</si>
  <si>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</si>
  <si>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</si>
  <si>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</si>
  <si>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</si>
  <si>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</si>
  <si>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</si>
  <si>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</si>
  <si>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</si>
  <si>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</si>
  <si>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</si>
  <si>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</si>
  <si>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</si>
  <si>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</si>
  <si>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</si>
  <si>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</si>
  <si>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</si>
  <si>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</si>
  <si>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</si>
  <si>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</si>
  <si>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</si>
  <si>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</si>
  <si>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</si>
  <si>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</si>
  <si>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</si>
  <si>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</si>
  <si>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</si>
  <si>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</si>
  <si>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</si>
  <si>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</si>
  <si>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</si>
  <si>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</si>
  <si>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</si>
  <si>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</si>
  <si>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</si>
  <si>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</si>
  <si>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</si>
  <si>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</si>
  <si>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</si>
  <si>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</si>
  <si>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</si>
  <si>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</si>
  <si>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</si>
  <si>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</si>
  <si>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</si>
  <si>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</si>
  <si>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</si>
  <si>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</si>
  <si>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</si>
  <si>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</si>
  <si>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</si>
  <si>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</si>
  <si>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</si>
  <si>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</si>
  <si>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</si>
  <si>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</si>
  <si>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</si>
  <si>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</si>
  <si>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</si>
  <si>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</si>
  <si>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</si>
  <si>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</si>
  <si>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</si>
  <si>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</si>
  <si>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</si>
  <si>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</si>
  <si>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</si>
  <si>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</si>
  <si>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</si>
  <si>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</si>
  <si>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</si>
  <si>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</si>
  <si>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</si>
  <si>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</si>
  <si>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</si>
  <si>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</si>
  <si>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</si>
  <si>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</si>
  <si>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</si>
  <si>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</si>
  <si>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</si>
  <si>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</si>
  <si>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</si>
  <si>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</si>
  <si>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</si>
  <si>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</si>
  <si>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</si>
  <si>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</si>
  <si>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</si>
  <si>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</si>
  <si>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</si>
  <si>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</si>
  <si>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</si>
  <si>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</si>
  <si>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</si>
  <si>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</si>
  <si>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</si>
  <si>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</si>
  <si>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</si>
  <si>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</si>
  <si>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</si>
  <si>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</si>
  <si>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</si>
  <si>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</si>
  <si>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</si>
  <si>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</si>
  <si>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</si>
  <si>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</si>
  <si>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</si>
  <si>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</si>
  <si>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</si>
  <si>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</si>
  <si>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</si>
  <si>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</si>
  <si>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</si>
  <si>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</si>
  <si>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</si>
  <si>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</si>
  <si>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</si>
  <si>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</si>
  <si>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</si>
  <si>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</si>
  <si>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</si>
  <si>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</si>
  <si>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</si>
  <si>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</si>
  <si>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</si>
  <si>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</si>
  <si>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</si>
  <si>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</si>
  <si>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</si>
  <si>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</si>
  <si>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</si>
  <si>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</si>
  <si>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</si>
  <si>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</si>
  <si>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</si>
  <si>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</si>
  <si>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</si>
  <si>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</si>
  <si>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</si>
  <si>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</si>
  <si>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</si>
  <si>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</si>
  <si>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</si>
  <si>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</si>
  <si>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</si>
  <si>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</si>
  <si>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</si>
  <si>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</si>
  <si>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</si>
  <si>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</si>
  <si>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</si>
  <si>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</si>
  <si>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0.65</t>
  </si>
  <si>
    <t>▲ 0.66</t>
  </si>
  <si>
    <t>水道事業会計</t>
  </si>
  <si>
    <t>一般会計</t>
  </si>
  <si>
    <t>国民健康保険事業特別会計</t>
  </si>
  <si>
    <t>▲ 1.14</t>
  </si>
  <si>
    <t>町設置型浄化槽事業特別会計</t>
  </si>
  <si>
    <t>下水道事業特別会計</t>
  </si>
  <si>
    <t>災害給付見舞事業特別会計</t>
  </si>
  <si>
    <t>後期高齢者医療特別会計</t>
  </si>
  <si>
    <t>商品券特別会計</t>
  </si>
  <si>
    <t>その他会計（赤字）</t>
  </si>
  <si>
    <t>その他会計（黒字）</t>
  </si>
  <si>
    <t>地域福祉基金</t>
    <rPh sb="0" eb="2">
      <t>チイキ</t>
    </rPh>
    <rPh sb="2" eb="4">
      <t>フクシ</t>
    </rPh>
    <rPh sb="4" eb="6">
      <t>キキン</t>
    </rPh>
    <phoneticPr fontId="11"/>
  </si>
  <si>
    <t>公共施設整備基金</t>
    <rPh sb="0" eb="2">
      <t>コウキョウ</t>
    </rPh>
    <rPh sb="2" eb="4">
      <t>シセツ</t>
    </rPh>
    <rPh sb="4" eb="6">
      <t>セイビ</t>
    </rPh>
    <rPh sb="6" eb="8">
      <t>キキン</t>
    </rPh>
    <phoneticPr fontId="11"/>
  </si>
  <si>
    <t>つぶらの周辺地域振興基金</t>
    <rPh sb="4" eb="6">
      <t>シュウヘン</t>
    </rPh>
    <rPh sb="6" eb="8">
      <t>チイキ</t>
    </rPh>
    <rPh sb="8" eb="10">
      <t>シンコウ</t>
    </rPh>
    <rPh sb="10" eb="12">
      <t>キキン</t>
    </rPh>
    <phoneticPr fontId="11"/>
  </si>
  <si>
    <t>ふるさと創生基金</t>
    <rPh sb="4" eb="6">
      <t>ソウセイ</t>
    </rPh>
    <rPh sb="6" eb="8">
      <t>キキン</t>
    </rPh>
    <phoneticPr fontId="11"/>
  </si>
  <si>
    <t>特定公共賃貸住宅整備基金</t>
    <rPh sb="0" eb="2">
      <t>トクテイ</t>
    </rPh>
    <rPh sb="2" eb="4">
      <t>コウキョウ</t>
    </rPh>
    <rPh sb="4" eb="6">
      <t>チンタイ</t>
    </rPh>
    <rPh sb="6" eb="8">
      <t>ジュウタク</t>
    </rPh>
    <rPh sb="8" eb="10">
      <t>セイビ</t>
    </rPh>
    <rPh sb="10" eb="12">
      <t>キキン</t>
    </rPh>
    <phoneticPr fontId="11"/>
  </si>
  <si>
    <t>-</t>
    <phoneticPr fontId="2"/>
  </si>
  <si>
    <t>足柄西部清掃組合</t>
    <phoneticPr fontId="2"/>
  </si>
  <si>
    <t>南足柄市山北町開成町一部事務組合</t>
    <phoneticPr fontId="2"/>
  </si>
  <si>
    <t>松田町外三ヶ町組合</t>
    <phoneticPr fontId="2"/>
  </si>
  <si>
    <t>足柄上衛生組合</t>
    <phoneticPr fontId="2"/>
  </si>
  <si>
    <t>神奈川県市町村職員退職手当組合</t>
    <phoneticPr fontId="2"/>
  </si>
  <si>
    <t>神奈川県町村情報システム共同事業組合</t>
    <phoneticPr fontId="2"/>
  </si>
  <si>
    <t>南足柄市外五ケ市町組合</t>
    <phoneticPr fontId="2"/>
  </si>
  <si>
    <t>南足柄市外二ケ町組合</t>
    <phoneticPr fontId="2"/>
  </si>
  <si>
    <t>山北町土地開発公社</t>
    <rPh sb="0" eb="3">
      <t>ヤマキタマチ</t>
    </rPh>
    <rPh sb="3" eb="5">
      <t>トチ</t>
    </rPh>
    <rPh sb="5" eb="7">
      <t>カイハツ</t>
    </rPh>
    <rPh sb="7" eb="9">
      <t>コウシャ</t>
    </rPh>
    <phoneticPr fontId="2"/>
  </si>
  <si>
    <t>○</t>
    <phoneticPr fontId="2"/>
  </si>
  <si>
    <t>（公財）山北町環境整備公社</t>
    <rPh sb="1" eb="2">
      <t>コウ</t>
    </rPh>
    <rPh sb="2" eb="3">
      <t>ザイ</t>
    </rPh>
    <rPh sb="4" eb="7">
      <t>ヤマキタマチ</t>
    </rPh>
    <rPh sb="7" eb="9">
      <t>カンキョウ</t>
    </rPh>
    <rPh sb="9" eb="11">
      <t>セイビ</t>
    </rPh>
    <rPh sb="11" eb="13">
      <t>コウシャ</t>
    </rPh>
    <phoneticPr fontId="2"/>
  </si>
  <si>
    <t>神奈川県後期高齢者医療広域連合（一般会計）</t>
    <phoneticPr fontId="2"/>
  </si>
  <si>
    <t>神奈川県後期高齢者医療広域連合（後期高齢者医療特別会計）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</si>
  <si>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</si>
  <si>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</si>
  <si>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</si>
  <si>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</si>
  <si>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</si>
  <si>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</si>
  <si>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</si>
  <si>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</si>
  <si>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</si>
  <si>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</si>
  <si>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</si>
  <si>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</si>
  <si>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新規発行を抑制してきた結果、将来負担比率が低下している。一方で、有形固定資産減価償却率は類似団体よりも高く、上昇傾向にあるが、主な要因としては、建築後30年を経過している施設（1986年（昭和60年）以前に建築した施設）は28,304㎡、全体の68.4％、約７割となっていることなどが挙げられる。公共施設等総合管理計画に基づき、今後、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イッポウ</t>
    </rPh>
    <rPh sb="36" eb="38">
      <t>ユウケイ</t>
    </rPh>
    <rPh sb="38" eb="40">
      <t>コテイ</t>
    </rPh>
    <rPh sb="40" eb="42">
      <t>シサン</t>
    </rPh>
    <rPh sb="42" eb="44">
      <t>ゲンカ</t>
    </rPh>
    <rPh sb="44" eb="46">
      <t>ショウキャク</t>
    </rPh>
    <rPh sb="46" eb="47">
      <t>リツ</t>
    </rPh>
    <rPh sb="48" eb="50">
      <t>ルイジ</t>
    </rPh>
    <rPh sb="50" eb="52">
      <t>ダンタイ</t>
    </rPh>
    <rPh sb="55" eb="56">
      <t>タカ</t>
    </rPh>
    <rPh sb="58" eb="60">
      <t>ジョウショウ</t>
    </rPh>
    <rPh sb="60" eb="62">
      <t>ケイコウ</t>
    </rPh>
    <rPh sb="67" eb="68">
      <t>オモ</t>
    </rPh>
    <rPh sb="69" eb="71">
      <t>ヨウイン</t>
    </rPh>
    <rPh sb="146" eb="147">
      <t>ア</t>
    </rPh>
    <rPh sb="152" eb="154">
      <t>コウキョウ</t>
    </rPh>
    <rPh sb="154" eb="156">
      <t>シセツ</t>
    </rPh>
    <rPh sb="156" eb="157">
      <t>トウ</t>
    </rPh>
    <rPh sb="157" eb="159">
      <t>ソウゴウ</t>
    </rPh>
    <rPh sb="159" eb="161">
      <t>カンリ</t>
    </rPh>
    <rPh sb="161" eb="163">
      <t>ケイカク</t>
    </rPh>
    <rPh sb="164" eb="165">
      <t>モト</t>
    </rPh>
    <rPh sb="168" eb="170">
      <t>コンゴ</t>
    </rPh>
    <rPh sb="171" eb="174">
      <t>ロウキュウカ</t>
    </rPh>
    <rPh sb="174" eb="176">
      <t>タイサク</t>
    </rPh>
    <rPh sb="177" eb="180">
      <t>セッキョクテキ</t>
    </rPh>
    <rPh sb="181" eb="182">
      <t>ト</t>
    </rPh>
    <rPh sb="183" eb="184">
      <t>ク</t>
    </rPh>
    <phoneticPr fontId="5"/>
  </si>
  <si>
    <t>実質公債費比率は類似団体と比較して低い水準にあり、近年横ばいとなっているが、将来負担比率は類似団体と比較して高い水準にある。将来負担比率が高い主な要因としては、債務負担行為に基づく支出予定額として、土地の買い戻し額が３億円となっていることが考えられる。これについては、新規設定がないため、支払いの進捗等により減少する見込みである。</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8">
      <t>ヨコ</t>
    </rPh>
    <rPh sb="38" eb="40">
      <t>ショウライ</t>
    </rPh>
    <rPh sb="40" eb="42">
      <t>フタン</t>
    </rPh>
    <rPh sb="42" eb="44">
      <t>ヒリツ</t>
    </rPh>
    <rPh sb="45" eb="47">
      <t>ルイジ</t>
    </rPh>
    <rPh sb="47" eb="49">
      <t>ダンタイ</t>
    </rPh>
    <rPh sb="50" eb="52">
      <t>ヒカク</t>
    </rPh>
    <rPh sb="54" eb="55">
      <t>タカ</t>
    </rPh>
    <rPh sb="56" eb="58">
      <t>スイジュン</t>
    </rPh>
    <rPh sb="62" eb="64">
      <t>ショウライ</t>
    </rPh>
    <rPh sb="64" eb="66">
      <t>フタン</t>
    </rPh>
    <rPh sb="66" eb="68">
      <t>ヒリツ</t>
    </rPh>
    <rPh sb="69" eb="70">
      <t>タカ</t>
    </rPh>
    <rPh sb="71" eb="72">
      <t>オモ</t>
    </rPh>
    <rPh sb="73" eb="75">
      <t>ヨウイン</t>
    </rPh>
    <rPh sb="106" eb="107">
      <t>ガク</t>
    </rPh>
    <rPh sb="109" eb="111">
      <t>オクエン</t>
    </rPh>
    <rPh sb="120" eb="121">
      <t>カンガ</t>
    </rPh>
    <rPh sb="134" eb="136">
      <t>シンキ</t>
    </rPh>
    <rPh sb="136" eb="138">
      <t>セッテイ</t>
    </rPh>
    <rPh sb="144" eb="146">
      <t>シハライ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</si>
</sst>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38D4-4F74-A1BF-CA064BBD30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100409</c:v>
                </c:pt>
                <c:pt idx="1">
                  <c:v>49673</c:v>
                </c:pt>
                <c:pt idx="2">
                  <c:v>32910</c:v>
                </c:pt>
                <c:pt idx="3">
                  <c:v>32583</c:v>
                </c:pt>
                <c:pt idx="4">
                  <c:v>34599</c:v>
                </c:pt>
              </c:numCache>
            </c:numRef>
          </c:val>
          <c:smooth val="0"/>
          <c:extLst xmlns:c16r2="http://schemas.microsoft.com/office/drawing/2015/06/chart">
            <c:ext xmlns:c16="http://schemas.microsoft.com/office/drawing/2014/chart" uri="{C3380CC4-5D6E-409C-BE32-E72D297353CC}">
              <c16:uniqueId val="{00000001-38D4-4F74-A1BF-CA064BBD30F8}"/>
            </c:ext>
          </c:extLst>
        </c:ser>
        <c:dLbls>
          <c:showLegendKey val="0"/>
          <c:showVal val="0"/>
          <c:showCatName val="0"/>
          <c:showSerName val="0"/>
          <c:showPercent val="0"/>
          <c:showBubbleSize val="0"/>
        </c:dLbls>
        <c:marker val="1"/>
        <c:smooth val="0"/>
        <c:axId val="351910616"/>
        <c:axId val="350621328"/>
      </c:lineChart>
      <c:catAx>
        <c:axId val="351910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621328"/>
        <c:crosses val="autoZero"/>
        <c:auto val="1"/>
        <c:lblAlgn val="ctr"/>
        <c:lblOffset val="100"/>
        <c:tickLblSkip val="1"/>
        <c:tickMarkSkip val="1"/>
        <c:noMultiLvlLbl val="0"/>
      </c:catAx>
      <c:valAx>
        <c:axId val="3506213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910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3.33</c:v>
                </c:pt>
                <c:pt idx="1">
                  <c:v>2.27</c:v>
                </c:pt>
                <c:pt idx="2">
                  <c:v>4.6900000000000004</c:v>
                </c:pt>
                <c:pt idx="3">
                  <c:v>5.22</c:v>
                </c:pt>
                <c:pt idx="4">
                  <c:v>5.69</c:v>
                </c:pt>
              </c:numCache>
            </c:numRef>
          </c:val>
          <c:extLst xmlns:c16r2="http://schemas.microsoft.com/office/drawing/2015/06/chart">
            <c:ext xmlns:c16="http://schemas.microsoft.com/office/drawing/2014/chart" uri="{C3380CC4-5D6E-409C-BE32-E72D297353CC}">
              <c16:uniqueId val="{00000000-54DC-4568-B14D-0DB96E32A8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15.35</c:v>
                </c:pt>
                <c:pt idx="1">
                  <c:v>16.07</c:v>
                </c:pt>
                <c:pt idx="2">
                  <c:v>15.64</c:v>
                </c:pt>
                <c:pt idx="3">
                  <c:v>17.829999999999998</c:v>
                </c:pt>
                <c:pt idx="4">
                  <c:v>17.96</c:v>
                </c:pt>
              </c:numCache>
            </c:numRef>
          </c:val>
          <c:extLst xmlns:c16r2="http://schemas.microsoft.com/office/drawing/2015/06/chart">
            <c:ext xmlns:c16="http://schemas.microsoft.com/office/drawing/2014/chart" uri="{C3380CC4-5D6E-409C-BE32-E72D297353CC}">
              <c16:uniqueId val="{00000001-54DC-4568-B14D-0DB96E32A896}"/>
            </c:ext>
          </c:extLst>
        </c:ser>
        <c:dLbls>
          <c:showLegendKey val="0"/>
          <c:showVal val="0"/>
          <c:showCatName val="0"/>
          <c:showSerName val="0"/>
          <c:showPercent val="0"/>
          <c:showBubbleSize val="0"/>
        </c:dLbls>
        <c:gapWidth val="250"/>
        <c:overlap val="100"/>
        <c:axId val="461228464"/>
        <c:axId val="461221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-0.65</c:v>
                </c:pt>
                <c:pt idx="1">
                  <c:v>-0.66</c:v>
                </c:pt>
                <c:pt idx="2">
                  <c:v>2.64</c:v>
                </c:pt>
                <c:pt idx="3">
                  <c:v>2.4300000000000002</c:v>
                </c:pt>
                <c:pt idx="4">
                  <c:v>0.46</c:v>
                </c:pt>
              </c:numCache>
            </c:numRef>
          </c:val>
          <c:smooth val="0"/>
          <c:extLst xmlns:c16r2="http://schemas.microsoft.com/office/drawing/2015/06/chart">
            <c:ext xmlns:c16="http://schemas.microsoft.com/office/drawing/2014/chart" uri="{C3380CC4-5D6E-409C-BE32-E72D297353CC}">
              <c16:uniqueId val="{00000002-54DC-4568-B14D-0DB96E32A896}"/>
            </c:ext>
          </c:extLst>
        </c:ser>
        <c:dLbls>
          <c:showLegendKey val="0"/>
          <c:showVal val="0"/>
          <c:showCatName val="0"/>
          <c:showSerName val="0"/>
          <c:showPercent val="0"/>
          <c:showBubbleSize val="0"/>
        </c:dLbls>
        <c:marker val="1"/>
        <c:smooth val="0"/>
        <c:axId val="461228464"/>
        <c:axId val="461221800"/>
      </c:lineChart>
      <c:catAx>
        <c:axId val="46122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1221800"/>
        <c:crosses val="autoZero"/>
        <c:auto val="1"/>
        <c:lblAlgn val="ctr"/>
        <c:lblOffset val="100"/>
        <c:tickLblSkip val="1"/>
        <c:tickMarkSkip val="1"/>
        <c:noMultiLvlLbl val="0"/>
      </c:catAx>
      <c:valAx>
        <c:axId val="461221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22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0.48</c:v>
                </c:pt>
                <c:pt idx="2">
                  <c:v>#N/A</c:v>
                </c:pt>
                <c:pt idx="3">
                  <c:v>0.56000000000000005</c:v>
                </c:pt>
                <c:pt idx="4">
                  <c:v>#N/A</c:v>
                </c:pt>
                <c:pt idx="5">
                  <c:v>0.48</c:v>
                </c:pt>
                <c:pt idx="6">
                  <c:v>#N/A</c:v>
                </c:pt>
                <c:pt idx="7">
                  <c:v>1.1399999999999999</c:v>
                </c:pt>
                <c:pt idx="8">
                  <c:v>#N/A</c:v>
                </c:pt>
                <c:pt idx="9">
                  <c:v>0.03</c:v>
                </c:pt>
              </c:numCache>
            </c:numRef>
          </c:val>
          <c:extLst xmlns:c16r2="http://schemas.microsoft.com/office/drawing/2015/06/chart">
            <c:ext xmlns:c16="http://schemas.microsoft.com/office/drawing/2014/chart" uri="{C3380CC4-5D6E-409C-BE32-E72D297353CC}">
              <c16:uniqueId val="{00000000-704D-4A5B-A1DC-6AAAA27EE6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4D-4A5B-A1DC-6AAAA27EE6D5}"/>
            </c:ext>
          </c:extLst>
        </c:ser>
        <c:ser>
          <c:idx val="2"/>
          <c:order val="2"/>
          <c:tx>
            <c:strRef>
              <c:f>データシート!$A$29</c:f>
              <c:strCache>
                <c:ptCount val="1"/>
                <c:pt idx="0">
                  <c:v>商品券特別会計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0.05</c:v>
                </c:pt>
                <c:pt idx="4">
                  <c:v>#N/A</c:v>
                </c:pt>
                <c:pt idx="5">
                  <c:v>0.05</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2-704D-4A5B-A1DC-6AAAA27EE6D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0.05</c:v>
                </c:pt>
                <c:pt idx="8">
                  <c:v>#N/A</c:v>
                </c:pt>
                <c:pt idx="9">
                  <c:v>0.1</c:v>
                </c:pt>
              </c:numCache>
            </c:numRef>
          </c:val>
          <c:extLst xmlns:c16r2="http://schemas.microsoft.com/office/drawing/2015/06/chart">
            <c:ext xmlns:c16="http://schemas.microsoft.com/office/drawing/2014/chart" uri="{C3380CC4-5D6E-409C-BE32-E72D297353CC}">
              <c16:uniqueId val="{00000003-704D-4A5B-A1DC-6AAAA27EE6D5}"/>
            </c:ext>
          </c:extLst>
        </c:ser>
        <c:ser>
          <c:idx val="4"/>
          <c:order val="4"/>
          <c:tx>
            <c:strRef>
              <c:f>データシート!$A$31</c:f>
              <c:strCache>
                <c:ptCount val="1"/>
                <c:pt idx="0">
                  <c:v>災害給付見舞事業特別会計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0.26</c:v>
                </c:pt>
                <c:pt idx="2">
                  <c:v>#N/A</c:v>
                </c:pt>
                <c:pt idx="3">
                  <c:v>0.26</c:v>
                </c:pt>
                <c:pt idx="4">
                  <c:v>#N/A</c:v>
                </c:pt>
                <c:pt idx="5">
                  <c:v>0.24</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4-704D-4A5B-A1DC-6AAAA27EE6D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0.13</c:v>
                </c:pt>
                <c:pt idx="4">
                  <c:v>#N/A</c:v>
                </c:pt>
                <c:pt idx="5">
                  <c:v>0.13</c:v>
                </c:pt>
                <c:pt idx="6">
                  <c:v>#N/A</c:v>
                </c:pt>
                <c:pt idx="7">
                  <c:v>0.24</c:v>
                </c:pt>
                <c:pt idx="8">
                  <c:v>#N/A</c:v>
                </c:pt>
                <c:pt idx="9">
                  <c:v>0.39</c:v>
                </c:pt>
              </c:numCache>
            </c:numRef>
          </c:val>
          <c:extLst xmlns:c16r2="http://schemas.microsoft.com/office/drawing/2015/06/chart">
            <c:ext xmlns:c16="http://schemas.microsoft.com/office/drawing/2014/chart" uri="{C3380CC4-5D6E-409C-BE32-E72D297353CC}">
              <c16:uniqueId val="{00000005-704D-4A5B-A1DC-6AAAA27EE6D5}"/>
            </c:ext>
          </c:extLst>
        </c:ser>
        <c:ser>
          <c:idx val="6"/>
          <c:order val="6"/>
          <c:tx>
            <c:strRef>
              <c:f>データシート!$A$33</c:f>
              <c:strCache>
                <c:ptCount val="1"/>
                <c:pt idx="0">
                  <c:v>町設置型浄化槽事業特別会計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c:v>
                </c:pt>
                <c:pt idx="2">
                  <c:v>#N/A</c:v>
                </c:pt>
                <c:pt idx="3">
                  <c:v>1.24</c:v>
                </c:pt>
                <c:pt idx="4">
                  <c:v>#N/A</c:v>
                </c:pt>
                <c:pt idx="5">
                  <c:v>1.1000000000000001</c:v>
                </c:pt>
                <c:pt idx="6">
                  <c:v>#N/A</c:v>
                </c:pt>
                <c:pt idx="7">
                  <c:v>1.06</c:v>
                </c:pt>
                <c:pt idx="8">
                  <c:v>#N/A</c:v>
                </c:pt>
                <c:pt idx="9">
                  <c:v>0.97</c:v>
                </c:pt>
              </c:numCache>
            </c:numRef>
          </c:val>
          <c:extLst xmlns:c16r2="http://schemas.microsoft.com/office/drawing/2015/06/chart">
            <c:ext xmlns:c16="http://schemas.microsoft.com/office/drawing/2014/chart" uri="{C3380CC4-5D6E-409C-BE32-E72D297353CC}">
              <c16:uniqueId val="{00000006-704D-4A5B-A1DC-6AAAA27EE6D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1.1399999999999999</c:v>
                </c:pt>
                <c:pt idx="3">
                  <c:v>#N/A</c:v>
                </c:pt>
                <c:pt idx="4">
                  <c:v>#N/A</c:v>
                </c:pt>
                <c:pt idx="5">
                  <c:v>7.0000000000000007E-2</c:v>
                </c:pt>
                <c:pt idx="6">
                  <c:v>#N/A</c:v>
                </c:pt>
                <c:pt idx="7">
                  <c:v>0.06</c:v>
                </c:pt>
                <c:pt idx="8">
                  <c:v>#N/A</c:v>
                </c:pt>
                <c:pt idx="9">
                  <c:v>2.37</c:v>
                </c:pt>
              </c:numCache>
            </c:numRef>
          </c:val>
          <c:extLst xmlns:c16r2="http://schemas.microsoft.com/office/drawing/2015/06/chart">
            <c:ext xmlns:c16="http://schemas.microsoft.com/office/drawing/2014/chart" uri="{C3380CC4-5D6E-409C-BE32-E72D297353CC}">
              <c16:uniqueId val="{00000007-704D-4A5B-A1DC-6AAAA27EE6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1.69</c:v>
                </c:pt>
                <c:pt idx="2">
                  <c:v>#N/A</c:v>
                </c:pt>
                <c:pt idx="3">
                  <c:v>0.7</c:v>
                </c:pt>
                <c:pt idx="4">
                  <c:v>#N/A</c:v>
                </c:pt>
                <c:pt idx="5">
                  <c:v>3.28</c:v>
                </c:pt>
                <c:pt idx="6">
                  <c:v>#N/A</c:v>
                </c:pt>
                <c:pt idx="7">
                  <c:v>3.87</c:v>
                </c:pt>
                <c:pt idx="8">
                  <c:v>#N/A</c:v>
                </c:pt>
                <c:pt idx="9">
                  <c:v>4.43</c:v>
                </c:pt>
              </c:numCache>
            </c:numRef>
          </c:val>
          <c:extLst xmlns:c16r2="http://schemas.microsoft.com/office/drawing/2015/06/chart">
            <c:ext xmlns:c16="http://schemas.microsoft.com/office/drawing/2014/chart" uri="{C3380CC4-5D6E-409C-BE32-E72D297353CC}">
              <c16:uniqueId val="{00000008-704D-4A5B-A1DC-6AAAA27EE6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7.32</c:v>
                </c:pt>
                <c:pt idx="2">
                  <c:v>#N/A</c:v>
                </c:pt>
                <c:pt idx="3">
                  <c:v>7.77</c:v>
                </c:pt>
                <c:pt idx="4">
                  <c:v>#N/A</c:v>
                </c:pt>
                <c:pt idx="5">
                  <c:v>7.67</c:v>
                </c:pt>
                <c:pt idx="6">
                  <c:v>#N/A</c:v>
                </c:pt>
                <c:pt idx="7">
                  <c:v>7.73</c:v>
                </c:pt>
                <c:pt idx="8">
                  <c:v>#N/A</c:v>
                </c:pt>
                <c:pt idx="9">
                  <c:v>7.5</c:v>
                </c:pt>
              </c:numCache>
            </c:numRef>
          </c:val>
          <c:extLst xmlns:c16r2="http://schemas.microsoft.com/office/drawing/2015/06/chart">
            <c:ext xmlns:c16="http://schemas.microsoft.com/office/drawing/2014/chart" uri="{C3380CC4-5D6E-409C-BE32-E72D297353CC}">
              <c16:uniqueId val="{00000009-704D-4A5B-A1DC-6AAAA27EE6D5}"/>
            </c:ext>
          </c:extLst>
        </c:ser>
        <c:dLbls>
          <c:showLegendKey val="0"/>
          <c:showVal val="0"/>
          <c:showCatName val="0"/>
          <c:showSerName val="0"/>
          <c:showPercent val="0"/>
          <c:showBubbleSize val="0"/>
        </c:dLbls>
        <c:gapWidth val="150"/>
        <c:overlap val="100"/>
        <c:axId val="461222192"/>
        <c:axId val="461223368"/>
      </c:barChart>
      <c:catAx>
        <c:axId val="46122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223368"/>
        <c:crosses val="autoZero"/>
        <c:auto val="1"/>
        <c:lblAlgn val="ctr"/>
        <c:lblOffset val="100"/>
        <c:tickLblSkip val="1"/>
        <c:tickMarkSkip val="1"/>
        <c:noMultiLvlLbl val="0"/>
      </c:catAx>
      <c:valAx>
        <c:axId val="461223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222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340</c:v>
                </c:pt>
                <c:pt idx="5">
                  <c:v>358</c:v>
                </c:pt>
                <c:pt idx="8">
                  <c:v>338</c:v>
                </c:pt>
                <c:pt idx="11">
                  <c:v>356</c:v>
                </c:pt>
                <c:pt idx="14">
                  <c:v>363</c:v>
                </c:pt>
              </c:numCache>
            </c:numRef>
          </c:val>
          <c:extLst xmlns:c16r2="http://schemas.microsoft.com/office/drawing/2015/06/chart">
            <c:ext xmlns:c16="http://schemas.microsoft.com/office/drawing/2014/chart" uri="{C3380CC4-5D6E-409C-BE32-E72D297353CC}">
              <c16:uniqueId val="{00000000-A4CB-4850-BCE7-5B2168ABAC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4CB-4850-BCE7-5B2168ABAC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41</c:v>
                </c:pt>
                <c:pt idx="3">
                  <c:v>59</c:v>
                </c:pt>
                <c:pt idx="6">
                  <c:v>59</c:v>
                </c:pt>
                <c:pt idx="9">
                  <c:v>59</c:v>
                </c:pt>
                <c:pt idx="12">
                  <c:v>59</c:v>
                </c:pt>
              </c:numCache>
            </c:numRef>
          </c:val>
          <c:extLst xmlns:c16r2="http://schemas.microsoft.com/office/drawing/2015/06/chart">
            <c:ext xmlns:c16="http://schemas.microsoft.com/office/drawing/2014/chart" uri="{C3380CC4-5D6E-409C-BE32-E72D297353CC}">
              <c16:uniqueId val="{00000002-A4CB-4850-BCE7-5B2168ABAC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37</c:v>
                </c:pt>
                <c:pt idx="6">
                  <c:v>37</c:v>
                </c:pt>
                <c:pt idx="9">
                  <c:v>37</c:v>
                </c:pt>
                <c:pt idx="12">
                  <c:v>37</c:v>
                </c:pt>
              </c:numCache>
            </c:numRef>
          </c:val>
          <c:extLst xmlns:c16r2="http://schemas.microsoft.com/office/drawing/2015/06/chart">
            <c:ext xmlns:c16="http://schemas.microsoft.com/office/drawing/2014/chart" uri="{C3380CC4-5D6E-409C-BE32-E72D297353CC}">
              <c16:uniqueId val="{00000003-A4CB-4850-BCE7-5B2168ABAC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116</c:v>
                </c:pt>
                <c:pt idx="3">
                  <c:v>114</c:v>
                </c:pt>
                <c:pt idx="6">
                  <c:v>100</c:v>
                </c:pt>
                <c:pt idx="9">
                  <c:v>99</c:v>
                </c:pt>
                <c:pt idx="12">
                  <c:v>102</c:v>
                </c:pt>
              </c:numCache>
            </c:numRef>
          </c:val>
          <c:extLst xmlns:c16r2="http://schemas.microsoft.com/office/drawing/2015/06/chart">
            <c:ext xmlns:c16="http://schemas.microsoft.com/office/drawing/2014/chart" uri="{C3380CC4-5D6E-409C-BE32-E72D297353CC}">
              <c16:uniqueId val="{00000004-A4CB-4850-BCE7-5B2168ABAC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CB-4850-BCE7-5B2168ABAC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4CB-4850-BCE7-5B2168ABAC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344</c:v>
                </c:pt>
                <c:pt idx="3">
                  <c:v>351</c:v>
                </c:pt>
                <c:pt idx="6">
                  <c:v>361</c:v>
                </c:pt>
                <c:pt idx="9">
                  <c:v>379</c:v>
                </c:pt>
                <c:pt idx="12">
                  <c:v>390</c:v>
                </c:pt>
              </c:numCache>
            </c:numRef>
          </c:val>
          <c:extLst xmlns:c16r2="http://schemas.microsoft.com/office/drawing/2015/06/chart">
            <c:ext xmlns:c16="http://schemas.microsoft.com/office/drawing/2014/chart" uri="{C3380CC4-5D6E-409C-BE32-E72D297353CC}">
              <c16:uniqueId val="{00000007-A4CB-4850-BCE7-5B2168ABACD4}"/>
            </c:ext>
          </c:extLst>
        </c:ser>
        <c:dLbls>
          <c:showLegendKey val="0"/>
          <c:showVal val="0"/>
          <c:showCatName val="0"/>
          <c:showSerName val="0"/>
          <c:showPercent val="0"/>
          <c:showBubbleSize val="0"/>
        </c:dLbls>
        <c:gapWidth val="100"/>
        <c:overlap val="100"/>
        <c:axId val="461222584"/>
        <c:axId val="461222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185</c:v>
                </c:pt>
                <c:pt idx="2">
                  <c:v>#N/A</c:v>
                </c:pt>
                <c:pt idx="3">
                  <c:v>#N/A</c:v>
                </c:pt>
                <c:pt idx="4">
                  <c:v>203</c:v>
                </c:pt>
                <c:pt idx="5">
                  <c:v>#N/A</c:v>
                </c:pt>
                <c:pt idx="6">
                  <c:v>#N/A</c:v>
                </c:pt>
                <c:pt idx="7">
                  <c:v>219</c:v>
                </c:pt>
                <c:pt idx="8">
                  <c:v>#N/A</c:v>
                </c:pt>
                <c:pt idx="9">
                  <c:v>#N/A</c:v>
                </c:pt>
                <c:pt idx="10">
                  <c:v>218</c:v>
                </c:pt>
                <c:pt idx="11">
                  <c:v>#N/A</c:v>
                </c:pt>
                <c:pt idx="12">
                  <c:v>#N/A</c:v>
                </c:pt>
                <c:pt idx="13">
                  <c:v>225</c:v>
                </c:pt>
                <c:pt idx="14">
                  <c:v>#N/A</c:v>
                </c:pt>
              </c:numCache>
            </c:numRef>
          </c:val>
          <c:smooth val="0"/>
          <c:extLst xmlns:c16r2="http://schemas.microsoft.com/office/drawing/2015/06/chart">
            <c:ext xmlns:c16="http://schemas.microsoft.com/office/drawing/2014/chart" uri="{C3380CC4-5D6E-409C-BE32-E72D297353CC}">
              <c16:uniqueId val="{00000008-A4CB-4850-BCE7-5B2168ABACD4}"/>
            </c:ext>
          </c:extLst>
        </c:ser>
        <c:dLbls>
          <c:showLegendKey val="0"/>
          <c:showVal val="0"/>
          <c:showCatName val="0"/>
          <c:showSerName val="0"/>
          <c:showPercent val="0"/>
          <c:showBubbleSize val="0"/>
        </c:dLbls>
        <c:marker val="1"/>
        <c:smooth val="0"/>
        <c:axId val="461222584"/>
        <c:axId val="461222976"/>
      </c:lineChart>
      <c:catAx>
        <c:axId val="46122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222976"/>
        <c:crosses val="autoZero"/>
        <c:auto val="1"/>
        <c:lblAlgn val="ctr"/>
        <c:lblOffset val="100"/>
        <c:tickLblSkip val="1"/>
        <c:tickMarkSkip val="1"/>
        <c:noMultiLvlLbl val="0"/>
      </c:catAx>
      <c:valAx>
        <c:axId val="46122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222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4896</c:v>
                </c:pt>
                <c:pt idx="5">
                  <c:v>4906</c:v>
                </c:pt>
                <c:pt idx="8">
                  <c:v>4956</c:v>
                </c:pt>
                <c:pt idx="11">
                  <c:v>4922</c:v>
                </c:pt>
                <c:pt idx="14">
                  <c:v>4896</c:v>
                </c:pt>
              </c:numCache>
            </c:numRef>
          </c:val>
          <c:extLst xmlns:c16r2="http://schemas.microsoft.com/office/drawing/2015/06/chart">
            <c:ext xmlns:c16="http://schemas.microsoft.com/office/drawing/2014/chart" uri="{C3380CC4-5D6E-409C-BE32-E72D297353CC}">
              <c16:uniqueId val="{00000000-4EBB-469C-8B11-60D4163D96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266</c:v>
                </c:pt>
                <c:pt idx="5">
                  <c:v>641</c:v>
                </c:pt>
                <c:pt idx="8">
                  <c:v>618</c:v>
                </c:pt>
                <c:pt idx="11">
                  <c:v>646</c:v>
                </c:pt>
                <c:pt idx="14">
                  <c:v>615</c:v>
                </c:pt>
              </c:numCache>
            </c:numRef>
          </c:val>
          <c:extLst xmlns:c16r2="http://schemas.microsoft.com/office/drawing/2015/06/chart">
            <c:ext xmlns:c16="http://schemas.microsoft.com/office/drawing/2014/chart" uri="{C3380CC4-5D6E-409C-BE32-E72D297353CC}">
              <c16:uniqueId val="{00000001-4EBB-469C-8B11-60D4163D96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1097</c:v>
                </c:pt>
                <c:pt idx="5">
                  <c:v>1046</c:v>
                </c:pt>
                <c:pt idx="8">
                  <c:v>1069</c:v>
                </c:pt>
                <c:pt idx="11">
                  <c:v>1135</c:v>
                </c:pt>
                <c:pt idx="14">
                  <c:v>1322</c:v>
                </c:pt>
              </c:numCache>
            </c:numRef>
          </c:val>
          <c:extLst xmlns:c16r2="http://schemas.microsoft.com/office/drawing/2015/06/chart">
            <c:ext xmlns:c16="http://schemas.microsoft.com/office/drawing/2014/chart" uri="{C3380CC4-5D6E-409C-BE32-E72D297353CC}">
              <c16:uniqueId val="{00000002-4EBB-469C-8B11-60D4163D96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4EBB-469C-8B11-60D4163D96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BB-469C-8B11-60D4163D96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BB-469C-8B11-60D4163D96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2069</c:v>
                </c:pt>
                <c:pt idx="3">
                  <c:v>1956</c:v>
                </c:pt>
                <c:pt idx="6">
                  <c:v>1888</c:v>
                </c:pt>
                <c:pt idx="9">
                  <c:v>1855</c:v>
                </c:pt>
                <c:pt idx="12">
                  <c:v>1832</c:v>
                </c:pt>
              </c:numCache>
            </c:numRef>
          </c:val>
          <c:extLst xmlns:c16r2="http://schemas.microsoft.com/office/drawing/2015/06/chart">
            <c:ext xmlns:c16="http://schemas.microsoft.com/office/drawing/2014/chart" uri="{C3380CC4-5D6E-409C-BE32-E72D297353CC}">
              <c16:uniqueId val="{00000006-4EBB-469C-8B11-60D4163D96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260</c:v>
                </c:pt>
                <c:pt idx="3">
                  <c:v>226</c:v>
                </c:pt>
                <c:pt idx="6">
                  <c:v>191</c:v>
                </c:pt>
                <c:pt idx="9">
                  <c:v>157</c:v>
                </c:pt>
                <c:pt idx="12">
                  <c:v>121</c:v>
                </c:pt>
              </c:numCache>
            </c:numRef>
          </c:val>
          <c:extLst xmlns:c16r2="http://schemas.microsoft.com/office/drawing/2015/06/chart">
            <c:ext xmlns:c16="http://schemas.microsoft.com/office/drawing/2014/chart" uri="{C3380CC4-5D6E-409C-BE32-E72D297353CC}">
              <c16:uniqueId val="{00000007-4EBB-469C-8B11-60D4163D96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1106</c:v>
                </c:pt>
                <c:pt idx="3">
                  <c:v>1112</c:v>
                </c:pt>
                <c:pt idx="6">
                  <c:v>1185</c:v>
                </c:pt>
                <c:pt idx="9">
                  <c:v>1294</c:v>
                </c:pt>
                <c:pt idx="12">
                  <c:v>1386</c:v>
                </c:pt>
              </c:numCache>
            </c:numRef>
          </c:val>
          <c:extLst xmlns:c16r2="http://schemas.microsoft.com/office/drawing/2015/06/chart">
            <c:ext xmlns:c16="http://schemas.microsoft.com/office/drawing/2014/chart" uri="{C3380CC4-5D6E-409C-BE32-E72D297353CC}">
              <c16:uniqueId val="{00000008-4EBB-469C-8B11-60D4163D96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1238</c:v>
                </c:pt>
                <c:pt idx="3">
                  <c:v>1195</c:v>
                </c:pt>
                <c:pt idx="6">
                  <c:v>1151</c:v>
                </c:pt>
                <c:pt idx="9">
                  <c:v>1107</c:v>
                </c:pt>
                <c:pt idx="12">
                  <c:v>1063</c:v>
                </c:pt>
              </c:numCache>
            </c:numRef>
          </c:val>
          <c:extLst xmlns:c16r2="http://schemas.microsoft.com/office/drawing/2015/06/chart">
            <c:ext xmlns:c16="http://schemas.microsoft.com/office/drawing/2014/chart" uri="{C3380CC4-5D6E-409C-BE32-E72D297353CC}">
              <c16:uniqueId val="{00000009-4EBB-469C-8B11-60D4163D96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4444</c:v>
                </c:pt>
                <c:pt idx="3">
                  <c:v>4532</c:v>
                </c:pt>
                <c:pt idx="6">
                  <c:v>4566</c:v>
                </c:pt>
                <c:pt idx="9">
                  <c:v>4532</c:v>
                </c:pt>
                <c:pt idx="12">
                  <c:v>4494</c:v>
                </c:pt>
              </c:numCache>
            </c:numRef>
          </c:val>
          <c:extLst xmlns:c16r2="http://schemas.microsoft.com/office/drawing/2015/06/chart">
            <c:ext xmlns:c16="http://schemas.microsoft.com/office/drawing/2014/chart" uri="{C3380CC4-5D6E-409C-BE32-E72D297353CC}">
              <c16:uniqueId val="{0000000A-4EBB-469C-8B11-60D4163D960C}"/>
            </c:ext>
          </c:extLst>
        </c:ser>
        <c:dLbls>
          <c:showLegendKey val="0"/>
          <c:showVal val="0"/>
          <c:showCatName val="0"/>
          <c:showSerName val="0"/>
          <c:showPercent val="0"/>
          <c:showBubbleSize val="0"/>
        </c:dLbls>
        <c:gapWidth val="100"/>
        <c:overlap val="100"/>
        <c:axId val="461227680"/>
        <c:axId val="461224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2858</c:v>
                </c:pt>
                <c:pt idx="2">
                  <c:v>#N/A</c:v>
                </c:pt>
                <c:pt idx="3">
                  <c:v>#N/A</c:v>
                </c:pt>
                <c:pt idx="4">
                  <c:v>2429</c:v>
                </c:pt>
                <c:pt idx="5">
                  <c:v>#N/A</c:v>
                </c:pt>
                <c:pt idx="6">
                  <c:v>#N/A</c:v>
                </c:pt>
                <c:pt idx="7">
                  <c:v>2340</c:v>
                </c:pt>
                <c:pt idx="8">
                  <c:v>#N/A</c:v>
                </c:pt>
                <c:pt idx="9">
                  <c:v>#N/A</c:v>
                </c:pt>
                <c:pt idx="10">
                  <c:v>2241</c:v>
                </c:pt>
                <c:pt idx="11">
                  <c:v>#N/A</c:v>
                </c:pt>
                <c:pt idx="12">
                  <c:v>#N/A</c:v>
                </c:pt>
                <c:pt idx="13">
                  <c:v>2063</c:v>
                </c:pt>
                <c:pt idx="14">
                  <c:v>#N/A</c:v>
                </c:pt>
              </c:numCache>
            </c:numRef>
          </c:val>
          <c:smooth val="0"/>
          <c:extLst xmlns:c16r2="http://schemas.microsoft.com/office/drawing/2015/06/chart">
            <c:ext xmlns:c16="http://schemas.microsoft.com/office/drawing/2014/chart" uri="{C3380CC4-5D6E-409C-BE32-E72D297353CC}">
              <c16:uniqueId val="{0000000B-4EBB-469C-8B11-60D4163D960C}"/>
            </c:ext>
          </c:extLst>
        </c:ser>
        <c:dLbls>
          <c:showLegendKey val="0"/>
          <c:showVal val="0"/>
          <c:showCatName val="0"/>
          <c:showSerName val="0"/>
          <c:showPercent val="0"/>
          <c:showBubbleSize val="0"/>
        </c:dLbls>
        <c:marker val="1"/>
        <c:smooth val="0"/>
        <c:axId val="461227680"/>
        <c:axId val="461224936"/>
      </c:lineChart>
      <c:catAx>
        <c:axId val="46122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1224936"/>
        <c:crosses val="autoZero"/>
        <c:auto val="1"/>
        <c:lblAlgn val="ctr"/>
        <c:lblOffset val="100"/>
        <c:tickLblSkip val="1"/>
        <c:tickMarkSkip val="1"/>
        <c:noMultiLvlLbl val="0"/>
      </c:catAx>
      <c:valAx>
        <c:axId val="46122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22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529</c:v>
                </c:pt>
                <c:pt idx="1">
                  <c:v>595</c:v>
                </c:pt>
                <c:pt idx="2">
                  <c:v>596</c:v>
                </c:pt>
              </c:numCache>
            </c:numRef>
          </c:val>
          <c:extLst xmlns:c16r2="http://schemas.microsoft.com/office/drawing/2015/06/chart">
            <c:ext xmlns:c16="http://schemas.microsoft.com/office/drawing/2014/chart" uri="{C3380CC4-5D6E-409C-BE32-E72D297353CC}">
              <c16:uniqueId val="{00000000-A6F7-4CC4-86B0-1D7460E072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c:v>
                </c:pt>
                <c:pt idx="1">
                  <c:v>4</c:v>
                </c:pt>
                <c:pt idx="2">
                  <c:v>4</c:v>
                </c:pt>
              </c:numCache>
            </c:numRef>
          </c:val>
          <c:extLst xmlns:c16r2="http://schemas.microsoft.com/office/drawing/2015/06/chart">
            <c:ext xmlns:c16="http://schemas.microsoft.com/office/drawing/2014/chart" uri="{C3380CC4-5D6E-409C-BE32-E72D297353CC}">
              <c16:uniqueId val="{00000001-A6F7-4CC4-86B0-1D7460E072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398</c:v>
                </c:pt>
                <c:pt idx="1">
                  <c:v>417</c:v>
                </c:pt>
                <c:pt idx="2">
                  <c:v>582</c:v>
                </c:pt>
              </c:numCache>
            </c:numRef>
          </c:val>
          <c:extLst xmlns:c16r2="http://schemas.microsoft.com/office/drawing/2015/06/chart">
            <c:ext xmlns:c16="http://schemas.microsoft.com/office/drawing/2014/chart" uri="{C3380CC4-5D6E-409C-BE32-E72D297353CC}">
              <c16:uniqueId val="{00000002-A6F7-4CC4-86B0-1D7460E07262}"/>
            </c:ext>
          </c:extLst>
        </c:ser>
        <c:dLbls>
          <c:showLegendKey val="0"/>
          <c:showVal val="0"/>
          <c:showCatName val="0"/>
          <c:showSerName val="0"/>
          <c:showPercent val="0"/>
          <c:showBubbleSize val="0"/>
        </c:dLbls>
        <c:gapWidth val="120"/>
        <c:overlap val="100"/>
        <c:axId val="461228072"/>
        <c:axId val="467232088"/>
      </c:barChart>
      <c:catAx>
        <c:axId val="46122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7232088"/>
        <c:crosses val="autoZero"/>
        <c:auto val="1"/>
        <c:lblAlgn val="ctr"/>
        <c:lblOffset val="100"/>
        <c:tickLblSkip val="1"/>
        <c:tickMarkSkip val="1"/>
        <c:noMultiLvlLbl val="0"/>
      </c:catAx>
      <c:valAx>
        <c:axId val="467232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122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15-4879-9A3A-84D25F56CEA1}"/>
                </c:ext>
                <c:ext xmlns:c15="http://schemas.microsoft.com/office/drawing/2012/chart" uri="{CE6537A1-D6FC-4f65-9D91-7224C49458BB}">
                  <c15:dlblFieldTable>
                    <c15:dlblFTEntry>
                      <c15:txfldGUID>{6C9DB198-6EF4-46DD-9E3F-A52DAA2E76F2}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15-4879-9A3A-84D25F56CEA1}"/>
                </c:ext>
                <c:ext xmlns:c15="http://schemas.microsoft.com/office/drawing/2012/chart" uri="{CE6537A1-D6FC-4f65-9D91-7224C49458BB}">
                  <c15:dlblFieldTable>
                    <c15:dlblFTEntry>
                      <c15:txfldGUID>{7F234EF0-1286-4EE2-853A-FE60E93F1E72}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15-4879-9A3A-84D25F56CEA1}"/>
                </c:ext>
                <c:ext xmlns:c15="http://schemas.microsoft.com/office/drawing/2012/chart" uri="{CE6537A1-D6FC-4f65-9D91-7224C49458BB}">
                  <c15:dlblFieldTable>
                    <c15:dlblFTEntry>
                      <c15:txfldGUID>{6509E770-1F2E-4FC7-AD9B-3B81312F6D0A}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15-4879-9A3A-84D25F56CEA1}"/>
                </c:ext>
                <c:ext xmlns:c15="http://schemas.microsoft.com/office/drawing/2012/chart" uri="{CE6537A1-D6FC-4f65-9D91-7224C49458BB}">
                  <c15:dlblFieldTable>
                    <c15:dlblFTEntry>
                      <c15:txfldGUID>{09E9992B-3003-4CD7-A215-3E63690EE472}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15-4879-9A3A-84D25F56CEA1}"/>
                </c:ext>
                <c:ext xmlns:c15="http://schemas.microsoft.com/office/drawing/2012/chart" uri="{CE6537A1-D6FC-4f65-9D91-7224C49458BB}">
                  <c15:dlblFieldTable>
                    <c15:dlblFTEntry>
                      <c15:txfldGUID>{C06D489E-DDDD-45BA-AB2C-023904B19E28}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15-4879-9A3A-84D25F56CEA1}"/>
                </c:ext>
                <c:ext xmlns:c15="http://schemas.microsoft.com/office/drawing/2012/chart" uri="{CE6537A1-D6FC-4f65-9D91-7224C49458BB}">
                  <c15:dlblFieldTable>
                    <c15:dlblFTEntry>
                      <c15:txfldGUID>{27CACEFE-187E-4835-801D-A0EF20EC0328}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15-4879-9A3A-84D25F56CEA1}"/>
                </c:ext>
                <c:ext xmlns:c15="http://schemas.microsoft.com/office/drawing/2012/chart" uri="{CE6537A1-D6FC-4f65-9D91-7224C49458BB}">
                  <c15:dlblFieldTable>
                    <c15:dlblFTEntry>
                      <c15:txfldGUID>{0950C847-B376-4B5D-A330-AAB912F72063}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15-4879-9A3A-84D25F56CEA1}"/>
                </c:ext>
                <c:ext xmlns:c15="http://schemas.microsoft.com/office/drawing/2012/chart" uri="{CE6537A1-D6FC-4f65-9D91-7224C49458BB}">
                  <c15:dlblFieldTable>
                    <c15:dlblFTEntry>
                      <c15:txfldGUID>{64516C4B-DEC0-4E8C-B9FE-EBE9B8C7AB4C}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15-4879-9A3A-84D25F56CEA1}"/>
                </c:ext>
                <c:ext xmlns:c15="http://schemas.microsoft.com/office/drawing/2012/chart" uri="{CE6537A1-D6FC-4f65-9D91-7224C49458BB}">
                  <c15:dlblFieldTable>
                    <c15:dlblFTEntry>
                      <c15:txfldGUID>{44354C1A-CCB1-4DAC-AF28-C8BD55ECD64A}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58.4</c:v>
                </c:pt>
                <c:pt idx="24">
                  <c:v>59.5</c:v>
                </c:pt>
                <c:pt idx="32">
                  <c:v>61.9</c:v>
                </c:pt>
              </c:numCache>
            </c:numRef>
          </c:xVal>
          <c:yVal>
            <c:numRef>
              <c:f>公会計指標分析・財政指標組合せ分析表!$BP$51:$DC$51</c:f>
              <c:numCache>
                <c:formatCode>#,##0.0;"▲ "#,##0.0</c:formatCode>
                <c:ptCount val="40"/>
                <c:pt idx="16">
                  <c:v>76.7</c:v>
                </c:pt>
                <c:pt idx="24">
                  <c:v>75</c:v>
                </c:pt>
                <c:pt idx="32">
                  <c:v>69.8</c:v>
                </c:pt>
              </c:numCache>
            </c:numRef>
          </c:yVal>
          <c:smooth val="0"/>
          <c:extLst xmlns:c16r2="http://schemas.microsoft.com/office/drawing/2015/06/chart">
            <c:ext xmlns:c16="http://schemas.microsoft.com/office/drawing/2014/chart" uri="{C3380CC4-5D6E-409C-BE32-E72D297353CC}">
              <c16:uniqueId val="{00000009-9215-4879-9A3A-84D25F56CE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15-4879-9A3A-84D25F56CEA1}"/>
                </c:ext>
                <c:ext xmlns:c15="http://schemas.microsoft.com/office/drawing/2012/chart" uri="{CE6537A1-D6FC-4f65-9D91-7224C49458BB}">
                  <c15:dlblFieldTable>
                    <c15:dlblFTEntry>
                      <c15:txfldGUID>{B0062D70-A8EA-464C-B6BB-64C915C2F7E2}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15-4879-9A3A-84D25F56CEA1}"/>
                </c:ext>
                <c:ext xmlns:c15="http://schemas.microsoft.com/office/drawing/2012/chart" uri="{CE6537A1-D6FC-4f65-9D91-7224C49458BB}">
                  <c15:dlblFieldTable>
                    <c15:dlblFTEntry>
                      <c15:txfldGUID>{B2A442CA-E508-43D1-9FFF-958FD3CF0AB4}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15-4879-9A3A-84D25F56CEA1}"/>
                </c:ext>
                <c:ext xmlns:c15="http://schemas.microsoft.com/office/drawing/2012/chart" uri="{CE6537A1-D6FC-4f65-9D91-7224C49458BB}">
                  <c15:dlblFieldTable>
                    <c15:dlblFTEntry>
                      <c15:txfldGUID>{9E295036-0323-4B2D-859B-434D2BDD854E}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15-4879-9A3A-84D25F56CEA1}"/>
                </c:ext>
                <c:ext xmlns:c15="http://schemas.microsoft.com/office/drawing/2012/chart" uri="{CE6537A1-D6FC-4f65-9D91-7224C49458BB}">
                  <c15:dlblFieldTable>
                    <c15:dlblFTEntry>
                      <c15:txfldGUID>{899AA3F9-579B-492A-92DB-4D7DDD11AF7A}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15-4879-9A3A-84D25F56CEA1}"/>
                </c:ext>
                <c:ext xmlns:c15="http://schemas.microsoft.com/office/drawing/2012/chart" uri="{CE6537A1-D6FC-4f65-9D91-7224C49458BB}">
                  <c15:dlblFieldTable>
                    <c15:dlblFTEntry>
                      <c15:txfldGUID>{5A05D4E6-E4DF-4587-BD11-374FAAD6716B}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15-4879-9A3A-84D25F56CEA1}"/>
                </c:ext>
                <c:ext xmlns:c15="http://schemas.microsoft.com/office/drawing/2012/chart" uri="{CE6537A1-D6FC-4f65-9D91-7224C49458BB}">
                  <c15:dlblFieldTable>
                    <c15:dlblFTEntry>
                      <c15:txfldGUID>{2D61E7B0-237E-41AA-AD6D-35DF9EEA68A7}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15-4879-9A3A-84D25F56CEA1}"/>
                </c:ext>
                <c:ext xmlns:c15="http://schemas.microsoft.com/office/drawing/2012/chart" uri="{CE6537A1-D6FC-4f65-9D91-7224C49458BB}">
                  <c15:dlblFieldTable>
                    <c15:dlblFTEntry>
                      <c15:txfldGUID>{767F993E-85D3-4FD4-A547-B517F8C146D2}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15-4879-9A3A-84D25F56CEA1}"/>
                </c:ext>
                <c:ext xmlns:c15="http://schemas.microsoft.com/office/drawing/2012/chart" uri="{CE6537A1-D6FC-4f65-9D91-7224C49458BB}">
                  <c15:dlblFieldTable>
                    <c15:dlblFTEntry>
                      <c15:txfldGUID>{4C621390-7D16-4B65-8997-A00375C7C278}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15-4879-9A3A-84D25F56CEA1}"/>
                </c:ext>
                <c:ext xmlns:c15="http://schemas.microsoft.com/office/drawing/2012/chart" uri="{CE6537A1-D6FC-4f65-9D91-7224C49458BB}">
                  <c15:dlblFieldTable>
                    <c15:dlblFTEntry>
                      <c15:txfldGUID>{2BEA62D6-5ADB-4174-9ED4-471EFFD6B92C}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9215-4879-9A3A-84D25F56CEA1}"/>
            </c:ext>
          </c:extLst>
        </c:ser>
        <c:dLbls>
          <c:showLegendKey val="0"/>
          <c:showVal val="1"/>
          <c:showCatName val="0"/>
          <c:showSerName val="0"/>
          <c:showPercent val="0"/>
          <c:showBubbleSize val="0"/>
        </c:dLbls>
        <c:axId val="467227776"/>
        <c:axId val="467234048"/>
      </c:scatterChart>
      <c:valAx>
        <c:axId val="467227776"/>
        <c:scaling>
          <c:orientation val="minMax"/>
          <c:max val="62.800000000000004"/>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234048"/>
        <c:crosses val="autoZero"/>
        <c:crossBetween val="midCat"/>
      </c:valAx>
      <c:valAx>
        <c:axId val="467234048"/>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227776"/>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29-4FEB-B001-CA0E38322CCE}"/>
                </c:ext>
                <c:ext xmlns:c15="http://schemas.microsoft.com/office/drawing/2012/chart" uri="{CE6537A1-D6FC-4f65-9D91-7224C49458BB}">
                  <c15:dlblFieldTable>
                    <c15:dlblFTEntry>
                      <c15:txfldGUID>{BB25FDDE-EBE5-4834-BEFB-9914ADC14522}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29-4FEB-B001-CA0E38322CCE}"/>
                </c:ext>
                <c:ext xmlns:c15="http://schemas.microsoft.com/office/drawing/2012/chart" uri="{CE6537A1-D6FC-4f65-9D91-7224C49458BB}">
                  <c15:dlblFieldTable>
                    <c15:dlblFTEntry>
                      <c15:txfldGUID>{5B0E35F8-0809-40A1-9918-D0BDC7FA3463}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29-4FEB-B001-CA0E38322CCE}"/>
                </c:ext>
                <c:ext xmlns:c15="http://schemas.microsoft.com/office/drawing/2012/chart" uri="{CE6537A1-D6FC-4f65-9D91-7224C49458BB}">
                  <c15:dlblFieldTable>
                    <c15:dlblFTEntry>
                      <c15:txfldGUID>{68E20370-69E5-437F-8AE6-7D4B78CAAE2B}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29-4FEB-B001-CA0E38322CCE}"/>
                </c:ext>
                <c:ext xmlns:c15="http://schemas.microsoft.com/office/drawing/2012/chart" uri="{CE6537A1-D6FC-4f65-9D91-7224C49458BB}">
                  <c15:dlblFieldTable>
                    <c15:dlblFTEntry>
                      <c15:txfldGUID>{60A94DD1-305B-4B15-A0D8-0D1401E386E1}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29-4FEB-B001-CA0E38322CCE}"/>
                </c:ext>
                <c:ext xmlns:c15="http://schemas.microsoft.com/office/drawing/2012/chart" uri="{CE6537A1-D6FC-4f65-9D91-7224C49458BB}">
                  <c15:dlblFieldTable>
                    <c15:dlblFTEntry>
                      <c15:txfldGUID>{79FB2A04-C948-40A6-AC1E-4E8905501F28}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29-4FEB-B001-CA0E38322CCE}"/>
                </c:ext>
                <c:ext xmlns:c15="http://schemas.microsoft.com/office/drawing/2012/chart" uri="{CE6537A1-D6FC-4f65-9D91-7224C49458BB}">
                  <c15:dlblFieldTable>
                    <c15:dlblFTEntry>
                      <c15:txfldGUID>{7F2DEEFC-47E8-43D8-9BFA-AF21E684016C}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29-4FEB-B001-CA0E38322CCE}"/>
                </c:ext>
                <c:ext xmlns:c15="http://schemas.microsoft.com/office/drawing/2012/chart" uri="{CE6537A1-D6FC-4f65-9D91-7224C49458BB}">
                  <c15:dlblFieldTable>
                    <c15:dlblFTEntry>
                      <c15:txfldGUID>{6629B7C9-1653-40D5-8545-29A9513861C2}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B29-4FEB-B001-CA0E38322CCE}"/>
                </c:ext>
                <c:ext xmlns:c15="http://schemas.microsoft.com/office/drawing/2012/chart" uri="{CE6537A1-D6FC-4f65-9D91-7224C49458BB}">
                  <c15:dlblFieldTable>
                    <c15:dlblFTEntry>
                      <c15:txfldGUID>{7635E968-2329-44C5-8B33-A68FB8C97B25}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29-4FEB-B001-CA0E38322CCE}"/>
                </c:ext>
                <c:ext xmlns:c15="http://schemas.microsoft.com/office/drawing/2012/chart" uri="{CE6537A1-D6FC-4f65-9D91-7224C49458BB}">
                  <c15:dlblFieldTable>
                    <c15:dlblFTEntry>
                      <c15:txfldGUID>{44D5BA40-6D55-4A3A-BD48-31A541ED6FCE}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6.8</c:v>
                </c:pt>
                <c:pt idx="16">
                  <c:v>6.7</c:v>
                </c:pt>
                <c:pt idx="24">
                  <c:v>7.1</c:v>
                </c:pt>
                <c:pt idx="32">
                  <c:v>7.3</c:v>
                </c:pt>
              </c:numCache>
            </c:numRef>
          </c:xVal>
          <c:yVal>
            <c:numRef>
              <c:f>公会計指標分析・財政指標組合せ分析表!$BP$73:$DC$73</c:f>
              <c:numCache>
                <c:formatCode>#,##0.0;"▲ "#,##0.0</c:formatCode>
                <c:ptCount val="40"/>
                <c:pt idx="0">
                  <c:v>95.7</c:v>
                </c:pt>
                <c:pt idx="8">
                  <c:v>83.4</c:v>
                </c:pt>
                <c:pt idx="16">
                  <c:v>76.7</c:v>
                </c:pt>
                <c:pt idx="24">
                  <c:v>75</c:v>
                </c:pt>
                <c:pt idx="32">
                  <c:v>69.8</c:v>
                </c:pt>
              </c:numCache>
            </c:numRef>
          </c:yVal>
          <c:smooth val="0"/>
          <c:extLst xmlns:c16r2="http://schemas.microsoft.com/office/drawing/2015/06/chart">
            <c:ext xmlns:c16="http://schemas.microsoft.com/office/drawing/2014/chart" uri="{C3380CC4-5D6E-409C-BE32-E72D297353CC}">
              <c16:uniqueId val="{00000009-FB29-4FEB-B001-CA0E38322C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29-4FEB-B001-CA0E38322CCE}"/>
                </c:ext>
                <c:ext xmlns:c15="http://schemas.microsoft.com/office/drawing/2012/chart" uri="{CE6537A1-D6FC-4f65-9D91-7224C49458BB}">
                  <c15:dlblFieldTable>
                    <c15:dlblFTEntry>
                      <c15:txfldGUID>{33C169ED-2DF9-4CD6-A7F1-DE5799C9326D}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B29-4FEB-B001-CA0E38322CCE}"/>
                </c:ext>
                <c:ext xmlns:c15="http://schemas.microsoft.com/office/drawing/2012/chart" uri="{CE6537A1-D6FC-4f65-9D91-7224C49458BB}">
                  <c15:dlblFieldTable>
                    <c15:dlblFTEntry>
                      <c15:txfldGUID>{301F2963-A40B-4179-B22F-0270655AF9CE}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B29-4FEB-B001-CA0E38322CCE}"/>
                </c:ext>
                <c:ext xmlns:c15="http://schemas.microsoft.com/office/drawing/2012/chart" uri="{CE6537A1-D6FC-4f65-9D91-7224C49458BB}">
                  <c15:dlblFieldTable>
                    <c15:dlblFTEntry>
                      <c15:txfldGUID>{F045663D-68C7-42C1-9FDF-16557E39D213}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B29-4FEB-B001-CA0E38322CCE}"/>
                </c:ext>
                <c:ext xmlns:c15="http://schemas.microsoft.com/office/drawing/2012/chart" uri="{CE6537A1-D6FC-4f65-9D91-7224C49458BB}">
                  <c15:dlblFieldTable>
                    <c15:dlblFTEntry>
                      <c15:txfldGUID>{55CA6421-C276-4ED2-9E31-892159B1046C}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B29-4FEB-B001-CA0E38322CCE}"/>
                </c:ext>
                <c:ext xmlns:c15="http://schemas.microsoft.com/office/drawing/2012/chart" uri="{CE6537A1-D6FC-4f65-9D91-7224C49458BB}">
                  <c15:dlblFieldTable>
                    <c15:dlblFTEntry>
                      <c15:txfldGUID>{F6193E8B-A04D-464D-A826-4C677D5494BF}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B29-4FEB-B001-CA0E38322CCE}"/>
                </c:ext>
                <c:ext xmlns:c15="http://schemas.microsoft.com/office/drawing/2012/chart" uri="{CE6537A1-D6FC-4f65-9D91-7224C49458BB}">
                  <c15:dlblFieldTable>
                    <c15:dlblFTEntry>
                      <c15:txfldGUID>{D3C4ABAF-4D5D-4D9A-ACCF-AECD8C29CA54}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B29-4FEB-B001-CA0E38322CCE}"/>
                </c:ext>
                <c:ext xmlns:c15="http://schemas.microsoft.com/office/drawing/2012/chart" uri="{CE6537A1-D6FC-4f65-9D91-7224C49458BB}">
                  <c15:dlblFieldTable>
                    <c15:dlblFTEntry>
                      <c15:txfldGUID>{5B345F5F-45CB-4976-BE3E-3EEB3CA938C2}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B29-4FEB-B001-CA0E38322CCE}"/>
                </c:ext>
                <c:ext xmlns:c15="http://schemas.microsoft.com/office/drawing/2012/chart" uri="{CE6537A1-D6FC-4f65-9D91-7224C49458BB}">
                  <c15:dlblFieldTable>
                    <c15:dlblFTEntry>
                      <c15:txfldGUID>{08292827-BB10-4A18-847C-886FA5C4D7EB}</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B29-4FEB-B001-CA0E38322CCE}"/>
                </c:ext>
                <c:ext xmlns:c15="http://schemas.microsoft.com/office/drawing/2012/chart" uri="{CE6537A1-D6FC-4f65-9D91-7224C49458BB}">
                  <c15:dlblFieldTable>
                    <c15:dlblFTEntry>
                      <c15:txfldGUID>{5CCE3971-B967-4246-820C-1C6648498135}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FB29-4FEB-B001-CA0E38322CCE}"/>
            </c:ext>
          </c:extLst>
        </c:ser>
        <c:dLbls>
          <c:showLegendKey val="0"/>
          <c:showVal val="1"/>
          <c:showCatName val="0"/>
          <c:showSerName val="0"/>
          <c:showPercent val="0"/>
          <c:showBubbleSize val="0"/>
        </c:dLbls>
        <c:axId val="467228952"/>
        <c:axId val="467229736"/>
      </c:scatterChart>
      <c:valAx>
        <c:axId val="467228952"/>
        <c:scaling>
          <c:orientation val="minMax"/>
          <c:max val="10.4"/>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229736"/>
        <c:crosses val="autoZero"/>
        <c:crossBetween val="midCat"/>
      </c:valAx>
      <c:valAx>
        <c:axId val="467229736"/>
        <c:scaling>
          <c:orientation val="minMax"/>
          <c:max val="11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228952"/>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上回るものの、減少傾向が続き、財源不足団体となっており、厳しい財政運営を強いられている。主要な施策のひとつである定住対策や企業誘致、子育て支援施策にさらに力を入れ、町民税や法人税収の安定的な確保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116417</xdr:rowOff>
    </xdr:to>
    <xdr:cxnSp macro="">
      <xdr:nvCxnSpPr>
        <xdr:cNvPr id="70" name="直線コネクタ 69"/>
        <xdr:cNvCxnSpPr/>
      </xdr:nvCxnSpPr>
      <xdr:spPr>
        <a:xfrm>
          <a:off x="4114800" y="71228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93435</xdr:rowOff>
    </xdr:to>
    <xdr:cxnSp macro="">
      <xdr:nvCxnSpPr>
        <xdr:cNvPr id="73" name="直線コネクタ 72"/>
        <xdr:cNvCxnSpPr/>
      </xdr:nvCxnSpPr>
      <xdr:spPr>
        <a:xfrm>
          <a:off x="3225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81945</xdr:rowOff>
    </xdr:to>
    <xdr:cxnSp macro="">
      <xdr:nvCxnSpPr>
        <xdr:cNvPr id="76" name="直線コネクタ 75"/>
        <xdr:cNvCxnSpPr/>
      </xdr:nvCxnSpPr>
      <xdr:spPr>
        <a:xfrm>
          <a:off x="2336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79" name="直線コネクタ 78"/>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5" name="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年度には、一時的に類似団体平均より悪化したが、これを除けば類似団体平均より良好な状態を保っている。平成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年度については、公債費の増のため前年度より悪化した。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41910</xdr:rowOff>
    </xdr:to>
    <xdr:cxnSp macro="">
      <xdr:nvCxnSpPr>
        <xdr:cNvPr id="131" name="直線コネクタ 130"/>
        <xdr:cNvCxnSpPr/>
      </xdr:nvCxnSpPr>
      <xdr:spPr>
        <a:xfrm>
          <a:off x="4114800" y="108143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12954</xdr:rowOff>
    </xdr:to>
    <xdr:cxnSp macro="">
      <xdr:nvCxnSpPr>
        <xdr:cNvPr id="134" name="直線コネクタ 133"/>
        <xdr:cNvCxnSpPr/>
      </xdr:nvCxnSpPr>
      <xdr:spPr>
        <a:xfrm>
          <a:off x="3225800" y="107805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66040</xdr:rowOff>
    </xdr:to>
    <xdr:cxnSp macro="">
      <xdr:nvCxnSpPr>
        <xdr:cNvPr id="137" name="直線コネクタ 136"/>
        <xdr:cNvCxnSpPr/>
      </xdr:nvCxnSpPr>
      <xdr:spPr>
        <a:xfrm flipV="1">
          <a:off x="2336800" y="107805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70866</xdr:rowOff>
    </xdr:to>
    <xdr:cxnSp macro="">
      <xdr:nvCxnSpPr>
        <xdr:cNvPr id="140" name="直線コネクタ 139"/>
        <xdr:cNvCxnSpPr/>
      </xdr:nvCxnSpPr>
      <xdr:spPr>
        <a:xfrm flipV="1">
          <a:off x="1447800" y="108673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0" name="楕円 149"/>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1"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2" name="楕円 151"/>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73931</xdr:rowOff>
    </xdr:from>
    <xdr:ext cx="736600" cy="259045"/>
    <xdr:sp macro="" textlink="">
      <xdr:nvSpPr>
        <xdr:cNvPr id="153" name="テキスト ボックス 152"/>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4" name="楕円 153"/>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5" name="テキスト ボックス 154"/>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6" name="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7" name="テキスト ボックス 156"/>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8" name="楕円 157"/>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9" name="テキスト ボックス 158"/>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より高額の状況が続いている。物件費については、委託料の増により増。人件費については、人口千人当たりの職員数が示すとおり、行政面積の広さゆえ、相応の職員数を要するため、人口一人当たり決算額の削減幅は小さくならざるを得ない。人件費削減のためには、民間委託も有効だが、それには物件費の増を伴うので、競争の原理の適用範囲拡大を目指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77681</xdr:rowOff>
    </xdr:from>
    <xdr:to>
      <xdr:col>23</xdr:col>
      <xdr:colOff>133350</xdr:colOff>
      <xdr:row>82</xdr:row>
      <xdr:rowOff>139981</xdr:rowOff>
    </xdr:to>
    <xdr:cxnSp macro="">
      <xdr:nvCxnSpPr>
        <xdr:cNvPr id="194" name="直線コネクタ 193"/>
        <xdr:cNvCxnSpPr/>
      </xdr:nvCxnSpPr>
      <xdr:spPr>
        <a:xfrm>
          <a:off x="4114800" y="14136581"/>
          <a:ext cx="838200" cy="6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33832</xdr:rowOff>
    </xdr:from>
    <xdr:to>
      <xdr:col>19</xdr:col>
      <xdr:colOff>133350</xdr:colOff>
      <xdr:row>82</xdr:row>
      <xdr:rowOff>77681</xdr:rowOff>
    </xdr:to>
    <xdr:cxnSp macro="">
      <xdr:nvCxnSpPr>
        <xdr:cNvPr id="197" name="直線コネクタ 196"/>
        <xdr:cNvCxnSpPr/>
      </xdr:nvCxnSpPr>
      <xdr:spPr>
        <a:xfrm>
          <a:off x="3225800" y="14092732"/>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9610</xdr:rowOff>
    </xdr:from>
    <xdr:to>
      <xdr:col>15</xdr:col>
      <xdr:colOff>82550</xdr:colOff>
      <xdr:row>82</xdr:row>
      <xdr:rowOff>33832</xdr:rowOff>
    </xdr:to>
    <xdr:cxnSp macro="">
      <xdr:nvCxnSpPr>
        <xdr:cNvPr id="200" name="直線コネクタ 199"/>
        <xdr:cNvCxnSpPr/>
      </xdr:nvCxnSpPr>
      <xdr:spPr>
        <a:xfrm>
          <a:off x="2336800" y="14068510"/>
          <a:ext cx="889000" cy="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2769</xdr:rowOff>
    </xdr:from>
    <xdr:to>
      <xdr:col>11</xdr:col>
      <xdr:colOff>31750</xdr:colOff>
      <xdr:row>82</xdr:row>
      <xdr:rowOff>9610</xdr:rowOff>
    </xdr:to>
    <xdr:cxnSp macro="">
      <xdr:nvCxnSpPr>
        <xdr:cNvPr id="203" name="直線コネクタ 202"/>
        <xdr:cNvCxnSpPr/>
      </xdr:nvCxnSpPr>
      <xdr:spPr>
        <a:xfrm>
          <a:off x="1447800" y="14061669"/>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89181</xdr:rowOff>
    </xdr:from>
    <xdr:to>
      <xdr:col>23</xdr:col>
      <xdr:colOff>184150</xdr:colOff>
      <xdr:row>83</xdr:row>
      <xdr:rowOff>19331</xdr:rowOff>
    </xdr:to>
    <xdr:sp macro="" textlink="">
      <xdr:nvSpPr>
        <xdr:cNvPr id="213" name="楕円 212"/>
        <xdr:cNvSpPr/>
      </xdr:nvSpPr>
      <xdr:spPr>
        <a:xfrm>
          <a:off x="4902200" y="141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61258</xdr:rowOff>
    </xdr:from>
    <xdr:ext cx="762000" cy="259045"/>
    <xdr:sp macro="" textlink="">
      <xdr:nvSpPr>
        <xdr:cNvPr id="214" name="人件費・物件費等の状況該当値テキスト"/>
        <xdr:cNvSpPr txBox="1"/>
      </xdr:nvSpPr>
      <xdr:spPr>
        <a:xfrm>
          <a:off x="5041900" y="141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26881</xdr:rowOff>
    </xdr:from>
    <xdr:to>
      <xdr:col>19</xdr:col>
      <xdr:colOff>184150</xdr:colOff>
      <xdr:row>82</xdr:row>
      <xdr:rowOff>128481</xdr:rowOff>
    </xdr:to>
    <xdr:sp macro="" textlink="">
      <xdr:nvSpPr>
        <xdr:cNvPr id="215" name="楕円 214"/>
        <xdr:cNvSpPr/>
      </xdr:nvSpPr>
      <xdr:spPr>
        <a:xfrm>
          <a:off x="4064000" y="140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113258</xdr:rowOff>
    </xdr:from>
    <xdr:ext cx="736600" cy="259045"/>
    <xdr:sp macro="" textlink="">
      <xdr:nvSpPr>
        <xdr:cNvPr id="216" name="テキスト ボックス 215"/>
        <xdr:cNvSpPr txBox="1"/>
      </xdr:nvSpPr>
      <xdr:spPr>
        <a:xfrm>
          <a:off x="3733800" y="1417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154482</xdr:rowOff>
    </xdr:from>
    <xdr:to>
      <xdr:col>15</xdr:col>
      <xdr:colOff>133350</xdr:colOff>
      <xdr:row>82</xdr:row>
      <xdr:rowOff>84632</xdr:rowOff>
    </xdr:to>
    <xdr:sp macro="" textlink="">
      <xdr:nvSpPr>
        <xdr:cNvPr id="217" name="楕円 216"/>
        <xdr:cNvSpPr/>
      </xdr:nvSpPr>
      <xdr:spPr>
        <a:xfrm>
          <a:off x="3175000" y="140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69409</xdr:rowOff>
    </xdr:from>
    <xdr:ext cx="762000" cy="259045"/>
    <xdr:sp macro="" textlink="">
      <xdr:nvSpPr>
        <xdr:cNvPr id="218" name="テキスト ボックス 217"/>
        <xdr:cNvSpPr txBox="1"/>
      </xdr:nvSpPr>
      <xdr:spPr>
        <a:xfrm>
          <a:off x="2844800" y="141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130260</xdr:rowOff>
    </xdr:from>
    <xdr:to>
      <xdr:col>11</xdr:col>
      <xdr:colOff>82550</xdr:colOff>
      <xdr:row>82</xdr:row>
      <xdr:rowOff>60410</xdr:rowOff>
    </xdr:to>
    <xdr:sp macro="" textlink="">
      <xdr:nvSpPr>
        <xdr:cNvPr id="219" name="楕円 218"/>
        <xdr:cNvSpPr/>
      </xdr:nvSpPr>
      <xdr:spPr>
        <a:xfrm>
          <a:off x="2286000" y="140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45187</xdr:rowOff>
    </xdr:from>
    <xdr:ext cx="762000" cy="259045"/>
    <xdr:sp macro="" textlink="">
      <xdr:nvSpPr>
        <xdr:cNvPr id="220" name="テキスト ボックス 219"/>
        <xdr:cNvSpPr txBox="1"/>
      </xdr:nvSpPr>
      <xdr:spPr>
        <a:xfrm>
          <a:off x="1955800" y="1410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123419</xdr:rowOff>
    </xdr:from>
    <xdr:to>
      <xdr:col>7</xdr:col>
      <xdr:colOff>31750</xdr:colOff>
      <xdr:row>82</xdr:row>
      <xdr:rowOff>53569</xdr:rowOff>
    </xdr:to>
    <xdr:sp macro="" textlink="">
      <xdr:nvSpPr>
        <xdr:cNvPr id="221" name="楕円 220"/>
        <xdr:cNvSpPr/>
      </xdr:nvSpPr>
      <xdr:spPr>
        <a:xfrm>
          <a:off x="1397000" y="140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38346</xdr:rowOff>
    </xdr:from>
    <xdr:ext cx="762000" cy="259045"/>
    <xdr:sp macro="" textlink="">
      <xdr:nvSpPr>
        <xdr:cNvPr id="222" name="テキスト ボックス 221"/>
        <xdr:cNvSpPr txBox="1"/>
      </xdr:nvSpPr>
      <xdr:spPr>
        <a:xfrm>
          <a:off x="1066800" y="1409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過去５年を通じて類似団体平均を上回っている。平成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年度に職員給の減額を行い</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年度以降は、職員構成の変動などにより、再度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今後については、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歳昇給停止の継続などにより、類似団体平均に近づくよう努めていく。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58" name="直線コネクタ 257"/>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58359</xdr:rowOff>
    </xdr:to>
    <xdr:cxnSp macro="">
      <xdr:nvCxnSpPr>
        <xdr:cNvPr id="261" name="直線コネクタ 260"/>
        <xdr:cNvCxnSpPr/>
      </xdr:nvCxnSpPr>
      <xdr:spPr>
        <a:xfrm flipV="1">
          <a:off x="15290800" y="152944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58359</xdr:rowOff>
    </xdr:to>
    <xdr:cxnSp macro="">
      <xdr:nvCxnSpPr>
        <xdr:cNvPr id="264" name="直線コネクタ 263"/>
        <xdr:cNvCxnSpPr/>
      </xdr:nvCxnSpPr>
      <xdr:spPr>
        <a:xfrm>
          <a:off x="14401800" y="151910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103414</xdr:rowOff>
    </xdr:to>
    <xdr:cxnSp macro="">
      <xdr:nvCxnSpPr>
        <xdr:cNvPr id="267" name="直線コネクタ 266"/>
        <xdr:cNvCxnSpPr/>
      </xdr:nvCxnSpPr>
      <xdr:spPr>
        <a:xfrm>
          <a:off x="13512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7" name="楕円 276"/>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8"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9" name="楕円 278"/>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0" name="テキスト ボックス 279"/>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7559</xdr:rowOff>
    </xdr:from>
    <xdr:to>
      <xdr:col>73</xdr:col>
      <xdr:colOff>44450</xdr:colOff>
      <xdr:row>89</xdr:row>
      <xdr:rowOff>109159</xdr:rowOff>
    </xdr:to>
    <xdr:sp macro="" textlink="">
      <xdr:nvSpPr>
        <xdr:cNvPr id="281" name="楕円 280"/>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93936</xdr:rowOff>
    </xdr:from>
    <xdr:ext cx="762000" cy="259045"/>
    <xdr:sp macro="" textlink="">
      <xdr:nvSpPr>
        <xdr:cNvPr id="282" name="テキスト ボックス 281"/>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3" name="楕円 282"/>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4" name="テキスト ボックス 283"/>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5" name="楕円 284"/>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6" name="テキスト ボックス 285"/>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上回っている。山北町は、県内でも山間部に位置しているため、行政面においては、支所２箇所、学校３箇所、認定こども園１箇所、保育園１箇所、幼稚園２箇所等施設が点在しており、一定程度の職員配置が避けられないことが主な要因である。これまで、第７次行政改革大綱に基づき事務事業の再編や民間委託の推進に取り組みつつ、学校統廃合を進め、６校を３校に統合するなど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68580</xdr:rowOff>
    </xdr:from>
    <xdr:to>
      <xdr:col>81</xdr:col>
      <xdr:colOff>44450</xdr:colOff>
      <xdr:row>62</xdr:row>
      <xdr:rowOff>84024</xdr:rowOff>
    </xdr:to>
    <xdr:cxnSp macro="">
      <xdr:nvCxnSpPr>
        <xdr:cNvPr id="318" name="直線コネクタ 317"/>
        <xdr:cNvCxnSpPr/>
      </xdr:nvCxnSpPr>
      <xdr:spPr>
        <a:xfrm>
          <a:off x="16179800" y="10698480"/>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40107</xdr:rowOff>
    </xdr:from>
    <xdr:to>
      <xdr:col>77</xdr:col>
      <xdr:colOff>44450</xdr:colOff>
      <xdr:row>62</xdr:row>
      <xdr:rowOff>68580</xdr:rowOff>
    </xdr:to>
    <xdr:cxnSp macro="">
      <xdr:nvCxnSpPr>
        <xdr:cNvPr id="321" name="直線コネクタ 320"/>
        <xdr:cNvCxnSpPr/>
      </xdr:nvCxnSpPr>
      <xdr:spPr>
        <a:xfrm>
          <a:off x="15290800" y="10670007"/>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20803</xdr:rowOff>
    </xdr:from>
    <xdr:to>
      <xdr:col>72</xdr:col>
      <xdr:colOff>203200</xdr:colOff>
      <xdr:row>62</xdr:row>
      <xdr:rowOff>40107</xdr:rowOff>
    </xdr:to>
    <xdr:cxnSp macro="">
      <xdr:nvCxnSpPr>
        <xdr:cNvPr id="324" name="直線コネクタ 323"/>
        <xdr:cNvCxnSpPr/>
      </xdr:nvCxnSpPr>
      <xdr:spPr>
        <a:xfrm>
          <a:off x="14401800" y="1065070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20803</xdr:rowOff>
    </xdr:from>
    <xdr:to>
      <xdr:col>68</xdr:col>
      <xdr:colOff>152400</xdr:colOff>
      <xdr:row>62</xdr:row>
      <xdr:rowOff>20803</xdr:rowOff>
    </xdr:to>
    <xdr:cxnSp macro="">
      <xdr:nvCxnSpPr>
        <xdr:cNvPr id="327" name="直線コネクタ 326"/>
        <xdr:cNvCxnSpPr/>
      </xdr:nvCxnSpPr>
      <xdr:spPr>
        <a:xfrm>
          <a:off x="13512800" y="106507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33224</xdr:rowOff>
    </xdr:from>
    <xdr:to>
      <xdr:col>81</xdr:col>
      <xdr:colOff>95250</xdr:colOff>
      <xdr:row>62</xdr:row>
      <xdr:rowOff>134824</xdr:rowOff>
    </xdr:to>
    <xdr:sp macro="" textlink="">
      <xdr:nvSpPr>
        <xdr:cNvPr id="337" name="楕円 336"/>
        <xdr:cNvSpPr/>
      </xdr:nvSpPr>
      <xdr:spPr>
        <a:xfrm>
          <a:off x="16967200" y="10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5301</xdr:rowOff>
    </xdr:from>
    <xdr:ext cx="762000" cy="259045"/>
    <xdr:sp macro="" textlink="">
      <xdr:nvSpPr>
        <xdr:cNvPr id="338" name="定員管理の状況該当値テキスト"/>
        <xdr:cNvSpPr txBox="1"/>
      </xdr:nvSpPr>
      <xdr:spPr>
        <a:xfrm>
          <a:off x="17106900" y="106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39" name="楕円 338"/>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40" name="テキスト ボックス 339"/>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160757</xdr:rowOff>
    </xdr:from>
    <xdr:to>
      <xdr:col>73</xdr:col>
      <xdr:colOff>44450</xdr:colOff>
      <xdr:row>62</xdr:row>
      <xdr:rowOff>90907</xdr:rowOff>
    </xdr:to>
    <xdr:sp macro="" textlink="">
      <xdr:nvSpPr>
        <xdr:cNvPr id="341" name="楕円 340"/>
        <xdr:cNvSpPr/>
      </xdr:nvSpPr>
      <xdr:spPr>
        <a:xfrm>
          <a:off x="15240000" y="106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75684</xdr:rowOff>
    </xdr:from>
    <xdr:ext cx="762000" cy="259045"/>
    <xdr:sp macro="" textlink="">
      <xdr:nvSpPr>
        <xdr:cNvPr id="342" name="テキスト ボックス 341"/>
        <xdr:cNvSpPr txBox="1"/>
      </xdr:nvSpPr>
      <xdr:spPr>
        <a:xfrm>
          <a:off x="14909800" y="1070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141453</xdr:rowOff>
    </xdr:from>
    <xdr:to>
      <xdr:col>68</xdr:col>
      <xdr:colOff>203200</xdr:colOff>
      <xdr:row>62</xdr:row>
      <xdr:rowOff>71603</xdr:rowOff>
    </xdr:to>
    <xdr:sp macro="" textlink="">
      <xdr:nvSpPr>
        <xdr:cNvPr id="343" name="楕円 342"/>
        <xdr:cNvSpPr/>
      </xdr:nvSpPr>
      <xdr:spPr>
        <a:xfrm>
          <a:off x="14351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56380</xdr:rowOff>
    </xdr:from>
    <xdr:ext cx="762000" cy="259045"/>
    <xdr:sp macro="" textlink="">
      <xdr:nvSpPr>
        <xdr:cNvPr id="344" name="テキスト ボックス 343"/>
        <xdr:cNvSpPr txBox="1"/>
      </xdr:nvSpPr>
      <xdr:spPr>
        <a:xfrm>
          <a:off x="14020800" y="1068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141453</xdr:rowOff>
    </xdr:from>
    <xdr:to>
      <xdr:col>64</xdr:col>
      <xdr:colOff>152400</xdr:colOff>
      <xdr:row>62</xdr:row>
      <xdr:rowOff>71603</xdr:rowOff>
    </xdr:to>
    <xdr:sp macro="" textlink="">
      <xdr:nvSpPr>
        <xdr:cNvPr id="345" name="楕円 344"/>
        <xdr:cNvSpPr/>
      </xdr:nvSpPr>
      <xdr:spPr>
        <a:xfrm>
          <a:off x="13462000" y="10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56380</xdr:rowOff>
    </xdr:from>
    <xdr:ext cx="762000" cy="259045"/>
    <xdr:sp macro="" textlink="">
      <xdr:nvSpPr>
        <xdr:cNvPr id="346" name="テキスト ボックス 345"/>
        <xdr:cNvSpPr txBox="1"/>
      </xdr:nvSpPr>
      <xdr:spPr>
        <a:xfrm>
          <a:off x="13131800" y="1068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起債抑制策により過去５年間を通じて類似団体平均を下回る状況を保っているものの、自団体としては、平成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年度以降標準財政規模の縮小により増加に転じている。税収の減により当面は比率の上昇が見込まれる。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107696</xdr:rowOff>
    </xdr:to>
    <xdr:cxnSp macro="">
      <xdr:nvCxnSpPr>
        <xdr:cNvPr id="378" name="直線コネクタ 377"/>
        <xdr:cNvCxnSpPr/>
      </xdr:nvCxnSpPr>
      <xdr:spPr>
        <a:xfrm>
          <a:off x="16179800" y="694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88392</xdr:rowOff>
    </xdr:to>
    <xdr:cxnSp macro="">
      <xdr:nvCxnSpPr>
        <xdr:cNvPr id="381" name="直線コネクタ 380"/>
        <xdr:cNvCxnSpPr/>
      </xdr:nvCxnSpPr>
      <xdr:spPr>
        <a:xfrm>
          <a:off x="15290800" y="69077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59436</xdr:rowOff>
    </xdr:to>
    <xdr:cxnSp macro="">
      <xdr:nvCxnSpPr>
        <xdr:cNvPr id="384" name="直線コネクタ 383"/>
        <xdr:cNvCxnSpPr/>
      </xdr:nvCxnSpPr>
      <xdr:spPr>
        <a:xfrm flipV="1">
          <a:off x="14401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41</xdr:row>
      <xdr:rowOff>52070</xdr:rowOff>
    </xdr:to>
    <xdr:cxnSp macro="">
      <xdr:nvCxnSpPr>
        <xdr:cNvPr id="387" name="直線コネクタ 386"/>
        <xdr:cNvCxnSpPr/>
      </xdr:nvCxnSpPr>
      <xdr:spPr>
        <a:xfrm flipV="1">
          <a:off x="13512800" y="69174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7" name="楕円 396"/>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398"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9" name="楕円 398"/>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0" name="テキスト ボックス 399"/>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1" name="楕円 400"/>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2" name="テキスト ボックス 401"/>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3" name="楕円 402"/>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4" name="テキスト ボックス 403"/>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5" name="楕円 404"/>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6" name="テキスト ボックス 40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を通じて類似団体平均より高いが、今後は、土地開発公社からの土地の買い戻しの進捗や下水道事業の地方債の償還が進み、地方債の現在高が減少していくことに加え、新規発行債を抑制することで類似団体内平均値に近づく努力をし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17441</xdr:rowOff>
    </xdr:from>
    <xdr:to>
      <xdr:col>81</xdr:col>
      <xdr:colOff>44450</xdr:colOff>
      <xdr:row>17</xdr:row>
      <xdr:rowOff>59267</xdr:rowOff>
    </xdr:to>
    <xdr:cxnSp macro="">
      <xdr:nvCxnSpPr>
        <xdr:cNvPr id="440" name="直線コネクタ 439"/>
        <xdr:cNvCxnSpPr/>
      </xdr:nvCxnSpPr>
      <xdr:spPr>
        <a:xfrm flipV="1">
          <a:off x="16179800" y="2932091"/>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59267</xdr:rowOff>
    </xdr:from>
    <xdr:to>
      <xdr:col>77</xdr:col>
      <xdr:colOff>44450</xdr:colOff>
      <xdr:row>17</xdr:row>
      <xdr:rowOff>72940</xdr:rowOff>
    </xdr:to>
    <xdr:cxnSp macro="">
      <xdr:nvCxnSpPr>
        <xdr:cNvPr id="443" name="直線コネクタ 442"/>
        <xdr:cNvCxnSpPr/>
      </xdr:nvCxnSpPr>
      <xdr:spPr>
        <a:xfrm flipV="1">
          <a:off x="15290800" y="2973917"/>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72940</xdr:rowOff>
    </xdr:from>
    <xdr:to>
      <xdr:col>72</xdr:col>
      <xdr:colOff>203200</xdr:colOff>
      <xdr:row>17</xdr:row>
      <xdr:rowOff>126831</xdr:rowOff>
    </xdr:to>
    <xdr:cxnSp macro="">
      <xdr:nvCxnSpPr>
        <xdr:cNvPr id="446" name="直線コネクタ 445"/>
        <xdr:cNvCxnSpPr/>
      </xdr:nvCxnSpPr>
      <xdr:spPr>
        <a:xfrm flipV="1">
          <a:off x="14401800" y="2987590"/>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126831</xdr:rowOff>
    </xdr:from>
    <xdr:to>
      <xdr:col>68</xdr:col>
      <xdr:colOff>152400</xdr:colOff>
      <xdr:row>18</xdr:row>
      <xdr:rowOff>54314</xdr:rowOff>
    </xdr:to>
    <xdr:cxnSp macro="">
      <xdr:nvCxnSpPr>
        <xdr:cNvPr id="449" name="直線コネクタ 448"/>
        <xdr:cNvCxnSpPr/>
      </xdr:nvCxnSpPr>
      <xdr:spPr>
        <a:xfrm flipV="1">
          <a:off x="13512800" y="3041481"/>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138091</xdr:rowOff>
    </xdr:from>
    <xdr:to>
      <xdr:col>81</xdr:col>
      <xdr:colOff>95250</xdr:colOff>
      <xdr:row>17</xdr:row>
      <xdr:rowOff>68241</xdr:rowOff>
    </xdr:to>
    <xdr:sp macro="" textlink="">
      <xdr:nvSpPr>
        <xdr:cNvPr id="459" name="楕円 458"/>
        <xdr:cNvSpPr/>
      </xdr:nvSpPr>
      <xdr:spPr>
        <a:xfrm>
          <a:off x="169672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110168</xdr:rowOff>
    </xdr:from>
    <xdr:ext cx="762000" cy="259045"/>
    <xdr:sp macro="" textlink="">
      <xdr:nvSpPr>
        <xdr:cNvPr id="460" name="将来負担の状況該当値テキスト"/>
        <xdr:cNvSpPr txBox="1"/>
      </xdr:nvSpPr>
      <xdr:spPr>
        <a:xfrm>
          <a:off x="17106900" y="285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8467</xdr:rowOff>
    </xdr:from>
    <xdr:to>
      <xdr:col>77</xdr:col>
      <xdr:colOff>95250</xdr:colOff>
      <xdr:row>17</xdr:row>
      <xdr:rowOff>110067</xdr:rowOff>
    </xdr:to>
    <xdr:sp macro="" textlink="">
      <xdr:nvSpPr>
        <xdr:cNvPr id="461" name="楕円 460"/>
        <xdr:cNvSpPr/>
      </xdr:nvSpPr>
      <xdr:spPr>
        <a:xfrm>
          <a:off x="16129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94844</xdr:rowOff>
    </xdr:from>
    <xdr:ext cx="736600" cy="259045"/>
    <xdr:sp macro="" textlink="">
      <xdr:nvSpPr>
        <xdr:cNvPr id="462" name="テキスト ボックス 461"/>
        <xdr:cNvSpPr txBox="1"/>
      </xdr:nvSpPr>
      <xdr:spPr>
        <a:xfrm>
          <a:off x="15798800" y="300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22140</xdr:rowOff>
    </xdr:from>
    <xdr:to>
      <xdr:col>73</xdr:col>
      <xdr:colOff>44450</xdr:colOff>
      <xdr:row>17</xdr:row>
      <xdr:rowOff>123740</xdr:rowOff>
    </xdr:to>
    <xdr:sp macro="" textlink="">
      <xdr:nvSpPr>
        <xdr:cNvPr id="463" name="楕円 462"/>
        <xdr:cNvSpPr/>
      </xdr:nvSpPr>
      <xdr:spPr>
        <a:xfrm>
          <a:off x="15240000" y="29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108517</xdr:rowOff>
    </xdr:from>
    <xdr:ext cx="762000" cy="259045"/>
    <xdr:sp macro="" textlink="">
      <xdr:nvSpPr>
        <xdr:cNvPr id="464" name="テキスト ボックス 463"/>
        <xdr:cNvSpPr txBox="1"/>
      </xdr:nvSpPr>
      <xdr:spPr>
        <a:xfrm>
          <a:off x="14909800" y="302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76031</xdr:rowOff>
    </xdr:from>
    <xdr:to>
      <xdr:col>68</xdr:col>
      <xdr:colOff>203200</xdr:colOff>
      <xdr:row>18</xdr:row>
      <xdr:rowOff>6181</xdr:rowOff>
    </xdr:to>
    <xdr:sp macro="" textlink="">
      <xdr:nvSpPr>
        <xdr:cNvPr id="465" name="楕円 464"/>
        <xdr:cNvSpPr/>
      </xdr:nvSpPr>
      <xdr:spPr>
        <a:xfrm>
          <a:off x="14351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162408</xdr:rowOff>
    </xdr:from>
    <xdr:ext cx="762000" cy="259045"/>
    <xdr:sp macro="" textlink="">
      <xdr:nvSpPr>
        <xdr:cNvPr id="466" name="テキスト ボックス 465"/>
        <xdr:cNvSpPr txBox="1"/>
      </xdr:nvSpPr>
      <xdr:spPr>
        <a:xfrm>
          <a:off x="140208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3514</xdr:rowOff>
    </xdr:from>
    <xdr:to>
      <xdr:col>64</xdr:col>
      <xdr:colOff>152400</xdr:colOff>
      <xdr:row>18</xdr:row>
      <xdr:rowOff>105114</xdr:rowOff>
    </xdr:to>
    <xdr:sp macro="" textlink="">
      <xdr:nvSpPr>
        <xdr:cNvPr id="467" name="楕円 466"/>
        <xdr:cNvSpPr/>
      </xdr:nvSpPr>
      <xdr:spPr>
        <a:xfrm>
          <a:off x="13462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89891</xdr:rowOff>
    </xdr:from>
    <xdr:ext cx="762000" cy="259045"/>
    <xdr:sp macro="" textlink="">
      <xdr:nvSpPr>
        <xdr:cNvPr id="468" name="テキスト ボックス 467"/>
        <xdr:cNvSpPr txBox="1"/>
      </xdr:nvSpPr>
      <xdr:spPr>
        <a:xfrm>
          <a:off x="13131800" y="317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35.06</a:t>
          </a:r>
          <a:r>
            <a:rPr kumimoji="1" lang="ja-JP" altLang="en-US" sz="1300">
              <a:latin typeface="ＭＳ Ｐゴシック" panose="020B0600070205080204" pitchFamily="50" charset="-128"/>
              <a:ea typeface="ＭＳ Ｐゴシック" panose="020B0600070205080204" pitchFamily="50" charset="-128"/>
            </a:rPr>
            <a:t>％と類似団体平均と比べて高い水準にある。これは、行政面積が広いことが主な要因であり、必要職員数の差異によるものと言える。短期的な改善は困難であるが、民間でも実施可能な部分については委託することなどにより、着実な数値の減少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165862</xdr:rowOff>
    </xdr:from>
    <xdr:to>
      <xdr:col>24</xdr:col>
      <xdr:colOff>25400</xdr:colOff>
      <xdr:row>40</xdr:row>
      <xdr:rowOff>12700</xdr:rowOff>
    </xdr:to>
    <xdr:cxnSp macro="">
      <xdr:nvCxnSpPr>
        <xdr:cNvPr id="64" name="直線コネクタ 63"/>
        <xdr:cNvCxnSpPr/>
      </xdr:nvCxnSpPr>
      <xdr:spPr>
        <a:xfrm>
          <a:off x="3987800" y="68524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78994</xdr:rowOff>
    </xdr:from>
    <xdr:to>
      <xdr:col>19</xdr:col>
      <xdr:colOff>187325</xdr:colOff>
      <xdr:row>39</xdr:row>
      <xdr:rowOff>165862</xdr:rowOff>
    </xdr:to>
    <xdr:cxnSp macro="">
      <xdr:nvCxnSpPr>
        <xdr:cNvPr id="67" name="直線コネクタ 66"/>
        <xdr:cNvCxnSpPr/>
      </xdr:nvCxnSpPr>
      <xdr:spPr>
        <a:xfrm>
          <a:off x="3098800" y="67655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78994</xdr:rowOff>
    </xdr:from>
    <xdr:to>
      <xdr:col>15</xdr:col>
      <xdr:colOff>98425</xdr:colOff>
      <xdr:row>40</xdr:row>
      <xdr:rowOff>3556</xdr:rowOff>
    </xdr:to>
    <xdr:cxnSp macro="">
      <xdr:nvCxnSpPr>
        <xdr:cNvPr id="70" name="直線コネクタ 69"/>
        <xdr:cNvCxnSpPr/>
      </xdr:nvCxnSpPr>
      <xdr:spPr>
        <a:xfrm flipV="1">
          <a:off x="2209800" y="67655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106426</xdr:rowOff>
    </xdr:from>
    <xdr:to>
      <xdr:col>11</xdr:col>
      <xdr:colOff>9525</xdr:colOff>
      <xdr:row>40</xdr:row>
      <xdr:rowOff>3556</xdr:rowOff>
    </xdr:to>
    <xdr:cxnSp macro="">
      <xdr:nvCxnSpPr>
        <xdr:cNvPr id="73" name="直線コネクタ 72"/>
        <xdr:cNvCxnSpPr/>
      </xdr:nvCxnSpPr>
      <xdr:spPr>
        <a:xfrm>
          <a:off x="1320800" y="67929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3" name="楕円 82"/>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4"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115062</xdr:rowOff>
    </xdr:from>
    <xdr:to>
      <xdr:col>20</xdr:col>
      <xdr:colOff>38100</xdr:colOff>
      <xdr:row>40</xdr:row>
      <xdr:rowOff>45212</xdr:rowOff>
    </xdr:to>
    <xdr:sp macro="" textlink="">
      <xdr:nvSpPr>
        <xdr:cNvPr id="85" name="楕円 84"/>
        <xdr:cNvSpPr/>
      </xdr:nvSpPr>
      <xdr:spPr>
        <a:xfrm>
          <a:off x="3937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29989</xdr:rowOff>
    </xdr:from>
    <xdr:ext cx="736600" cy="259045"/>
    <xdr:sp macro="" textlink="">
      <xdr:nvSpPr>
        <xdr:cNvPr id="86" name="テキスト ボックス 85"/>
        <xdr:cNvSpPr txBox="1"/>
      </xdr:nvSpPr>
      <xdr:spPr>
        <a:xfrm>
          <a:off x="3606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28194</xdr:rowOff>
    </xdr:from>
    <xdr:to>
      <xdr:col>15</xdr:col>
      <xdr:colOff>149225</xdr:colOff>
      <xdr:row>39</xdr:row>
      <xdr:rowOff>129794</xdr:rowOff>
    </xdr:to>
    <xdr:sp macro="" textlink="">
      <xdr:nvSpPr>
        <xdr:cNvPr id="87" name="楕円 86"/>
        <xdr:cNvSpPr/>
      </xdr:nvSpPr>
      <xdr:spPr>
        <a:xfrm>
          <a:off x="3048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114571</xdr:rowOff>
    </xdr:from>
    <xdr:ext cx="762000" cy="259045"/>
    <xdr:sp macro="" textlink="">
      <xdr:nvSpPr>
        <xdr:cNvPr id="88" name="テキスト ボックス 87"/>
        <xdr:cNvSpPr txBox="1"/>
      </xdr:nvSpPr>
      <xdr:spPr>
        <a:xfrm>
          <a:off x="2717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124206</xdr:rowOff>
    </xdr:from>
    <xdr:to>
      <xdr:col>11</xdr:col>
      <xdr:colOff>60325</xdr:colOff>
      <xdr:row>40</xdr:row>
      <xdr:rowOff>54356</xdr:rowOff>
    </xdr:to>
    <xdr:sp macro="" textlink="">
      <xdr:nvSpPr>
        <xdr:cNvPr id="89" name="楕円 88"/>
        <xdr:cNvSpPr/>
      </xdr:nvSpPr>
      <xdr:spPr>
        <a:xfrm>
          <a:off x="2159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39133</xdr:rowOff>
    </xdr:from>
    <xdr:ext cx="762000" cy="259045"/>
    <xdr:sp macro="" textlink="">
      <xdr:nvSpPr>
        <xdr:cNvPr id="90" name="テキスト ボックス 89"/>
        <xdr:cNvSpPr txBox="1"/>
      </xdr:nvSpPr>
      <xdr:spPr>
        <a:xfrm>
          <a:off x="1828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55626</xdr:rowOff>
    </xdr:from>
    <xdr:to>
      <xdr:col>6</xdr:col>
      <xdr:colOff>171450</xdr:colOff>
      <xdr:row>39</xdr:row>
      <xdr:rowOff>157226</xdr:rowOff>
    </xdr:to>
    <xdr:sp macro="" textlink="">
      <xdr:nvSpPr>
        <xdr:cNvPr id="91" name="楕円 90"/>
        <xdr:cNvSpPr/>
      </xdr:nvSpPr>
      <xdr:spPr>
        <a:xfrm>
          <a:off x="1270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142003</xdr:rowOff>
    </xdr:from>
    <xdr:ext cx="762000" cy="259045"/>
    <xdr:sp macro="" textlink="">
      <xdr:nvSpPr>
        <xdr:cNvPr id="92" name="テキスト ボックス 91"/>
        <xdr:cNvSpPr txBox="1"/>
      </xdr:nvSpPr>
      <xdr:spPr>
        <a:xfrm>
          <a:off x="93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過去５年間を通じて類似団体平均を下回っている。今後は、民間委託などの増加は避けられないものの、その他の経費を抑制するよう努めていく。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155575</xdr:rowOff>
    </xdr:from>
    <xdr:to>
      <xdr:col>82</xdr:col>
      <xdr:colOff>107950</xdr:colOff>
      <xdr:row>15</xdr:row>
      <xdr:rowOff>50800</xdr:rowOff>
    </xdr:to>
    <xdr:cxnSp macro="">
      <xdr:nvCxnSpPr>
        <xdr:cNvPr id="129" name="直線コネクタ 128"/>
        <xdr:cNvCxnSpPr/>
      </xdr:nvCxnSpPr>
      <xdr:spPr>
        <a:xfrm flipV="1">
          <a:off x="15671800" y="25558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50800</xdr:rowOff>
    </xdr:from>
    <xdr:to>
      <xdr:col>78</xdr:col>
      <xdr:colOff>69850</xdr:colOff>
      <xdr:row>15</xdr:row>
      <xdr:rowOff>79375</xdr:rowOff>
    </xdr:to>
    <xdr:cxnSp macro="">
      <xdr:nvCxnSpPr>
        <xdr:cNvPr id="132" name="直線コネクタ 131"/>
        <xdr:cNvCxnSpPr/>
      </xdr:nvCxnSpPr>
      <xdr:spPr>
        <a:xfrm flipV="1">
          <a:off x="14782800" y="2622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60325</xdr:rowOff>
    </xdr:from>
    <xdr:to>
      <xdr:col>73</xdr:col>
      <xdr:colOff>180975</xdr:colOff>
      <xdr:row>15</xdr:row>
      <xdr:rowOff>79375</xdr:rowOff>
    </xdr:to>
    <xdr:cxnSp macro="">
      <xdr:nvCxnSpPr>
        <xdr:cNvPr id="135" name="直線コネクタ 134"/>
        <xdr:cNvCxnSpPr/>
      </xdr:nvCxnSpPr>
      <xdr:spPr>
        <a:xfrm>
          <a:off x="13893800" y="2632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60325</xdr:rowOff>
    </xdr:from>
    <xdr:to>
      <xdr:col>69</xdr:col>
      <xdr:colOff>92075</xdr:colOff>
      <xdr:row>15</xdr:row>
      <xdr:rowOff>127000</xdr:rowOff>
    </xdr:to>
    <xdr:cxnSp macro="">
      <xdr:nvCxnSpPr>
        <xdr:cNvPr id="138" name="直線コネクタ 137"/>
        <xdr:cNvCxnSpPr/>
      </xdr:nvCxnSpPr>
      <xdr:spPr>
        <a:xfrm flipV="1">
          <a:off x="13004800" y="2632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48" name="楕円 147"/>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49" name="物件費該当値テキスト"/>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0</xdr:rowOff>
    </xdr:from>
    <xdr:to>
      <xdr:col>78</xdr:col>
      <xdr:colOff>120650</xdr:colOff>
      <xdr:row>15</xdr:row>
      <xdr:rowOff>101600</xdr:rowOff>
    </xdr:to>
    <xdr:sp macro="" textlink="">
      <xdr:nvSpPr>
        <xdr:cNvPr id="150" name="楕円 149"/>
        <xdr:cNvSpPr/>
      </xdr:nvSpPr>
      <xdr:spPr>
        <a:xfrm>
          <a:off x="15621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111777</xdr:rowOff>
    </xdr:from>
    <xdr:ext cx="736600" cy="259045"/>
    <xdr:sp macro="" textlink="">
      <xdr:nvSpPr>
        <xdr:cNvPr id="151" name="テキスト ボックス 150"/>
        <xdr:cNvSpPr txBox="1"/>
      </xdr:nvSpPr>
      <xdr:spPr>
        <a:xfrm>
          <a:off x="15290800" y="234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2" name="楕円 151"/>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3" name="テキスト ボックス 152"/>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xdr:rowOff>
    </xdr:from>
    <xdr:to>
      <xdr:col>69</xdr:col>
      <xdr:colOff>142875</xdr:colOff>
      <xdr:row>15</xdr:row>
      <xdr:rowOff>111125</xdr:rowOff>
    </xdr:to>
    <xdr:sp macro="" textlink="">
      <xdr:nvSpPr>
        <xdr:cNvPr id="154" name="楕円 153"/>
        <xdr:cNvSpPr/>
      </xdr:nvSpPr>
      <xdr:spPr>
        <a:xfrm>
          <a:off x="13843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121302</xdr:rowOff>
    </xdr:from>
    <xdr:ext cx="762000" cy="259045"/>
    <xdr:sp macro="" textlink="">
      <xdr:nvSpPr>
        <xdr:cNvPr id="155" name="テキスト ボックス 154"/>
        <xdr:cNvSpPr txBox="1"/>
      </xdr:nvSpPr>
      <xdr:spPr>
        <a:xfrm>
          <a:off x="13512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6" name="楕円 155"/>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57" name="テキスト ボックス 156"/>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年度以降、増減はあるものの、同程度で推移している。これは、障害者自立支援制度が安定してきたためであると考えられる。今後は、高齢化の進行などにより増加していくものと思われる。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143328</xdr:rowOff>
    </xdr:to>
    <xdr:cxnSp macro="">
      <xdr:nvCxnSpPr>
        <xdr:cNvPr id="192" name="直線コネクタ 191"/>
        <xdr:cNvCxnSpPr/>
      </xdr:nvCxnSpPr>
      <xdr:spPr>
        <a:xfrm>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143328</xdr:rowOff>
    </xdr:to>
    <xdr:cxnSp macro="">
      <xdr:nvCxnSpPr>
        <xdr:cNvPr id="195" name="直線コネクタ 194"/>
        <xdr:cNvCxnSpPr/>
      </xdr:nvCxnSpPr>
      <xdr:spPr>
        <a:xfrm flipV="1">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37193</xdr:rowOff>
    </xdr:to>
    <xdr:cxnSp macro="">
      <xdr:nvCxnSpPr>
        <xdr:cNvPr id="198" name="直線コネクタ 197"/>
        <xdr:cNvCxnSpPr/>
      </xdr:nvCxnSpPr>
      <xdr:spPr>
        <a:xfrm flipV="1">
          <a:off x="2209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37193</xdr:rowOff>
    </xdr:to>
    <xdr:cxnSp macro="">
      <xdr:nvCxnSpPr>
        <xdr:cNvPr id="201" name="直線コネクタ 200"/>
        <xdr:cNvCxnSpPr/>
      </xdr:nvCxnSpPr>
      <xdr:spPr>
        <a:xfrm>
          <a:off x="1320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1" name="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8" name="テキスト ボックス 217"/>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過去５年間を通じて類似団体平均を上回っていない。</a:t>
          </a:r>
        </a:p>
        <a:p>
          <a:r>
            <a:rPr kumimoji="1" lang="ja-JP" altLang="en-US" sz="1300">
              <a:latin typeface="ＭＳ Ｐゴシック" panose="020B0600070205080204" pitchFamily="50" charset="-128"/>
              <a:ea typeface="ＭＳ Ｐゴシック" panose="020B0600070205080204" pitchFamily="50" charset="-128"/>
            </a:rPr>
            <a:t>その他の主なものは繰出金であり、これまでに整備してきた下水道施設の維持管理経費として、公営企業会計への繰出金が必要となっている。下水道事業については平成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年度に料金の値上げを実施したが、税収を主な財源とする普通会計の負担額が増えないよう注視していく。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56</xdr:row>
      <xdr:rowOff>154432</xdr:rowOff>
    </xdr:to>
    <xdr:cxnSp macro="">
      <xdr:nvCxnSpPr>
        <xdr:cNvPr id="250" name="直線コネクタ 249"/>
        <xdr:cNvCxnSpPr/>
      </xdr:nvCxnSpPr>
      <xdr:spPr>
        <a:xfrm>
          <a:off x="15671800" y="9723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122428</xdr:rowOff>
    </xdr:to>
    <xdr:cxnSp macro="">
      <xdr:nvCxnSpPr>
        <xdr:cNvPr id="253" name="直線コネクタ 252"/>
        <xdr:cNvCxnSpPr/>
      </xdr:nvCxnSpPr>
      <xdr:spPr>
        <a:xfrm>
          <a:off x="14782800" y="9700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99568</xdr:rowOff>
    </xdr:to>
    <xdr:cxnSp macro="">
      <xdr:nvCxnSpPr>
        <xdr:cNvPr id="256" name="直線コネクタ 255"/>
        <xdr:cNvCxnSpPr/>
      </xdr:nvCxnSpPr>
      <xdr:spPr>
        <a:xfrm>
          <a:off x="13893800" y="9677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57</xdr:row>
      <xdr:rowOff>10414</xdr:rowOff>
    </xdr:to>
    <xdr:cxnSp macro="">
      <xdr:nvCxnSpPr>
        <xdr:cNvPr id="259" name="直線コネクタ 258"/>
        <xdr:cNvCxnSpPr/>
      </xdr:nvCxnSpPr>
      <xdr:spPr>
        <a:xfrm flipV="1">
          <a:off x="13004800" y="9677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9" name="楕円 268"/>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120159</xdr:rowOff>
    </xdr:from>
    <xdr:ext cx="762000" cy="259045"/>
    <xdr:sp macro="" textlink="">
      <xdr:nvSpPr>
        <xdr:cNvPr id="270"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71" name="楕円 270"/>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72" name="テキスト ボックス 271"/>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73" name="楕円 272"/>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160545</xdr:rowOff>
    </xdr:from>
    <xdr:ext cx="762000" cy="259045"/>
    <xdr:sp macro="" textlink="">
      <xdr:nvSpPr>
        <xdr:cNvPr id="274" name="テキスト ボックス 273"/>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5" name="楕円 274"/>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76" name="テキスト ボックス 275"/>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77" name="楕円 276"/>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78" name="テキスト ボックス 277"/>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補助費等の主なものは、一部事務組合等への負担金である。平成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年度に足柄西部清掃組合債の元金償還が始まったため、同年度以降については増加傾向にあったが、平成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年度以降は、消防広域運営負担金の減により全体では減少した。</a:t>
          </a:r>
        </a:p>
        <a:p>
          <a:r>
            <a:rPr kumimoji="1" lang="ja-JP" altLang="en-US" sz="1300">
              <a:latin typeface="ＭＳ Ｐゴシック" panose="020B0600070205080204" pitchFamily="50" charset="-128"/>
              <a:ea typeface="ＭＳ Ｐゴシック" panose="020B0600070205080204" pitchFamily="50" charset="-128"/>
            </a:rPr>
            <a:t>今後は同組合の新発債の状況などにより変動が見込まれる。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90424</xdr:rowOff>
    </xdr:to>
    <xdr:cxnSp macro="">
      <xdr:nvCxnSpPr>
        <xdr:cNvPr id="308" name="直線コネクタ 307"/>
        <xdr:cNvCxnSpPr/>
      </xdr:nvCxnSpPr>
      <xdr:spPr>
        <a:xfrm flipV="1">
          <a:off x="15671800" y="6244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19558</xdr:rowOff>
    </xdr:to>
    <xdr:cxnSp macro="">
      <xdr:nvCxnSpPr>
        <xdr:cNvPr id="311" name="直線コネクタ 310"/>
        <xdr:cNvCxnSpPr/>
      </xdr:nvCxnSpPr>
      <xdr:spPr>
        <a:xfrm flipV="1">
          <a:off x="14782800" y="6262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19558</xdr:rowOff>
    </xdr:to>
    <xdr:cxnSp macro="">
      <xdr:nvCxnSpPr>
        <xdr:cNvPr id="314" name="直線コネクタ 313"/>
        <xdr:cNvCxnSpPr/>
      </xdr:nvCxnSpPr>
      <xdr:spPr>
        <a:xfrm>
          <a:off x="13893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10414</xdr:rowOff>
    </xdr:to>
    <xdr:cxnSp macro="">
      <xdr:nvCxnSpPr>
        <xdr:cNvPr id="317" name="直線コネクタ 316"/>
        <xdr:cNvCxnSpPr/>
      </xdr:nvCxnSpPr>
      <xdr:spPr>
        <a:xfrm>
          <a:off x="13004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7" name="楕円 326"/>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8"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9" name="楕円 328"/>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0" name="テキスト ボックス 32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1" name="楕円 330"/>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32" name="テキスト ボックス 331"/>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3" name="楕円 332"/>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4" name="テキスト ボックス 333"/>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5" name="楕円 334"/>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6" name="テキスト ボックス 335"/>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過去５年間を通じて類似団体平均を下回っている。臨時財政対策債の元金償還が順次開始されるため、今後は高くなる見込みである。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94996</xdr:rowOff>
    </xdr:to>
    <xdr:cxnSp macro="">
      <xdr:nvCxnSpPr>
        <xdr:cNvPr id="366" name="直線コネクタ 365"/>
        <xdr:cNvCxnSpPr/>
      </xdr:nvCxnSpPr>
      <xdr:spPr>
        <a:xfrm>
          <a:off x="3987800" y="13106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76708</xdr:rowOff>
    </xdr:to>
    <xdr:cxnSp macro="">
      <xdr:nvCxnSpPr>
        <xdr:cNvPr id="369" name="直線コネクタ 368"/>
        <xdr:cNvCxnSpPr/>
      </xdr:nvCxnSpPr>
      <xdr:spPr>
        <a:xfrm>
          <a:off x="3098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40132</xdr:rowOff>
    </xdr:to>
    <xdr:cxnSp macro="">
      <xdr:nvCxnSpPr>
        <xdr:cNvPr id="372" name="直線コネクタ 371"/>
        <xdr:cNvCxnSpPr/>
      </xdr:nvCxnSpPr>
      <xdr:spPr>
        <a:xfrm flipV="1">
          <a:off x="2209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40132</xdr:rowOff>
    </xdr:to>
    <xdr:cxnSp macro="">
      <xdr:nvCxnSpPr>
        <xdr:cNvPr id="375" name="直線コネクタ 374"/>
        <xdr:cNvCxnSpPr/>
      </xdr:nvCxnSpPr>
      <xdr:spPr>
        <a:xfrm>
          <a:off x="1320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5" name="楕円 384"/>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6"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7" name="楕円 386"/>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8" name="テキスト ボックス 387"/>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9" name="楕円 388"/>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0" name="テキスト ボックス 389"/>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1" name="楕円 390"/>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2" name="テキスト ボックス 391"/>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3" name="楕円 392"/>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4" name="テキスト ボックス 393"/>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過去５年間を通じて類似団体平均を上回っている。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人件費を除く経費については類似団体平均を上回っていないが、人件費の類似団体平均を上回る幅がそれ以上であるためである。「公債費以外」として好転させるために、人件費の分析欄のとおり見直しを図り、類似団体平均を下回ることを目標とす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33274</xdr:rowOff>
    </xdr:to>
    <xdr:cxnSp macro="">
      <xdr:nvCxnSpPr>
        <xdr:cNvPr id="425" name="直線コネクタ 424"/>
        <xdr:cNvCxnSpPr/>
      </xdr:nvCxnSpPr>
      <xdr:spPr>
        <a:xfrm>
          <a:off x="15671800" y="13225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37846</xdr:rowOff>
    </xdr:to>
    <xdr:cxnSp macro="">
      <xdr:nvCxnSpPr>
        <xdr:cNvPr id="428" name="直線コネクタ 427"/>
        <xdr:cNvCxnSpPr/>
      </xdr:nvCxnSpPr>
      <xdr:spPr>
        <a:xfrm flipV="1">
          <a:off x="14782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110998</xdr:rowOff>
    </xdr:to>
    <xdr:cxnSp macro="">
      <xdr:nvCxnSpPr>
        <xdr:cNvPr id="431" name="直線コネクタ 430"/>
        <xdr:cNvCxnSpPr/>
      </xdr:nvCxnSpPr>
      <xdr:spPr>
        <a:xfrm flipV="1">
          <a:off x="13893800" y="13239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129287</xdr:rowOff>
    </xdr:to>
    <xdr:cxnSp macro="">
      <xdr:nvCxnSpPr>
        <xdr:cNvPr id="434" name="直線コネクタ 433"/>
        <xdr:cNvCxnSpPr/>
      </xdr:nvCxnSpPr>
      <xdr:spPr>
        <a:xfrm flipV="1">
          <a:off x="13004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楕円 443"/>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5"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6" name="楕円 44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7" name="テキスト ボックス 446"/>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8" name="楕円 447"/>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49" name="テキスト ボックス 448"/>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0" name="楕円 449"/>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1" name="テキスト ボックス 450"/>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2" name="楕円 451"/>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3" name="テキスト ボックス 452"/>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65933</xdr:rowOff>
    </xdr:from>
    <xdr:to>
      <xdr:col>29</xdr:col>
      <xdr:colOff>127000</xdr:colOff>
      <xdr:row>17</xdr:row>
      <xdr:rowOff>104186</xdr:rowOff>
    </xdr:to>
    <xdr:cxnSp macro="">
      <xdr:nvCxnSpPr>
        <xdr:cNvPr id="50" name="直線コネクタ 49"/>
        <xdr:cNvCxnSpPr/>
      </xdr:nvCxnSpPr>
      <xdr:spPr bwMode="auto">
        <a:xfrm flipV="1">
          <a:off x="5003800" y="3028208"/>
          <a:ext cx="647700" cy="3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104186</xdr:rowOff>
    </xdr:from>
    <xdr:to>
      <xdr:col>26</xdr:col>
      <xdr:colOff>50800</xdr:colOff>
      <xdr:row>17</xdr:row>
      <xdr:rowOff>121765</xdr:rowOff>
    </xdr:to>
    <xdr:cxnSp macro="">
      <xdr:nvCxnSpPr>
        <xdr:cNvPr id="53" name="直線コネクタ 52"/>
        <xdr:cNvCxnSpPr/>
      </xdr:nvCxnSpPr>
      <xdr:spPr bwMode="auto">
        <a:xfrm flipV="1">
          <a:off x="4305300" y="3066461"/>
          <a:ext cx="6985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121765</xdr:rowOff>
    </xdr:from>
    <xdr:to>
      <xdr:col>22</xdr:col>
      <xdr:colOff>114300</xdr:colOff>
      <xdr:row>17</xdr:row>
      <xdr:rowOff>151750</xdr:rowOff>
    </xdr:to>
    <xdr:cxnSp macro="">
      <xdr:nvCxnSpPr>
        <xdr:cNvPr id="56" name="直線コネクタ 55"/>
        <xdr:cNvCxnSpPr/>
      </xdr:nvCxnSpPr>
      <xdr:spPr bwMode="auto">
        <a:xfrm flipV="1">
          <a:off x="3606800" y="3084040"/>
          <a:ext cx="6985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151750</xdr:rowOff>
    </xdr:from>
    <xdr:to>
      <xdr:col>18</xdr:col>
      <xdr:colOff>177800</xdr:colOff>
      <xdr:row>18</xdr:row>
      <xdr:rowOff>14765</xdr:rowOff>
    </xdr:to>
    <xdr:cxnSp macro="">
      <xdr:nvCxnSpPr>
        <xdr:cNvPr id="59" name="直線コネクタ 58"/>
        <xdr:cNvCxnSpPr/>
      </xdr:nvCxnSpPr>
      <xdr:spPr bwMode="auto">
        <a:xfrm flipV="1">
          <a:off x="2908300" y="3114025"/>
          <a:ext cx="698500" cy="3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15133</xdr:rowOff>
    </xdr:from>
    <xdr:to>
      <xdr:col>29</xdr:col>
      <xdr:colOff>177800</xdr:colOff>
      <xdr:row>17</xdr:row>
      <xdr:rowOff>116733</xdr:rowOff>
    </xdr:to>
    <xdr:sp macro="" textlink="">
      <xdr:nvSpPr>
        <xdr:cNvPr id="69" name="楕円 68"/>
        <xdr:cNvSpPr/>
      </xdr:nvSpPr>
      <xdr:spPr bwMode="auto">
        <a:xfrm>
          <a:off x="5600700" y="297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31660</xdr:rowOff>
    </xdr:from>
    <xdr:ext cx="762000" cy="259045"/>
    <xdr:sp macro="" textlink="">
      <xdr:nvSpPr>
        <xdr:cNvPr id="70" name="人口1人当たり決算額の推移該当値テキスト130"/>
        <xdr:cNvSpPr txBox="1"/>
      </xdr:nvSpPr>
      <xdr:spPr>
        <a:xfrm>
          <a:off x="5740400" y="282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53386</xdr:rowOff>
    </xdr:from>
    <xdr:to>
      <xdr:col>26</xdr:col>
      <xdr:colOff>101600</xdr:colOff>
      <xdr:row>17</xdr:row>
      <xdr:rowOff>154986</xdr:rowOff>
    </xdr:to>
    <xdr:sp macro="" textlink="">
      <xdr:nvSpPr>
        <xdr:cNvPr id="71" name="楕円 70"/>
        <xdr:cNvSpPr/>
      </xdr:nvSpPr>
      <xdr:spPr bwMode="auto">
        <a:xfrm>
          <a:off x="4953000" y="30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165163</xdr:rowOff>
    </xdr:from>
    <xdr:ext cx="736600" cy="259045"/>
    <xdr:sp macro="" textlink="">
      <xdr:nvSpPr>
        <xdr:cNvPr id="72" name="テキスト ボックス 71"/>
        <xdr:cNvSpPr txBox="1"/>
      </xdr:nvSpPr>
      <xdr:spPr>
        <a:xfrm>
          <a:off x="4622800" y="278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70965</xdr:rowOff>
    </xdr:from>
    <xdr:to>
      <xdr:col>22</xdr:col>
      <xdr:colOff>165100</xdr:colOff>
      <xdr:row>18</xdr:row>
      <xdr:rowOff>1115</xdr:rowOff>
    </xdr:to>
    <xdr:sp macro="" textlink="">
      <xdr:nvSpPr>
        <xdr:cNvPr id="73" name="楕円 72"/>
        <xdr:cNvSpPr/>
      </xdr:nvSpPr>
      <xdr:spPr bwMode="auto">
        <a:xfrm>
          <a:off x="4254500" y="30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11292</xdr:rowOff>
    </xdr:from>
    <xdr:ext cx="762000" cy="259045"/>
    <xdr:sp macro="" textlink="">
      <xdr:nvSpPr>
        <xdr:cNvPr id="74" name="テキスト ボックス 73"/>
        <xdr:cNvSpPr txBox="1"/>
      </xdr:nvSpPr>
      <xdr:spPr>
        <a:xfrm>
          <a:off x="3924300" y="280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100950</xdr:rowOff>
    </xdr:from>
    <xdr:to>
      <xdr:col>19</xdr:col>
      <xdr:colOff>38100</xdr:colOff>
      <xdr:row>18</xdr:row>
      <xdr:rowOff>31100</xdr:rowOff>
    </xdr:to>
    <xdr:sp macro="" textlink="">
      <xdr:nvSpPr>
        <xdr:cNvPr id="75" name="楕円 74"/>
        <xdr:cNvSpPr/>
      </xdr:nvSpPr>
      <xdr:spPr bwMode="auto">
        <a:xfrm>
          <a:off x="3556000" y="306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15877</xdr:rowOff>
    </xdr:from>
    <xdr:ext cx="762000" cy="259045"/>
    <xdr:sp macro="" textlink="">
      <xdr:nvSpPr>
        <xdr:cNvPr id="76" name="テキスト ボックス 75"/>
        <xdr:cNvSpPr txBox="1"/>
      </xdr:nvSpPr>
      <xdr:spPr>
        <a:xfrm>
          <a:off x="3225800" y="31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135415</xdr:rowOff>
    </xdr:from>
    <xdr:to>
      <xdr:col>15</xdr:col>
      <xdr:colOff>101600</xdr:colOff>
      <xdr:row>18</xdr:row>
      <xdr:rowOff>65565</xdr:rowOff>
    </xdr:to>
    <xdr:sp macro="" textlink="">
      <xdr:nvSpPr>
        <xdr:cNvPr id="77" name="楕円 76"/>
        <xdr:cNvSpPr/>
      </xdr:nvSpPr>
      <xdr:spPr bwMode="auto">
        <a:xfrm>
          <a:off x="2857500" y="309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50342</xdr:rowOff>
    </xdr:from>
    <xdr:ext cx="762000" cy="259045"/>
    <xdr:sp macro="" textlink="">
      <xdr:nvSpPr>
        <xdr:cNvPr id="78" name="テキスト ボックス 77"/>
        <xdr:cNvSpPr txBox="1"/>
      </xdr:nvSpPr>
      <xdr:spPr>
        <a:xfrm>
          <a:off x="2527300" y="31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160395</xdr:rowOff>
    </xdr:from>
    <xdr:to>
      <xdr:col>29</xdr:col>
      <xdr:colOff>127000</xdr:colOff>
      <xdr:row>35</xdr:row>
      <xdr:rowOff>179712</xdr:rowOff>
    </xdr:to>
    <xdr:cxnSp macro="">
      <xdr:nvCxnSpPr>
        <xdr:cNvPr id="111" name="直線コネクタ 110"/>
        <xdr:cNvCxnSpPr/>
      </xdr:nvCxnSpPr>
      <xdr:spPr bwMode="auto">
        <a:xfrm flipV="1">
          <a:off x="5003800" y="6770745"/>
          <a:ext cx="6477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179712</xdr:rowOff>
    </xdr:from>
    <xdr:to>
      <xdr:col>26</xdr:col>
      <xdr:colOff>50800</xdr:colOff>
      <xdr:row>35</xdr:row>
      <xdr:rowOff>192036</xdr:rowOff>
    </xdr:to>
    <xdr:cxnSp macro="">
      <xdr:nvCxnSpPr>
        <xdr:cNvPr id="114" name="直線コネクタ 113"/>
        <xdr:cNvCxnSpPr/>
      </xdr:nvCxnSpPr>
      <xdr:spPr bwMode="auto">
        <a:xfrm flipV="1">
          <a:off x="4305300" y="6790062"/>
          <a:ext cx="698500" cy="1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192036</xdr:rowOff>
    </xdr:from>
    <xdr:to>
      <xdr:col>22</xdr:col>
      <xdr:colOff>114300</xdr:colOff>
      <xdr:row>35</xdr:row>
      <xdr:rowOff>228346</xdr:rowOff>
    </xdr:to>
    <xdr:cxnSp macro="">
      <xdr:nvCxnSpPr>
        <xdr:cNvPr id="117" name="直線コネクタ 116"/>
        <xdr:cNvCxnSpPr/>
      </xdr:nvCxnSpPr>
      <xdr:spPr bwMode="auto">
        <a:xfrm flipV="1">
          <a:off x="3606800" y="6802386"/>
          <a:ext cx="698500" cy="3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228346</xdr:rowOff>
    </xdr:from>
    <xdr:to>
      <xdr:col>18</xdr:col>
      <xdr:colOff>177800</xdr:colOff>
      <xdr:row>35</xdr:row>
      <xdr:rowOff>260883</xdr:rowOff>
    </xdr:to>
    <xdr:cxnSp macro="">
      <xdr:nvCxnSpPr>
        <xdr:cNvPr id="120" name="直線コネクタ 119"/>
        <xdr:cNvCxnSpPr/>
      </xdr:nvCxnSpPr>
      <xdr:spPr bwMode="auto">
        <a:xfrm flipV="1">
          <a:off x="2908300" y="6838696"/>
          <a:ext cx="698500" cy="3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109595</xdr:rowOff>
    </xdr:from>
    <xdr:to>
      <xdr:col>29</xdr:col>
      <xdr:colOff>177800</xdr:colOff>
      <xdr:row>35</xdr:row>
      <xdr:rowOff>211195</xdr:rowOff>
    </xdr:to>
    <xdr:sp macro="" textlink="">
      <xdr:nvSpPr>
        <xdr:cNvPr id="130" name="楕円 129"/>
        <xdr:cNvSpPr/>
      </xdr:nvSpPr>
      <xdr:spPr bwMode="auto">
        <a:xfrm>
          <a:off x="5600700" y="671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81672</xdr:rowOff>
    </xdr:from>
    <xdr:ext cx="762000" cy="259045"/>
    <xdr:sp macro="" textlink="">
      <xdr:nvSpPr>
        <xdr:cNvPr id="131" name="人口1人当たり決算額の推移該当値テキスト445"/>
        <xdr:cNvSpPr txBox="1"/>
      </xdr:nvSpPr>
      <xdr:spPr>
        <a:xfrm>
          <a:off x="5740400" y="6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128912</xdr:rowOff>
    </xdr:from>
    <xdr:to>
      <xdr:col>26</xdr:col>
      <xdr:colOff>101600</xdr:colOff>
      <xdr:row>35</xdr:row>
      <xdr:rowOff>230512</xdr:rowOff>
    </xdr:to>
    <xdr:sp macro="" textlink="">
      <xdr:nvSpPr>
        <xdr:cNvPr id="132" name="楕円 131"/>
        <xdr:cNvSpPr/>
      </xdr:nvSpPr>
      <xdr:spPr bwMode="auto">
        <a:xfrm>
          <a:off x="4953000" y="673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215289</xdr:rowOff>
    </xdr:from>
    <xdr:ext cx="736600" cy="259045"/>
    <xdr:sp macro="" textlink="">
      <xdr:nvSpPr>
        <xdr:cNvPr id="133" name="テキスト ボックス 132"/>
        <xdr:cNvSpPr txBox="1"/>
      </xdr:nvSpPr>
      <xdr:spPr>
        <a:xfrm>
          <a:off x="4622800" y="68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141236</xdr:rowOff>
    </xdr:from>
    <xdr:to>
      <xdr:col>22</xdr:col>
      <xdr:colOff>165100</xdr:colOff>
      <xdr:row>35</xdr:row>
      <xdr:rowOff>242836</xdr:rowOff>
    </xdr:to>
    <xdr:sp macro="" textlink="">
      <xdr:nvSpPr>
        <xdr:cNvPr id="134" name="楕円 133"/>
        <xdr:cNvSpPr/>
      </xdr:nvSpPr>
      <xdr:spPr bwMode="auto">
        <a:xfrm>
          <a:off x="4254500" y="675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227613</xdr:rowOff>
    </xdr:from>
    <xdr:ext cx="762000" cy="259045"/>
    <xdr:sp macro="" textlink="">
      <xdr:nvSpPr>
        <xdr:cNvPr id="135" name="テキスト ボックス 134"/>
        <xdr:cNvSpPr txBox="1"/>
      </xdr:nvSpPr>
      <xdr:spPr>
        <a:xfrm>
          <a:off x="3924300" y="68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177546</xdr:rowOff>
    </xdr:from>
    <xdr:to>
      <xdr:col>19</xdr:col>
      <xdr:colOff>38100</xdr:colOff>
      <xdr:row>35</xdr:row>
      <xdr:rowOff>279146</xdr:rowOff>
    </xdr:to>
    <xdr:sp macro="" textlink="">
      <xdr:nvSpPr>
        <xdr:cNvPr id="136" name="楕円 135"/>
        <xdr:cNvSpPr/>
      </xdr:nvSpPr>
      <xdr:spPr bwMode="auto">
        <a:xfrm>
          <a:off x="3556000" y="678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263923</xdr:rowOff>
    </xdr:from>
    <xdr:ext cx="762000" cy="259045"/>
    <xdr:sp macro="" textlink="">
      <xdr:nvSpPr>
        <xdr:cNvPr id="137" name="テキスト ボックス 136"/>
        <xdr:cNvSpPr txBox="1"/>
      </xdr:nvSpPr>
      <xdr:spPr>
        <a:xfrm>
          <a:off x="3225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210083</xdr:rowOff>
    </xdr:from>
    <xdr:to>
      <xdr:col>15</xdr:col>
      <xdr:colOff>101600</xdr:colOff>
      <xdr:row>35</xdr:row>
      <xdr:rowOff>311683</xdr:rowOff>
    </xdr:to>
    <xdr:sp macro="" textlink="">
      <xdr:nvSpPr>
        <xdr:cNvPr id="138" name="楕円 137"/>
        <xdr:cNvSpPr/>
      </xdr:nvSpPr>
      <xdr:spPr bwMode="auto">
        <a:xfrm>
          <a:off x="2857500" y="682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296460</xdr:rowOff>
    </xdr:from>
    <xdr:ext cx="762000" cy="259045"/>
    <xdr:sp macro="" textlink="">
      <xdr:nvSpPr>
        <xdr:cNvPr id="139" name="テキスト ボックス 138"/>
        <xdr:cNvSpPr txBox="1"/>
      </xdr:nvSpPr>
      <xdr:spPr>
        <a:xfrm>
          <a:off x="2527300" y="690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44854</xdr:rowOff>
    </xdr:from>
    <xdr:to>
      <xdr:col>24</xdr:col>
      <xdr:colOff>63500</xdr:colOff>
      <xdr:row>36</xdr:row>
      <xdr:rowOff>86985</xdr:rowOff>
    </xdr:to>
    <xdr:cxnSp macro="">
      <xdr:nvCxnSpPr>
        <xdr:cNvPr id="61" name="直線コネクタ 60"/>
        <xdr:cNvCxnSpPr/>
      </xdr:nvCxnSpPr>
      <xdr:spPr>
        <a:xfrm flipV="1">
          <a:off x="3797300" y="6217054"/>
          <a:ext cx="8382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86985</xdr:rowOff>
    </xdr:from>
    <xdr:to>
      <xdr:col>19</xdr:col>
      <xdr:colOff>177800</xdr:colOff>
      <xdr:row>36</xdr:row>
      <xdr:rowOff>111986</xdr:rowOff>
    </xdr:to>
    <xdr:cxnSp macro="">
      <xdr:nvCxnSpPr>
        <xdr:cNvPr id="64" name="直線コネクタ 63"/>
        <xdr:cNvCxnSpPr/>
      </xdr:nvCxnSpPr>
      <xdr:spPr>
        <a:xfrm flipV="1">
          <a:off x="2908300" y="6259185"/>
          <a:ext cx="889000" cy="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111986</xdr:rowOff>
    </xdr:from>
    <xdr:to>
      <xdr:col>15</xdr:col>
      <xdr:colOff>50800</xdr:colOff>
      <xdr:row>36</xdr:row>
      <xdr:rowOff>130853</xdr:rowOff>
    </xdr:to>
    <xdr:cxnSp macro="">
      <xdr:nvCxnSpPr>
        <xdr:cNvPr id="67" name="直線コネクタ 66"/>
        <xdr:cNvCxnSpPr/>
      </xdr:nvCxnSpPr>
      <xdr:spPr>
        <a:xfrm flipV="1">
          <a:off x="2019300" y="6284186"/>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130853</xdr:rowOff>
    </xdr:from>
    <xdr:to>
      <xdr:col>10</xdr:col>
      <xdr:colOff>114300</xdr:colOff>
      <xdr:row>37</xdr:row>
      <xdr:rowOff>7051</xdr:rowOff>
    </xdr:to>
    <xdr:cxnSp macro="">
      <xdr:nvCxnSpPr>
        <xdr:cNvPr id="70" name="直線コネクタ 69"/>
        <xdr:cNvCxnSpPr/>
      </xdr:nvCxnSpPr>
      <xdr:spPr>
        <a:xfrm flipV="1">
          <a:off x="1130300" y="6303053"/>
          <a:ext cx="889000" cy="4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165504</xdr:rowOff>
    </xdr:from>
    <xdr:to>
      <xdr:col>24</xdr:col>
      <xdr:colOff>114300</xdr:colOff>
      <xdr:row>36</xdr:row>
      <xdr:rowOff>95654</xdr:rowOff>
    </xdr:to>
    <xdr:sp macro="" textlink="">
      <xdr:nvSpPr>
        <xdr:cNvPr id="80" name="楕円 79"/>
        <xdr:cNvSpPr/>
      </xdr:nvSpPr>
      <xdr:spPr>
        <a:xfrm>
          <a:off x="4584700" y="61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16931</xdr:rowOff>
    </xdr:from>
    <xdr:ext cx="599010" cy="259045"/>
    <xdr:sp macro="" textlink="">
      <xdr:nvSpPr>
        <xdr:cNvPr id="81" name="人件費該当値テキスト"/>
        <xdr:cNvSpPr txBox="1"/>
      </xdr:nvSpPr>
      <xdr:spPr>
        <a:xfrm>
          <a:off x="4686300" y="601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36185</xdr:rowOff>
    </xdr:from>
    <xdr:to>
      <xdr:col>20</xdr:col>
      <xdr:colOff>38100</xdr:colOff>
      <xdr:row>36</xdr:row>
      <xdr:rowOff>137785</xdr:rowOff>
    </xdr:to>
    <xdr:sp macro="" textlink="">
      <xdr:nvSpPr>
        <xdr:cNvPr id="82" name="楕円 81"/>
        <xdr:cNvSpPr/>
      </xdr:nvSpPr>
      <xdr:spPr>
        <a:xfrm>
          <a:off x="3746500" y="62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154312</xdr:rowOff>
    </xdr:from>
    <xdr:ext cx="599010" cy="259045"/>
    <xdr:sp macro="" textlink="">
      <xdr:nvSpPr>
        <xdr:cNvPr id="83" name="テキスト ボックス 82"/>
        <xdr:cNvSpPr txBox="1"/>
      </xdr:nvSpPr>
      <xdr:spPr>
        <a:xfrm>
          <a:off x="3497795" y="598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61186</xdr:rowOff>
    </xdr:from>
    <xdr:to>
      <xdr:col>15</xdr:col>
      <xdr:colOff>101600</xdr:colOff>
      <xdr:row>36</xdr:row>
      <xdr:rowOff>162786</xdr:rowOff>
    </xdr:to>
    <xdr:sp macro="" textlink="">
      <xdr:nvSpPr>
        <xdr:cNvPr id="84" name="楕円 83"/>
        <xdr:cNvSpPr/>
      </xdr:nvSpPr>
      <xdr:spPr>
        <a:xfrm>
          <a:off x="2857500" y="62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7863</xdr:rowOff>
    </xdr:from>
    <xdr:ext cx="599010" cy="259045"/>
    <xdr:sp macro="" textlink="">
      <xdr:nvSpPr>
        <xdr:cNvPr id="85" name="テキスト ボックス 84"/>
        <xdr:cNvSpPr txBox="1"/>
      </xdr:nvSpPr>
      <xdr:spPr>
        <a:xfrm>
          <a:off x="2608795" y="60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80053</xdr:rowOff>
    </xdr:from>
    <xdr:to>
      <xdr:col>10</xdr:col>
      <xdr:colOff>165100</xdr:colOff>
      <xdr:row>37</xdr:row>
      <xdr:rowOff>10203</xdr:rowOff>
    </xdr:to>
    <xdr:sp macro="" textlink="">
      <xdr:nvSpPr>
        <xdr:cNvPr id="86" name="楕円 85"/>
        <xdr:cNvSpPr/>
      </xdr:nvSpPr>
      <xdr:spPr>
        <a:xfrm>
          <a:off x="1968500" y="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26730</xdr:rowOff>
    </xdr:from>
    <xdr:ext cx="599010" cy="259045"/>
    <xdr:sp macro="" textlink="">
      <xdr:nvSpPr>
        <xdr:cNvPr id="87" name="テキスト ボックス 86"/>
        <xdr:cNvSpPr txBox="1"/>
      </xdr:nvSpPr>
      <xdr:spPr>
        <a:xfrm>
          <a:off x="1719795" y="60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127701</xdr:rowOff>
    </xdr:from>
    <xdr:to>
      <xdr:col>6</xdr:col>
      <xdr:colOff>38100</xdr:colOff>
      <xdr:row>37</xdr:row>
      <xdr:rowOff>57851</xdr:rowOff>
    </xdr:to>
    <xdr:sp macro="" textlink="">
      <xdr:nvSpPr>
        <xdr:cNvPr id="88" name="楕円 87"/>
        <xdr:cNvSpPr/>
      </xdr:nvSpPr>
      <xdr:spPr>
        <a:xfrm>
          <a:off x="1079500" y="62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74378</xdr:rowOff>
    </xdr:from>
    <xdr:ext cx="534377" cy="259045"/>
    <xdr:sp macro="" textlink="">
      <xdr:nvSpPr>
        <xdr:cNvPr id="89" name="テキスト ボックス 88"/>
        <xdr:cNvSpPr txBox="1"/>
      </xdr:nvSpPr>
      <xdr:spPr>
        <a:xfrm>
          <a:off x="863111" y="60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67270</xdr:rowOff>
    </xdr:from>
    <xdr:to>
      <xdr:col>24</xdr:col>
      <xdr:colOff>63500</xdr:colOff>
      <xdr:row>56</xdr:row>
      <xdr:rowOff>119204</xdr:rowOff>
    </xdr:to>
    <xdr:cxnSp macro="">
      <xdr:nvCxnSpPr>
        <xdr:cNvPr id="116" name="直線コネクタ 115"/>
        <xdr:cNvCxnSpPr/>
      </xdr:nvCxnSpPr>
      <xdr:spPr>
        <a:xfrm flipV="1">
          <a:off x="3797300" y="9668470"/>
          <a:ext cx="838200" cy="5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119204</xdr:rowOff>
    </xdr:from>
    <xdr:to>
      <xdr:col>19</xdr:col>
      <xdr:colOff>177800</xdr:colOff>
      <xdr:row>56</xdr:row>
      <xdr:rowOff>153740</xdr:rowOff>
    </xdr:to>
    <xdr:cxnSp macro="">
      <xdr:nvCxnSpPr>
        <xdr:cNvPr id="119" name="直線コネクタ 118"/>
        <xdr:cNvCxnSpPr/>
      </xdr:nvCxnSpPr>
      <xdr:spPr>
        <a:xfrm flipV="1">
          <a:off x="2908300" y="9720404"/>
          <a:ext cx="889000" cy="3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153740</xdr:rowOff>
    </xdr:from>
    <xdr:to>
      <xdr:col>15</xdr:col>
      <xdr:colOff>50800</xdr:colOff>
      <xdr:row>57</xdr:row>
      <xdr:rowOff>2901</xdr:rowOff>
    </xdr:to>
    <xdr:cxnSp macro="">
      <xdr:nvCxnSpPr>
        <xdr:cNvPr id="122" name="直線コネクタ 121"/>
        <xdr:cNvCxnSpPr/>
      </xdr:nvCxnSpPr>
      <xdr:spPr>
        <a:xfrm flipV="1">
          <a:off x="2019300" y="9754940"/>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168938</xdr:rowOff>
    </xdr:from>
    <xdr:to>
      <xdr:col>10</xdr:col>
      <xdr:colOff>114300</xdr:colOff>
      <xdr:row>57</xdr:row>
      <xdr:rowOff>2901</xdr:rowOff>
    </xdr:to>
    <xdr:cxnSp macro="">
      <xdr:nvCxnSpPr>
        <xdr:cNvPr id="125" name="直線コネクタ 124"/>
        <xdr:cNvCxnSpPr/>
      </xdr:nvCxnSpPr>
      <xdr:spPr>
        <a:xfrm>
          <a:off x="1130300" y="9770138"/>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16470</xdr:rowOff>
    </xdr:from>
    <xdr:to>
      <xdr:col>24</xdr:col>
      <xdr:colOff>114300</xdr:colOff>
      <xdr:row>56</xdr:row>
      <xdr:rowOff>118070</xdr:rowOff>
    </xdr:to>
    <xdr:sp macro="" textlink="">
      <xdr:nvSpPr>
        <xdr:cNvPr id="135" name="楕円 134"/>
        <xdr:cNvSpPr/>
      </xdr:nvSpPr>
      <xdr:spPr>
        <a:xfrm>
          <a:off x="4584700" y="96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39347</xdr:rowOff>
    </xdr:from>
    <xdr:ext cx="534377" cy="259045"/>
    <xdr:sp macro="" textlink="">
      <xdr:nvSpPr>
        <xdr:cNvPr id="136" name="物件費該当値テキスト"/>
        <xdr:cNvSpPr txBox="1"/>
      </xdr:nvSpPr>
      <xdr:spPr>
        <a:xfrm>
          <a:off x="4686300" y="94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68404</xdr:rowOff>
    </xdr:from>
    <xdr:to>
      <xdr:col>20</xdr:col>
      <xdr:colOff>38100</xdr:colOff>
      <xdr:row>56</xdr:row>
      <xdr:rowOff>170004</xdr:rowOff>
    </xdr:to>
    <xdr:sp macro="" textlink="">
      <xdr:nvSpPr>
        <xdr:cNvPr id="137" name="楕円 136"/>
        <xdr:cNvSpPr/>
      </xdr:nvSpPr>
      <xdr:spPr>
        <a:xfrm>
          <a:off x="3746500" y="96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161131</xdr:rowOff>
    </xdr:from>
    <xdr:ext cx="534377" cy="259045"/>
    <xdr:sp macro="" textlink="">
      <xdr:nvSpPr>
        <xdr:cNvPr id="138" name="テキスト ボックス 137"/>
        <xdr:cNvSpPr txBox="1"/>
      </xdr:nvSpPr>
      <xdr:spPr>
        <a:xfrm>
          <a:off x="3530111" y="97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102940</xdr:rowOff>
    </xdr:from>
    <xdr:to>
      <xdr:col>15</xdr:col>
      <xdr:colOff>101600</xdr:colOff>
      <xdr:row>57</xdr:row>
      <xdr:rowOff>33090</xdr:rowOff>
    </xdr:to>
    <xdr:sp macro="" textlink="">
      <xdr:nvSpPr>
        <xdr:cNvPr id="139" name="楕円 138"/>
        <xdr:cNvSpPr/>
      </xdr:nvSpPr>
      <xdr:spPr>
        <a:xfrm>
          <a:off x="2857500" y="97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24217</xdr:rowOff>
    </xdr:from>
    <xdr:ext cx="534377" cy="259045"/>
    <xdr:sp macro="" textlink="">
      <xdr:nvSpPr>
        <xdr:cNvPr id="140" name="テキスト ボックス 139"/>
        <xdr:cNvSpPr txBox="1"/>
      </xdr:nvSpPr>
      <xdr:spPr>
        <a:xfrm>
          <a:off x="2641111" y="97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123551</xdr:rowOff>
    </xdr:from>
    <xdr:to>
      <xdr:col>10</xdr:col>
      <xdr:colOff>165100</xdr:colOff>
      <xdr:row>57</xdr:row>
      <xdr:rowOff>53701</xdr:rowOff>
    </xdr:to>
    <xdr:sp macro="" textlink="">
      <xdr:nvSpPr>
        <xdr:cNvPr id="141" name="楕円 140"/>
        <xdr:cNvSpPr/>
      </xdr:nvSpPr>
      <xdr:spPr>
        <a:xfrm>
          <a:off x="1968500" y="97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44828</xdr:rowOff>
    </xdr:from>
    <xdr:ext cx="534377" cy="259045"/>
    <xdr:sp macro="" textlink="">
      <xdr:nvSpPr>
        <xdr:cNvPr id="142" name="テキスト ボックス 141"/>
        <xdr:cNvSpPr txBox="1"/>
      </xdr:nvSpPr>
      <xdr:spPr>
        <a:xfrm>
          <a:off x="1752111" y="981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118138</xdr:rowOff>
    </xdr:from>
    <xdr:to>
      <xdr:col>6</xdr:col>
      <xdr:colOff>38100</xdr:colOff>
      <xdr:row>57</xdr:row>
      <xdr:rowOff>48288</xdr:rowOff>
    </xdr:to>
    <xdr:sp macro="" textlink="">
      <xdr:nvSpPr>
        <xdr:cNvPr id="143" name="楕円 142"/>
        <xdr:cNvSpPr/>
      </xdr:nvSpPr>
      <xdr:spPr>
        <a:xfrm>
          <a:off x="1079500" y="97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39415</xdr:rowOff>
    </xdr:from>
    <xdr:ext cx="534377" cy="259045"/>
    <xdr:sp macro="" textlink="">
      <xdr:nvSpPr>
        <xdr:cNvPr id="144" name="テキスト ボックス 143"/>
        <xdr:cNvSpPr txBox="1"/>
      </xdr:nvSpPr>
      <xdr:spPr>
        <a:xfrm>
          <a:off x="863111" y="98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153919</xdr:rowOff>
    </xdr:from>
    <xdr:to>
      <xdr:col>24</xdr:col>
      <xdr:colOff>63500</xdr:colOff>
      <xdr:row>78</xdr:row>
      <xdr:rowOff>7341</xdr:rowOff>
    </xdr:to>
    <xdr:cxnSp macro="">
      <xdr:nvCxnSpPr>
        <xdr:cNvPr id="171" name="直線コネクタ 170"/>
        <xdr:cNvCxnSpPr/>
      </xdr:nvCxnSpPr>
      <xdr:spPr>
        <a:xfrm flipV="1">
          <a:off x="3797300" y="13355569"/>
          <a:ext cx="8382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7341</xdr:rowOff>
    </xdr:from>
    <xdr:to>
      <xdr:col>19</xdr:col>
      <xdr:colOff>177800</xdr:colOff>
      <xdr:row>78</xdr:row>
      <xdr:rowOff>29012</xdr:rowOff>
    </xdr:to>
    <xdr:cxnSp macro="">
      <xdr:nvCxnSpPr>
        <xdr:cNvPr id="174" name="直線コネクタ 173"/>
        <xdr:cNvCxnSpPr/>
      </xdr:nvCxnSpPr>
      <xdr:spPr>
        <a:xfrm flipV="1">
          <a:off x="2908300" y="13380441"/>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143083</xdr:rowOff>
    </xdr:from>
    <xdr:to>
      <xdr:col>15</xdr:col>
      <xdr:colOff>50800</xdr:colOff>
      <xdr:row>78</xdr:row>
      <xdr:rowOff>29012</xdr:rowOff>
    </xdr:to>
    <xdr:cxnSp macro="">
      <xdr:nvCxnSpPr>
        <xdr:cNvPr id="177" name="直線コネクタ 176"/>
        <xdr:cNvCxnSpPr/>
      </xdr:nvCxnSpPr>
      <xdr:spPr>
        <a:xfrm>
          <a:off x="2019300" y="13344733"/>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51688</xdr:rowOff>
    </xdr:from>
    <xdr:to>
      <xdr:col>10</xdr:col>
      <xdr:colOff>114300</xdr:colOff>
      <xdr:row>77</xdr:row>
      <xdr:rowOff>143083</xdr:rowOff>
    </xdr:to>
    <xdr:cxnSp macro="">
      <xdr:nvCxnSpPr>
        <xdr:cNvPr id="180" name="直線コネクタ 179"/>
        <xdr:cNvCxnSpPr/>
      </xdr:nvCxnSpPr>
      <xdr:spPr>
        <a:xfrm>
          <a:off x="1130300" y="13253338"/>
          <a:ext cx="889000" cy="9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103119</xdr:rowOff>
    </xdr:from>
    <xdr:to>
      <xdr:col>24</xdr:col>
      <xdr:colOff>114300</xdr:colOff>
      <xdr:row>78</xdr:row>
      <xdr:rowOff>33269</xdr:rowOff>
    </xdr:to>
    <xdr:sp macro="" textlink="">
      <xdr:nvSpPr>
        <xdr:cNvPr id="190" name="楕円 189"/>
        <xdr:cNvSpPr/>
      </xdr:nvSpPr>
      <xdr:spPr>
        <a:xfrm>
          <a:off x="4584700" y="133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81546</xdr:rowOff>
    </xdr:from>
    <xdr:ext cx="469744" cy="259045"/>
    <xdr:sp macro="" textlink="">
      <xdr:nvSpPr>
        <xdr:cNvPr id="191" name="維持補修費該当値テキスト"/>
        <xdr:cNvSpPr txBox="1"/>
      </xdr:nvSpPr>
      <xdr:spPr>
        <a:xfrm>
          <a:off x="4686300" y="1328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127991</xdr:rowOff>
    </xdr:from>
    <xdr:to>
      <xdr:col>20</xdr:col>
      <xdr:colOff>38100</xdr:colOff>
      <xdr:row>78</xdr:row>
      <xdr:rowOff>58141</xdr:rowOff>
    </xdr:to>
    <xdr:sp macro="" textlink="">
      <xdr:nvSpPr>
        <xdr:cNvPr id="192" name="楕円 191"/>
        <xdr:cNvSpPr/>
      </xdr:nvSpPr>
      <xdr:spPr>
        <a:xfrm>
          <a:off x="3746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49268</xdr:rowOff>
    </xdr:from>
    <xdr:ext cx="469744" cy="259045"/>
    <xdr:sp macro="" textlink="">
      <xdr:nvSpPr>
        <xdr:cNvPr id="193" name="テキスト ボックス 192"/>
        <xdr:cNvSpPr txBox="1"/>
      </xdr:nvSpPr>
      <xdr:spPr>
        <a:xfrm>
          <a:off x="3562428" y="134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149662</xdr:rowOff>
    </xdr:from>
    <xdr:to>
      <xdr:col>15</xdr:col>
      <xdr:colOff>101600</xdr:colOff>
      <xdr:row>78</xdr:row>
      <xdr:rowOff>79812</xdr:rowOff>
    </xdr:to>
    <xdr:sp macro="" textlink="">
      <xdr:nvSpPr>
        <xdr:cNvPr id="194" name="楕円 193"/>
        <xdr:cNvSpPr/>
      </xdr:nvSpPr>
      <xdr:spPr>
        <a:xfrm>
          <a:off x="2857500" y="133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70939</xdr:rowOff>
    </xdr:from>
    <xdr:ext cx="469744" cy="259045"/>
    <xdr:sp macro="" textlink="">
      <xdr:nvSpPr>
        <xdr:cNvPr id="195" name="テキスト ボックス 194"/>
        <xdr:cNvSpPr txBox="1"/>
      </xdr:nvSpPr>
      <xdr:spPr>
        <a:xfrm>
          <a:off x="2673428" y="134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92283</xdr:rowOff>
    </xdr:from>
    <xdr:to>
      <xdr:col>10</xdr:col>
      <xdr:colOff>165100</xdr:colOff>
      <xdr:row>78</xdr:row>
      <xdr:rowOff>22433</xdr:rowOff>
    </xdr:to>
    <xdr:sp macro="" textlink="">
      <xdr:nvSpPr>
        <xdr:cNvPr id="196" name="楕円 195"/>
        <xdr:cNvSpPr/>
      </xdr:nvSpPr>
      <xdr:spPr>
        <a:xfrm>
          <a:off x="1968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13560</xdr:rowOff>
    </xdr:from>
    <xdr:ext cx="469744" cy="259045"/>
    <xdr:sp macro="" textlink="">
      <xdr:nvSpPr>
        <xdr:cNvPr id="197" name="テキスト ボックス 196"/>
        <xdr:cNvSpPr txBox="1"/>
      </xdr:nvSpPr>
      <xdr:spPr>
        <a:xfrm>
          <a:off x="1784428" y="1338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888</xdr:rowOff>
    </xdr:from>
    <xdr:to>
      <xdr:col>6</xdr:col>
      <xdr:colOff>38100</xdr:colOff>
      <xdr:row>77</xdr:row>
      <xdr:rowOff>102488</xdr:rowOff>
    </xdr:to>
    <xdr:sp macro="" textlink="">
      <xdr:nvSpPr>
        <xdr:cNvPr id="198" name="楕円 197"/>
        <xdr:cNvSpPr/>
      </xdr:nvSpPr>
      <xdr:spPr>
        <a:xfrm>
          <a:off x="1079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119015</xdr:rowOff>
    </xdr:from>
    <xdr:ext cx="469744" cy="259045"/>
    <xdr:sp macro="" textlink="">
      <xdr:nvSpPr>
        <xdr:cNvPr id="199" name="テキスト ボックス 198"/>
        <xdr:cNvSpPr txBox="1"/>
      </xdr:nvSpPr>
      <xdr:spPr>
        <a:xfrm>
          <a:off x="895428" y="1297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97380</xdr:rowOff>
    </xdr:from>
    <xdr:to>
      <xdr:col>24</xdr:col>
      <xdr:colOff>63500</xdr:colOff>
      <xdr:row>97</xdr:row>
      <xdr:rowOff>143373</xdr:rowOff>
    </xdr:to>
    <xdr:cxnSp macro="">
      <xdr:nvCxnSpPr>
        <xdr:cNvPr id="233" name="直線コネクタ 232"/>
        <xdr:cNvCxnSpPr/>
      </xdr:nvCxnSpPr>
      <xdr:spPr>
        <a:xfrm>
          <a:off x="3797300" y="16728030"/>
          <a:ext cx="838200" cy="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97380</xdr:rowOff>
    </xdr:from>
    <xdr:to>
      <xdr:col>19</xdr:col>
      <xdr:colOff>177800</xdr:colOff>
      <xdr:row>97</xdr:row>
      <xdr:rowOff>141615</xdr:rowOff>
    </xdr:to>
    <xdr:cxnSp macro="">
      <xdr:nvCxnSpPr>
        <xdr:cNvPr id="236" name="直線コネクタ 235"/>
        <xdr:cNvCxnSpPr/>
      </xdr:nvCxnSpPr>
      <xdr:spPr>
        <a:xfrm flipV="1">
          <a:off x="2908300" y="16728030"/>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126569</xdr:rowOff>
    </xdr:from>
    <xdr:to>
      <xdr:col>15</xdr:col>
      <xdr:colOff>50800</xdr:colOff>
      <xdr:row>97</xdr:row>
      <xdr:rowOff>141615</xdr:rowOff>
    </xdr:to>
    <xdr:cxnSp macro="">
      <xdr:nvCxnSpPr>
        <xdr:cNvPr id="239" name="直線コネクタ 238"/>
        <xdr:cNvCxnSpPr/>
      </xdr:nvCxnSpPr>
      <xdr:spPr>
        <a:xfrm>
          <a:off x="2019300" y="16757219"/>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126569</xdr:rowOff>
    </xdr:from>
    <xdr:to>
      <xdr:col>10</xdr:col>
      <xdr:colOff>114300</xdr:colOff>
      <xdr:row>97</xdr:row>
      <xdr:rowOff>163531</xdr:rowOff>
    </xdr:to>
    <xdr:cxnSp macro="">
      <xdr:nvCxnSpPr>
        <xdr:cNvPr id="242" name="直線コネクタ 241"/>
        <xdr:cNvCxnSpPr/>
      </xdr:nvCxnSpPr>
      <xdr:spPr>
        <a:xfrm flipV="1">
          <a:off x="1130300" y="16757219"/>
          <a:ext cx="889000" cy="3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92573</xdr:rowOff>
    </xdr:from>
    <xdr:to>
      <xdr:col>24</xdr:col>
      <xdr:colOff>114300</xdr:colOff>
      <xdr:row>98</xdr:row>
      <xdr:rowOff>22723</xdr:rowOff>
    </xdr:to>
    <xdr:sp macro="" textlink="">
      <xdr:nvSpPr>
        <xdr:cNvPr id="252" name="楕円 251"/>
        <xdr:cNvSpPr/>
      </xdr:nvSpPr>
      <xdr:spPr>
        <a:xfrm>
          <a:off x="4584700" y="1672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71000</xdr:rowOff>
    </xdr:from>
    <xdr:ext cx="534377" cy="259045"/>
    <xdr:sp macro="" textlink="">
      <xdr:nvSpPr>
        <xdr:cNvPr id="253" name="扶助費該当値テキスト"/>
        <xdr:cNvSpPr txBox="1"/>
      </xdr:nvSpPr>
      <xdr:spPr>
        <a:xfrm>
          <a:off x="4686300" y="167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46580</xdr:rowOff>
    </xdr:from>
    <xdr:to>
      <xdr:col>20</xdr:col>
      <xdr:colOff>38100</xdr:colOff>
      <xdr:row>97</xdr:row>
      <xdr:rowOff>148180</xdr:rowOff>
    </xdr:to>
    <xdr:sp macro="" textlink="">
      <xdr:nvSpPr>
        <xdr:cNvPr id="254" name="楕円 253"/>
        <xdr:cNvSpPr/>
      </xdr:nvSpPr>
      <xdr:spPr>
        <a:xfrm>
          <a:off x="3746500" y="166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139307</xdr:rowOff>
    </xdr:from>
    <xdr:ext cx="534377" cy="259045"/>
    <xdr:sp macro="" textlink="">
      <xdr:nvSpPr>
        <xdr:cNvPr id="255" name="テキスト ボックス 254"/>
        <xdr:cNvSpPr txBox="1"/>
      </xdr:nvSpPr>
      <xdr:spPr>
        <a:xfrm>
          <a:off x="3530111" y="1676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90815</xdr:rowOff>
    </xdr:from>
    <xdr:to>
      <xdr:col>15</xdr:col>
      <xdr:colOff>101600</xdr:colOff>
      <xdr:row>98</xdr:row>
      <xdr:rowOff>20965</xdr:rowOff>
    </xdr:to>
    <xdr:sp macro="" textlink="">
      <xdr:nvSpPr>
        <xdr:cNvPr id="256" name="楕円 255"/>
        <xdr:cNvSpPr/>
      </xdr:nvSpPr>
      <xdr:spPr>
        <a:xfrm>
          <a:off x="2857500" y="1672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12092</xdr:rowOff>
    </xdr:from>
    <xdr:ext cx="534377" cy="259045"/>
    <xdr:sp macro="" textlink="">
      <xdr:nvSpPr>
        <xdr:cNvPr id="257" name="テキスト ボックス 256"/>
        <xdr:cNvSpPr txBox="1"/>
      </xdr:nvSpPr>
      <xdr:spPr>
        <a:xfrm>
          <a:off x="2641111" y="1681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75769</xdr:rowOff>
    </xdr:from>
    <xdr:to>
      <xdr:col>10</xdr:col>
      <xdr:colOff>165100</xdr:colOff>
      <xdr:row>98</xdr:row>
      <xdr:rowOff>5919</xdr:rowOff>
    </xdr:to>
    <xdr:sp macro="" textlink="">
      <xdr:nvSpPr>
        <xdr:cNvPr id="258" name="楕円 257"/>
        <xdr:cNvSpPr/>
      </xdr:nvSpPr>
      <xdr:spPr>
        <a:xfrm>
          <a:off x="1968500" y="167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168496</xdr:rowOff>
    </xdr:from>
    <xdr:ext cx="534377" cy="259045"/>
    <xdr:sp macro="" textlink="">
      <xdr:nvSpPr>
        <xdr:cNvPr id="259" name="テキスト ボックス 258"/>
        <xdr:cNvSpPr txBox="1"/>
      </xdr:nvSpPr>
      <xdr:spPr>
        <a:xfrm>
          <a:off x="1752111" y="167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112731</xdr:rowOff>
    </xdr:from>
    <xdr:to>
      <xdr:col>6</xdr:col>
      <xdr:colOff>38100</xdr:colOff>
      <xdr:row>98</xdr:row>
      <xdr:rowOff>42881</xdr:rowOff>
    </xdr:to>
    <xdr:sp macro="" textlink="">
      <xdr:nvSpPr>
        <xdr:cNvPr id="260" name="楕円 259"/>
        <xdr:cNvSpPr/>
      </xdr:nvSpPr>
      <xdr:spPr>
        <a:xfrm>
          <a:off x="1079500" y="167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34008</xdr:rowOff>
    </xdr:from>
    <xdr:ext cx="534377" cy="259045"/>
    <xdr:sp macro="" textlink="">
      <xdr:nvSpPr>
        <xdr:cNvPr id="261" name="テキスト ボックス 260"/>
        <xdr:cNvSpPr txBox="1"/>
      </xdr:nvSpPr>
      <xdr:spPr>
        <a:xfrm>
          <a:off x="863111" y="1683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82660</xdr:rowOff>
    </xdr:from>
    <xdr:to>
      <xdr:col>55</xdr:col>
      <xdr:colOff>0</xdr:colOff>
      <xdr:row>37</xdr:row>
      <xdr:rowOff>10450</xdr:rowOff>
    </xdr:to>
    <xdr:cxnSp macro="">
      <xdr:nvCxnSpPr>
        <xdr:cNvPr id="288" name="直線コネクタ 287"/>
        <xdr:cNvCxnSpPr/>
      </xdr:nvCxnSpPr>
      <xdr:spPr>
        <a:xfrm flipV="1">
          <a:off x="9639300" y="6254860"/>
          <a:ext cx="838200" cy="9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10450</xdr:rowOff>
    </xdr:from>
    <xdr:to>
      <xdr:col>50</xdr:col>
      <xdr:colOff>114300</xdr:colOff>
      <xdr:row>37</xdr:row>
      <xdr:rowOff>30699</xdr:rowOff>
    </xdr:to>
    <xdr:cxnSp macro="">
      <xdr:nvCxnSpPr>
        <xdr:cNvPr id="291" name="直線コネクタ 290"/>
        <xdr:cNvCxnSpPr/>
      </xdr:nvCxnSpPr>
      <xdr:spPr>
        <a:xfrm flipV="1">
          <a:off x="8750300" y="6354100"/>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30699</xdr:rowOff>
    </xdr:from>
    <xdr:to>
      <xdr:col>45</xdr:col>
      <xdr:colOff>177800</xdr:colOff>
      <xdr:row>37</xdr:row>
      <xdr:rowOff>65368</xdr:rowOff>
    </xdr:to>
    <xdr:cxnSp macro="">
      <xdr:nvCxnSpPr>
        <xdr:cNvPr id="294" name="直線コネクタ 293"/>
        <xdr:cNvCxnSpPr/>
      </xdr:nvCxnSpPr>
      <xdr:spPr>
        <a:xfrm flipV="1">
          <a:off x="7861300" y="6374349"/>
          <a:ext cx="889000" cy="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65368</xdr:rowOff>
    </xdr:from>
    <xdr:to>
      <xdr:col>41</xdr:col>
      <xdr:colOff>50800</xdr:colOff>
      <xdr:row>37</xdr:row>
      <xdr:rowOff>89413</xdr:rowOff>
    </xdr:to>
    <xdr:cxnSp macro="">
      <xdr:nvCxnSpPr>
        <xdr:cNvPr id="297" name="直線コネクタ 296"/>
        <xdr:cNvCxnSpPr/>
      </xdr:nvCxnSpPr>
      <xdr:spPr>
        <a:xfrm flipV="1">
          <a:off x="6972300" y="6409018"/>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31860</xdr:rowOff>
    </xdr:from>
    <xdr:to>
      <xdr:col>55</xdr:col>
      <xdr:colOff>50800</xdr:colOff>
      <xdr:row>36</xdr:row>
      <xdr:rowOff>133460</xdr:rowOff>
    </xdr:to>
    <xdr:sp macro="" textlink="">
      <xdr:nvSpPr>
        <xdr:cNvPr id="307" name="楕円 306"/>
        <xdr:cNvSpPr/>
      </xdr:nvSpPr>
      <xdr:spPr>
        <a:xfrm>
          <a:off x="10426700" y="62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54737</xdr:rowOff>
    </xdr:from>
    <xdr:ext cx="534377" cy="259045"/>
    <xdr:sp macro="" textlink="">
      <xdr:nvSpPr>
        <xdr:cNvPr id="308" name="補助費等該当値テキスト"/>
        <xdr:cNvSpPr txBox="1"/>
      </xdr:nvSpPr>
      <xdr:spPr>
        <a:xfrm>
          <a:off x="10528300" y="605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131100</xdr:rowOff>
    </xdr:from>
    <xdr:to>
      <xdr:col>50</xdr:col>
      <xdr:colOff>165100</xdr:colOff>
      <xdr:row>37</xdr:row>
      <xdr:rowOff>61250</xdr:rowOff>
    </xdr:to>
    <xdr:sp macro="" textlink="">
      <xdr:nvSpPr>
        <xdr:cNvPr id="309" name="楕円 308"/>
        <xdr:cNvSpPr/>
      </xdr:nvSpPr>
      <xdr:spPr>
        <a:xfrm>
          <a:off x="9588500" y="63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52377</xdr:rowOff>
    </xdr:from>
    <xdr:ext cx="534377" cy="259045"/>
    <xdr:sp macro="" textlink="">
      <xdr:nvSpPr>
        <xdr:cNvPr id="310" name="テキスト ボックス 309"/>
        <xdr:cNvSpPr txBox="1"/>
      </xdr:nvSpPr>
      <xdr:spPr>
        <a:xfrm>
          <a:off x="9372111" y="639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151349</xdr:rowOff>
    </xdr:from>
    <xdr:to>
      <xdr:col>46</xdr:col>
      <xdr:colOff>38100</xdr:colOff>
      <xdr:row>37</xdr:row>
      <xdr:rowOff>81499</xdr:rowOff>
    </xdr:to>
    <xdr:sp macro="" textlink="">
      <xdr:nvSpPr>
        <xdr:cNvPr id="311" name="楕円 310"/>
        <xdr:cNvSpPr/>
      </xdr:nvSpPr>
      <xdr:spPr>
        <a:xfrm>
          <a:off x="8699500" y="63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72626</xdr:rowOff>
    </xdr:from>
    <xdr:ext cx="534377" cy="259045"/>
    <xdr:sp macro="" textlink="">
      <xdr:nvSpPr>
        <xdr:cNvPr id="312" name="テキスト ボックス 311"/>
        <xdr:cNvSpPr txBox="1"/>
      </xdr:nvSpPr>
      <xdr:spPr>
        <a:xfrm>
          <a:off x="8483111" y="64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14568</xdr:rowOff>
    </xdr:from>
    <xdr:to>
      <xdr:col>41</xdr:col>
      <xdr:colOff>101600</xdr:colOff>
      <xdr:row>37</xdr:row>
      <xdr:rowOff>116168</xdr:rowOff>
    </xdr:to>
    <xdr:sp macro="" textlink="">
      <xdr:nvSpPr>
        <xdr:cNvPr id="313" name="楕円 312"/>
        <xdr:cNvSpPr/>
      </xdr:nvSpPr>
      <xdr:spPr>
        <a:xfrm>
          <a:off x="7810500" y="63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107295</xdr:rowOff>
    </xdr:from>
    <xdr:ext cx="534377" cy="259045"/>
    <xdr:sp macro="" textlink="">
      <xdr:nvSpPr>
        <xdr:cNvPr id="314" name="テキスト ボックス 313"/>
        <xdr:cNvSpPr txBox="1"/>
      </xdr:nvSpPr>
      <xdr:spPr>
        <a:xfrm>
          <a:off x="7594111" y="64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38613</xdr:rowOff>
    </xdr:from>
    <xdr:to>
      <xdr:col>36</xdr:col>
      <xdr:colOff>165100</xdr:colOff>
      <xdr:row>37</xdr:row>
      <xdr:rowOff>140213</xdr:rowOff>
    </xdr:to>
    <xdr:sp macro="" textlink="">
      <xdr:nvSpPr>
        <xdr:cNvPr id="315" name="楕円 314"/>
        <xdr:cNvSpPr/>
      </xdr:nvSpPr>
      <xdr:spPr>
        <a:xfrm>
          <a:off x="6921500" y="63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131339</xdr:rowOff>
    </xdr:from>
    <xdr:ext cx="534377" cy="259045"/>
    <xdr:sp macro="" textlink="">
      <xdr:nvSpPr>
        <xdr:cNvPr id="316" name="テキスト ボックス 315"/>
        <xdr:cNvSpPr txBox="1"/>
      </xdr:nvSpPr>
      <xdr:spPr>
        <a:xfrm>
          <a:off x="6705111" y="6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84078</xdr:rowOff>
    </xdr:from>
    <xdr:to>
      <xdr:col>55</xdr:col>
      <xdr:colOff>0</xdr:colOff>
      <xdr:row>58</xdr:row>
      <xdr:rowOff>91759</xdr:rowOff>
    </xdr:to>
    <xdr:cxnSp macro="">
      <xdr:nvCxnSpPr>
        <xdr:cNvPr id="345" name="直線コネクタ 344"/>
        <xdr:cNvCxnSpPr/>
      </xdr:nvCxnSpPr>
      <xdr:spPr>
        <a:xfrm flipV="1">
          <a:off x="9639300" y="10028178"/>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90513</xdr:rowOff>
    </xdr:from>
    <xdr:to>
      <xdr:col>50</xdr:col>
      <xdr:colOff>114300</xdr:colOff>
      <xdr:row>58</xdr:row>
      <xdr:rowOff>91759</xdr:rowOff>
    </xdr:to>
    <xdr:cxnSp macro="">
      <xdr:nvCxnSpPr>
        <xdr:cNvPr id="348" name="直線コネクタ 347"/>
        <xdr:cNvCxnSpPr/>
      </xdr:nvCxnSpPr>
      <xdr:spPr>
        <a:xfrm>
          <a:off x="8750300" y="10034613"/>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26646</xdr:rowOff>
    </xdr:from>
    <xdr:to>
      <xdr:col>45</xdr:col>
      <xdr:colOff>177800</xdr:colOff>
      <xdr:row>58</xdr:row>
      <xdr:rowOff>90513</xdr:rowOff>
    </xdr:to>
    <xdr:cxnSp macro="">
      <xdr:nvCxnSpPr>
        <xdr:cNvPr id="351" name="直線コネクタ 350"/>
        <xdr:cNvCxnSpPr/>
      </xdr:nvCxnSpPr>
      <xdr:spPr>
        <a:xfrm>
          <a:off x="7861300" y="9970746"/>
          <a:ext cx="889000" cy="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4792</xdr:rowOff>
    </xdr:from>
    <xdr:to>
      <xdr:col>41</xdr:col>
      <xdr:colOff>50800</xdr:colOff>
      <xdr:row>58</xdr:row>
      <xdr:rowOff>26646</xdr:rowOff>
    </xdr:to>
    <xdr:cxnSp macro="">
      <xdr:nvCxnSpPr>
        <xdr:cNvPr id="354" name="直線コネクタ 353"/>
        <xdr:cNvCxnSpPr/>
      </xdr:nvCxnSpPr>
      <xdr:spPr>
        <a:xfrm>
          <a:off x="6972300" y="9777442"/>
          <a:ext cx="889000" cy="19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33278</xdr:rowOff>
    </xdr:from>
    <xdr:to>
      <xdr:col>55</xdr:col>
      <xdr:colOff>50800</xdr:colOff>
      <xdr:row>58</xdr:row>
      <xdr:rowOff>134878</xdr:rowOff>
    </xdr:to>
    <xdr:sp macro="" textlink="">
      <xdr:nvSpPr>
        <xdr:cNvPr id="364" name="楕円 363"/>
        <xdr:cNvSpPr/>
      </xdr:nvSpPr>
      <xdr:spPr>
        <a:xfrm>
          <a:off x="10426700" y="99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119655</xdr:rowOff>
    </xdr:from>
    <xdr:ext cx="534377" cy="259045"/>
    <xdr:sp macro="" textlink="">
      <xdr:nvSpPr>
        <xdr:cNvPr id="365" name="普通建設事業費該当値テキスト"/>
        <xdr:cNvSpPr txBox="1"/>
      </xdr:nvSpPr>
      <xdr:spPr>
        <a:xfrm>
          <a:off x="10528300" y="98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40959</xdr:rowOff>
    </xdr:from>
    <xdr:to>
      <xdr:col>50</xdr:col>
      <xdr:colOff>165100</xdr:colOff>
      <xdr:row>58</xdr:row>
      <xdr:rowOff>142559</xdr:rowOff>
    </xdr:to>
    <xdr:sp macro="" textlink="">
      <xdr:nvSpPr>
        <xdr:cNvPr id="366" name="楕円 365"/>
        <xdr:cNvSpPr/>
      </xdr:nvSpPr>
      <xdr:spPr>
        <a:xfrm>
          <a:off x="9588500" y="99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133686</xdr:rowOff>
    </xdr:from>
    <xdr:ext cx="534377" cy="259045"/>
    <xdr:sp macro="" textlink="">
      <xdr:nvSpPr>
        <xdr:cNvPr id="367" name="テキスト ボックス 366"/>
        <xdr:cNvSpPr txBox="1"/>
      </xdr:nvSpPr>
      <xdr:spPr>
        <a:xfrm>
          <a:off x="9372111" y="100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39713</xdr:rowOff>
    </xdr:from>
    <xdr:to>
      <xdr:col>46</xdr:col>
      <xdr:colOff>38100</xdr:colOff>
      <xdr:row>58</xdr:row>
      <xdr:rowOff>141313</xdr:rowOff>
    </xdr:to>
    <xdr:sp macro="" textlink="">
      <xdr:nvSpPr>
        <xdr:cNvPr id="368" name="楕円 367"/>
        <xdr:cNvSpPr/>
      </xdr:nvSpPr>
      <xdr:spPr>
        <a:xfrm>
          <a:off x="8699500" y="9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132440</xdr:rowOff>
    </xdr:from>
    <xdr:ext cx="534377" cy="259045"/>
    <xdr:sp macro="" textlink="">
      <xdr:nvSpPr>
        <xdr:cNvPr id="369" name="テキスト ボックス 368"/>
        <xdr:cNvSpPr txBox="1"/>
      </xdr:nvSpPr>
      <xdr:spPr>
        <a:xfrm>
          <a:off x="8483111" y="100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147296</xdr:rowOff>
    </xdr:from>
    <xdr:to>
      <xdr:col>41</xdr:col>
      <xdr:colOff>101600</xdr:colOff>
      <xdr:row>58</xdr:row>
      <xdr:rowOff>77446</xdr:rowOff>
    </xdr:to>
    <xdr:sp macro="" textlink="">
      <xdr:nvSpPr>
        <xdr:cNvPr id="370" name="楕円 369"/>
        <xdr:cNvSpPr/>
      </xdr:nvSpPr>
      <xdr:spPr>
        <a:xfrm>
          <a:off x="7810500" y="99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68573</xdr:rowOff>
    </xdr:from>
    <xdr:ext cx="534377" cy="259045"/>
    <xdr:sp macro="" textlink="">
      <xdr:nvSpPr>
        <xdr:cNvPr id="371" name="テキスト ボックス 370"/>
        <xdr:cNvSpPr txBox="1"/>
      </xdr:nvSpPr>
      <xdr:spPr>
        <a:xfrm>
          <a:off x="7594111" y="1001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125442</xdr:rowOff>
    </xdr:from>
    <xdr:to>
      <xdr:col>36</xdr:col>
      <xdr:colOff>165100</xdr:colOff>
      <xdr:row>57</xdr:row>
      <xdr:rowOff>55592</xdr:rowOff>
    </xdr:to>
    <xdr:sp macro="" textlink="">
      <xdr:nvSpPr>
        <xdr:cNvPr id="372" name="楕円 371"/>
        <xdr:cNvSpPr/>
      </xdr:nvSpPr>
      <xdr:spPr>
        <a:xfrm>
          <a:off x="6921500" y="97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72119</xdr:rowOff>
    </xdr:from>
    <xdr:ext cx="599010" cy="259045"/>
    <xdr:sp macro="" textlink="">
      <xdr:nvSpPr>
        <xdr:cNvPr id="373" name="テキスト ボックス 372"/>
        <xdr:cNvSpPr txBox="1"/>
      </xdr:nvSpPr>
      <xdr:spPr>
        <a:xfrm>
          <a:off x="6672795" y="950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158628</xdr:rowOff>
    </xdr:from>
    <xdr:to>
      <xdr:col>55</xdr:col>
      <xdr:colOff>0</xdr:colOff>
      <xdr:row>79</xdr:row>
      <xdr:rowOff>231</xdr:rowOff>
    </xdr:to>
    <xdr:cxnSp macro="">
      <xdr:nvCxnSpPr>
        <xdr:cNvPr id="402" name="直線コネクタ 401"/>
        <xdr:cNvCxnSpPr/>
      </xdr:nvCxnSpPr>
      <xdr:spPr>
        <a:xfrm flipV="1">
          <a:off x="9639300" y="13531728"/>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155153</xdr:rowOff>
    </xdr:from>
    <xdr:to>
      <xdr:col>50</xdr:col>
      <xdr:colOff>114300</xdr:colOff>
      <xdr:row>79</xdr:row>
      <xdr:rowOff>231</xdr:rowOff>
    </xdr:to>
    <xdr:cxnSp macro="">
      <xdr:nvCxnSpPr>
        <xdr:cNvPr id="405" name="直線コネクタ 404"/>
        <xdr:cNvCxnSpPr/>
      </xdr:nvCxnSpPr>
      <xdr:spPr>
        <a:xfrm>
          <a:off x="8750300" y="13528253"/>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118539</xdr:rowOff>
    </xdr:from>
    <xdr:to>
      <xdr:col>45</xdr:col>
      <xdr:colOff>177800</xdr:colOff>
      <xdr:row>78</xdr:row>
      <xdr:rowOff>155153</xdr:rowOff>
    </xdr:to>
    <xdr:cxnSp macro="">
      <xdr:nvCxnSpPr>
        <xdr:cNvPr id="408" name="直線コネクタ 407"/>
        <xdr:cNvCxnSpPr/>
      </xdr:nvCxnSpPr>
      <xdr:spPr>
        <a:xfrm>
          <a:off x="7861300" y="13491639"/>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107828</xdr:rowOff>
    </xdr:from>
    <xdr:to>
      <xdr:col>55</xdr:col>
      <xdr:colOff>50800</xdr:colOff>
      <xdr:row>79</xdr:row>
      <xdr:rowOff>37978</xdr:rowOff>
    </xdr:to>
    <xdr:sp macro="" textlink="">
      <xdr:nvSpPr>
        <xdr:cNvPr id="418" name="楕円 417"/>
        <xdr:cNvSpPr/>
      </xdr:nvSpPr>
      <xdr:spPr>
        <a:xfrm>
          <a:off x="10426700" y="134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22755</xdr:rowOff>
    </xdr:from>
    <xdr:ext cx="469744" cy="259045"/>
    <xdr:sp macro="" textlink="">
      <xdr:nvSpPr>
        <xdr:cNvPr id="419" name="普通建設事業費 （ うち新規整備　）該当値テキスト"/>
        <xdr:cNvSpPr txBox="1"/>
      </xdr:nvSpPr>
      <xdr:spPr>
        <a:xfrm>
          <a:off x="10528300" y="133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120881</xdr:rowOff>
    </xdr:from>
    <xdr:to>
      <xdr:col>50</xdr:col>
      <xdr:colOff>165100</xdr:colOff>
      <xdr:row>79</xdr:row>
      <xdr:rowOff>51031</xdr:rowOff>
    </xdr:to>
    <xdr:sp macro="" textlink="">
      <xdr:nvSpPr>
        <xdr:cNvPr id="420" name="楕円 419"/>
        <xdr:cNvSpPr/>
      </xdr:nvSpPr>
      <xdr:spPr>
        <a:xfrm>
          <a:off x="9588500" y="134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42158</xdr:rowOff>
    </xdr:from>
    <xdr:ext cx="469744" cy="259045"/>
    <xdr:sp macro="" textlink="">
      <xdr:nvSpPr>
        <xdr:cNvPr id="421" name="テキスト ボックス 420"/>
        <xdr:cNvSpPr txBox="1"/>
      </xdr:nvSpPr>
      <xdr:spPr>
        <a:xfrm>
          <a:off x="9404428" y="1358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104353</xdr:rowOff>
    </xdr:from>
    <xdr:to>
      <xdr:col>46</xdr:col>
      <xdr:colOff>38100</xdr:colOff>
      <xdr:row>79</xdr:row>
      <xdr:rowOff>34503</xdr:rowOff>
    </xdr:to>
    <xdr:sp macro="" textlink="">
      <xdr:nvSpPr>
        <xdr:cNvPr id="422" name="楕円 421"/>
        <xdr:cNvSpPr/>
      </xdr:nvSpPr>
      <xdr:spPr>
        <a:xfrm>
          <a:off x="8699500" y="134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25630</xdr:rowOff>
    </xdr:from>
    <xdr:ext cx="469744" cy="259045"/>
    <xdr:sp macro="" textlink="">
      <xdr:nvSpPr>
        <xdr:cNvPr id="423" name="テキスト ボックス 422"/>
        <xdr:cNvSpPr txBox="1"/>
      </xdr:nvSpPr>
      <xdr:spPr>
        <a:xfrm>
          <a:off x="8515428" y="1357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67739</xdr:rowOff>
    </xdr:from>
    <xdr:to>
      <xdr:col>41</xdr:col>
      <xdr:colOff>101600</xdr:colOff>
      <xdr:row>78</xdr:row>
      <xdr:rowOff>169339</xdr:rowOff>
    </xdr:to>
    <xdr:sp macro="" textlink="">
      <xdr:nvSpPr>
        <xdr:cNvPr id="424" name="楕円 423"/>
        <xdr:cNvSpPr/>
      </xdr:nvSpPr>
      <xdr:spPr>
        <a:xfrm>
          <a:off x="7810500" y="134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160466</xdr:rowOff>
    </xdr:from>
    <xdr:ext cx="534377" cy="259045"/>
    <xdr:sp macro="" textlink="">
      <xdr:nvSpPr>
        <xdr:cNvPr id="425" name="テキスト ボックス 424"/>
        <xdr:cNvSpPr txBox="1"/>
      </xdr:nvSpPr>
      <xdr:spPr>
        <a:xfrm>
          <a:off x="7594111" y="1353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32624</xdr:rowOff>
    </xdr:from>
    <xdr:to>
      <xdr:col>55</xdr:col>
      <xdr:colOff>0</xdr:colOff>
      <xdr:row>98</xdr:row>
      <xdr:rowOff>41470</xdr:rowOff>
    </xdr:to>
    <xdr:cxnSp macro="">
      <xdr:nvCxnSpPr>
        <xdr:cNvPr id="454" name="直線コネクタ 453"/>
        <xdr:cNvCxnSpPr/>
      </xdr:nvCxnSpPr>
      <xdr:spPr>
        <a:xfrm flipV="1">
          <a:off x="9639300" y="16834724"/>
          <a:ext cx="8382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41470</xdr:rowOff>
    </xdr:from>
    <xdr:to>
      <xdr:col>50</xdr:col>
      <xdr:colOff>114300</xdr:colOff>
      <xdr:row>98</xdr:row>
      <xdr:rowOff>49296</xdr:rowOff>
    </xdr:to>
    <xdr:cxnSp macro="">
      <xdr:nvCxnSpPr>
        <xdr:cNvPr id="457" name="直線コネクタ 456"/>
        <xdr:cNvCxnSpPr/>
      </xdr:nvCxnSpPr>
      <xdr:spPr>
        <a:xfrm flipV="1">
          <a:off x="8750300" y="16843570"/>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123904</xdr:rowOff>
    </xdr:from>
    <xdr:to>
      <xdr:col>45</xdr:col>
      <xdr:colOff>177800</xdr:colOff>
      <xdr:row>98</xdr:row>
      <xdr:rowOff>49296</xdr:rowOff>
    </xdr:to>
    <xdr:cxnSp macro="">
      <xdr:nvCxnSpPr>
        <xdr:cNvPr id="460" name="直線コネクタ 459"/>
        <xdr:cNvCxnSpPr/>
      </xdr:nvCxnSpPr>
      <xdr:spPr>
        <a:xfrm>
          <a:off x="7861300" y="16754554"/>
          <a:ext cx="889000" cy="9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153274</xdr:rowOff>
    </xdr:from>
    <xdr:to>
      <xdr:col>55</xdr:col>
      <xdr:colOff>50800</xdr:colOff>
      <xdr:row>98</xdr:row>
      <xdr:rowOff>83424</xdr:rowOff>
    </xdr:to>
    <xdr:sp macro="" textlink="">
      <xdr:nvSpPr>
        <xdr:cNvPr id="470" name="楕円 469"/>
        <xdr:cNvSpPr/>
      </xdr:nvSpPr>
      <xdr:spPr>
        <a:xfrm>
          <a:off x="10426700" y="167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131701</xdr:rowOff>
    </xdr:from>
    <xdr:ext cx="534377" cy="259045"/>
    <xdr:sp macro="" textlink="">
      <xdr:nvSpPr>
        <xdr:cNvPr id="471" name="普通建設事業費 （ うち更新整備　）該当値テキスト"/>
        <xdr:cNvSpPr txBox="1"/>
      </xdr:nvSpPr>
      <xdr:spPr>
        <a:xfrm>
          <a:off x="10528300" y="167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162120</xdr:rowOff>
    </xdr:from>
    <xdr:to>
      <xdr:col>50</xdr:col>
      <xdr:colOff>165100</xdr:colOff>
      <xdr:row>98</xdr:row>
      <xdr:rowOff>92270</xdr:rowOff>
    </xdr:to>
    <xdr:sp macro="" textlink="">
      <xdr:nvSpPr>
        <xdr:cNvPr id="472" name="楕円 471"/>
        <xdr:cNvSpPr/>
      </xdr:nvSpPr>
      <xdr:spPr>
        <a:xfrm>
          <a:off x="9588500" y="167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83397</xdr:rowOff>
    </xdr:from>
    <xdr:ext cx="534377" cy="259045"/>
    <xdr:sp macro="" textlink="">
      <xdr:nvSpPr>
        <xdr:cNvPr id="473" name="テキスト ボックス 472"/>
        <xdr:cNvSpPr txBox="1"/>
      </xdr:nvSpPr>
      <xdr:spPr>
        <a:xfrm>
          <a:off x="9372111" y="168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169946</xdr:rowOff>
    </xdr:from>
    <xdr:to>
      <xdr:col>46</xdr:col>
      <xdr:colOff>38100</xdr:colOff>
      <xdr:row>98</xdr:row>
      <xdr:rowOff>100096</xdr:rowOff>
    </xdr:to>
    <xdr:sp macro="" textlink="">
      <xdr:nvSpPr>
        <xdr:cNvPr id="474" name="楕円 473"/>
        <xdr:cNvSpPr/>
      </xdr:nvSpPr>
      <xdr:spPr>
        <a:xfrm>
          <a:off x="8699500" y="168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91223</xdr:rowOff>
    </xdr:from>
    <xdr:ext cx="534377" cy="259045"/>
    <xdr:sp macro="" textlink="">
      <xdr:nvSpPr>
        <xdr:cNvPr id="475" name="テキスト ボックス 474"/>
        <xdr:cNvSpPr txBox="1"/>
      </xdr:nvSpPr>
      <xdr:spPr>
        <a:xfrm>
          <a:off x="8483111" y="168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73104</xdr:rowOff>
    </xdr:from>
    <xdr:to>
      <xdr:col>41</xdr:col>
      <xdr:colOff>101600</xdr:colOff>
      <xdr:row>98</xdr:row>
      <xdr:rowOff>3254</xdr:rowOff>
    </xdr:to>
    <xdr:sp macro="" textlink="">
      <xdr:nvSpPr>
        <xdr:cNvPr id="476" name="楕円 475"/>
        <xdr:cNvSpPr/>
      </xdr:nvSpPr>
      <xdr:spPr>
        <a:xfrm>
          <a:off x="7810500" y="167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165831</xdr:rowOff>
    </xdr:from>
    <xdr:ext cx="534377" cy="259045"/>
    <xdr:sp macro="" textlink="">
      <xdr:nvSpPr>
        <xdr:cNvPr id="477" name="テキスト ボックス 476"/>
        <xdr:cNvSpPr txBox="1"/>
      </xdr:nvSpPr>
      <xdr:spPr>
        <a:xfrm>
          <a:off x="7594111" y="167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17234</xdr:rowOff>
    </xdr:from>
    <xdr:to>
      <xdr:col>85</xdr:col>
      <xdr:colOff>127000</xdr:colOff>
      <xdr:row>39</xdr:row>
      <xdr:rowOff>39612</xdr:rowOff>
    </xdr:to>
    <xdr:cxnSp macro="">
      <xdr:nvCxnSpPr>
        <xdr:cNvPr id="506" name="直線コネクタ 505"/>
        <xdr:cNvCxnSpPr/>
      </xdr:nvCxnSpPr>
      <xdr:spPr>
        <a:xfrm flipV="1">
          <a:off x="15481300" y="6703784"/>
          <a:ext cx="838200" cy="2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28016</xdr:rowOff>
    </xdr:from>
    <xdr:to>
      <xdr:col>81</xdr:col>
      <xdr:colOff>50800</xdr:colOff>
      <xdr:row>39</xdr:row>
      <xdr:rowOff>39612</xdr:rowOff>
    </xdr:to>
    <xdr:cxnSp macro="">
      <xdr:nvCxnSpPr>
        <xdr:cNvPr id="509" name="直線コネクタ 508"/>
        <xdr:cNvCxnSpPr/>
      </xdr:nvCxnSpPr>
      <xdr:spPr>
        <a:xfrm>
          <a:off x="14592300" y="6714566"/>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28016</xdr:rowOff>
    </xdr:from>
    <xdr:to>
      <xdr:col>76</xdr:col>
      <xdr:colOff>114300</xdr:colOff>
      <xdr:row>39</xdr:row>
      <xdr:rowOff>36843</xdr:rowOff>
    </xdr:to>
    <xdr:cxnSp macro="">
      <xdr:nvCxnSpPr>
        <xdr:cNvPr id="512" name="直線コネクタ 511"/>
        <xdr:cNvCxnSpPr/>
      </xdr:nvCxnSpPr>
      <xdr:spPr>
        <a:xfrm flipV="1">
          <a:off x="13703300" y="6714566"/>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36461</xdr:rowOff>
    </xdr:from>
    <xdr:to>
      <xdr:col>71</xdr:col>
      <xdr:colOff>177800</xdr:colOff>
      <xdr:row>39</xdr:row>
      <xdr:rowOff>36843</xdr:rowOff>
    </xdr:to>
    <xdr:cxnSp macro="">
      <xdr:nvCxnSpPr>
        <xdr:cNvPr id="515" name="直線コネクタ 514"/>
        <xdr:cNvCxnSpPr/>
      </xdr:nvCxnSpPr>
      <xdr:spPr>
        <a:xfrm>
          <a:off x="12814300" y="67230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137884</xdr:rowOff>
    </xdr:from>
    <xdr:to>
      <xdr:col>85</xdr:col>
      <xdr:colOff>177800</xdr:colOff>
      <xdr:row>39</xdr:row>
      <xdr:rowOff>68034</xdr:rowOff>
    </xdr:to>
    <xdr:sp macro="" textlink="">
      <xdr:nvSpPr>
        <xdr:cNvPr id="525" name="楕円 524"/>
        <xdr:cNvSpPr/>
      </xdr:nvSpPr>
      <xdr:spPr>
        <a:xfrm>
          <a:off x="16268700" y="66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97261</xdr:rowOff>
    </xdr:from>
    <xdr:ext cx="469744" cy="259045"/>
    <xdr:sp macro="" textlink="">
      <xdr:nvSpPr>
        <xdr:cNvPr id="526" name="災害復旧事業費該当値テキスト"/>
        <xdr:cNvSpPr txBox="1"/>
      </xdr:nvSpPr>
      <xdr:spPr>
        <a:xfrm>
          <a:off x="16370300" y="644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160262</xdr:rowOff>
    </xdr:from>
    <xdr:to>
      <xdr:col>81</xdr:col>
      <xdr:colOff>101600</xdr:colOff>
      <xdr:row>39</xdr:row>
      <xdr:rowOff>90412</xdr:rowOff>
    </xdr:to>
    <xdr:sp macro="" textlink="">
      <xdr:nvSpPr>
        <xdr:cNvPr id="527" name="楕円 526"/>
        <xdr:cNvSpPr/>
      </xdr:nvSpPr>
      <xdr:spPr>
        <a:xfrm>
          <a:off x="15430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81539</xdr:rowOff>
    </xdr:from>
    <xdr:ext cx="378565" cy="259045"/>
    <xdr:sp macro="" textlink="">
      <xdr:nvSpPr>
        <xdr:cNvPr id="528" name="テキスト ボックス 527"/>
        <xdr:cNvSpPr txBox="1"/>
      </xdr:nvSpPr>
      <xdr:spPr>
        <a:xfrm>
          <a:off x="15292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148666</xdr:rowOff>
    </xdr:from>
    <xdr:to>
      <xdr:col>76</xdr:col>
      <xdr:colOff>165100</xdr:colOff>
      <xdr:row>39</xdr:row>
      <xdr:rowOff>78816</xdr:rowOff>
    </xdr:to>
    <xdr:sp macro="" textlink="">
      <xdr:nvSpPr>
        <xdr:cNvPr id="529" name="楕円 528"/>
        <xdr:cNvSpPr/>
      </xdr:nvSpPr>
      <xdr:spPr>
        <a:xfrm>
          <a:off x="14541500" y="66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69943</xdr:rowOff>
    </xdr:from>
    <xdr:ext cx="469744" cy="259045"/>
    <xdr:sp macro="" textlink="">
      <xdr:nvSpPr>
        <xdr:cNvPr id="530" name="テキスト ボックス 529"/>
        <xdr:cNvSpPr txBox="1"/>
      </xdr:nvSpPr>
      <xdr:spPr>
        <a:xfrm>
          <a:off x="14357428" y="67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157493</xdr:rowOff>
    </xdr:from>
    <xdr:to>
      <xdr:col>72</xdr:col>
      <xdr:colOff>38100</xdr:colOff>
      <xdr:row>39</xdr:row>
      <xdr:rowOff>87643</xdr:rowOff>
    </xdr:to>
    <xdr:sp macro="" textlink="">
      <xdr:nvSpPr>
        <xdr:cNvPr id="531" name="楕円 530"/>
        <xdr:cNvSpPr/>
      </xdr:nvSpPr>
      <xdr:spPr>
        <a:xfrm>
          <a:off x="13652500" y="66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78770</xdr:rowOff>
    </xdr:from>
    <xdr:ext cx="378565" cy="259045"/>
    <xdr:sp macro="" textlink="">
      <xdr:nvSpPr>
        <xdr:cNvPr id="532" name="テキスト ボックス 531"/>
        <xdr:cNvSpPr txBox="1"/>
      </xdr:nvSpPr>
      <xdr:spPr>
        <a:xfrm>
          <a:off x="13514017" y="6765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157111</xdr:rowOff>
    </xdr:from>
    <xdr:to>
      <xdr:col>67</xdr:col>
      <xdr:colOff>101600</xdr:colOff>
      <xdr:row>39</xdr:row>
      <xdr:rowOff>87261</xdr:rowOff>
    </xdr:to>
    <xdr:sp macro="" textlink="">
      <xdr:nvSpPr>
        <xdr:cNvPr id="533" name="楕円 532"/>
        <xdr:cNvSpPr/>
      </xdr:nvSpPr>
      <xdr:spPr>
        <a:xfrm>
          <a:off x="12763500" y="66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78388</xdr:rowOff>
    </xdr:from>
    <xdr:ext cx="378565" cy="259045"/>
    <xdr:sp macro="" textlink="">
      <xdr:nvSpPr>
        <xdr:cNvPr id="534" name="テキスト ボックス 533"/>
        <xdr:cNvSpPr txBox="1"/>
      </xdr:nvSpPr>
      <xdr:spPr>
        <a:xfrm>
          <a:off x="12625017" y="6764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106682</xdr:rowOff>
    </xdr:from>
    <xdr:to>
      <xdr:col>85</xdr:col>
      <xdr:colOff>127000</xdr:colOff>
      <xdr:row>77</xdr:row>
      <xdr:rowOff>120993</xdr:rowOff>
    </xdr:to>
    <xdr:cxnSp macro="">
      <xdr:nvCxnSpPr>
        <xdr:cNvPr id="612" name="直線コネクタ 611"/>
        <xdr:cNvCxnSpPr/>
      </xdr:nvCxnSpPr>
      <xdr:spPr>
        <a:xfrm flipV="1">
          <a:off x="15481300" y="13308332"/>
          <a:ext cx="8382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120993</xdr:rowOff>
    </xdr:from>
    <xdr:to>
      <xdr:col>81</xdr:col>
      <xdr:colOff>50800</xdr:colOff>
      <xdr:row>77</xdr:row>
      <xdr:rowOff>140264</xdr:rowOff>
    </xdr:to>
    <xdr:cxnSp macro="">
      <xdr:nvCxnSpPr>
        <xdr:cNvPr id="615" name="直線コネクタ 614"/>
        <xdr:cNvCxnSpPr/>
      </xdr:nvCxnSpPr>
      <xdr:spPr>
        <a:xfrm flipV="1">
          <a:off x="14592300" y="1332264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140264</xdr:rowOff>
    </xdr:from>
    <xdr:to>
      <xdr:col>76</xdr:col>
      <xdr:colOff>114300</xdr:colOff>
      <xdr:row>77</xdr:row>
      <xdr:rowOff>153050</xdr:rowOff>
    </xdr:to>
    <xdr:cxnSp macro="">
      <xdr:nvCxnSpPr>
        <xdr:cNvPr id="618" name="直線コネクタ 617"/>
        <xdr:cNvCxnSpPr/>
      </xdr:nvCxnSpPr>
      <xdr:spPr>
        <a:xfrm flipV="1">
          <a:off x="13703300" y="133419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153050</xdr:rowOff>
    </xdr:from>
    <xdr:to>
      <xdr:col>71</xdr:col>
      <xdr:colOff>177800</xdr:colOff>
      <xdr:row>77</xdr:row>
      <xdr:rowOff>159451</xdr:rowOff>
    </xdr:to>
    <xdr:cxnSp macro="">
      <xdr:nvCxnSpPr>
        <xdr:cNvPr id="621" name="直線コネクタ 620"/>
        <xdr:cNvCxnSpPr/>
      </xdr:nvCxnSpPr>
      <xdr:spPr>
        <a:xfrm flipV="1">
          <a:off x="12814300" y="133547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55882</xdr:rowOff>
    </xdr:from>
    <xdr:to>
      <xdr:col>85</xdr:col>
      <xdr:colOff>177800</xdr:colOff>
      <xdr:row>77</xdr:row>
      <xdr:rowOff>157482</xdr:rowOff>
    </xdr:to>
    <xdr:sp macro="" textlink="">
      <xdr:nvSpPr>
        <xdr:cNvPr id="631" name="楕円 630"/>
        <xdr:cNvSpPr/>
      </xdr:nvSpPr>
      <xdr:spPr>
        <a:xfrm>
          <a:off x="16268700" y="132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34309</xdr:rowOff>
    </xdr:from>
    <xdr:ext cx="534377" cy="259045"/>
    <xdr:sp macro="" textlink="">
      <xdr:nvSpPr>
        <xdr:cNvPr id="632" name="公債費該当値テキスト"/>
        <xdr:cNvSpPr txBox="1"/>
      </xdr:nvSpPr>
      <xdr:spPr>
        <a:xfrm>
          <a:off x="16370300" y="132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70193</xdr:rowOff>
    </xdr:from>
    <xdr:to>
      <xdr:col>81</xdr:col>
      <xdr:colOff>101600</xdr:colOff>
      <xdr:row>78</xdr:row>
      <xdr:rowOff>343</xdr:rowOff>
    </xdr:to>
    <xdr:sp macro="" textlink="">
      <xdr:nvSpPr>
        <xdr:cNvPr id="633" name="楕円 632"/>
        <xdr:cNvSpPr/>
      </xdr:nvSpPr>
      <xdr:spPr>
        <a:xfrm>
          <a:off x="15430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162920</xdr:rowOff>
    </xdr:from>
    <xdr:ext cx="534377" cy="259045"/>
    <xdr:sp macro="" textlink="">
      <xdr:nvSpPr>
        <xdr:cNvPr id="634" name="テキスト ボックス 633"/>
        <xdr:cNvSpPr txBox="1"/>
      </xdr:nvSpPr>
      <xdr:spPr>
        <a:xfrm>
          <a:off x="15214111" y="133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89464</xdr:rowOff>
    </xdr:from>
    <xdr:to>
      <xdr:col>76</xdr:col>
      <xdr:colOff>165100</xdr:colOff>
      <xdr:row>78</xdr:row>
      <xdr:rowOff>19614</xdr:rowOff>
    </xdr:to>
    <xdr:sp macro="" textlink="">
      <xdr:nvSpPr>
        <xdr:cNvPr id="635" name="楕円 634"/>
        <xdr:cNvSpPr/>
      </xdr:nvSpPr>
      <xdr:spPr>
        <a:xfrm>
          <a:off x="14541500" y="132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10741</xdr:rowOff>
    </xdr:from>
    <xdr:ext cx="534377" cy="259045"/>
    <xdr:sp macro="" textlink="">
      <xdr:nvSpPr>
        <xdr:cNvPr id="636" name="テキスト ボックス 635"/>
        <xdr:cNvSpPr txBox="1"/>
      </xdr:nvSpPr>
      <xdr:spPr>
        <a:xfrm>
          <a:off x="14325111" y="133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102250</xdr:rowOff>
    </xdr:from>
    <xdr:to>
      <xdr:col>72</xdr:col>
      <xdr:colOff>38100</xdr:colOff>
      <xdr:row>78</xdr:row>
      <xdr:rowOff>32400</xdr:rowOff>
    </xdr:to>
    <xdr:sp macro="" textlink="">
      <xdr:nvSpPr>
        <xdr:cNvPr id="637" name="楕円 636"/>
        <xdr:cNvSpPr/>
      </xdr:nvSpPr>
      <xdr:spPr>
        <a:xfrm>
          <a:off x="13652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23527</xdr:rowOff>
    </xdr:from>
    <xdr:ext cx="534377" cy="259045"/>
    <xdr:sp macro="" textlink="">
      <xdr:nvSpPr>
        <xdr:cNvPr id="638" name="テキスト ボックス 637"/>
        <xdr:cNvSpPr txBox="1"/>
      </xdr:nvSpPr>
      <xdr:spPr>
        <a:xfrm>
          <a:off x="13436111" y="133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108651</xdr:rowOff>
    </xdr:from>
    <xdr:to>
      <xdr:col>67</xdr:col>
      <xdr:colOff>101600</xdr:colOff>
      <xdr:row>78</xdr:row>
      <xdr:rowOff>38801</xdr:rowOff>
    </xdr:to>
    <xdr:sp macro="" textlink="">
      <xdr:nvSpPr>
        <xdr:cNvPr id="639" name="楕円 638"/>
        <xdr:cNvSpPr/>
      </xdr:nvSpPr>
      <xdr:spPr>
        <a:xfrm>
          <a:off x="127635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29928</xdr:rowOff>
    </xdr:from>
    <xdr:ext cx="534377" cy="259045"/>
    <xdr:sp macro="" textlink="">
      <xdr:nvSpPr>
        <xdr:cNvPr id="640" name="テキスト ボックス 639"/>
        <xdr:cNvSpPr txBox="1"/>
      </xdr:nvSpPr>
      <xdr:spPr>
        <a:xfrm>
          <a:off x="12547111" y="134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64632</xdr:rowOff>
    </xdr:from>
    <xdr:to>
      <xdr:col>85</xdr:col>
      <xdr:colOff>127000</xdr:colOff>
      <xdr:row>98</xdr:row>
      <xdr:rowOff>102639</xdr:rowOff>
    </xdr:to>
    <xdr:cxnSp macro="">
      <xdr:nvCxnSpPr>
        <xdr:cNvPr id="667" name="直線コネクタ 666"/>
        <xdr:cNvCxnSpPr/>
      </xdr:nvCxnSpPr>
      <xdr:spPr>
        <a:xfrm flipV="1">
          <a:off x="15481300" y="16866732"/>
          <a:ext cx="838200" cy="3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102639</xdr:rowOff>
    </xdr:from>
    <xdr:to>
      <xdr:col>81</xdr:col>
      <xdr:colOff>50800</xdr:colOff>
      <xdr:row>98</xdr:row>
      <xdr:rowOff>124192</xdr:rowOff>
    </xdr:to>
    <xdr:cxnSp macro="">
      <xdr:nvCxnSpPr>
        <xdr:cNvPr id="670" name="直線コネクタ 669"/>
        <xdr:cNvCxnSpPr/>
      </xdr:nvCxnSpPr>
      <xdr:spPr>
        <a:xfrm flipV="1">
          <a:off x="14592300" y="1690473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124192</xdr:rowOff>
    </xdr:from>
    <xdr:to>
      <xdr:col>76</xdr:col>
      <xdr:colOff>114300</xdr:colOff>
      <xdr:row>98</xdr:row>
      <xdr:rowOff>124575</xdr:rowOff>
    </xdr:to>
    <xdr:cxnSp macro="">
      <xdr:nvCxnSpPr>
        <xdr:cNvPr id="673" name="直線コネクタ 672"/>
        <xdr:cNvCxnSpPr/>
      </xdr:nvCxnSpPr>
      <xdr:spPr>
        <a:xfrm flipV="1">
          <a:off x="13703300" y="16926292"/>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120876</xdr:rowOff>
    </xdr:from>
    <xdr:to>
      <xdr:col>71</xdr:col>
      <xdr:colOff>177800</xdr:colOff>
      <xdr:row>98</xdr:row>
      <xdr:rowOff>124575</xdr:rowOff>
    </xdr:to>
    <xdr:cxnSp macro="">
      <xdr:nvCxnSpPr>
        <xdr:cNvPr id="676" name="直線コネクタ 675"/>
        <xdr:cNvCxnSpPr/>
      </xdr:nvCxnSpPr>
      <xdr:spPr>
        <a:xfrm>
          <a:off x="12814300" y="16922976"/>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13832</xdr:rowOff>
    </xdr:from>
    <xdr:to>
      <xdr:col>85</xdr:col>
      <xdr:colOff>177800</xdr:colOff>
      <xdr:row>98</xdr:row>
      <xdr:rowOff>115432</xdr:rowOff>
    </xdr:to>
    <xdr:sp macro="" textlink="">
      <xdr:nvSpPr>
        <xdr:cNvPr id="686" name="楕円 685"/>
        <xdr:cNvSpPr/>
      </xdr:nvSpPr>
      <xdr:spPr>
        <a:xfrm>
          <a:off x="16268700" y="168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130585</xdr:rowOff>
    </xdr:from>
    <xdr:ext cx="534377" cy="259045"/>
    <xdr:sp macro="" textlink="">
      <xdr:nvSpPr>
        <xdr:cNvPr id="687" name="積立金該当値テキスト"/>
        <xdr:cNvSpPr txBox="1"/>
      </xdr:nvSpPr>
      <xdr:spPr>
        <a:xfrm>
          <a:off x="16370300" y="167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51839</xdr:rowOff>
    </xdr:from>
    <xdr:to>
      <xdr:col>81</xdr:col>
      <xdr:colOff>101600</xdr:colOff>
      <xdr:row>98</xdr:row>
      <xdr:rowOff>153439</xdr:rowOff>
    </xdr:to>
    <xdr:sp macro="" textlink="">
      <xdr:nvSpPr>
        <xdr:cNvPr id="688" name="楕円 687"/>
        <xdr:cNvSpPr/>
      </xdr:nvSpPr>
      <xdr:spPr>
        <a:xfrm>
          <a:off x="15430500" y="1685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144566</xdr:rowOff>
    </xdr:from>
    <xdr:ext cx="469744" cy="259045"/>
    <xdr:sp macro="" textlink="">
      <xdr:nvSpPr>
        <xdr:cNvPr id="689" name="テキスト ボックス 688"/>
        <xdr:cNvSpPr txBox="1"/>
      </xdr:nvSpPr>
      <xdr:spPr>
        <a:xfrm>
          <a:off x="15246428" y="169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73392</xdr:rowOff>
    </xdr:from>
    <xdr:to>
      <xdr:col>76</xdr:col>
      <xdr:colOff>165100</xdr:colOff>
      <xdr:row>99</xdr:row>
      <xdr:rowOff>3542</xdr:rowOff>
    </xdr:to>
    <xdr:sp macro="" textlink="">
      <xdr:nvSpPr>
        <xdr:cNvPr id="690" name="楕円 689"/>
        <xdr:cNvSpPr/>
      </xdr:nvSpPr>
      <xdr:spPr>
        <a:xfrm>
          <a:off x="14541500" y="168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166119</xdr:rowOff>
    </xdr:from>
    <xdr:ext cx="469744" cy="259045"/>
    <xdr:sp macro="" textlink="">
      <xdr:nvSpPr>
        <xdr:cNvPr id="691" name="テキスト ボックス 690"/>
        <xdr:cNvSpPr txBox="1"/>
      </xdr:nvSpPr>
      <xdr:spPr>
        <a:xfrm>
          <a:off x="14357428" y="1696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73775</xdr:rowOff>
    </xdr:from>
    <xdr:to>
      <xdr:col>72</xdr:col>
      <xdr:colOff>38100</xdr:colOff>
      <xdr:row>99</xdr:row>
      <xdr:rowOff>3925</xdr:rowOff>
    </xdr:to>
    <xdr:sp macro="" textlink="">
      <xdr:nvSpPr>
        <xdr:cNvPr id="692" name="楕円 691"/>
        <xdr:cNvSpPr/>
      </xdr:nvSpPr>
      <xdr:spPr>
        <a:xfrm>
          <a:off x="13652500" y="168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166502</xdr:rowOff>
    </xdr:from>
    <xdr:ext cx="469744" cy="259045"/>
    <xdr:sp macro="" textlink="">
      <xdr:nvSpPr>
        <xdr:cNvPr id="693" name="テキスト ボックス 692"/>
        <xdr:cNvSpPr txBox="1"/>
      </xdr:nvSpPr>
      <xdr:spPr>
        <a:xfrm>
          <a:off x="13468428" y="169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70076</xdr:rowOff>
    </xdr:from>
    <xdr:to>
      <xdr:col>67</xdr:col>
      <xdr:colOff>101600</xdr:colOff>
      <xdr:row>99</xdr:row>
      <xdr:rowOff>226</xdr:rowOff>
    </xdr:to>
    <xdr:sp macro="" textlink="">
      <xdr:nvSpPr>
        <xdr:cNvPr id="694" name="楕円 693"/>
        <xdr:cNvSpPr/>
      </xdr:nvSpPr>
      <xdr:spPr>
        <a:xfrm>
          <a:off x="12763500" y="168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162803</xdr:rowOff>
    </xdr:from>
    <xdr:ext cx="469744" cy="259045"/>
    <xdr:sp macro="" textlink="">
      <xdr:nvSpPr>
        <xdr:cNvPr id="695" name="テキスト ボックス 694"/>
        <xdr:cNvSpPr txBox="1"/>
      </xdr:nvSpPr>
      <xdr:spPr>
        <a:xfrm>
          <a:off x="12579428" y="169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44234</xdr:rowOff>
    </xdr:from>
    <xdr:to>
      <xdr:col>116</xdr:col>
      <xdr:colOff>63500</xdr:colOff>
      <xdr:row>59</xdr:row>
      <xdr:rowOff>44234</xdr:rowOff>
    </xdr:to>
    <xdr:cxnSp macro="">
      <xdr:nvCxnSpPr>
        <xdr:cNvPr id="781" name="直線コネクタ 780"/>
        <xdr:cNvCxnSpPr/>
      </xdr:nvCxnSpPr>
      <xdr:spPr>
        <a:xfrm>
          <a:off x="21323300" y="10159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44171</xdr:rowOff>
    </xdr:from>
    <xdr:to>
      <xdr:col>111</xdr:col>
      <xdr:colOff>177800</xdr:colOff>
      <xdr:row>59</xdr:row>
      <xdr:rowOff>44234</xdr:rowOff>
    </xdr:to>
    <xdr:cxnSp macro="">
      <xdr:nvCxnSpPr>
        <xdr:cNvPr id="784" name="直線コネクタ 783"/>
        <xdr:cNvCxnSpPr/>
      </xdr:nvCxnSpPr>
      <xdr:spPr>
        <a:xfrm>
          <a:off x="20434300" y="10159721"/>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43980</xdr:rowOff>
    </xdr:from>
    <xdr:to>
      <xdr:col>107</xdr:col>
      <xdr:colOff>50800</xdr:colOff>
      <xdr:row>59</xdr:row>
      <xdr:rowOff>44171</xdr:rowOff>
    </xdr:to>
    <xdr:cxnSp macro="">
      <xdr:nvCxnSpPr>
        <xdr:cNvPr id="787" name="直線コネクタ 786"/>
        <xdr:cNvCxnSpPr/>
      </xdr:nvCxnSpPr>
      <xdr:spPr>
        <a:xfrm>
          <a:off x="19545300" y="1015953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43726</xdr:rowOff>
    </xdr:from>
    <xdr:to>
      <xdr:col>102</xdr:col>
      <xdr:colOff>114300</xdr:colOff>
      <xdr:row>59</xdr:row>
      <xdr:rowOff>43980</xdr:rowOff>
    </xdr:to>
    <xdr:cxnSp macro="">
      <xdr:nvCxnSpPr>
        <xdr:cNvPr id="790" name="直線コネクタ 789"/>
        <xdr:cNvCxnSpPr/>
      </xdr:nvCxnSpPr>
      <xdr:spPr>
        <a:xfrm>
          <a:off x="18656300" y="1015927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164884</xdr:rowOff>
    </xdr:from>
    <xdr:to>
      <xdr:col>116</xdr:col>
      <xdr:colOff>114300</xdr:colOff>
      <xdr:row>59</xdr:row>
      <xdr:rowOff>95034</xdr:rowOff>
    </xdr:to>
    <xdr:sp macro="" textlink="">
      <xdr:nvSpPr>
        <xdr:cNvPr id="800" name="楕円 799"/>
        <xdr:cNvSpPr/>
      </xdr:nvSpPr>
      <xdr:spPr>
        <a:xfrm>
          <a:off x="22110700" y="101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13932" cy="259045"/>
    <xdr:sp macro="" textlink="">
      <xdr:nvSpPr>
        <xdr:cNvPr id="801" name="貸付金該当値テキスト"/>
        <xdr:cNvSpPr txBox="1"/>
      </xdr:nvSpPr>
      <xdr:spPr>
        <a:xfrm>
          <a:off x="22212300" y="1006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164884</xdr:rowOff>
    </xdr:from>
    <xdr:to>
      <xdr:col>112</xdr:col>
      <xdr:colOff>38100</xdr:colOff>
      <xdr:row>59</xdr:row>
      <xdr:rowOff>95034</xdr:rowOff>
    </xdr:to>
    <xdr:sp macro="" textlink="">
      <xdr:nvSpPr>
        <xdr:cNvPr id="802" name="楕円 801"/>
        <xdr:cNvSpPr/>
      </xdr:nvSpPr>
      <xdr:spPr>
        <a:xfrm>
          <a:off x="21272500" y="101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86161</xdr:rowOff>
    </xdr:from>
    <xdr:ext cx="313932" cy="259045"/>
    <xdr:sp macro="" textlink="">
      <xdr:nvSpPr>
        <xdr:cNvPr id="803" name="テキスト ボックス 802"/>
        <xdr:cNvSpPr txBox="1"/>
      </xdr:nvSpPr>
      <xdr:spPr>
        <a:xfrm>
          <a:off x="21166333" y="1020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164821</xdr:rowOff>
    </xdr:from>
    <xdr:to>
      <xdr:col>107</xdr:col>
      <xdr:colOff>101600</xdr:colOff>
      <xdr:row>59</xdr:row>
      <xdr:rowOff>94971</xdr:rowOff>
    </xdr:to>
    <xdr:sp macro="" textlink="">
      <xdr:nvSpPr>
        <xdr:cNvPr id="804" name="楕円 803"/>
        <xdr:cNvSpPr/>
      </xdr:nvSpPr>
      <xdr:spPr>
        <a:xfrm>
          <a:off x="20383500" y="101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86098</xdr:rowOff>
    </xdr:from>
    <xdr:ext cx="313932" cy="259045"/>
    <xdr:sp macro="" textlink="">
      <xdr:nvSpPr>
        <xdr:cNvPr id="805" name="テキスト ボックス 804"/>
        <xdr:cNvSpPr txBox="1"/>
      </xdr:nvSpPr>
      <xdr:spPr>
        <a:xfrm>
          <a:off x="20277333" y="10201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164630</xdr:rowOff>
    </xdr:from>
    <xdr:to>
      <xdr:col>102</xdr:col>
      <xdr:colOff>165100</xdr:colOff>
      <xdr:row>59</xdr:row>
      <xdr:rowOff>94780</xdr:rowOff>
    </xdr:to>
    <xdr:sp macro="" textlink="">
      <xdr:nvSpPr>
        <xdr:cNvPr id="806" name="楕円 805"/>
        <xdr:cNvSpPr/>
      </xdr:nvSpPr>
      <xdr:spPr>
        <a:xfrm>
          <a:off x="19494500" y="101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85907</xdr:rowOff>
    </xdr:from>
    <xdr:ext cx="313932" cy="259045"/>
    <xdr:sp macro="" textlink="">
      <xdr:nvSpPr>
        <xdr:cNvPr id="807" name="テキスト ボックス 806"/>
        <xdr:cNvSpPr txBox="1"/>
      </xdr:nvSpPr>
      <xdr:spPr>
        <a:xfrm>
          <a:off x="19388333" y="1020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164376</xdr:rowOff>
    </xdr:from>
    <xdr:to>
      <xdr:col>98</xdr:col>
      <xdr:colOff>38100</xdr:colOff>
      <xdr:row>59</xdr:row>
      <xdr:rowOff>94526</xdr:rowOff>
    </xdr:to>
    <xdr:sp macro="" textlink="">
      <xdr:nvSpPr>
        <xdr:cNvPr id="808" name="楕円 807"/>
        <xdr:cNvSpPr/>
      </xdr:nvSpPr>
      <xdr:spPr>
        <a:xfrm>
          <a:off x="18605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85653</xdr:rowOff>
    </xdr:from>
    <xdr:ext cx="313932" cy="259045"/>
    <xdr:sp macro="" textlink="">
      <xdr:nvSpPr>
        <xdr:cNvPr id="809" name="テキスト ボックス 808"/>
        <xdr:cNvSpPr txBox="1"/>
      </xdr:nvSpPr>
      <xdr:spPr>
        <a:xfrm>
          <a:off x="18499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144032</xdr:rowOff>
    </xdr:from>
    <xdr:to>
      <xdr:col>116</xdr:col>
      <xdr:colOff>63500</xdr:colOff>
      <xdr:row>75</xdr:row>
      <xdr:rowOff>171095</xdr:rowOff>
    </xdr:to>
    <xdr:cxnSp macro="">
      <xdr:nvCxnSpPr>
        <xdr:cNvPr id="840" name="直線コネクタ 839"/>
        <xdr:cNvCxnSpPr/>
      </xdr:nvCxnSpPr>
      <xdr:spPr>
        <a:xfrm>
          <a:off x="21323300" y="13002782"/>
          <a:ext cx="838200" cy="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144032</xdr:rowOff>
    </xdr:from>
    <xdr:to>
      <xdr:col>111</xdr:col>
      <xdr:colOff>177800</xdr:colOff>
      <xdr:row>76</xdr:row>
      <xdr:rowOff>766</xdr:rowOff>
    </xdr:to>
    <xdr:cxnSp macro="">
      <xdr:nvCxnSpPr>
        <xdr:cNvPr id="843" name="直線コネクタ 842"/>
        <xdr:cNvCxnSpPr/>
      </xdr:nvCxnSpPr>
      <xdr:spPr>
        <a:xfrm flipV="1">
          <a:off x="20434300" y="13002782"/>
          <a:ext cx="889000" cy="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766</xdr:rowOff>
    </xdr:from>
    <xdr:to>
      <xdr:col>107</xdr:col>
      <xdr:colOff>50800</xdr:colOff>
      <xdr:row>76</xdr:row>
      <xdr:rowOff>90594</xdr:rowOff>
    </xdr:to>
    <xdr:cxnSp macro="">
      <xdr:nvCxnSpPr>
        <xdr:cNvPr id="846" name="直線コネクタ 845"/>
        <xdr:cNvCxnSpPr/>
      </xdr:nvCxnSpPr>
      <xdr:spPr>
        <a:xfrm flipV="1">
          <a:off x="19545300" y="13030966"/>
          <a:ext cx="889000" cy="8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57131</xdr:rowOff>
    </xdr:from>
    <xdr:to>
      <xdr:col>102</xdr:col>
      <xdr:colOff>114300</xdr:colOff>
      <xdr:row>76</xdr:row>
      <xdr:rowOff>90594</xdr:rowOff>
    </xdr:to>
    <xdr:cxnSp macro="">
      <xdr:nvCxnSpPr>
        <xdr:cNvPr id="849" name="直線コネクタ 848"/>
        <xdr:cNvCxnSpPr/>
      </xdr:nvCxnSpPr>
      <xdr:spPr>
        <a:xfrm>
          <a:off x="18656300" y="13087331"/>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120294</xdr:rowOff>
    </xdr:from>
    <xdr:to>
      <xdr:col>116</xdr:col>
      <xdr:colOff>114300</xdr:colOff>
      <xdr:row>76</xdr:row>
      <xdr:rowOff>50443</xdr:rowOff>
    </xdr:to>
    <xdr:sp macro="" textlink="">
      <xdr:nvSpPr>
        <xdr:cNvPr id="859" name="楕円 858"/>
        <xdr:cNvSpPr/>
      </xdr:nvSpPr>
      <xdr:spPr>
        <a:xfrm>
          <a:off x="22110700" y="129790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98721</xdr:rowOff>
    </xdr:from>
    <xdr:ext cx="534377" cy="259045"/>
    <xdr:sp macro="" textlink="">
      <xdr:nvSpPr>
        <xdr:cNvPr id="860" name="繰出金該当値テキスト"/>
        <xdr:cNvSpPr txBox="1"/>
      </xdr:nvSpPr>
      <xdr:spPr>
        <a:xfrm>
          <a:off x="22212300" y="129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93232</xdr:rowOff>
    </xdr:from>
    <xdr:to>
      <xdr:col>112</xdr:col>
      <xdr:colOff>38100</xdr:colOff>
      <xdr:row>76</xdr:row>
      <xdr:rowOff>23382</xdr:rowOff>
    </xdr:to>
    <xdr:sp macro="" textlink="">
      <xdr:nvSpPr>
        <xdr:cNvPr id="861" name="楕円 860"/>
        <xdr:cNvSpPr/>
      </xdr:nvSpPr>
      <xdr:spPr>
        <a:xfrm>
          <a:off x="21272500" y="129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39909</xdr:rowOff>
    </xdr:from>
    <xdr:ext cx="534377" cy="259045"/>
    <xdr:sp macro="" textlink="">
      <xdr:nvSpPr>
        <xdr:cNvPr id="862" name="テキスト ボックス 861"/>
        <xdr:cNvSpPr txBox="1"/>
      </xdr:nvSpPr>
      <xdr:spPr>
        <a:xfrm>
          <a:off x="21056111" y="127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121416</xdr:rowOff>
    </xdr:from>
    <xdr:to>
      <xdr:col>107</xdr:col>
      <xdr:colOff>101600</xdr:colOff>
      <xdr:row>76</xdr:row>
      <xdr:rowOff>51566</xdr:rowOff>
    </xdr:to>
    <xdr:sp macro="" textlink="">
      <xdr:nvSpPr>
        <xdr:cNvPr id="863" name="楕円 862"/>
        <xdr:cNvSpPr/>
      </xdr:nvSpPr>
      <xdr:spPr>
        <a:xfrm>
          <a:off x="20383500" y="129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42693</xdr:rowOff>
    </xdr:from>
    <xdr:ext cx="534377" cy="259045"/>
    <xdr:sp macro="" textlink="">
      <xdr:nvSpPr>
        <xdr:cNvPr id="864" name="テキスト ボックス 863"/>
        <xdr:cNvSpPr txBox="1"/>
      </xdr:nvSpPr>
      <xdr:spPr>
        <a:xfrm>
          <a:off x="20167111" y="130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39794</xdr:rowOff>
    </xdr:from>
    <xdr:to>
      <xdr:col>102</xdr:col>
      <xdr:colOff>165100</xdr:colOff>
      <xdr:row>76</xdr:row>
      <xdr:rowOff>141394</xdr:rowOff>
    </xdr:to>
    <xdr:sp macro="" textlink="">
      <xdr:nvSpPr>
        <xdr:cNvPr id="865" name="楕円 864"/>
        <xdr:cNvSpPr/>
      </xdr:nvSpPr>
      <xdr:spPr>
        <a:xfrm>
          <a:off x="19494500" y="130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132521</xdr:rowOff>
    </xdr:from>
    <xdr:ext cx="534377" cy="259045"/>
    <xdr:sp macro="" textlink="">
      <xdr:nvSpPr>
        <xdr:cNvPr id="866" name="テキスト ボックス 865"/>
        <xdr:cNvSpPr txBox="1"/>
      </xdr:nvSpPr>
      <xdr:spPr>
        <a:xfrm>
          <a:off x="19278111" y="1316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6331</xdr:rowOff>
    </xdr:from>
    <xdr:to>
      <xdr:col>98</xdr:col>
      <xdr:colOff>38100</xdr:colOff>
      <xdr:row>76</xdr:row>
      <xdr:rowOff>107931</xdr:rowOff>
    </xdr:to>
    <xdr:sp macro="" textlink="">
      <xdr:nvSpPr>
        <xdr:cNvPr id="867" name="楕円 866"/>
        <xdr:cNvSpPr/>
      </xdr:nvSpPr>
      <xdr:spPr>
        <a:xfrm>
          <a:off x="18605500" y="130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99058</xdr:rowOff>
    </xdr:from>
    <xdr:ext cx="534377" cy="259045"/>
    <xdr:sp macro="" textlink="">
      <xdr:nvSpPr>
        <xdr:cNvPr id="868" name="テキスト ボックス 867"/>
        <xdr:cNvSpPr txBox="1"/>
      </xdr:nvSpPr>
      <xdr:spPr>
        <a:xfrm>
          <a:off x="18389111" y="131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489,325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円となっている。このうちの最大のウエイトを占める人件費は、住民一人当たり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117,447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年度以降上昇を続けている。平成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17.6</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％増加しており、類似団体平均対比においても高い状態が続いている。広大な行政面積を抱えていることが主な要因である。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物件費・補助費・維持補修費・公債費・繰出金・扶助費については類似団体平均と同程度か下回る結果となっている。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34,599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と比較して一人当たりコストが低い状況となっている。これは、「うち新規整備」が類似団体平均の約３割になっているとおり、大型の施設整備がないためである。今後においてはスマートＩＣの進捗による上昇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40068</xdr:rowOff>
    </xdr:from>
    <xdr:to>
      <xdr:col>24</xdr:col>
      <xdr:colOff>63500</xdr:colOff>
      <xdr:row>33</xdr:row>
      <xdr:rowOff>50736</xdr:rowOff>
    </xdr:to>
    <xdr:cxnSp macro="">
      <xdr:nvCxnSpPr>
        <xdr:cNvPr id="61" name="直線コネクタ 60"/>
        <xdr:cNvCxnSpPr/>
      </xdr:nvCxnSpPr>
      <xdr:spPr>
        <a:xfrm>
          <a:off x="3797300" y="569791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103505</xdr:rowOff>
    </xdr:from>
    <xdr:to>
      <xdr:col>19</xdr:col>
      <xdr:colOff>177800</xdr:colOff>
      <xdr:row>33</xdr:row>
      <xdr:rowOff>40068</xdr:rowOff>
    </xdr:to>
    <xdr:cxnSp macro="">
      <xdr:nvCxnSpPr>
        <xdr:cNvPr id="64" name="直線コネクタ 63"/>
        <xdr:cNvCxnSpPr/>
      </xdr:nvCxnSpPr>
      <xdr:spPr>
        <a:xfrm>
          <a:off x="2908300" y="5589905"/>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103505</xdr:rowOff>
    </xdr:from>
    <xdr:to>
      <xdr:col>15</xdr:col>
      <xdr:colOff>50800</xdr:colOff>
      <xdr:row>33</xdr:row>
      <xdr:rowOff>51689</xdr:rowOff>
    </xdr:to>
    <xdr:cxnSp macro="">
      <xdr:nvCxnSpPr>
        <xdr:cNvPr id="67" name="直線コネクタ 66"/>
        <xdr:cNvCxnSpPr/>
      </xdr:nvCxnSpPr>
      <xdr:spPr>
        <a:xfrm flipV="1">
          <a:off x="2019300" y="5589905"/>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51689</xdr:rowOff>
    </xdr:from>
    <xdr:to>
      <xdr:col>10</xdr:col>
      <xdr:colOff>114300</xdr:colOff>
      <xdr:row>33</xdr:row>
      <xdr:rowOff>110744</xdr:rowOff>
    </xdr:to>
    <xdr:cxnSp macro="">
      <xdr:nvCxnSpPr>
        <xdr:cNvPr id="70" name="直線コネクタ 69"/>
        <xdr:cNvCxnSpPr/>
      </xdr:nvCxnSpPr>
      <xdr:spPr>
        <a:xfrm flipV="1">
          <a:off x="1130300" y="570953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171386</xdr:rowOff>
    </xdr:from>
    <xdr:to>
      <xdr:col>24</xdr:col>
      <xdr:colOff>114300</xdr:colOff>
      <xdr:row>33</xdr:row>
      <xdr:rowOff>101536</xdr:rowOff>
    </xdr:to>
    <xdr:sp macro="" textlink="">
      <xdr:nvSpPr>
        <xdr:cNvPr id="80" name="楕円 79"/>
        <xdr:cNvSpPr/>
      </xdr:nvSpPr>
      <xdr:spPr>
        <a:xfrm>
          <a:off x="4584700" y="5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22813</xdr:rowOff>
    </xdr:from>
    <xdr:ext cx="469744" cy="259045"/>
    <xdr:sp macro="" textlink="">
      <xdr:nvSpPr>
        <xdr:cNvPr id="81" name="議会費該当値テキスト"/>
        <xdr:cNvSpPr txBox="1"/>
      </xdr:nvSpPr>
      <xdr:spPr>
        <a:xfrm>
          <a:off x="4686300" y="550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160718</xdr:rowOff>
    </xdr:from>
    <xdr:to>
      <xdr:col>20</xdr:col>
      <xdr:colOff>38100</xdr:colOff>
      <xdr:row>33</xdr:row>
      <xdr:rowOff>90868</xdr:rowOff>
    </xdr:to>
    <xdr:sp macro="" textlink="">
      <xdr:nvSpPr>
        <xdr:cNvPr id="82" name="楕円 81"/>
        <xdr:cNvSpPr/>
      </xdr:nvSpPr>
      <xdr:spPr>
        <a:xfrm>
          <a:off x="3746500" y="56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107395</xdr:rowOff>
    </xdr:from>
    <xdr:ext cx="469744" cy="259045"/>
    <xdr:sp macro="" textlink="">
      <xdr:nvSpPr>
        <xdr:cNvPr id="83" name="テキスト ボックス 82"/>
        <xdr:cNvSpPr txBox="1"/>
      </xdr:nvSpPr>
      <xdr:spPr>
        <a:xfrm>
          <a:off x="3562428" y="542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52705</xdr:rowOff>
    </xdr:from>
    <xdr:to>
      <xdr:col>15</xdr:col>
      <xdr:colOff>101600</xdr:colOff>
      <xdr:row>32</xdr:row>
      <xdr:rowOff>154305</xdr:rowOff>
    </xdr:to>
    <xdr:sp macro="" textlink="">
      <xdr:nvSpPr>
        <xdr:cNvPr id="84" name="楕円 83"/>
        <xdr:cNvSpPr/>
      </xdr:nvSpPr>
      <xdr:spPr>
        <a:xfrm>
          <a:off x="2857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170832</xdr:rowOff>
    </xdr:from>
    <xdr:ext cx="469744" cy="259045"/>
    <xdr:sp macro="" textlink="">
      <xdr:nvSpPr>
        <xdr:cNvPr id="85" name="テキスト ボックス 84"/>
        <xdr:cNvSpPr txBox="1"/>
      </xdr:nvSpPr>
      <xdr:spPr>
        <a:xfrm>
          <a:off x="2673428"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889</xdr:rowOff>
    </xdr:from>
    <xdr:to>
      <xdr:col>10</xdr:col>
      <xdr:colOff>165100</xdr:colOff>
      <xdr:row>33</xdr:row>
      <xdr:rowOff>102489</xdr:rowOff>
    </xdr:to>
    <xdr:sp macro="" textlink="">
      <xdr:nvSpPr>
        <xdr:cNvPr id="86" name="楕円 85"/>
        <xdr:cNvSpPr/>
      </xdr:nvSpPr>
      <xdr:spPr>
        <a:xfrm>
          <a:off x="19685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119016</xdr:rowOff>
    </xdr:from>
    <xdr:ext cx="469744" cy="259045"/>
    <xdr:sp macro="" textlink="">
      <xdr:nvSpPr>
        <xdr:cNvPr id="87" name="テキスト ボックス 86"/>
        <xdr:cNvSpPr txBox="1"/>
      </xdr:nvSpPr>
      <xdr:spPr>
        <a:xfrm>
          <a:off x="1784428" y="54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59944</xdr:rowOff>
    </xdr:from>
    <xdr:to>
      <xdr:col>6</xdr:col>
      <xdr:colOff>38100</xdr:colOff>
      <xdr:row>33</xdr:row>
      <xdr:rowOff>161544</xdr:rowOff>
    </xdr:to>
    <xdr:sp macro="" textlink="">
      <xdr:nvSpPr>
        <xdr:cNvPr id="88" name="楕円 87"/>
        <xdr:cNvSpPr/>
      </xdr:nvSpPr>
      <xdr:spPr>
        <a:xfrm>
          <a:off x="1079500" y="57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6621</xdr:rowOff>
    </xdr:from>
    <xdr:ext cx="469744" cy="259045"/>
    <xdr:sp macro="" textlink="">
      <xdr:nvSpPr>
        <xdr:cNvPr id="89" name="テキスト ボックス 88"/>
        <xdr:cNvSpPr txBox="1"/>
      </xdr:nvSpPr>
      <xdr:spPr>
        <a:xfrm>
          <a:off x="895428"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142306</xdr:rowOff>
    </xdr:from>
    <xdr:to>
      <xdr:col>24</xdr:col>
      <xdr:colOff>63500</xdr:colOff>
      <xdr:row>57</xdr:row>
      <xdr:rowOff>100217</xdr:rowOff>
    </xdr:to>
    <xdr:cxnSp macro="">
      <xdr:nvCxnSpPr>
        <xdr:cNvPr id="120" name="直線コネクタ 119"/>
        <xdr:cNvCxnSpPr/>
      </xdr:nvCxnSpPr>
      <xdr:spPr>
        <a:xfrm flipV="1">
          <a:off x="3797300" y="9743506"/>
          <a:ext cx="838200" cy="1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100217</xdr:rowOff>
    </xdr:from>
    <xdr:to>
      <xdr:col>19</xdr:col>
      <xdr:colOff>177800</xdr:colOff>
      <xdr:row>57</xdr:row>
      <xdr:rowOff>162988</xdr:rowOff>
    </xdr:to>
    <xdr:cxnSp macro="">
      <xdr:nvCxnSpPr>
        <xdr:cNvPr id="123" name="直線コネクタ 122"/>
        <xdr:cNvCxnSpPr/>
      </xdr:nvCxnSpPr>
      <xdr:spPr>
        <a:xfrm flipV="1">
          <a:off x="2908300" y="9872867"/>
          <a:ext cx="889000" cy="6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162988</xdr:rowOff>
    </xdr:from>
    <xdr:to>
      <xdr:col>15</xdr:col>
      <xdr:colOff>50800</xdr:colOff>
      <xdr:row>58</xdr:row>
      <xdr:rowOff>5473</xdr:rowOff>
    </xdr:to>
    <xdr:cxnSp macro="">
      <xdr:nvCxnSpPr>
        <xdr:cNvPr id="126" name="直線コネクタ 125"/>
        <xdr:cNvCxnSpPr/>
      </xdr:nvCxnSpPr>
      <xdr:spPr>
        <a:xfrm flipV="1">
          <a:off x="2019300" y="9935638"/>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160646</xdr:rowOff>
    </xdr:from>
    <xdr:to>
      <xdr:col>10</xdr:col>
      <xdr:colOff>114300</xdr:colOff>
      <xdr:row>58</xdr:row>
      <xdr:rowOff>5473</xdr:rowOff>
    </xdr:to>
    <xdr:cxnSp macro="">
      <xdr:nvCxnSpPr>
        <xdr:cNvPr id="129" name="直線コネクタ 128"/>
        <xdr:cNvCxnSpPr/>
      </xdr:nvCxnSpPr>
      <xdr:spPr>
        <a:xfrm>
          <a:off x="1130300" y="9933296"/>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91506</xdr:rowOff>
    </xdr:from>
    <xdr:to>
      <xdr:col>24</xdr:col>
      <xdr:colOff>114300</xdr:colOff>
      <xdr:row>57</xdr:row>
      <xdr:rowOff>21656</xdr:rowOff>
    </xdr:to>
    <xdr:sp macro="" textlink="">
      <xdr:nvSpPr>
        <xdr:cNvPr id="139" name="楕円 138"/>
        <xdr:cNvSpPr/>
      </xdr:nvSpPr>
      <xdr:spPr>
        <a:xfrm>
          <a:off x="4584700" y="96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114383</xdr:rowOff>
    </xdr:from>
    <xdr:ext cx="599010" cy="259045"/>
    <xdr:sp macro="" textlink="">
      <xdr:nvSpPr>
        <xdr:cNvPr id="140" name="総務費該当値テキスト"/>
        <xdr:cNvSpPr txBox="1"/>
      </xdr:nvSpPr>
      <xdr:spPr>
        <a:xfrm>
          <a:off x="4686300" y="954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49417</xdr:rowOff>
    </xdr:from>
    <xdr:to>
      <xdr:col>20</xdr:col>
      <xdr:colOff>38100</xdr:colOff>
      <xdr:row>57</xdr:row>
      <xdr:rowOff>151017</xdr:rowOff>
    </xdr:to>
    <xdr:sp macro="" textlink="">
      <xdr:nvSpPr>
        <xdr:cNvPr id="141" name="楕円 140"/>
        <xdr:cNvSpPr/>
      </xdr:nvSpPr>
      <xdr:spPr>
        <a:xfrm>
          <a:off x="3746500" y="98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167544</xdr:rowOff>
    </xdr:from>
    <xdr:ext cx="599010" cy="259045"/>
    <xdr:sp macro="" textlink="">
      <xdr:nvSpPr>
        <xdr:cNvPr id="142" name="テキスト ボックス 141"/>
        <xdr:cNvSpPr txBox="1"/>
      </xdr:nvSpPr>
      <xdr:spPr>
        <a:xfrm>
          <a:off x="3497795" y="95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112188</xdr:rowOff>
    </xdr:from>
    <xdr:to>
      <xdr:col>15</xdr:col>
      <xdr:colOff>101600</xdr:colOff>
      <xdr:row>58</xdr:row>
      <xdr:rowOff>42338</xdr:rowOff>
    </xdr:to>
    <xdr:sp macro="" textlink="">
      <xdr:nvSpPr>
        <xdr:cNvPr id="143" name="楕円 142"/>
        <xdr:cNvSpPr/>
      </xdr:nvSpPr>
      <xdr:spPr>
        <a:xfrm>
          <a:off x="2857500" y="9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33465</xdr:rowOff>
    </xdr:from>
    <xdr:ext cx="534377" cy="259045"/>
    <xdr:sp macro="" textlink="">
      <xdr:nvSpPr>
        <xdr:cNvPr id="144" name="テキスト ボックス 143"/>
        <xdr:cNvSpPr txBox="1"/>
      </xdr:nvSpPr>
      <xdr:spPr>
        <a:xfrm>
          <a:off x="2641111" y="99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126123</xdr:rowOff>
    </xdr:from>
    <xdr:to>
      <xdr:col>10</xdr:col>
      <xdr:colOff>165100</xdr:colOff>
      <xdr:row>58</xdr:row>
      <xdr:rowOff>56273</xdr:rowOff>
    </xdr:to>
    <xdr:sp macro="" textlink="">
      <xdr:nvSpPr>
        <xdr:cNvPr id="145" name="楕円 144"/>
        <xdr:cNvSpPr/>
      </xdr:nvSpPr>
      <xdr:spPr>
        <a:xfrm>
          <a:off x="1968500" y="98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47400</xdr:rowOff>
    </xdr:from>
    <xdr:ext cx="534377" cy="259045"/>
    <xdr:sp macro="" textlink="">
      <xdr:nvSpPr>
        <xdr:cNvPr id="146" name="テキスト ボックス 145"/>
        <xdr:cNvSpPr txBox="1"/>
      </xdr:nvSpPr>
      <xdr:spPr>
        <a:xfrm>
          <a:off x="1752111" y="99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109846</xdr:rowOff>
    </xdr:from>
    <xdr:to>
      <xdr:col>6</xdr:col>
      <xdr:colOff>38100</xdr:colOff>
      <xdr:row>58</xdr:row>
      <xdr:rowOff>39996</xdr:rowOff>
    </xdr:to>
    <xdr:sp macro="" textlink="">
      <xdr:nvSpPr>
        <xdr:cNvPr id="147" name="楕円 146"/>
        <xdr:cNvSpPr/>
      </xdr:nvSpPr>
      <xdr:spPr>
        <a:xfrm>
          <a:off x="1079500" y="98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31123</xdr:rowOff>
    </xdr:from>
    <xdr:ext cx="534377" cy="259045"/>
    <xdr:sp macro="" textlink="">
      <xdr:nvSpPr>
        <xdr:cNvPr id="148" name="テキスト ボックス 147"/>
        <xdr:cNvSpPr txBox="1"/>
      </xdr:nvSpPr>
      <xdr:spPr>
        <a:xfrm>
          <a:off x="863111" y="99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122298</xdr:rowOff>
    </xdr:from>
    <xdr:to>
      <xdr:col>24</xdr:col>
      <xdr:colOff>63500</xdr:colOff>
      <xdr:row>78</xdr:row>
      <xdr:rowOff>17799</xdr:rowOff>
    </xdr:to>
    <xdr:cxnSp macro="">
      <xdr:nvCxnSpPr>
        <xdr:cNvPr id="182" name="直線コネクタ 181"/>
        <xdr:cNvCxnSpPr/>
      </xdr:nvCxnSpPr>
      <xdr:spPr>
        <a:xfrm>
          <a:off x="3797300" y="13323948"/>
          <a:ext cx="838200" cy="6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122298</xdr:rowOff>
    </xdr:from>
    <xdr:to>
      <xdr:col>19</xdr:col>
      <xdr:colOff>177800</xdr:colOff>
      <xdr:row>78</xdr:row>
      <xdr:rowOff>43021</xdr:rowOff>
    </xdr:to>
    <xdr:cxnSp macro="">
      <xdr:nvCxnSpPr>
        <xdr:cNvPr id="185" name="直線コネクタ 184"/>
        <xdr:cNvCxnSpPr/>
      </xdr:nvCxnSpPr>
      <xdr:spPr>
        <a:xfrm flipV="1">
          <a:off x="2908300" y="13323948"/>
          <a:ext cx="889000" cy="9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43021</xdr:rowOff>
    </xdr:from>
    <xdr:to>
      <xdr:col>15</xdr:col>
      <xdr:colOff>50800</xdr:colOff>
      <xdr:row>78</xdr:row>
      <xdr:rowOff>147634</xdr:rowOff>
    </xdr:to>
    <xdr:cxnSp macro="">
      <xdr:nvCxnSpPr>
        <xdr:cNvPr id="188" name="直線コネクタ 187"/>
        <xdr:cNvCxnSpPr/>
      </xdr:nvCxnSpPr>
      <xdr:spPr>
        <a:xfrm flipV="1">
          <a:off x="2019300" y="13416121"/>
          <a:ext cx="889000" cy="10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147634</xdr:rowOff>
    </xdr:from>
    <xdr:to>
      <xdr:col>10</xdr:col>
      <xdr:colOff>114300</xdr:colOff>
      <xdr:row>78</xdr:row>
      <xdr:rowOff>165446</xdr:rowOff>
    </xdr:to>
    <xdr:cxnSp macro="">
      <xdr:nvCxnSpPr>
        <xdr:cNvPr id="191" name="直線コネクタ 190"/>
        <xdr:cNvCxnSpPr/>
      </xdr:nvCxnSpPr>
      <xdr:spPr>
        <a:xfrm flipV="1">
          <a:off x="1130300" y="13520734"/>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138449</xdr:rowOff>
    </xdr:from>
    <xdr:to>
      <xdr:col>24</xdr:col>
      <xdr:colOff>114300</xdr:colOff>
      <xdr:row>78</xdr:row>
      <xdr:rowOff>68599</xdr:rowOff>
    </xdr:to>
    <xdr:sp macro="" textlink="">
      <xdr:nvSpPr>
        <xdr:cNvPr id="201" name="楕円 200"/>
        <xdr:cNvSpPr/>
      </xdr:nvSpPr>
      <xdr:spPr>
        <a:xfrm>
          <a:off x="4584700" y="133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116876</xdr:rowOff>
    </xdr:from>
    <xdr:ext cx="599010" cy="259045"/>
    <xdr:sp macro="" textlink="">
      <xdr:nvSpPr>
        <xdr:cNvPr id="202" name="民生費該当値テキスト"/>
        <xdr:cNvSpPr txBox="1"/>
      </xdr:nvSpPr>
      <xdr:spPr>
        <a:xfrm>
          <a:off x="4686300" y="1331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71498</xdr:rowOff>
    </xdr:from>
    <xdr:to>
      <xdr:col>20</xdr:col>
      <xdr:colOff>38100</xdr:colOff>
      <xdr:row>78</xdr:row>
      <xdr:rowOff>1648</xdr:rowOff>
    </xdr:to>
    <xdr:sp macro="" textlink="">
      <xdr:nvSpPr>
        <xdr:cNvPr id="203" name="楕円 202"/>
        <xdr:cNvSpPr/>
      </xdr:nvSpPr>
      <xdr:spPr>
        <a:xfrm>
          <a:off x="3746500" y="132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164225</xdr:rowOff>
    </xdr:from>
    <xdr:ext cx="599010" cy="259045"/>
    <xdr:sp macro="" textlink="">
      <xdr:nvSpPr>
        <xdr:cNvPr id="204" name="テキスト ボックス 203"/>
        <xdr:cNvSpPr txBox="1"/>
      </xdr:nvSpPr>
      <xdr:spPr>
        <a:xfrm>
          <a:off x="3497795" y="1336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163671</xdr:rowOff>
    </xdr:from>
    <xdr:to>
      <xdr:col>15</xdr:col>
      <xdr:colOff>101600</xdr:colOff>
      <xdr:row>78</xdr:row>
      <xdr:rowOff>93821</xdr:rowOff>
    </xdr:to>
    <xdr:sp macro="" textlink="">
      <xdr:nvSpPr>
        <xdr:cNvPr id="205" name="楕円 204"/>
        <xdr:cNvSpPr/>
      </xdr:nvSpPr>
      <xdr:spPr>
        <a:xfrm>
          <a:off x="2857500" y="133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84948</xdr:rowOff>
    </xdr:from>
    <xdr:ext cx="599010" cy="259045"/>
    <xdr:sp macro="" textlink="">
      <xdr:nvSpPr>
        <xdr:cNvPr id="206" name="テキスト ボックス 205"/>
        <xdr:cNvSpPr txBox="1"/>
      </xdr:nvSpPr>
      <xdr:spPr>
        <a:xfrm>
          <a:off x="2608795" y="134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96834</xdr:rowOff>
    </xdr:from>
    <xdr:to>
      <xdr:col>10</xdr:col>
      <xdr:colOff>165100</xdr:colOff>
      <xdr:row>79</xdr:row>
      <xdr:rowOff>26984</xdr:rowOff>
    </xdr:to>
    <xdr:sp macro="" textlink="">
      <xdr:nvSpPr>
        <xdr:cNvPr id="207" name="楕円 206"/>
        <xdr:cNvSpPr/>
      </xdr:nvSpPr>
      <xdr:spPr>
        <a:xfrm>
          <a:off x="1968500" y="134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18111</xdr:rowOff>
    </xdr:from>
    <xdr:ext cx="599010" cy="259045"/>
    <xdr:sp macro="" textlink="">
      <xdr:nvSpPr>
        <xdr:cNvPr id="208" name="テキスト ボックス 207"/>
        <xdr:cNvSpPr txBox="1"/>
      </xdr:nvSpPr>
      <xdr:spPr>
        <a:xfrm>
          <a:off x="1719795" y="1356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114646</xdr:rowOff>
    </xdr:from>
    <xdr:to>
      <xdr:col>6</xdr:col>
      <xdr:colOff>38100</xdr:colOff>
      <xdr:row>79</xdr:row>
      <xdr:rowOff>44796</xdr:rowOff>
    </xdr:to>
    <xdr:sp macro="" textlink="">
      <xdr:nvSpPr>
        <xdr:cNvPr id="209" name="楕円 208"/>
        <xdr:cNvSpPr/>
      </xdr:nvSpPr>
      <xdr:spPr>
        <a:xfrm>
          <a:off x="1079500" y="134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35923</xdr:rowOff>
    </xdr:from>
    <xdr:ext cx="599010" cy="259045"/>
    <xdr:sp macro="" textlink="">
      <xdr:nvSpPr>
        <xdr:cNvPr id="210" name="テキスト ボックス 209"/>
        <xdr:cNvSpPr txBox="1"/>
      </xdr:nvSpPr>
      <xdr:spPr>
        <a:xfrm>
          <a:off x="830795" y="13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125206</xdr:rowOff>
    </xdr:from>
    <xdr:to>
      <xdr:col>24</xdr:col>
      <xdr:colOff>63500</xdr:colOff>
      <xdr:row>97</xdr:row>
      <xdr:rowOff>129034</xdr:rowOff>
    </xdr:to>
    <xdr:cxnSp macro="">
      <xdr:nvCxnSpPr>
        <xdr:cNvPr id="237" name="直線コネクタ 236"/>
        <xdr:cNvCxnSpPr/>
      </xdr:nvCxnSpPr>
      <xdr:spPr>
        <a:xfrm flipV="1">
          <a:off x="3797300" y="16755856"/>
          <a:ext cx="8382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129034</xdr:rowOff>
    </xdr:from>
    <xdr:to>
      <xdr:col>19</xdr:col>
      <xdr:colOff>177800</xdr:colOff>
      <xdr:row>97</xdr:row>
      <xdr:rowOff>135539</xdr:rowOff>
    </xdr:to>
    <xdr:cxnSp macro="">
      <xdr:nvCxnSpPr>
        <xdr:cNvPr id="240" name="直線コネクタ 239"/>
        <xdr:cNvCxnSpPr/>
      </xdr:nvCxnSpPr>
      <xdr:spPr>
        <a:xfrm flipV="1">
          <a:off x="2908300" y="16759684"/>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135539</xdr:rowOff>
    </xdr:from>
    <xdr:to>
      <xdr:col>15</xdr:col>
      <xdr:colOff>50800</xdr:colOff>
      <xdr:row>97</xdr:row>
      <xdr:rowOff>136623</xdr:rowOff>
    </xdr:to>
    <xdr:cxnSp macro="">
      <xdr:nvCxnSpPr>
        <xdr:cNvPr id="243" name="直線コネクタ 242"/>
        <xdr:cNvCxnSpPr/>
      </xdr:nvCxnSpPr>
      <xdr:spPr>
        <a:xfrm flipV="1">
          <a:off x="2019300" y="16766189"/>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136623</xdr:rowOff>
    </xdr:from>
    <xdr:to>
      <xdr:col>10</xdr:col>
      <xdr:colOff>114300</xdr:colOff>
      <xdr:row>97</xdr:row>
      <xdr:rowOff>144945</xdr:rowOff>
    </xdr:to>
    <xdr:cxnSp macro="">
      <xdr:nvCxnSpPr>
        <xdr:cNvPr id="246" name="直線コネクタ 245"/>
        <xdr:cNvCxnSpPr/>
      </xdr:nvCxnSpPr>
      <xdr:spPr>
        <a:xfrm flipV="1">
          <a:off x="1130300" y="16767273"/>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74406</xdr:rowOff>
    </xdr:from>
    <xdr:to>
      <xdr:col>24</xdr:col>
      <xdr:colOff>114300</xdr:colOff>
      <xdr:row>98</xdr:row>
      <xdr:rowOff>4556</xdr:rowOff>
    </xdr:to>
    <xdr:sp macro="" textlink="">
      <xdr:nvSpPr>
        <xdr:cNvPr id="256" name="楕円 255"/>
        <xdr:cNvSpPr/>
      </xdr:nvSpPr>
      <xdr:spPr>
        <a:xfrm>
          <a:off x="4584700" y="167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214</xdr:rowOff>
    </xdr:from>
    <xdr:ext cx="534377" cy="259045"/>
    <xdr:sp macro="" textlink="">
      <xdr:nvSpPr>
        <xdr:cNvPr id="257" name="衛生費該当値テキスト"/>
        <xdr:cNvSpPr txBox="1"/>
      </xdr:nvSpPr>
      <xdr:spPr>
        <a:xfrm>
          <a:off x="4686300" y="1663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78234</xdr:rowOff>
    </xdr:from>
    <xdr:to>
      <xdr:col>20</xdr:col>
      <xdr:colOff>38100</xdr:colOff>
      <xdr:row>98</xdr:row>
      <xdr:rowOff>8384</xdr:rowOff>
    </xdr:to>
    <xdr:sp macro="" textlink="">
      <xdr:nvSpPr>
        <xdr:cNvPr id="258" name="楕円 257"/>
        <xdr:cNvSpPr/>
      </xdr:nvSpPr>
      <xdr:spPr>
        <a:xfrm>
          <a:off x="3746500" y="167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170961</xdr:rowOff>
    </xdr:from>
    <xdr:ext cx="534377" cy="259045"/>
    <xdr:sp macro="" textlink="">
      <xdr:nvSpPr>
        <xdr:cNvPr id="259" name="テキスト ボックス 258"/>
        <xdr:cNvSpPr txBox="1"/>
      </xdr:nvSpPr>
      <xdr:spPr>
        <a:xfrm>
          <a:off x="3530111" y="168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84739</xdr:rowOff>
    </xdr:from>
    <xdr:to>
      <xdr:col>15</xdr:col>
      <xdr:colOff>101600</xdr:colOff>
      <xdr:row>98</xdr:row>
      <xdr:rowOff>14889</xdr:rowOff>
    </xdr:to>
    <xdr:sp macro="" textlink="">
      <xdr:nvSpPr>
        <xdr:cNvPr id="260" name="楕円 259"/>
        <xdr:cNvSpPr/>
      </xdr:nvSpPr>
      <xdr:spPr>
        <a:xfrm>
          <a:off x="2857500" y="167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6016</xdr:rowOff>
    </xdr:from>
    <xdr:ext cx="534377" cy="259045"/>
    <xdr:sp macro="" textlink="">
      <xdr:nvSpPr>
        <xdr:cNvPr id="261" name="テキスト ボックス 260"/>
        <xdr:cNvSpPr txBox="1"/>
      </xdr:nvSpPr>
      <xdr:spPr>
        <a:xfrm>
          <a:off x="2641111" y="168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85823</xdr:rowOff>
    </xdr:from>
    <xdr:to>
      <xdr:col>10</xdr:col>
      <xdr:colOff>165100</xdr:colOff>
      <xdr:row>98</xdr:row>
      <xdr:rowOff>15973</xdr:rowOff>
    </xdr:to>
    <xdr:sp macro="" textlink="">
      <xdr:nvSpPr>
        <xdr:cNvPr id="262" name="楕円 261"/>
        <xdr:cNvSpPr/>
      </xdr:nvSpPr>
      <xdr:spPr>
        <a:xfrm>
          <a:off x="1968500" y="167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7100</xdr:rowOff>
    </xdr:from>
    <xdr:ext cx="534377" cy="259045"/>
    <xdr:sp macro="" textlink="">
      <xdr:nvSpPr>
        <xdr:cNvPr id="263" name="テキスト ボックス 262"/>
        <xdr:cNvSpPr txBox="1"/>
      </xdr:nvSpPr>
      <xdr:spPr>
        <a:xfrm>
          <a:off x="1752111" y="168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94145</xdr:rowOff>
    </xdr:from>
    <xdr:to>
      <xdr:col>6</xdr:col>
      <xdr:colOff>38100</xdr:colOff>
      <xdr:row>98</xdr:row>
      <xdr:rowOff>24295</xdr:rowOff>
    </xdr:to>
    <xdr:sp macro="" textlink="">
      <xdr:nvSpPr>
        <xdr:cNvPr id="264" name="楕円 263"/>
        <xdr:cNvSpPr/>
      </xdr:nvSpPr>
      <xdr:spPr>
        <a:xfrm>
          <a:off x="1079500" y="167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15422</xdr:rowOff>
    </xdr:from>
    <xdr:ext cx="534377" cy="259045"/>
    <xdr:sp macro="" textlink="">
      <xdr:nvSpPr>
        <xdr:cNvPr id="265" name="テキスト ボックス 264"/>
        <xdr:cNvSpPr txBox="1"/>
      </xdr:nvSpPr>
      <xdr:spPr>
        <a:xfrm>
          <a:off x="863111" y="168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113582</xdr:rowOff>
    </xdr:from>
    <xdr:to>
      <xdr:col>55</xdr:col>
      <xdr:colOff>0</xdr:colOff>
      <xdr:row>57</xdr:row>
      <xdr:rowOff>115788</xdr:rowOff>
    </xdr:to>
    <xdr:cxnSp macro="">
      <xdr:nvCxnSpPr>
        <xdr:cNvPr id="349" name="直線コネクタ 348"/>
        <xdr:cNvCxnSpPr/>
      </xdr:nvCxnSpPr>
      <xdr:spPr>
        <a:xfrm flipV="1">
          <a:off x="9639300" y="9886232"/>
          <a:ext cx="8382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115788</xdr:rowOff>
    </xdr:from>
    <xdr:to>
      <xdr:col>50</xdr:col>
      <xdr:colOff>114300</xdr:colOff>
      <xdr:row>57</xdr:row>
      <xdr:rowOff>127567</xdr:rowOff>
    </xdr:to>
    <xdr:cxnSp macro="">
      <xdr:nvCxnSpPr>
        <xdr:cNvPr id="352" name="直線コネクタ 351"/>
        <xdr:cNvCxnSpPr/>
      </xdr:nvCxnSpPr>
      <xdr:spPr>
        <a:xfrm flipV="1">
          <a:off x="8750300" y="9888438"/>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62754</xdr:rowOff>
    </xdr:from>
    <xdr:to>
      <xdr:col>45</xdr:col>
      <xdr:colOff>177800</xdr:colOff>
      <xdr:row>57</xdr:row>
      <xdr:rowOff>127567</xdr:rowOff>
    </xdr:to>
    <xdr:cxnSp macro="">
      <xdr:nvCxnSpPr>
        <xdr:cNvPr id="355" name="直線コネクタ 354"/>
        <xdr:cNvCxnSpPr/>
      </xdr:nvCxnSpPr>
      <xdr:spPr>
        <a:xfrm>
          <a:off x="7861300" y="9835404"/>
          <a:ext cx="8890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62754</xdr:rowOff>
    </xdr:from>
    <xdr:to>
      <xdr:col>41</xdr:col>
      <xdr:colOff>50800</xdr:colOff>
      <xdr:row>57</xdr:row>
      <xdr:rowOff>87579</xdr:rowOff>
    </xdr:to>
    <xdr:cxnSp macro="">
      <xdr:nvCxnSpPr>
        <xdr:cNvPr id="358" name="直線コネクタ 357"/>
        <xdr:cNvCxnSpPr/>
      </xdr:nvCxnSpPr>
      <xdr:spPr>
        <a:xfrm flipV="1">
          <a:off x="6972300" y="9835404"/>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62782</xdr:rowOff>
    </xdr:from>
    <xdr:to>
      <xdr:col>55</xdr:col>
      <xdr:colOff>50800</xdr:colOff>
      <xdr:row>57</xdr:row>
      <xdr:rowOff>164382</xdr:rowOff>
    </xdr:to>
    <xdr:sp macro="" textlink="">
      <xdr:nvSpPr>
        <xdr:cNvPr id="368" name="楕円 367"/>
        <xdr:cNvSpPr/>
      </xdr:nvSpPr>
      <xdr:spPr>
        <a:xfrm>
          <a:off x="10426700" y="98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149159</xdr:rowOff>
    </xdr:from>
    <xdr:ext cx="534377" cy="259045"/>
    <xdr:sp macro="" textlink="">
      <xdr:nvSpPr>
        <xdr:cNvPr id="369" name="農林水産業費該当値テキスト"/>
        <xdr:cNvSpPr txBox="1"/>
      </xdr:nvSpPr>
      <xdr:spPr>
        <a:xfrm>
          <a:off x="10528300" y="97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64988</xdr:rowOff>
    </xdr:from>
    <xdr:to>
      <xdr:col>50</xdr:col>
      <xdr:colOff>165100</xdr:colOff>
      <xdr:row>57</xdr:row>
      <xdr:rowOff>166588</xdr:rowOff>
    </xdr:to>
    <xdr:sp macro="" textlink="">
      <xdr:nvSpPr>
        <xdr:cNvPr id="370" name="楕円 369"/>
        <xdr:cNvSpPr/>
      </xdr:nvSpPr>
      <xdr:spPr>
        <a:xfrm>
          <a:off x="9588500" y="98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157715</xdr:rowOff>
    </xdr:from>
    <xdr:ext cx="534377" cy="259045"/>
    <xdr:sp macro="" textlink="">
      <xdr:nvSpPr>
        <xdr:cNvPr id="371" name="テキスト ボックス 370"/>
        <xdr:cNvSpPr txBox="1"/>
      </xdr:nvSpPr>
      <xdr:spPr>
        <a:xfrm>
          <a:off x="9372111" y="99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76767</xdr:rowOff>
    </xdr:from>
    <xdr:to>
      <xdr:col>46</xdr:col>
      <xdr:colOff>38100</xdr:colOff>
      <xdr:row>58</xdr:row>
      <xdr:rowOff>6917</xdr:rowOff>
    </xdr:to>
    <xdr:sp macro="" textlink="">
      <xdr:nvSpPr>
        <xdr:cNvPr id="372" name="楕円 371"/>
        <xdr:cNvSpPr/>
      </xdr:nvSpPr>
      <xdr:spPr>
        <a:xfrm>
          <a:off x="8699500" y="98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169494</xdr:rowOff>
    </xdr:from>
    <xdr:ext cx="534377" cy="259045"/>
    <xdr:sp macro="" textlink="">
      <xdr:nvSpPr>
        <xdr:cNvPr id="373" name="テキスト ボックス 372"/>
        <xdr:cNvSpPr txBox="1"/>
      </xdr:nvSpPr>
      <xdr:spPr>
        <a:xfrm>
          <a:off x="8483111" y="9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11954</xdr:rowOff>
    </xdr:from>
    <xdr:to>
      <xdr:col>41</xdr:col>
      <xdr:colOff>101600</xdr:colOff>
      <xdr:row>57</xdr:row>
      <xdr:rowOff>113554</xdr:rowOff>
    </xdr:to>
    <xdr:sp macro="" textlink="">
      <xdr:nvSpPr>
        <xdr:cNvPr id="374" name="楕円 373"/>
        <xdr:cNvSpPr/>
      </xdr:nvSpPr>
      <xdr:spPr>
        <a:xfrm>
          <a:off x="7810500" y="97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104681</xdr:rowOff>
    </xdr:from>
    <xdr:ext cx="534377" cy="259045"/>
    <xdr:sp macro="" textlink="">
      <xdr:nvSpPr>
        <xdr:cNvPr id="375" name="テキスト ボックス 374"/>
        <xdr:cNvSpPr txBox="1"/>
      </xdr:nvSpPr>
      <xdr:spPr>
        <a:xfrm>
          <a:off x="7594111" y="98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36779</xdr:rowOff>
    </xdr:from>
    <xdr:to>
      <xdr:col>36</xdr:col>
      <xdr:colOff>165100</xdr:colOff>
      <xdr:row>57</xdr:row>
      <xdr:rowOff>138379</xdr:rowOff>
    </xdr:to>
    <xdr:sp macro="" textlink="">
      <xdr:nvSpPr>
        <xdr:cNvPr id="376" name="楕円 375"/>
        <xdr:cNvSpPr/>
      </xdr:nvSpPr>
      <xdr:spPr>
        <a:xfrm>
          <a:off x="6921500" y="9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129506</xdr:rowOff>
    </xdr:from>
    <xdr:ext cx="534377" cy="259045"/>
    <xdr:sp macro="" textlink="">
      <xdr:nvSpPr>
        <xdr:cNvPr id="377" name="テキスト ボックス 376"/>
        <xdr:cNvSpPr txBox="1"/>
      </xdr:nvSpPr>
      <xdr:spPr>
        <a:xfrm>
          <a:off x="6705111" y="99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84138</xdr:rowOff>
    </xdr:from>
    <xdr:to>
      <xdr:col>55</xdr:col>
      <xdr:colOff>0</xdr:colOff>
      <xdr:row>78</xdr:row>
      <xdr:rowOff>87579</xdr:rowOff>
    </xdr:to>
    <xdr:cxnSp macro="">
      <xdr:nvCxnSpPr>
        <xdr:cNvPr id="406" name="直線コネクタ 405"/>
        <xdr:cNvCxnSpPr/>
      </xdr:nvCxnSpPr>
      <xdr:spPr>
        <a:xfrm flipV="1">
          <a:off x="9639300" y="13457238"/>
          <a:ext cx="8382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73189</xdr:rowOff>
    </xdr:from>
    <xdr:to>
      <xdr:col>50</xdr:col>
      <xdr:colOff>114300</xdr:colOff>
      <xdr:row>78</xdr:row>
      <xdr:rowOff>87579</xdr:rowOff>
    </xdr:to>
    <xdr:cxnSp macro="">
      <xdr:nvCxnSpPr>
        <xdr:cNvPr id="409" name="直線コネクタ 408"/>
        <xdr:cNvCxnSpPr/>
      </xdr:nvCxnSpPr>
      <xdr:spPr>
        <a:xfrm>
          <a:off x="8750300" y="13446289"/>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73189</xdr:rowOff>
    </xdr:from>
    <xdr:to>
      <xdr:col>45</xdr:col>
      <xdr:colOff>177800</xdr:colOff>
      <xdr:row>78</xdr:row>
      <xdr:rowOff>94729</xdr:rowOff>
    </xdr:to>
    <xdr:cxnSp macro="">
      <xdr:nvCxnSpPr>
        <xdr:cNvPr id="412" name="直線コネクタ 411"/>
        <xdr:cNvCxnSpPr/>
      </xdr:nvCxnSpPr>
      <xdr:spPr>
        <a:xfrm flipV="1">
          <a:off x="7861300" y="13446289"/>
          <a:ext cx="8890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94729</xdr:rowOff>
    </xdr:from>
    <xdr:to>
      <xdr:col>41</xdr:col>
      <xdr:colOff>50800</xdr:colOff>
      <xdr:row>78</xdr:row>
      <xdr:rowOff>109716</xdr:rowOff>
    </xdr:to>
    <xdr:cxnSp macro="">
      <xdr:nvCxnSpPr>
        <xdr:cNvPr id="415" name="直線コネクタ 414"/>
        <xdr:cNvCxnSpPr/>
      </xdr:nvCxnSpPr>
      <xdr:spPr>
        <a:xfrm flipV="1">
          <a:off x="6972300" y="13467829"/>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33338</xdr:rowOff>
    </xdr:from>
    <xdr:to>
      <xdr:col>55</xdr:col>
      <xdr:colOff>50800</xdr:colOff>
      <xdr:row>78</xdr:row>
      <xdr:rowOff>134938</xdr:rowOff>
    </xdr:to>
    <xdr:sp macro="" textlink="">
      <xdr:nvSpPr>
        <xdr:cNvPr id="425" name="楕円 424"/>
        <xdr:cNvSpPr/>
      </xdr:nvSpPr>
      <xdr:spPr>
        <a:xfrm>
          <a:off x="10426700" y="134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119715</xdr:rowOff>
    </xdr:from>
    <xdr:ext cx="534377" cy="259045"/>
    <xdr:sp macro="" textlink="">
      <xdr:nvSpPr>
        <xdr:cNvPr id="426" name="商工費該当値テキスト"/>
        <xdr:cNvSpPr txBox="1"/>
      </xdr:nvSpPr>
      <xdr:spPr>
        <a:xfrm>
          <a:off x="10528300" y="133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36779</xdr:rowOff>
    </xdr:from>
    <xdr:to>
      <xdr:col>50</xdr:col>
      <xdr:colOff>165100</xdr:colOff>
      <xdr:row>78</xdr:row>
      <xdr:rowOff>138379</xdr:rowOff>
    </xdr:to>
    <xdr:sp macro="" textlink="">
      <xdr:nvSpPr>
        <xdr:cNvPr id="427" name="楕円 426"/>
        <xdr:cNvSpPr/>
      </xdr:nvSpPr>
      <xdr:spPr>
        <a:xfrm>
          <a:off x="9588500" y="134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129506</xdr:rowOff>
    </xdr:from>
    <xdr:ext cx="534377" cy="259045"/>
    <xdr:sp macro="" textlink="">
      <xdr:nvSpPr>
        <xdr:cNvPr id="428" name="テキスト ボックス 427"/>
        <xdr:cNvSpPr txBox="1"/>
      </xdr:nvSpPr>
      <xdr:spPr>
        <a:xfrm>
          <a:off x="9372111" y="135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22389</xdr:rowOff>
    </xdr:from>
    <xdr:to>
      <xdr:col>46</xdr:col>
      <xdr:colOff>38100</xdr:colOff>
      <xdr:row>78</xdr:row>
      <xdr:rowOff>123989</xdr:rowOff>
    </xdr:to>
    <xdr:sp macro="" textlink="">
      <xdr:nvSpPr>
        <xdr:cNvPr id="429" name="楕円 428"/>
        <xdr:cNvSpPr/>
      </xdr:nvSpPr>
      <xdr:spPr>
        <a:xfrm>
          <a:off x="8699500" y="133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115116</xdr:rowOff>
    </xdr:from>
    <xdr:ext cx="534377" cy="259045"/>
    <xdr:sp macro="" textlink="">
      <xdr:nvSpPr>
        <xdr:cNvPr id="430" name="テキスト ボックス 429"/>
        <xdr:cNvSpPr txBox="1"/>
      </xdr:nvSpPr>
      <xdr:spPr>
        <a:xfrm>
          <a:off x="8483111" y="134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43929</xdr:rowOff>
    </xdr:from>
    <xdr:to>
      <xdr:col>41</xdr:col>
      <xdr:colOff>101600</xdr:colOff>
      <xdr:row>78</xdr:row>
      <xdr:rowOff>145529</xdr:rowOff>
    </xdr:to>
    <xdr:sp macro="" textlink="">
      <xdr:nvSpPr>
        <xdr:cNvPr id="431" name="楕円 430"/>
        <xdr:cNvSpPr/>
      </xdr:nvSpPr>
      <xdr:spPr>
        <a:xfrm>
          <a:off x="7810500" y="134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136656</xdr:rowOff>
    </xdr:from>
    <xdr:ext cx="469744" cy="259045"/>
    <xdr:sp macro="" textlink="">
      <xdr:nvSpPr>
        <xdr:cNvPr id="432" name="テキスト ボックス 431"/>
        <xdr:cNvSpPr txBox="1"/>
      </xdr:nvSpPr>
      <xdr:spPr>
        <a:xfrm>
          <a:off x="7626428" y="135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58916</xdr:rowOff>
    </xdr:from>
    <xdr:to>
      <xdr:col>36</xdr:col>
      <xdr:colOff>165100</xdr:colOff>
      <xdr:row>78</xdr:row>
      <xdr:rowOff>160516</xdr:rowOff>
    </xdr:to>
    <xdr:sp macro="" textlink="">
      <xdr:nvSpPr>
        <xdr:cNvPr id="433" name="楕円 432"/>
        <xdr:cNvSpPr/>
      </xdr:nvSpPr>
      <xdr:spPr>
        <a:xfrm>
          <a:off x="6921500" y="134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151643</xdr:rowOff>
    </xdr:from>
    <xdr:ext cx="469744" cy="259045"/>
    <xdr:sp macro="" textlink="">
      <xdr:nvSpPr>
        <xdr:cNvPr id="434" name="テキスト ボックス 433"/>
        <xdr:cNvSpPr txBox="1"/>
      </xdr:nvSpPr>
      <xdr:spPr>
        <a:xfrm>
          <a:off x="6737428" y="1352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29553</xdr:rowOff>
    </xdr:from>
    <xdr:to>
      <xdr:col>55</xdr:col>
      <xdr:colOff>0</xdr:colOff>
      <xdr:row>97</xdr:row>
      <xdr:rowOff>43870</xdr:rowOff>
    </xdr:to>
    <xdr:cxnSp macro="">
      <xdr:nvCxnSpPr>
        <xdr:cNvPr id="463" name="直線コネクタ 462"/>
        <xdr:cNvCxnSpPr/>
      </xdr:nvCxnSpPr>
      <xdr:spPr>
        <a:xfrm flipV="1">
          <a:off x="9639300" y="16660203"/>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16926</xdr:rowOff>
    </xdr:from>
    <xdr:to>
      <xdr:col>50</xdr:col>
      <xdr:colOff>114300</xdr:colOff>
      <xdr:row>97</xdr:row>
      <xdr:rowOff>43870</xdr:rowOff>
    </xdr:to>
    <xdr:cxnSp macro="">
      <xdr:nvCxnSpPr>
        <xdr:cNvPr id="466" name="直線コネクタ 465"/>
        <xdr:cNvCxnSpPr/>
      </xdr:nvCxnSpPr>
      <xdr:spPr>
        <a:xfrm>
          <a:off x="8750300" y="16647576"/>
          <a:ext cx="889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16926</xdr:rowOff>
    </xdr:from>
    <xdr:to>
      <xdr:col>45</xdr:col>
      <xdr:colOff>177800</xdr:colOff>
      <xdr:row>97</xdr:row>
      <xdr:rowOff>57389</xdr:rowOff>
    </xdr:to>
    <xdr:cxnSp macro="">
      <xdr:nvCxnSpPr>
        <xdr:cNvPr id="469" name="直線コネクタ 468"/>
        <xdr:cNvCxnSpPr/>
      </xdr:nvCxnSpPr>
      <xdr:spPr>
        <a:xfrm flipV="1">
          <a:off x="7861300" y="16647576"/>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147176</xdr:rowOff>
    </xdr:from>
    <xdr:to>
      <xdr:col>41</xdr:col>
      <xdr:colOff>50800</xdr:colOff>
      <xdr:row>97</xdr:row>
      <xdr:rowOff>57389</xdr:rowOff>
    </xdr:to>
    <xdr:cxnSp macro="">
      <xdr:nvCxnSpPr>
        <xdr:cNvPr id="472" name="直線コネクタ 471"/>
        <xdr:cNvCxnSpPr/>
      </xdr:nvCxnSpPr>
      <xdr:spPr>
        <a:xfrm>
          <a:off x="6972300" y="16263476"/>
          <a:ext cx="889000" cy="4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150203</xdr:rowOff>
    </xdr:from>
    <xdr:to>
      <xdr:col>55</xdr:col>
      <xdr:colOff>50800</xdr:colOff>
      <xdr:row>97</xdr:row>
      <xdr:rowOff>80353</xdr:rowOff>
    </xdr:to>
    <xdr:sp macro="" textlink="">
      <xdr:nvSpPr>
        <xdr:cNvPr id="482" name="楕円 481"/>
        <xdr:cNvSpPr/>
      </xdr:nvSpPr>
      <xdr:spPr>
        <a:xfrm>
          <a:off x="10426700" y="166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128630</xdr:rowOff>
    </xdr:from>
    <xdr:ext cx="534377" cy="259045"/>
    <xdr:sp macro="" textlink="">
      <xdr:nvSpPr>
        <xdr:cNvPr id="483" name="土木費該当値テキスト"/>
        <xdr:cNvSpPr txBox="1"/>
      </xdr:nvSpPr>
      <xdr:spPr>
        <a:xfrm>
          <a:off x="10528300" y="1658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164520</xdr:rowOff>
    </xdr:from>
    <xdr:to>
      <xdr:col>50</xdr:col>
      <xdr:colOff>165100</xdr:colOff>
      <xdr:row>97</xdr:row>
      <xdr:rowOff>94670</xdr:rowOff>
    </xdr:to>
    <xdr:sp macro="" textlink="">
      <xdr:nvSpPr>
        <xdr:cNvPr id="484" name="楕円 483"/>
        <xdr:cNvSpPr/>
      </xdr:nvSpPr>
      <xdr:spPr>
        <a:xfrm>
          <a:off x="9588500" y="166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85797</xdr:rowOff>
    </xdr:from>
    <xdr:ext cx="534377" cy="259045"/>
    <xdr:sp macro="" textlink="">
      <xdr:nvSpPr>
        <xdr:cNvPr id="485" name="テキスト ボックス 484"/>
        <xdr:cNvSpPr txBox="1"/>
      </xdr:nvSpPr>
      <xdr:spPr>
        <a:xfrm>
          <a:off x="9372111" y="167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137576</xdr:rowOff>
    </xdr:from>
    <xdr:to>
      <xdr:col>46</xdr:col>
      <xdr:colOff>38100</xdr:colOff>
      <xdr:row>97</xdr:row>
      <xdr:rowOff>67726</xdr:rowOff>
    </xdr:to>
    <xdr:sp macro="" textlink="">
      <xdr:nvSpPr>
        <xdr:cNvPr id="486" name="楕円 485"/>
        <xdr:cNvSpPr/>
      </xdr:nvSpPr>
      <xdr:spPr>
        <a:xfrm>
          <a:off x="8699500" y="1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58853</xdr:rowOff>
    </xdr:from>
    <xdr:ext cx="534377" cy="259045"/>
    <xdr:sp macro="" textlink="">
      <xdr:nvSpPr>
        <xdr:cNvPr id="487" name="テキスト ボックス 486"/>
        <xdr:cNvSpPr txBox="1"/>
      </xdr:nvSpPr>
      <xdr:spPr>
        <a:xfrm>
          <a:off x="8483111" y="166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6589</xdr:rowOff>
    </xdr:from>
    <xdr:to>
      <xdr:col>41</xdr:col>
      <xdr:colOff>101600</xdr:colOff>
      <xdr:row>97</xdr:row>
      <xdr:rowOff>108189</xdr:rowOff>
    </xdr:to>
    <xdr:sp macro="" textlink="">
      <xdr:nvSpPr>
        <xdr:cNvPr id="488" name="楕円 487"/>
        <xdr:cNvSpPr/>
      </xdr:nvSpPr>
      <xdr:spPr>
        <a:xfrm>
          <a:off x="7810500" y="166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99316</xdr:rowOff>
    </xdr:from>
    <xdr:ext cx="534377" cy="259045"/>
    <xdr:sp macro="" textlink="">
      <xdr:nvSpPr>
        <xdr:cNvPr id="489" name="テキスト ボックス 488"/>
        <xdr:cNvSpPr txBox="1"/>
      </xdr:nvSpPr>
      <xdr:spPr>
        <a:xfrm>
          <a:off x="7594111" y="167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96376</xdr:rowOff>
    </xdr:from>
    <xdr:to>
      <xdr:col>36</xdr:col>
      <xdr:colOff>165100</xdr:colOff>
      <xdr:row>95</xdr:row>
      <xdr:rowOff>26526</xdr:rowOff>
    </xdr:to>
    <xdr:sp macro="" textlink="">
      <xdr:nvSpPr>
        <xdr:cNvPr id="490" name="楕円 489"/>
        <xdr:cNvSpPr/>
      </xdr:nvSpPr>
      <xdr:spPr>
        <a:xfrm>
          <a:off x="6921500" y="162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43053</xdr:rowOff>
    </xdr:from>
    <xdr:ext cx="534377" cy="259045"/>
    <xdr:sp macro="" textlink="">
      <xdr:nvSpPr>
        <xdr:cNvPr id="491" name="テキスト ボックス 490"/>
        <xdr:cNvSpPr txBox="1"/>
      </xdr:nvSpPr>
      <xdr:spPr>
        <a:xfrm>
          <a:off x="6705111" y="159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115621</xdr:rowOff>
    </xdr:from>
    <xdr:to>
      <xdr:col>85</xdr:col>
      <xdr:colOff>127000</xdr:colOff>
      <xdr:row>37</xdr:row>
      <xdr:rowOff>19685</xdr:rowOff>
    </xdr:to>
    <xdr:cxnSp macro="">
      <xdr:nvCxnSpPr>
        <xdr:cNvPr id="520" name="直線コネクタ 519"/>
        <xdr:cNvCxnSpPr/>
      </xdr:nvCxnSpPr>
      <xdr:spPr>
        <a:xfrm flipV="1">
          <a:off x="15481300" y="6287821"/>
          <a:ext cx="8382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155378</xdr:rowOff>
    </xdr:from>
    <xdr:to>
      <xdr:col>81</xdr:col>
      <xdr:colOff>50800</xdr:colOff>
      <xdr:row>37</xdr:row>
      <xdr:rowOff>19685</xdr:rowOff>
    </xdr:to>
    <xdr:cxnSp macro="">
      <xdr:nvCxnSpPr>
        <xdr:cNvPr id="523" name="直線コネクタ 522"/>
        <xdr:cNvCxnSpPr/>
      </xdr:nvCxnSpPr>
      <xdr:spPr>
        <a:xfrm>
          <a:off x="14592300" y="6327578"/>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155378</xdr:rowOff>
    </xdr:from>
    <xdr:to>
      <xdr:col>76</xdr:col>
      <xdr:colOff>114300</xdr:colOff>
      <xdr:row>37</xdr:row>
      <xdr:rowOff>43764</xdr:rowOff>
    </xdr:to>
    <xdr:cxnSp macro="">
      <xdr:nvCxnSpPr>
        <xdr:cNvPr id="526" name="直線コネクタ 525"/>
        <xdr:cNvCxnSpPr/>
      </xdr:nvCxnSpPr>
      <xdr:spPr>
        <a:xfrm flipV="1">
          <a:off x="13703300" y="6327578"/>
          <a:ext cx="8890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21228</xdr:rowOff>
    </xdr:from>
    <xdr:to>
      <xdr:col>71</xdr:col>
      <xdr:colOff>177800</xdr:colOff>
      <xdr:row>37</xdr:row>
      <xdr:rowOff>43764</xdr:rowOff>
    </xdr:to>
    <xdr:cxnSp macro="">
      <xdr:nvCxnSpPr>
        <xdr:cNvPr id="529" name="直線コネクタ 528"/>
        <xdr:cNvCxnSpPr/>
      </xdr:nvCxnSpPr>
      <xdr:spPr>
        <a:xfrm>
          <a:off x="12814300" y="6364878"/>
          <a:ext cx="8890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64821</xdr:rowOff>
    </xdr:from>
    <xdr:to>
      <xdr:col>85</xdr:col>
      <xdr:colOff>177800</xdr:colOff>
      <xdr:row>36</xdr:row>
      <xdr:rowOff>166421</xdr:rowOff>
    </xdr:to>
    <xdr:sp macro="" textlink="">
      <xdr:nvSpPr>
        <xdr:cNvPr id="539" name="楕円 538"/>
        <xdr:cNvSpPr/>
      </xdr:nvSpPr>
      <xdr:spPr>
        <a:xfrm>
          <a:off x="16268700" y="62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43248</xdr:rowOff>
    </xdr:from>
    <xdr:ext cx="534377" cy="259045"/>
    <xdr:sp macro="" textlink="">
      <xdr:nvSpPr>
        <xdr:cNvPr id="540" name="消防費該当値テキスト"/>
        <xdr:cNvSpPr txBox="1"/>
      </xdr:nvSpPr>
      <xdr:spPr>
        <a:xfrm>
          <a:off x="16370300" y="621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140335</xdr:rowOff>
    </xdr:from>
    <xdr:to>
      <xdr:col>81</xdr:col>
      <xdr:colOff>101600</xdr:colOff>
      <xdr:row>37</xdr:row>
      <xdr:rowOff>70485</xdr:rowOff>
    </xdr:to>
    <xdr:sp macro="" textlink="">
      <xdr:nvSpPr>
        <xdr:cNvPr id="541" name="楕円 540"/>
        <xdr:cNvSpPr/>
      </xdr:nvSpPr>
      <xdr:spPr>
        <a:xfrm>
          <a:off x="15430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61612</xdr:rowOff>
    </xdr:from>
    <xdr:ext cx="534377" cy="259045"/>
    <xdr:sp macro="" textlink="">
      <xdr:nvSpPr>
        <xdr:cNvPr id="542" name="テキスト ボックス 541"/>
        <xdr:cNvSpPr txBox="1"/>
      </xdr:nvSpPr>
      <xdr:spPr>
        <a:xfrm>
          <a:off x="15214111" y="64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104578</xdr:rowOff>
    </xdr:from>
    <xdr:to>
      <xdr:col>76</xdr:col>
      <xdr:colOff>165100</xdr:colOff>
      <xdr:row>37</xdr:row>
      <xdr:rowOff>34728</xdr:rowOff>
    </xdr:to>
    <xdr:sp macro="" textlink="">
      <xdr:nvSpPr>
        <xdr:cNvPr id="543" name="楕円 542"/>
        <xdr:cNvSpPr/>
      </xdr:nvSpPr>
      <xdr:spPr>
        <a:xfrm>
          <a:off x="14541500" y="62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25855</xdr:rowOff>
    </xdr:from>
    <xdr:ext cx="534377" cy="259045"/>
    <xdr:sp macro="" textlink="">
      <xdr:nvSpPr>
        <xdr:cNvPr id="544" name="テキスト ボックス 543"/>
        <xdr:cNvSpPr txBox="1"/>
      </xdr:nvSpPr>
      <xdr:spPr>
        <a:xfrm>
          <a:off x="14325111" y="63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164414</xdr:rowOff>
    </xdr:from>
    <xdr:to>
      <xdr:col>72</xdr:col>
      <xdr:colOff>38100</xdr:colOff>
      <xdr:row>37</xdr:row>
      <xdr:rowOff>94564</xdr:rowOff>
    </xdr:to>
    <xdr:sp macro="" textlink="">
      <xdr:nvSpPr>
        <xdr:cNvPr id="545" name="楕円 544"/>
        <xdr:cNvSpPr/>
      </xdr:nvSpPr>
      <xdr:spPr>
        <a:xfrm>
          <a:off x="13652500" y="63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85691</xdr:rowOff>
    </xdr:from>
    <xdr:ext cx="534377" cy="259045"/>
    <xdr:sp macro="" textlink="">
      <xdr:nvSpPr>
        <xdr:cNvPr id="546" name="テキスト ボックス 545"/>
        <xdr:cNvSpPr txBox="1"/>
      </xdr:nvSpPr>
      <xdr:spPr>
        <a:xfrm>
          <a:off x="13436111" y="64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141878</xdr:rowOff>
    </xdr:from>
    <xdr:to>
      <xdr:col>67</xdr:col>
      <xdr:colOff>101600</xdr:colOff>
      <xdr:row>37</xdr:row>
      <xdr:rowOff>72028</xdr:rowOff>
    </xdr:to>
    <xdr:sp macro="" textlink="">
      <xdr:nvSpPr>
        <xdr:cNvPr id="547" name="楕円 546"/>
        <xdr:cNvSpPr/>
      </xdr:nvSpPr>
      <xdr:spPr>
        <a:xfrm>
          <a:off x="12763500" y="63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63155</xdr:rowOff>
    </xdr:from>
    <xdr:ext cx="534377" cy="259045"/>
    <xdr:sp macro="" textlink="">
      <xdr:nvSpPr>
        <xdr:cNvPr id="548" name="テキスト ボックス 547"/>
        <xdr:cNvSpPr txBox="1"/>
      </xdr:nvSpPr>
      <xdr:spPr>
        <a:xfrm>
          <a:off x="12547111" y="640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81414</xdr:rowOff>
    </xdr:from>
    <xdr:to>
      <xdr:col>85</xdr:col>
      <xdr:colOff>127000</xdr:colOff>
      <xdr:row>57</xdr:row>
      <xdr:rowOff>111141</xdr:rowOff>
    </xdr:to>
    <xdr:cxnSp macro="">
      <xdr:nvCxnSpPr>
        <xdr:cNvPr id="577" name="直線コネクタ 576"/>
        <xdr:cNvCxnSpPr/>
      </xdr:nvCxnSpPr>
      <xdr:spPr>
        <a:xfrm flipV="1">
          <a:off x="15481300" y="9854064"/>
          <a:ext cx="8382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111141</xdr:rowOff>
    </xdr:from>
    <xdr:to>
      <xdr:col>81</xdr:col>
      <xdr:colOff>50800</xdr:colOff>
      <xdr:row>57</xdr:row>
      <xdr:rowOff>115225</xdr:rowOff>
    </xdr:to>
    <xdr:cxnSp macro="">
      <xdr:nvCxnSpPr>
        <xdr:cNvPr id="580" name="直線コネクタ 579"/>
        <xdr:cNvCxnSpPr/>
      </xdr:nvCxnSpPr>
      <xdr:spPr>
        <a:xfrm flipV="1">
          <a:off x="14592300" y="9883791"/>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30604</xdr:rowOff>
    </xdr:from>
    <xdr:to>
      <xdr:col>76</xdr:col>
      <xdr:colOff>114300</xdr:colOff>
      <xdr:row>57</xdr:row>
      <xdr:rowOff>115225</xdr:rowOff>
    </xdr:to>
    <xdr:cxnSp macro="">
      <xdr:nvCxnSpPr>
        <xdr:cNvPr id="583" name="直線コネクタ 582"/>
        <xdr:cNvCxnSpPr/>
      </xdr:nvCxnSpPr>
      <xdr:spPr>
        <a:xfrm>
          <a:off x="13703300" y="9803254"/>
          <a:ext cx="889000" cy="8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30604</xdr:rowOff>
    </xdr:from>
    <xdr:to>
      <xdr:col>71</xdr:col>
      <xdr:colOff>177800</xdr:colOff>
      <xdr:row>57</xdr:row>
      <xdr:rowOff>96418</xdr:rowOff>
    </xdr:to>
    <xdr:cxnSp macro="">
      <xdr:nvCxnSpPr>
        <xdr:cNvPr id="586" name="直線コネクタ 585"/>
        <xdr:cNvCxnSpPr/>
      </xdr:nvCxnSpPr>
      <xdr:spPr>
        <a:xfrm flipV="1">
          <a:off x="12814300" y="9803254"/>
          <a:ext cx="889000" cy="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30614</xdr:rowOff>
    </xdr:from>
    <xdr:to>
      <xdr:col>85</xdr:col>
      <xdr:colOff>177800</xdr:colOff>
      <xdr:row>57</xdr:row>
      <xdr:rowOff>132214</xdr:rowOff>
    </xdr:to>
    <xdr:sp macro="" textlink="">
      <xdr:nvSpPr>
        <xdr:cNvPr id="596" name="楕円 595"/>
        <xdr:cNvSpPr/>
      </xdr:nvSpPr>
      <xdr:spPr>
        <a:xfrm>
          <a:off x="16268700" y="98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116991</xdr:rowOff>
    </xdr:from>
    <xdr:ext cx="534377" cy="259045"/>
    <xdr:sp macro="" textlink="">
      <xdr:nvSpPr>
        <xdr:cNvPr id="597" name="教育費該当値テキスト"/>
        <xdr:cNvSpPr txBox="1"/>
      </xdr:nvSpPr>
      <xdr:spPr>
        <a:xfrm>
          <a:off x="16370300" y="97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60341</xdr:rowOff>
    </xdr:from>
    <xdr:to>
      <xdr:col>81</xdr:col>
      <xdr:colOff>101600</xdr:colOff>
      <xdr:row>57</xdr:row>
      <xdr:rowOff>161941</xdr:rowOff>
    </xdr:to>
    <xdr:sp macro="" textlink="">
      <xdr:nvSpPr>
        <xdr:cNvPr id="598" name="楕円 597"/>
        <xdr:cNvSpPr/>
      </xdr:nvSpPr>
      <xdr:spPr>
        <a:xfrm>
          <a:off x="15430500" y="98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153068</xdr:rowOff>
    </xdr:from>
    <xdr:ext cx="534377" cy="259045"/>
    <xdr:sp macro="" textlink="">
      <xdr:nvSpPr>
        <xdr:cNvPr id="599" name="テキスト ボックス 598"/>
        <xdr:cNvSpPr txBox="1"/>
      </xdr:nvSpPr>
      <xdr:spPr>
        <a:xfrm>
          <a:off x="15214111" y="99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64425</xdr:rowOff>
    </xdr:from>
    <xdr:to>
      <xdr:col>76</xdr:col>
      <xdr:colOff>165100</xdr:colOff>
      <xdr:row>57</xdr:row>
      <xdr:rowOff>166025</xdr:rowOff>
    </xdr:to>
    <xdr:sp macro="" textlink="">
      <xdr:nvSpPr>
        <xdr:cNvPr id="600" name="楕円 599"/>
        <xdr:cNvSpPr/>
      </xdr:nvSpPr>
      <xdr:spPr>
        <a:xfrm>
          <a:off x="14541500" y="98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157152</xdr:rowOff>
    </xdr:from>
    <xdr:ext cx="534377" cy="259045"/>
    <xdr:sp macro="" textlink="">
      <xdr:nvSpPr>
        <xdr:cNvPr id="601" name="テキスト ボックス 600"/>
        <xdr:cNvSpPr txBox="1"/>
      </xdr:nvSpPr>
      <xdr:spPr>
        <a:xfrm>
          <a:off x="14325111" y="992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151254</xdr:rowOff>
    </xdr:from>
    <xdr:to>
      <xdr:col>72</xdr:col>
      <xdr:colOff>38100</xdr:colOff>
      <xdr:row>57</xdr:row>
      <xdr:rowOff>81404</xdr:rowOff>
    </xdr:to>
    <xdr:sp macro="" textlink="">
      <xdr:nvSpPr>
        <xdr:cNvPr id="602" name="楕円 601"/>
        <xdr:cNvSpPr/>
      </xdr:nvSpPr>
      <xdr:spPr>
        <a:xfrm>
          <a:off x="13652500" y="97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72531</xdr:rowOff>
    </xdr:from>
    <xdr:ext cx="534377" cy="259045"/>
    <xdr:sp macro="" textlink="">
      <xdr:nvSpPr>
        <xdr:cNvPr id="603" name="テキスト ボックス 602"/>
        <xdr:cNvSpPr txBox="1"/>
      </xdr:nvSpPr>
      <xdr:spPr>
        <a:xfrm>
          <a:off x="13436111" y="984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45618</xdr:rowOff>
    </xdr:from>
    <xdr:to>
      <xdr:col>67</xdr:col>
      <xdr:colOff>101600</xdr:colOff>
      <xdr:row>57</xdr:row>
      <xdr:rowOff>147218</xdr:rowOff>
    </xdr:to>
    <xdr:sp macro="" textlink="">
      <xdr:nvSpPr>
        <xdr:cNvPr id="604" name="楕円 603"/>
        <xdr:cNvSpPr/>
      </xdr:nvSpPr>
      <xdr:spPr>
        <a:xfrm>
          <a:off x="12763500" y="98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138345</xdr:rowOff>
    </xdr:from>
    <xdr:ext cx="534377" cy="259045"/>
    <xdr:sp macro="" textlink="">
      <xdr:nvSpPr>
        <xdr:cNvPr id="605" name="テキスト ボックス 604"/>
        <xdr:cNvSpPr txBox="1"/>
      </xdr:nvSpPr>
      <xdr:spPr>
        <a:xfrm>
          <a:off x="12547111" y="99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17235</xdr:rowOff>
    </xdr:from>
    <xdr:to>
      <xdr:col>85</xdr:col>
      <xdr:colOff>127000</xdr:colOff>
      <xdr:row>79</xdr:row>
      <xdr:rowOff>39612</xdr:rowOff>
    </xdr:to>
    <xdr:cxnSp macro="">
      <xdr:nvCxnSpPr>
        <xdr:cNvPr id="634" name="直線コネクタ 633"/>
        <xdr:cNvCxnSpPr/>
      </xdr:nvCxnSpPr>
      <xdr:spPr>
        <a:xfrm flipV="1">
          <a:off x="15481300" y="13561785"/>
          <a:ext cx="8382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28017</xdr:rowOff>
    </xdr:from>
    <xdr:to>
      <xdr:col>81</xdr:col>
      <xdr:colOff>50800</xdr:colOff>
      <xdr:row>79</xdr:row>
      <xdr:rowOff>39612</xdr:rowOff>
    </xdr:to>
    <xdr:cxnSp macro="">
      <xdr:nvCxnSpPr>
        <xdr:cNvPr id="637" name="直線コネクタ 636"/>
        <xdr:cNvCxnSpPr/>
      </xdr:nvCxnSpPr>
      <xdr:spPr>
        <a:xfrm>
          <a:off x="14592300" y="13572567"/>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28017</xdr:rowOff>
    </xdr:from>
    <xdr:to>
      <xdr:col>76</xdr:col>
      <xdr:colOff>114300</xdr:colOff>
      <xdr:row>79</xdr:row>
      <xdr:rowOff>36843</xdr:rowOff>
    </xdr:to>
    <xdr:cxnSp macro="">
      <xdr:nvCxnSpPr>
        <xdr:cNvPr id="640" name="直線コネクタ 639"/>
        <xdr:cNvCxnSpPr/>
      </xdr:nvCxnSpPr>
      <xdr:spPr>
        <a:xfrm flipV="1">
          <a:off x="13703300" y="13572567"/>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36461</xdr:rowOff>
    </xdr:from>
    <xdr:to>
      <xdr:col>71</xdr:col>
      <xdr:colOff>177800</xdr:colOff>
      <xdr:row>79</xdr:row>
      <xdr:rowOff>36843</xdr:rowOff>
    </xdr:to>
    <xdr:cxnSp macro="">
      <xdr:nvCxnSpPr>
        <xdr:cNvPr id="643" name="直線コネクタ 642"/>
        <xdr:cNvCxnSpPr/>
      </xdr:nvCxnSpPr>
      <xdr:spPr>
        <a:xfrm>
          <a:off x="12814300" y="135810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137885</xdr:rowOff>
    </xdr:from>
    <xdr:to>
      <xdr:col>85</xdr:col>
      <xdr:colOff>177800</xdr:colOff>
      <xdr:row>79</xdr:row>
      <xdr:rowOff>68035</xdr:rowOff>
    </xdr:to>
    <xdr:sp macro="" textlink="">
      <xdr:nvSpPr>
        <xdr:cNvPr id="653" name="楕円 652"/>
        <xdr:cNvSpPr/>
      </xdr:nvSpPr>
      <xdr:spPr>
        <a:xfrm>
          <a:off x="162687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97262</xdr:rowOff>
    </xdr:from>
    <xdr:ext cx="469744" cy="259045"/>
    <xdr:sp macro="" textlink="">
      <xdr:nvSpPr>
        <xdr:cNvPr id="654" name="災害復旧費該当値テキスト"/>
        <xdr:cNvSpPr txBox="1"/>
      </xdr:nvSpPr>
      <xdr:spPr>
        <a:xfrm>
          <a:off x="16370300" y="132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160262</xdr:rowOff>
    </xdr:from>
    <xdr:to>
      <xdr:col>81</xdr:col>
      <xdr:colOff>101600</xdr:colOff>
      <xdr:row>79</xdr:row>
      <xdr:rowOff>90412</xdr:rowOff>
    </xdr:to>
    <xdr:sp macro="" textlink="">
      <xdr:nvSpPr>
        <xdr:cNvPr id="655" name="楕円 654"/>
        <xdr:cNvSpPr/>
      </xdr:nvSpPr>
      <xdr:spPr>
        <a:xfrm>
          <a:off x="15430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81539</xdr:rowOff>
    </xdr:from>
    <xdr:ext cx="378565" cy="259045"/>
    <xdr:sp macro="" textlink="">
      <xdr:nvSpPr>
        <xdr:cNvPr id="656" name="テキスト ボックス 655"/>
        <xdr:cNvSpPr txBox="1"/>
      </xdr:nvSpPr>
      <xdr:spPr>
        <a:xfrm>
          <a:off x="15292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148667</xdr:rowOff>
    </xdr:from>
    <xdr:to>
      <xdr:col>76</xdr:col>
      <xdr:colOff>165100</xdr:colOff>
      <xdr:row>79</xdr:row>
      <xdr:rowOff>78817</xdr:rowOff>
    </xdr:to>
    <xdr:sp macro="" textlink="">
      <xdr:nvSpPr>
        <xdr:cNvPr id="657" name="楕円 656"/>
        <xdr:cNvSpPr/>
      </xdr:nvSpPr>
      <xdr:spPr>
        <a:xfrm>
          <a:off x="14541500" y="135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69944</xdr:rowOff>
    </xdr:from>
    <xdr:ext cx="469744" cy="259045"/>
    <xdr:sp macro="" textlink="">
      <xdr:nvSpPr>
        <xdr:cNvPr id="658" name="テキスト ボックス 657"/>
        <xdr:cNvSpPr txBox="1"/>
      </xdr:nvSpPr>
      <xdr:spPr>
        <a:xfrm>
          <a:off x="14357428" y="136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157493</xdr:rowOff>
    </xdr:from>
    <xdr:to>
      <xdr:col>72</xdr:col>
      <xdr:colOff>38100</xdr:colOff>
      <xdr:row>79</xdr:row>
      <xdr:rowOff>87643</xdr:rowOff>
    </xdr:to>
    <xdr:sp macro="" textlink="">
      <xdr:nvSpPr>
        <xdr:cNvPr id="659" name="楕円 658"/>
        <xdr:cNvSpPr/>
      </xdr:nvSpPr>
      <xdr:spPr>
        <a:xfrm>
          <a:off x="13652500" y="135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78770</xdr:rowOff>
    </xdr:from>
    <xdr:ext cx="378565" cy="259045"/>
    <xdr:sp macro="" textlink="">
      <xdr:nvSpPr>
        <xdr:cNvPr id="660" name="テキスト ボックス 659"/>
        <xdr:cNvSpPr txBox="1"/>
      </xdr:nvSpPr>
      <xdr:spPr>
        <a:xfrm>
          <a:off x="13514017" y="13623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157111</xdr:rowOff>
    </xdr:from>
    <xdr:to>
      <xdr:col>67</xdr:col>
      <xdr:colOff>101600</xdr:colOff>
      <xdr:row>79</xdr:row>
      <xdr:rowOff>87261</xdr:rowOff>
    </xdr:to>
    <xdr:sp macro="" textlink="">
      <xdr:nvSpPr>
        <xdr:cNvPr id="661" name="楕円 660"/>
        <xdr:cNvSpPr/>
      </xdr:nvSpPr>
      <xdr:spPr>
        <a:xfrm>
          <a:off x="12763500" y="135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78388</xdr:rowOff>
    </xdr:from>
    <xdr:ext cx="378565" cy="259045"/>
    <xdr:sp macro="" textlink="">
      <xdr:nvSpPr>
        <xdr:cNvPr id="662" name="テキスト ボックス 661"/>
        <xdr:cNvSpPr txBox="1"/>
      </xdr:nvSpPr>
      <xdr:spPr>
        <a:xfrm>
          <a:off x="12625017" y="1362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106682</xdr:rowOff>
    </xdr:from>
    <xdr:to>
      <xdr:col>85</xdr:col>
      <xdr:colOff>127000</xdr:colOff>
      <xdr:row>97</xdr:row>
      <xdr:rowOff>120993</xdr:rowOff>
    </xdr:to>
    <xdr:cxnSp macro="">
      <xdr:nvCxnSpPr>
        <xdr:cNvPr id="691" name="直線コネクタ 690"/>
        <xdr:cNvCxnSpPr/>
      </xdr:nvCxnSpPr>
      <xdr:spPr>
        <a:xfrm flipV="1">
          <a:off x="15481300" y="16737332"/>
          <a:ext cx="8382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120993</xdr:rowOff>
    </xdr:from>
    <xdr:to>
      <xdr:col>81</xdr:col>
      <xdr:colOff>50800</xdr:colOff>
      <xdr:row>97</xdr:row>
      <xdr:rowOff>140264</xdr:rowOff>
    </xdr:to>
    <xdr:cxnSp macro="">
      <xdr:nvCxnSpPr>
        <xdr:cNvPr id="694" name="直線コネクタ 693"/>
        <xdr:cNvCxnSpPr/>
      </xdr:nvCxnSpPr>
      <xdr:spPr>
        <a:xfrm flipV="1">
          <a:off x="14592300" y="16751643"/>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140264</xdr:rowOff>
    </xdr:from>
    <xdr:to>
      <xdr:col>76</xdr:col>
      <xdr:colOff>114300</xdr:colOff>
      <xdr:row>97</xdr:row>
      <xdr:rowOff>153050</xdr:rowOff>
    </xdr:to>
    <xdr:cxnSp macro="">
      <xdr:nvCxnSpPr>
        <xdr:cNvPr id="697" name="直線コネクタ 696"/>
        <xdr:cNvCxnSpPr/>
      </xdr:nvCxnSpPr>
      <xdr:spPr>
        <a:xfrm flipV="1">
          <a:off x="13703300" y="16770914"/>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153050</xdr:rowOff>
    </xdr:from>
    <xdr:to>
      <xdr:col>71</xdr:col>
      <xdr:colOff>177800</xdr:colOff>
      <xdr:row>97</xdr:row>
      <xdr:rowOff>159451</xdr:rowOff>
    </xdr:to>
    <xdr:cxnSp macro="">
      <xdr:nvCxnSpPr>
        <xdr:cNvPr id="700" name="直線コネクタ 699"/>
        <xdr:cNvCxnSpPr/>
      </xdr:nvCxnSpPr>
      <xdr:spPr>
        <a:xfrm flipV="1">
          <a:off x="12814300" y="167837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55882</xdr:rowOff>
    </xdr:from>
    <xdr:to>
      <xdr:col>85</xdr:col>
      <xdr:colOff>177800</xdr:colOff>
      <xdr:row>97</xdr:row>
      <xdr:rowOff>157482</xdr:rowOff>
    </xdr:to>
    <xdr:sp macro="" textlink="">
      <xdr:nvSpPr>
        <xdr:cNvPr id="710" name="楕円 709"/>
        <xdr:cNvSpPr/>
      </xdr:nvSpPr>
      <xdr:spPr>
        <a:xfrm>
          <a:off x="16268700" y="166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34309</xdr:rowOff>
    </xdr:from>
    <xdr:ext cx="534377" cy="259045"/>
    <xdr:sp macro="" textlink="">
      <xdr:nvSpPr>
        <xdr:cNvPr id="711" name="公債費該当値テキスト"/>
        <xdr:cNvSpPr txBox="1"/>
      </xdr:nvSpPr>
      <xdr:spPr>
        <a:xfrm>
          <a:off x="16370300" y="166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70193</xdr:rowOff>
    </xdr:from>
    <xdr:to>
      <xdr:col>81</xdr:col>
      <xdr:colOff>101600</xdr:colOff>
      <xdr:row>98</xdr:row>
      <xdr:rowOff>343</xdr:rowOff>
    </xdr:to>
    <xdr:sp macro="" textlink="">
      <xdr:nvSpPr>
        <xdr:cNvPr id="712" name="楕円 711"/>
        <xdr:cNvSpPr/>
      </xdr:nvSpPr>
      <xdr:spPr>
        <a:xfrm>
          <a:off x="15430500" y="167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162920</xdr:rowOff>
    </xdr:from>
    <xdr:ext cx="534377" cy="259045"/>
    <xdr:sp macro="" textlink="">
      <xdr:nvSpPr>
        <xdr:cNvPr id="713" name="テキスト ボックス 712"/>
        <xdr:cNvSpPr txBox="1"/>
      </xdr:nvSpPr>
      <xdr:spPr>
        <a:xfrm>
          <a:off x="15214111" y="167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89464</xdr:rowOff>
    </xdr:from>
    <xdr:to>
      <xdr:col>76</xdr:col>
      <xdr:colOff>165100</xdr:colOff>
      <xdr:row>98</xdr:row>
      <xdr:rowOff>19614</xdr:rowOff>
    </xdr:to>
    <xdr:sp macro="" textlink="">
      <xdr:nvSpPr>
        <xdr:cNvPr id="714" name="楕円 713"/>
        <xdr:cNvSpPr/>
      </xdr:nvSpPr>
      <xdr:spPr>
        <a:xfrm>
          <a:off x="14541500" y="167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10741</xdr:rowOff>
    </xdr:from>
    <xdr:ext cx="534377" cy="259045"/>
    <xdr:sp macro="" textlink="">
      <xdr:nvSpPr>
        <xdr:cNvPr id="715" name="テキスト ボックス 714"/>
        <xdr:cNvSpPr txBox="1"/>
      </xdr:nvSpPr>
      <xdr:spPr>
        <a:xfrm>
          <a:off x="14325111" y="168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102250</xdr:rowOff>
    </xdr:from>
    <xdr:to>
      <xdr:col>72</xdr:col>
      <xdr:colOff>38100</xdr:colOff>
      <xdr:row>98</xdr:row>
      <xdr:rowOff>32400</xdr:rowOff>
    </xdr:to>
    <xdr:sp macro="" textlink="">
      <xdr:nvSpPr>
        <xdr:cNvPr id="716" name="楕円 715"/>
        <xdr:cNvSpPr/>
      </xdr:nvSpPr>
      <xdr:spPr>
        <a:xfrm>
          <a:off x="13652500" y="167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23527</xdr:rowOff>
    </xdr:from>
    <xdr:ext cx="534377" cy="259045"/>
    <xdr:sp macro="" textlink="">
      <xdr:nvSpPr>
        <xdr:cNvPr id="717" name="テキスト ボックス 716"/>
        <xdr:cNvSpPr txBox="1"/>
      </xdr:nvSpPr>
      <xdr:spPr>
        <a:xfrm>
          <a:off x="13436111" y="168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108651</xdr:rowOff>
    </xdr:from>
    <xdr:to>
      <xdr:col>67</xdr:col>
      <xdr:colOff>101600</xdr:colOff>
      <xdr:row>98</xdr:row>
      <xdr:rowOff>38801</xdr:rowOff>
    </xdr:to>
    <xdr:sp macro="" textlink="">
      <xdr:nvSpPr>
        <xdr:cNvPr id="718" name="楕円 717"/>
        <xdr:cNvSpPr/>
      </xdr:nvSpPr>
      <xdr:spPr>
        <a:xfrm>
          <a:off x="12763500" y="167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29928</xdr:rowOff>
    </xdr:from>
    <xdr:ext cx="534377" cy="259045"/>
    <xdr:sp macro="" textlink="">
      <xdr:nvSpPr>
        <xdr:cNvPr id="719" name="テキスト ボックス 718"/>
        <xdr:cNvSpPr txBox="1"/>
      </xdr:nvSpPr>
      <xdr:spPr>
        <a:xfrm>
          <a:off x="12547111" y="168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議会費が住民一人当たり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9,367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円となっており、過去５年間を通じて類似団体平均を大きく上回っているのは、行政面積の広さゆえ、一定程度の議員数が必要となるためである。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総務費が住民一人当たり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144,202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年度以降、類似団体平均を上回ることとなったのは、今後の施設の老朽化に対応するため、基金への積み立てを増やしたことが主な要因である。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その他については、類似団体平均と同程度か下回る状況が続いている。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tx1"/>
              </a:solidFill>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endParaRPr kumimoji="1" lang="en-US" altLang="ja-JP" sz="1350">
            <a:solidFill>
              <a:schemeClr val="tx1"/>
            </a:solidFill>
            <a:latin typeface="ＭＳ ゴシック" pitchFamily="49" charset="-128"/>
            <a:ea typeface="ＭＳ ゴシック" pitchFamily="49" charset="-128"/>
          </a:endParaRPr>
        </a:p>
        <a:p>
          <a:r>
            <a:rPr kumimoji="1" lang="ja-JP" altLang="en-US" sz="1350">
              <a:solidFill>
                <a:schemeClr val="tx1"/>
              </a:solidFill>
              <a:latin typeface="ＭＳ ゴシック" pitchFamily="49" charset="-128"/>
              <a:ea typeface="ＭＳ ゴシック" pitchFamily="49" charset="-128"/>
            </a:rPr>
            <a:t>また、ふるさと応援寄附金の増により、実質収支額が平成</a:t>
          </a:r>
          <a:r>
            <a:rPr kumimoji="1" lang="en-US" altLang="ja-JP" sz="1350">
              <a:solidFill>
                <a:schemeClr val="tx1"/>
              </a:solidFill>
              <a:latin typeface="ＭＳ ゴシック" pitchFamily="49" charset="-128"/>
              <a:ea typeface="ＭＳ ゴシック" pitchFamily="49" charset="-128"/>
            </a:rPr>
            <a:t>26</a:t>
          </a:r>
          <a:r>
            <a:rPr kumimoji="1" lang="ja-JP" altLang="en-US" sz="1350">
              <a:solidFill>
                <a:schemeClr val="tx1"/>
              </a:solidFill>
              <a:latin typeface="ＭＳ ゴシック" pitchFamily="49" charset="-128"/>
              <a:ea typeface="ＭＳ ゴシック" pitchFamily="49" charset="-128"/>
            </a:rPr>
            <a:t>年度と比較して</a:t>
          </a:r>
          <a:r>
            <a:rPr kumimoji="1" lang="en-US" altLang="ja-JP" sz="1350">
              <a:solidFill>
                <a:schemeClr val="tx1"/>
              </a:solidFill>
              <a:latin typeface="ＭＳ ゴシック" pitchFamily="49" charset="-128"/>
              <a:ea typeface="ＭＳ ゴシック" pitchFamily="49" charset="-128"/>
            </a:rPr>
            <a:t>115</a:t>
          </a:r>
          <a:r>
            <a:rPr kumimoji="1" lang="ja-JP" altLang="en-US" sz="1350">
              <a:solidFill>
                <a:schemeClr val="tx1"/>
              </a:solidFill>
              <a:latin typeface="ＭＳ ゴシック" pitchFamily="49" charset="-128"/>
              <a:ea typeface="ＭＳ ゴシック" pitchFamily="49" charset="-128"/>
            </a:rPr>
            <a:t>百万円の増、標準財政規模に占める割合では</a:t>
          </a:r>
          <a:r>
            <a:rPr kumimoji="1" lang="en-US" altLang="ja-JP" sz="1350">
              <a:solidFill>
                <a:schemeClr val="tx1"/>
              </a:solidFill>
              <a:latin typeface="ＭＳ ゴシック" pitchFamily="49" charset="-128"/>
              <a:ea typeface="ＭＳ ゴシック" pitchFamily="49" charset="-128"/>
            </a:rPr>
            <a:t>3.42</a:t>
          </a:r>
          <a:r>
            <a:rPr kumimoji="1" lang="ja-JP" altLang="en-US" sz="1350">
              <a:solidFill>
                <a:schemeClr val="tx1"/>
              </a:solidFill>
              <a:latin typeface="ＭＳ ゴシック" pitchFamily="49" charset="-128"/>
              <a:ea typeface="ＭＳ ゴシック" pitchFamily="49" charset="-128"/>
            </a:rPr>
            <a:t>ポイントの増となったが、基金の使途の明確化を図るべく、財政調整基金への積み立てを抑制したため、実質単年度収支の標準財政規模に占める割合では前年度対比</a:t>
          </a:r>
          <a:r>
            <a:rPr kumimoji="1" lang="en-US" altLang="ja-JP" sz="1350">
              <a:solidFill>
                <a:schemeClr val="tx1"/>
              </a:solidFill>
              <a:latin typeface="ＭＳ ゴシック" pitchFamily="49" charset="-128"/>
              <a:ea typeface="ＭＳ ゴシック" pitchFamily="49" charset="-128"/>
            </a:rPr>
            <a:t>1.97</a:t>
          </a:r>
          <a:r>
            <a:rPr kumimoji="1" lang="ja-JP" altLang="en-US" sz="1350">
              <a:solidFill>
                <a:schemeClr val="tx1"/>
              </a:solidFill>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年度以降、比率が算定されたことはない。今後も適正な財政運営に努めていく。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元利償還金については、臨時財政対策債の元金償還が順次開始されていることにより増加傾向である。その他については概ね同程度で推移しているが、組合等が起こした地方債の元利償還金に対する負担金等については、老朽化に伴う足柄西部清掃組合での施設更新が予定されているため、今後において増とな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一般会計等に係る地方債の現在高については、その年度の新発債を、その年度の元金償還額以内とするというルールを厳格適用し、平成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年度以降は前年比減となっている。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債務負担行為に基づく支出予定額については、土地の買い戻しの進捗等により減少する見込みである。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公営企業債等繰入見込額については、下水道事業における繰出対象債が増加傾向にある。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組合等負担等見込額は、足柄西部清掃組合債の償還進捗により減少傾向であるが、施設更新のための新たな借り入れが想定される。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施設の更新に備えてその他特定目的金に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短期的にはその他特定目的金への積み立てにより微増の予定だが、中長期的には減少傾向にある。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地域福祉基金：地域における社会福祉団体の活動の促進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公共施設整備基金：公共施設整備のため必要な土地の取得及び施設の新増改築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年度から始まる体育施設整備のため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公共施設整備基金：斎場整備費負担金の分割支払いが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年度まで続くため引き続き積立予定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基金の使途の明確化を図るために、特定目的基金に積み立てているため、増減なし。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引き続き増減なく推移する見込み。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満期一括償還債がないため、増減なし。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引き続き増減なく推移する見込み。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％削減するという目標を掲げ、施設の総量削減を進めている。有形固定資産減価償却率については、上昇傾向にあり、類似団体平均と比較すると高いため、取組みをさらに進める必要がある。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25309</xdr:rowOff>
    </xdr:from>
    <xdr:to>
      <xdr:col>23</xdr:col>
      <xdr:colOff>136525</xdr:colOff>
      <xdr:row>29</xdr:row>
      <xdr:rowOff>126909</xdr:rowOff>
    </xdr:to>
    <xdr:sp macro="" textlink="">
      <xdr:nvSpPr>
        <xdr:cNvPr id="80" name="楕円 79"/>
        <xdr:cNvSpPr/>
      </xdr:nvSpPr>
      <xdr:spPr>
        <a:xfrm>
          <a:off x="47117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48186</xdr:rowOff>
    </xdr:from>
    <xdr:ext cx="405111" cy="259045"/>
    <xdr:sp macro="" textlink="">
      <xdr:nvSpPr>
        <xdr:cNvPr id="81" name="有形固定資産減価償却率該当値テキスト"/>
        <xdr:cNvSpPr txBox="1"/>
      </xdr:nvSpPr>
      <xdr:spPr>
        <a:xfrm>
          <a:off x="48133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82" name="楕円 81"/>
        <xdr:cNvSpPr/>
      </xdr:nvSpPr>
      <xdr:spPr>
        <a:xfrm>
          <a:off x="4000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76109</xdr:rowOff>
    </xdr:from>
    <xdr:to>
      <xdr:col>23</xdr:col>
      <xdr:colOff>85725</xdr:colOff>
      <xdr:row>29</xdr:row>
      <xdr:rowOff>150132</xdr:rowOff>
    </xdr:to>
    <xdr:cxnSp macro="">
      <xdr:nvCxnSpPr>
        <xdr:cNvPr id="83" name="直線コネクタ 82"/>
        <xdr:cNvCxnSpPr/>
      </xdr:nvCxnSpPr>
      <xdr:spPr>
        <a:xfrm flipV="1">
          <a:off x="4051300" y="5819684"/>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133259</xdr:rowOff>
    </xdr:from>
    <xdr:to>
      <xdr:col>15</xdr:col>
      <xdr:colOff>187325</xdr:colOff>
      <xdr:row>30</xdr:row>
      <xdr:rowOff>63409</xdr:rowOff>
    </xdr:to>
    <xdr:sp macro="" textlink="">
      <xdr:nvSpPr>
        <xdr:cNvPr id="84" name="楕円 83"/>
        <xdr:cNvSpPr/>
      </xdr:nvSpPr>
      <xdr:spPr>
        <a:xfrm>
          <a:off x="3238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150132</xdr:rowOff>
    </xdr:from>
    <xdr:to>
      <xdr:col>19</xdr:col>
      <xdr:colOff>136525</xdr:colOff>
      <xdr:row>30</xdr:row>
      <xdr:rowOff>12609</xdr:rowOff>
    </xdr:to>
    <xdr:cxnSp macro="">
      <xdr:nvCxnSpPr>
        <xdr:cNvPr id="85" name="直線コネクタ 84"/>
        <xdr:cNvCxnSpPr/>
      </xdr:nvCxnSpPr>
      <xdr:spPr>
        <a:xfrm flipV="1">
          <a:off x="3289300" y="589370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46009</xdr:rowOff>
    </xdr:from>
    <xdr:ext cx="405111" cy="259045"/>
    <xdr:sp macro="" textlink="">
      <xdr:nvSpPr>
        <xdr:cNvPr id="88" name="n_1mainValue有形固定資産減価償却率"/>
        <xdr:cNvSpPr txBox="1"/>
      </xdr:nvSpPr>
      <xdr:spPr>
        <a:xfrm>
          <a:off x="38360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79936</xdr:rowOff>
    </xdr:from>
    <xdr:ext cx="405111" cy="259045"/>
    <xdr:sp macro="" textlink="">
      <xdr:nvSpPr>
        <xdr:cNvPr id="89" name="n_2mainValue有形固定資産減価償却率"/>
        <xdr:cNvSpPr txBox="1"/>
      </xdr:nvSpPr>
      <xdr:spPr>
        <a:xfrm>
          <a:off x="3086744" y="565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８年度のふれあいビレッジ整備事業債の償還が終了し、将来負担額は減少傾向にあるものの、類似団体と比較して職員数が多く、人件費が高い水準にあるため、債務償還可能年数も類似団体と比べると長くなっている。第７次行政改革大綱に基づき事務事業の再編や民間委託の推進に取り組み、人件費の削減に努め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30" name="楕円 129"/>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31"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0" name="楕円 69"/>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1" name="【道路】&#10;有形固定資産減価償却率該当値テキスト"/>
        <xdr:cNvSpPr txBox="1"/>
      </xdr:nvSpPr>
      <xdr:spPr>
        <a:xfrm>
          <a:off x="4673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2" name="楕円 71"/>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37</xdr:row>
      <xdr:rowOff>41910</xdr:rowOff>
    </xdr:to>
    <xdr:cxnSp macro="">
      <xdr:nvCxnSpPr>
        <xdr:cNvPr id="73" name="直線コネクタ 72"/>
        <xdr:cNvCxnSpPr/>
      </xdr:nvCxnSpPr>
      <xdr:spPr>
        <a:xfrm flipV="1">
          <a:off x="3797300" y="629983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143510</xdr:rowOff>
    </xdr:from>
    <xdr:to>
      <xdr:col>15</xdr:col>
      <xdr:colOff>101600</xdr:colOff>
      <xdr:row>40</xdr:row>
      <xdr:rowOff>73660</xdr:rowOff>
    </xdr:to>
    <xdr:sp macro="" textlink="">
      <xdr:nvSpPr>
        <xdr:cNvPr id="74" name="楕円 73"/>
        <xdr:cNvSpPr/>
      </xdr:nvSpPr>
      <xdr:spPr>
        <a:xfrm>
          <a:off x="2857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40</xdr:row>
      <xdr:rowOff>22860</xdr:rowOff>
    </xdr:to>
    <xdr:cxnSp macro="">
      <xdr:nvCxnSpPr>
        <xdr:cNvPr id="75" name="直線コネクタ 74"/>
        <xdr:cNvCxnSpPr/>
      </xdr:nvCxnSpPr>
      <xdr:spPr>
        <a:xfrm flipV="1">
          <a:off x="2908300" y="638556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6"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8" name="n_1main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64787</xdr:rowOff>
    </xdr:from>
    <xdr:ext cx="405111" cy="259045"/>
    <xdr:sp macro="" textlink="">
      <xdr:nvSpPr>
        <xdr:cNvPr id="79" name="n_2mainValue【道路】&#10;有形固定資産減価償却率"/>
        <xdr:cNvSpPr txBox="1"/>
      </xdr:nvSpPr>
      <xdr:spPr>
        <a:xfrm>
          <a:off x="2705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10" name="【道路】&#10;一人当たり延長平均値テキスト"/>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128727</xdr:rowOff>
    </xdr:from>
    <xdr:to>
      <xdr:col>55</xdr:col>
      <xdr:colOff>50800</xdr:colOff>
      <xdr:row>40</xdr:row>
      <xdr:rowOff>58877</xdr:rowOff>
    </xdr:to>
    <xdr:sp macro="" textlink="">
      <xdr:nvSpPr>
        <xdr:cNvPr id="119" name="楕円 118"/>
        <xdr:cNvSpPr/>
      </xdr:nvSpPr>
      <xdr:spPr>
        <a:xfrm>
          <a:off x="10426700" y="68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107154</xdr:rowOff>
    </xdr:from>
    <xdr:ext cx="534377" cy="259045"/>
    <xdr:sp macro="" textlink="">
      <xdr:nvSpPr>
        <xdr:cNvPr id="120" name="【道路】&#10;一人当たり延長該当値テキスト"/>
        <xdr:cNvSpPr txBox="1"/>
      </xdr:nvSpPr>
      <xdr:spPr>
        <a:xfrm>
          <a:off x="10515600" y="679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139080</xdr:rowOff>
    </xdr:from>
    <xdr:to>
      <xdr:col>50</xdr:col>
      <xdr:colOff>165100</xdr:colOff>
      <xdr:row>40</xdr:row>
      <xdr:rowOff>69230</xdr:rowOff>
    </xdr:to>
    <xdr:sp macro="" textlink="">
      <xdr:nvSpPr>
        <xdr:cNvPr id="121" name="楕円 120"/>
        <xdr:cNvSpPr/>
      </xdr:nvSpPr>
      <xdr:spPr>
        <a:xfrm>
          <a:off x="9588500" y="68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xdr:rowOff>
    </xdr:from>
    <xdr:to>
      <xdr:col>55</xdr:col>
      <xdr:colOff>0</xdr:colOff>
      <xdr:row>40</xdr:row>
      <xdr:rowOff>18430</xdr:rowOff>
    </xdr:to>
    <xdr:cxnSp macro="">
      <xdr:nvCxnSpPr>
        <xdr:cNvPr id="122" name="直線コネクタ 121"/>
        <xdr:cNvCxnSpPr/>
      </xdr:nvCxnSpPr>
      <xdr:spPr>
        <a:xfrm flipV="1">
          <a:off x="9639300" y="6866077"/>
          <a:ext cx="8382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22461</xdr:rowOff>
    </xdr:from>
    <xdr:to>
      <xdr:col>46</xdr:col>
      <xdr:colOff>38100</xdr:colOff>
      <xdr:row>41</xdr:row>
      <xdr:rowOff>124061</xdr:rowOff>
    </xdr:to>
    <xdr:sp macro="" textlink="">
      <xdr:nvSpPr>
        <xdr:cNvPr id="123" name="楕円 122"/>
        <xdr:cNvSpPr/>
      </xdr:nvSpPr>
      <xdr:spPr>
        <a:xfrm>
          <a:off x="8699500" y="70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18430</xdr:rowOff>
    </xdr:from>
    <xdr:to>
      <xdr:col>50</xdr:col>
      <xdr:colOff>114300</xdr:colOff>
      <xdr:row>41</xdr:row>
      <xdr:rowOff>73261</xdr:rowOff>
    </xdr:to>
    <xdr:cxnSp macro="">
      <xdr:nvCxnSpPr>
        <xdr:cNvPr id="124" name="直線コネクタ 123"/>
        <xdr:cNvCxnSpPr/>
      </xdr:nvCxnSpPr>
      <xdr:spPr>
        <a:xfrm flipV="1">
          <a:off x="8750300" y="6876430"/>
          <a:ext cx="889000" cy="2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5"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6"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60357</xdr:rowOff>
    </xdr:from>
    <xdr:ext cx="534377" cy="259045"/>
    <xdr:sp macro="" textlink="">
      <xdr:nvSpPr>
        <xdr:cNvPr id="127" name="n_1mainValue【道路】&#10;一人当たり延長"/>
        <xdr:cNvSpPr txBox="1"/>
      </xdr:nvSpPr>
      <xdr:spPr>
        <a:xfrm>
          <a:off x="9359411" y="69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115188</xdr:rowOff>
    </xdr:from>
    <xdr:ext cx="469744" cy="259045"/>
    <xdr:sp macro="" textlink="">
      <xdr:nvSpPr>
        <xdr:cNvPr id="128" name="n_2mainValue【道路】&#10;一人当たり延長"/>
        <xdr:cNvSpPr txBox="1"/>
      </xdr:nvSpPr>
      <xdr:spPr>
        <a:xfrm>
          <a:off x="8515427" y="714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57" name="【橋りょう・トンネ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105410</xdr:rowOff>
    </xdr:from>
    <xdr:to>
      <xdr:col>24</xdr:col>
      <xdr:colOff>114300</xdr:colOff>
      <xdr:row>59</xdr:row>
      <xdr:rowOff>35560</xdr:rowOff>
    </xdr:to>
    <xdr:sp macro="" textlink="">
      <xdr:nvSpPr>
        <xdr:cNvPr id="166" name="楕円 165"/>
        <xdr:cNvSpPr/>
      </xdr:nvSpPr>
      <xdr:spPr>
        <a:xfrm>
          <a:off x="4584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83837</xdr:rowOff>
    </xdr:from>
    <xdr:ext cx="405111" cy="259045"/>
    <xdr:sp macro="" textlink="">
      <xdr:nvSpPr>
        <xdr:cNvPr id="167" name="【橋りょう・トンネル】&#10;有形固定資産減価償却率該当値テキスト"/>
        <xdr:cNvSpPr txBox="1"/>
      </xdr:nvSpPr>
      <xdr:spPr>
        <a:xfrm>
          <a:off x="4673600"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68" name="楕円 167"/>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156210</xdr:rowOff>
    </xdr:from>
    <xdr:to>
      <xdr:col>24</xdr:col>
      <xdr:colOff>63500</xdr:colOff>
      <xdr:row>59</xdr:row>
      <xdr:rowOff>59055</xdr:rowOff>
    </xdr:to>
    <xdr:cxnSp macro="">
      <xdr:nvCxnSpPr>
        <xdr:cNvPr id="169" name="直線コネクタ 168"/>
        <xdr:cNvCxnSpPr/>
      </xdr:nvCxnSpPr>
      <xdr:spPr>
        <a:xfrm flipV="1">
          <a:off x="3797300" y="1010031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70" name="楕円 169"/>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74295</xdr:rowOff>
    </xdr:to>
    <xdr:cxnSp macro="">
      <xdr:nvCxnSpPr>
        <xdr:cNvPr id="171" name="直線コネクタ 170"/>
        <xdr:cNvCxnSpPr/>
      </xdr:nvCxnSpPr>
      <xdr:spPr>
        <a:xfrm flipV="1">
          <a:off x="2908300" y="101746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72"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73"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100982</xdr:rowOff>
    </xdr:from>
    <xdr:ext cx="405111" cy="259045"/>
    <xdr:sp macro="" textlink="">
      <xdr:nvSpPr>
        <xdr:cNvPr id="174" name="n_1mainValue【橋りょう・トンネ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116222</xdr:rowOff>
    </xdr:from>
    <xdr:ext cx="405111" cy="259045"/>
    <xdr:sp macro="" textlink="">
      <xdr:nvSpPr>
        <xdr:cNvPr id="175" name="n_2mainValue【橋りょう・トンネル】&#10;有形固定資産減価償却率"/>
        <xdr:cNvSpPr txBox="1"/>
      </xdr:nvSpPr>
      <xdr:spPr>
        <a:xfrm>
          <a:off x="2705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204"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134016</xdr:rowOff>
    </xdr:from>
    <xdr:to>
      <xdr:col>55</xdr:col>
      <xdr:colOff>50800</xdr:colOff>
      <xdr:row>59</xdr:row>
      <xdr:rowOff>64166</xdr:rowOff>
    </xdr:to>
    <xdr:sp macro="" textlink="">
      <xdr:nvSpPr>
        <xdr:cNvPr id="213" name="楕円 212"/>
        <xdr:cNvSpPr/>
      </xdr:nvSpPr>
      <xdr:spPr>
        <a:xfrm>
          <a:off x="10426700" y="100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156893</xdr:rowOff>
    </xdr:from>
    <xdr:ext cx="599010" cy="259045"/>
    <xdr:sp macro="" textlink="">
      <xdr:nvSpPr>
        <xdr:cNvPr id="214" name="【橋りょう・トンネル】&#10;一人当たり有形固定資産（償却資産）額該当値テキスト"/>
        <xdr:cNvSpPr txBox="1"/>
      </xdr:nvSpPr>
      <xdr:spPr>
        <a:xfrm>
          <a:off x="10515600" y="992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169675</xdr:rowOff>
    </xdr:from>
    <xdr:to>
      <xdr:col>50</xdr:col>
      <xdr:colOff>165100</xdr:colOff>
      <xdr:row>59</xdr:row>
      <xdr:rowOff>99825</xdr:rowOff>
    </xdr:to>
    <xdr:sp macro="" textlink="">
      <xdr:nvSpPr>
        <xdr:cNvPr id="215" name="楕円 214"/>
        <xdr:cNvSpPr/>
      </xdr:nvSpPr>
      <xdr:spPr>
        <a:xfrm>
          <a:off x="9588500" y="101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13366</xdr:rowOff>
    </xdr:from>
    <xdr:to>
      <xdr:col>55</xdr:col>
      <xdr:colOff>0</xdr:colOff>
      <xdr:row>59</xdr:row>
      <xdr:rowOff>49025</xdr:rowOff>
    </xdr:to>
    <xdr:cxnSp macro="">
      <xdr:nvCxnSpPr>
        <xdr:cNvPr id="216" name="直線コネクタ 215"/>
        <xdr:cNvCxnSpPr/>
      </xdr:nvCxnSpPr>
      <xdr:spPr>
        <a:xfrm flipV="1">
          <a:off x="9639300" y="10128916"/>
          <a:ext cx="838200" cy="3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36712</xdr:rowOff>
    </xdr:from>
    <xdr:to>
      <xdr:col>46</xdr:col>
      <xdr:colOff>38100</xdr:colOff>
      <xdr:row>59</xdr:row>
      <xdr:rowOff>138312</xdr:rowOff>
    </xdr:to>
    <xdr:sp macro="" textlink="">
      <xdr:nvSpPr>
        <xdr:cNvPr id="217" name="楕円 216"/>
        <xdr:cNvSpPr/>
      </xdr:nvSpPr>
      <xdr:spPr>
        <a:xfrm>
          <a:off x="8699500" y="101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49025</xdr:rowOff>
    </xdr:from>
    <xdr:to>
      <xdr:col>50</xdr:col>
      <xdr:colOff>114300</xdr:colOff>
      <xdr:row>59</xdr:row>
      <xdr:rowOff>87512</xdr:rowOff>
    </xdr:to>
    <xdr:cxnSp macro="">
      <xdr:nvCxnSpPr>
        <xdr:cNvPr id="218" name="直線コネクタ 217"/>
        <xdr:cNvCxnSpPr/>
      </xdr:nvCxnSpPr>
      <xdr:spPr>
        <a:xfrm flipV="1">
          <a:off x="8750300" y="10164575"/>
          <a:ext cx="889000" cy="3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19"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139533</xdr:rowOff>
    </xdr:from>
    <xdr:ext cx="599010" cy="259045"/>
    <xdr:sp macro="" textlink="">
      <xdr:nvSpPr>
        <xdr:cNvPr id="220" name="n_2aveValue【橋りょう・トンネル】&#10;一人当たり有形固定資産（償却資産）額"/>
        <xdr:cNvSpPr txBox="1"/>
      </xdr:nvSpPr>
      <xdr:spPr>
        <a:xfrm>
          <a:off x="8450795" y="1059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116352</xdr:rowOff>
    </xdr:from>
    <xdr:ext cx="599010" cy="259045"/>
    <xdr:sp macro="" textlink="">
      <xdr:nvSpPr>
        <xdr:cNvPr id="221" name="n_1mainValue【橋りょう・トンネル】&#10;一人当たり有形固定資産（償却資産）額"/>
        <xdr:cNvSpPr txBox="1"/>
      </xdr:nvSpPr>
      <xdr:spPr>
        <a:xfrm>
          <a:off x="9327095" y="988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154839</xdr:rowOff>
    </xdr:from>
    <xdr:ext cx="599010" cy="259045"/>
    <xdr:sp macro="" textlink="">
      <xdr:nvSpPr>
        <xdr:cNvPr id="222" name="n_2mainValue【橋りょう・トンネル】&#10;一人当たり有形固定資産（償却資産）額"/>
        <xdr:cNvSpPr txBox="1"/>
      </xdr:nvSpPr>
      <xdr:spPr>
        <a:xfrm>
          <a:off x="8450795" y="992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140479</xdr:rowOff>
    </xdr:from>
    <xdr:ext cx="405111" cy="259045"/>
    <xdr:sp macro="" textlink="">
      <xdr:nvSpPr>
        <xdr:cNvPr id="250" name="【公営住宅】&#10;有形固定資産減価償却率平均値テキスト"/>
        <xdr:cNvSpPr txBox="1"/>
      </xdr:nvSpPr>
      <xdr:spPr>
        <a:xfrm>
          <a:off x="4673600" y="140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74168</xdr:rowOff>
    </xdr:from>
    <xdr:to>
      <xdr:col>24</xdr:col>
      <xdr:colOff>114300</xdr:colOff>
      <xdr:row>86</xdr:row>
      <xdr:rowOff>4318</xdr:rowOff>
    </xdr:to>
    <xdr:sp macro="" textlink="">
      <xdr:nvSpPr>
        <xdr:cNvPr id="259" name="楕円 258"/>
        <xdr:cNvSpPr/>
      </xdr:nvSpPr>
      <xdr:spPr>
        <a:xfrm>
          <a:off x="4584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160545</xdr:rowOff>
    </xdr:from>
    <xdr:ext cx="405111" cy="259045"/>
    <xdr:sp macro="" textlink="">
      <xdr:nvSpPr>
        <xdr:cNvPr id="260" name="【公営住宅】&#10;有形固定資産減価償却率該当値テキスト"/>
        <xdr:cNvSpPr txBox="1"/>
      </xdr:nvSpPr>
      <xdr:spPr>
        <a:xfrm>
          <a:off x="4673600" y="1456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140463</xdr:rowOff>
    </xdr:from>
    <xdr:to>
      <xdr:col>20</xdr:col>
      <xdr:colOff>38100</xdr:colOff>
      <xdr:row>84</xdr:row>
      <xdr:rowOff>70613</xdr:rowOff>
    </xdr:to>
    <xdr:sp macro="" textlink="">
      <xdr:nvSpPr>
        <xdr:cNvPr id="261" name="楕円 260"/>
        <xdr:cNvSpPr/>
      </xdr:nvSpPr>
      <xdr:spPr>
        <a:xfrm>
          <a:off x="3746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19813</xdr:rowOff>
    </xdr:from>
    <xdr:to>
      <xdr:col>24</xdr:col>
      <xdr:colOff>63500</xdr:colOff>
      <xdr:row>85</xdr:row>
      <xdr:rowOff>124968</xdr:rowOff>
    </xdr:to>
    <xdr:cxnSp macro="">
      <xdr:nvCxnSpPr>
        <xdr:cNvPr id="262" name="直線コネクタ 261"/>
        <xdr:cNvCxnSpPr/>
      </xdr:nvCxnSpPr>
      <xdr:spPr>
        <a:xfrm>
          <a:off x="3797300" y="14421613"/>
          <a:ext cx="838200" cy="2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263" name="楕円 262"/>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19813</xdr:rowOff>
    </xdr:from>
    <xdr:to>
      <xdr:col>19</xdr:col>
      <xdr:colOff>177800</xdr:colOff>
      <xdr:row>84</xdr:row>
      <xdr:rowOff>38100</xdr:rowOff>
    </xdr:to>
    <xdr:cxnSp macro="">
      <xdr:nvCxnSpPr>
        <xdr:cNvPr id="264" name="直線コネクタ 263"/>
        <xdr:cNvCxnSpPr/>
      </xdr:nvCxnSpPr>
      <xdr:spPr>
        <a:xfrm flipV="1">
          <a:off x="2908300" y="14421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65"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66"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61740</xdr:rowOff>
    </xdr:from>
    <xdr:ext cx="405111" cy="259045"/>
    <xdr:sp macro="" textlink="">
      <xdr:nvSpPr>
        <xdr:cNvPr id="267" name="n_1mainValue【公営住宅】&#10;有形固定資産減価償却率"/>
        <xdr:cNvSpPr txBox="1"/>
      </xdr:nvSpPr>
      <xdr:spPr>
        <a:xfrm>
          <a:off x="3582044"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268" name="n_2mainValue【公営住宅】&#10;有形固定資産減価償却率"/>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06" name="楕円 305"/>
        <xdr:cNvSpPr/>
      </xdr:nvSpPr>
      <xdr:spPr>
        <a:xfrm>
          <a:off x="10426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68597</xdr:rowOff>
    </xdr:from>
    <xdr:ext cx="469744" cy="259045"/>
    <xdr:sp macro="" textlink="">
      <xdr:nvSpPr>
        <xdr:cNvPr id="307" name="【公営住宅】&#10;一人当たり面積該当値テキスト"/>
        <xdr:cNvSpPr txBox="1"/>
      </xdr:nvSpPr>
      <xdr:spPr>
        <a:xfrm>
          <a:off x="10515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57786</xdr:rowOff>
    </xdr:from>
    <xdr:to>
      <xdr:col>50</xdr:col>
      <xdr:colOff>165100</xdr:colOff>
      <xdr:row>84</xdr:row>
      <xdr:rowOff>159386</xdr:rowOff>
    </xdr:to>
    <xdr:sp macro="" textlink="">
      <xdr:nvSpPr>
        <xdr:cNvPr id="308" name="楕円 307"/>
        <xdr:cNvSpPr/>
      </xdr:nvSpPr>
      <xdr:spPr>
        <a:xfrm>
          <a:off x="958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140970</xdr:rowOff>
    </xdr:from>
    <xdr:to>
      <xdr:col>55</xdr:col>
      <xdr:colOff>0</xdr:colOff>
      <xdr:row>84</xdr:row>
      <xdr:rowOff>108586</xdr:rowOff>
    </xdr:to>
    <xdr:cxnSp macro="">
      <xdr:nvCxnSpPr>
        <xdr:cNvPr id="309" name="直線コネクタ 308"/>
        <xdr:cNvCxnSpPr/>
      </xdr:nvCxnSpPr>
      <xdr:spPr>
        <a:xfrm flipV="1">
          <a:off x="9639300" y="14371320"/>
          <a:ext cx="8382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62357</xdr:rowOff>
    </xdr:from>
    <xdr:to>
      <xdr:col>46</xdr:col>
      <xdr:colOff>38100</xdr:colOff>
      <xdr:row>84</xdr:row>
      <xdr:rowOff>163957</xdr:rowOff>
    </xdr:to>
    <xdr:sp macro="" textlink="">
      <xdr:nvSpPr>
        <xdr:cNvPr id="310" name="楕円 309"/>
        <xdr:cNvSpPr/>
      </xdr:nvSpPr>
      <xdr:spPr>
        <a:xfrm>
          <a:off x="8699500" y="144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108586</xdr:rowOff>
    </xdr:from>
    <xdr:to>
      <xdr:col>50</xdr:col>
      <xdr:colOff>114300</xdr:colOff>
      <xdr:row>84</xdr:row>
      <xdr:rowOff>113157</xdr:rowOff>
    </xdr:to>
    <xdr:cxnSp macro="">
      <xdr:nvCxnSpPr>
        <xdr:cNvPr id="311" name="直線コネクタ 310"/>
        <xdr:cNvCxnSpPr/>
      </xdr:nvCxnSpPr>
      <xdr:spPr>
        <a:xfrm flipV="1">
          <a:off x="8750300" y="1451038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313"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150513</xdr:rowOff>
    </xdr:from>
    <xdr:ext cx="469744" cy="259045"/>
    <xdr:sp macro="" textlink="">
      <xdr:nvSpPr>
        <xdr:cNvPr id="314" name="n_1mainValue【公営住宅】&#10;一人当たり面積"/>
        <xdr:cNvSpPr txBox="1"/>
      </xdr:nvSpPr>
      <xdr:spPr>
        <a:xfrm>
          <a:off x="9391727" y="1455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155084</xdr:rowOff>
    </xdr:from>
    <xdr:ext cx="469744" cy="259045"/>
    <xdr:sp macro="" textlink="">
      <xdr:nvSpPr>
        <xdr:cNvPr id="315" name="n_2mainValue【公営住宅】&#10;一人当たり面積"/>
        <xdr:cNvSpPr txBox="1"/>
      </xdr:nvSpPr>
      <xdr:spPr>
        <a:xfrm>
          <a:off x="8515427" y="145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56" name="直線コネクタ 355"/>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57"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58" name="直線コネクタ 357"/>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0" name="直線コネクタ 35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61"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62" name="フローチャート: 判断 361"/>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63" name="フローチャート: 判断 362"/>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64" name="フローチャート: 判断 363"/>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52070</xdr:rowOff>
    </xdr:from>
    <xdr:to>
      <xdr:col>85</xdr:col>
      <xdr:colOff>177800</xdr:colOff>
      <xdr:row>36</xdr:row>
      <xdr:rowOff>153670</xdr:rowOff>
    </xdr:to>
    <xdr:sp macro="" textlink="">
      <xdr:nvSpPr>
        <xdr:cNvPr id="370" name="楕円 369"/>
        <xdr:cNvSpPr/>
      </xdr:nvSpPr>
      <xdr:spPr>
        <a:xfrm>
          <a:off x="16268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74947</xdr:rowOff>
    </xdr:from>
    <xdr:ext cx="405111" cy="259045"/>
    <xdr:sp macro="" textlink="">
      <xdr:nvSpPr>
        <xdr:cNvPr id="371" name="【認定こども園・幼稚園・保育所】&#10;有形固定資産減価償却率該当値テキスト"/>
        <xdr:cNvSpPr txBox="1"/>
      </xdr:nvSpPr>
      <xdr:spPr>
        <a:xfrm>
          <a:off x="16357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372" name="楕円 371"/>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62865</xdr:rowOff>
    </xdr:from>
    <xdr:to>
      <xdr:col>85</xdr:col>
      <xdr:colOff>127000</xdr:colOff>
      <xdr:row>36</xdr:row>
      <xdr:rowOff>102870</xdr:rowOff>
    </xdr:to>
    <xdr:cxnSp macro="">
      <xdr:nvCxnSpPr>
        <xdr:cNvPr id="373" name="直線コネクタ 372"/>
        <xdr:cNvCxnSpPr/>
      </xdr:nvCxnSpPr>
      <xdr:spPr>
        <a:xfrm>
          <a:off x="15481300" y="62350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34925</xdr:rowOff>
    </xdr:from>
    <xdr:to>
      <xdr:col>76</xdr:col>
      <xdr:colOff>165100</xdr:colOff>
      <xdr:row>36</xdr:row>
      <xdr:rowOff>136525</xdr:rowOff>
    </xdr:to>
    <xdr:sp macro="" textlink="">
      <xdr:nvSpPr>
        <xdr:cNvPr id="374" name="楕円 373"/>
        <xdr:cNvSpPr/>
      </xdr:nvSpPr>
      <xdr:spPr>
        <a:xfrm>
          <a:off x="14541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62865</xdr:rowOff>
    </xdr:from>
    <xdr:to>
      <xdr:col>81</xdr:col>
      <xdr:colOff>50800</xdr:colOff>
      <xdr:row>36</xdr:row>
      <xdr:rowOff>85725</xdr:rowOff>
    </xdr:to>
    <xdr:cxnSp macro="">
      <xdr:nvCxnSpPr>
        <xdr:cNvPr id="375" name="直線コネクタ 374"/>
        <xdr:cNvCxnSpPr/>
      </xdr:nvCxnSpPr>
      <xdr:spPr>
        <a:xfrm flipV="1">
          <a:off x="14592300" y="62350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76"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77"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378" name="n_1mainValue【認定こども園・幼稚園・保育所】&#10;有形固定資産減価償却率"/>
        <xdr:cNvSpPr txBox="1"/>
      </xdr:nvSpPr>
      <xdr:spPr>
        <a:xfrm>
          <a:off x="15266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153052</xdr:rowOff>
    </xdr:from>
    <xdr:ext cx="405111" cy="259045"/>
    <xdr:sp macro="" textlink="">
      <xdr:nvSpPr>
        <xdr:cNvPr id="379" name="n_2mainValue【認定こども園・幼稚園・保育所】&#10;有形固定資産減価償却率"/>
        <xdr:cNvSpPr txBox="1"/>
      </xdr:nvSpPr>
      <xdr:spPr>
        <a:xfrm>
          <a:off x="14389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03" name="直線コネクタ 402"/>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04"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05" name="直線コネクタ 404"/>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6"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07" name="直線コネクタ 406"/>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08"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09" name="フローチャート: 判断 408"/>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10" name="フローチャート: 判断 409"/>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11" name="フローチャート: 判断 410"/>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17" name="楕円 416"/>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18" name="【認定こども園・幼稚園・保育所】&#10;一人当たり面積該当値テキスト"/>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19" name="楕円 418"/>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30480</xdr:rowOff>
    </xdr:to>
    <xdr:cxnSp macro="">
      <xdr:nvCxnSpPr>
        <xdr:cNvPr id="420" name="直線コネクタ 419"/>
        <xdr:cNvCxnSpPr/>
      </xdr:nvCxnSpPr>
      <xdr:spPr>
        <a:xfrm flipV="1">
          <a:off x="21323300" y="670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15875</xdr:rowOff>
    </xdr:from>
    <xdr:to>
      <xdr:col>107</xdr:col>
      <xdr:colOff>101600</xdr:colOff>
      <xdr:row>38</xdr:row>
      <xdr:rowOff>117475</xdr:rowOff>
    </xdr:to>
    <xdr:sp macro="" textlink="">
      <xdr:nvSpPr>
        <xdr:cNvPr id="421" name="楕円 420"/>
        <xdr:cNvSpPr/>
      </xdr:nvSpPr>
      <xdr:spPr>
        <a:xfrm>
          <a:off x="2038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66675</xdr:rowOff>
    </xdr:from>
    <xdr:to>
      <xdr:col>111</xdr:col>
      <xdr:colOff>177800</xdr:colOff>
      <xdr:row>39</xdr:row>
      <xdr:rowOff>30480</xdr:rowOff>
    </xdr:to>
    <xdr:cxnSp macro="">
      <xdr:nvCxnSpPr>
        <xdr:cNvPr id="422" name="直線コネクタ 421"/>
        <xdr:cNvCxnSpPr/>
      </xdr:nvCxnSpPr>
      <xdr:spPr>
        <a:xfrm>
          <a:off x="20434300" y="658177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423"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5732</xdr:rowOff>
    </xdr:from>
    <xdr:ext cx="469744" cy="259045"/>
    <xdr:sp macro="" textlink="">
      <xdr:nvSpPr>
        <xdr:cNvPr id="424" name="n_2aveValue【認定こども園・幼稚園・保育所】&#10;一人当たり面積"/>
        <xdr:cNvSpPr txBox="1"/>
      </xdr:nvSpPr>
      <xdr:spPr>
        <a:xfrm>
          <a:off x="201994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97807</xdr:rowOff>
    </xdr:from>
    <xdr:ext cx="469744" cy="259045"/>
    <xdr:sp macro="" textlink="">
      <xdr:nvSpPr>
        <xdr:cNvPr id="425" name="n_1mainValue【認定こども園・幼稚園・保育所】&#10;一人当たり面積"/>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134002</xdr:rowOff>
    </xdr:from>
    <xdr:ext cx="469744" cy="259045"/>
    <xdr:sp macro="" textlink="">
      <xdr:nvSpPr>
        <xdr:cNvPr id="426" name="n_2mainValue【認定こども園・幼稚園・保育所】&#10;一人当たり面積"/>
        <xdr:cNvSpPr txBox="1"/>
      </xdr:nvSpPr>
      <xdr:spPr>
        <a:xfrm>
          <a:off x="20199427"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49" name="直線コネクタ 448"/>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50"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51" name="直線コネクタ 450"/>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52"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53" name="直線コネクタ 452"/>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54"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55" name="フローチャート: 判断 454"/>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56" name="フローチャート: 判断 455"/>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57" name="フローチャート: 判断 456"/>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31496</xdr:rowOff>
    </xdr:from>
    <xdr:to>
      <xdr:col>85</xdr:col>
      <xdr:colOff>177800</xdr:colOff>
      <xdr:row>58</xdr:row>
      <xdr:rowOff>133096</xdr:rowOff>
    </xdr:to>
    <xdr:sp macro="" textlink="">
      <xdr:nvSpPr>
        <xdr:cNvPr id="463" name="楕円 462"/>
        <xdr:cNvSpPr/>
      </xdr:nvSpPr>
      <xdr:spPr>
        <a:xfrm>
          <a:off x="162687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54373</xdr:rowOff>
    </xdr:from>
    <xdr:ext cx="405111" cy="259045"/>
    <xdr:sp macro="" textlink="">
      <xdr:nvSpPr>
        <xdr:cNvPr id="464" name="【学校施設】&#10;有形固定資産減価償却率該当値テキスト"/>
        <xdr:cNvSpPr txBox="1"/>
      </xdr:nvSpPr>
      <xdr:spPr>
        <a:xfrm>
          <a:off x="16357600" y="982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465" name="楕円 464"/>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125730</xdr:rowOff>
    </xdr:to>
    <xdr:cxnSp macro="">
      <xdr:nvCxnSpPr>
        <xdr:cNvPr id="466" name="直線コネクタ 465"/>
        <xdr:cNvCxnSpPr/>
      </xdr:nvCxnSpPr>
      <xdr:spPr>
        <a:xfrm flipV="1">
          <a:off x="15481300" y="100263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106934</xdr:rowOff>
    </xdr:from>
    <xdr:to>
      <xdr:col>76</xdr:col>
      <xdr:colOff>165100</xdr:colOff>
      <xdr:row>59</xdr:row>
      <xdr:rowOff>37084</xdr:rowOff>
    </xdr:to>
    <xdr:sp macro="" textlink="">
      <xdr:nvSpPr>
        <xdr:cNvPr id="467" name="楕円 466"/>
        <xdr:cNvSpPr/>
      </xdr:nvSpPr>
      <xdr:spPr>
        <a:xfrm>
          <a:off x="14541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58</xdr:row>
      <xdr:rowOff>157734</xdr:rowOff>
    </xdr:to>
    <xdr:cxnSp macro="">
      <xdr:nvCxnSpPr>
        <xdr:cNvPr id="468" name="直線コネクタ 467"/>
        <xdr:cNvCxnSpPr/>
      </xdr:nvCxnSpPr>
      <xdr:spPr>
        <a:xfrm flipV="1">
          <a:off x="14592300" y="1006983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469"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70"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167657</xdr:rowOff>
    </xdr:from>
    <xdr:ext cx="405111" cy="259045"/>
    <xdr:sp macro="" textlink="">
      <xdr:nvSpPr>
        <xdr:cNvPr id="471" name="n_1mainValue【学校施設】&#10;有形固定資産減価償却率"/>
        <xdr:cNvSpPr txBox="1"/>
      </xdr:nvSpPr>
      <xdr:spPr>
        <a:xfrm>
          <a:off x="15266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472" name="n_2mainValue【学校施設】&#10;有形固定資産減価償却率"/>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95" name="直線コネクタ 494"/>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96"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97" name="直線コネクタ 49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98"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99" name="直線コネクタ 498"/>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500"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01" name="フローチャート: 判断 500"/>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02" name="フローチャート: 判断 501"/>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03" name="フローチャート: 判断 502"/>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9093</xdr:rowOff>
    </xdr:from>
    <xdr:to>
      <xdr:col>116</xdr:col>
      <xdr:colOff>114300</xdr:colOff>
      <xdr:row>63</xdr:row>
      <xdr:rowOff>110693</xdr:rowOff>
    </xdr:to>
    <xdr:sp macro="" textlink="">
      <xdr:nvSpPr>
        <xdr:cNvPr id="509" name="楕円 508"/>
        <xdr:cNvSpPr/>
      </xdr:nvSpPr>
      <xdr:spPr>
        <a:xfrm>
          <a:off x="22110700" y="108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95470</xdr:rowOff>
    </xdr:from>
    <xdr:ext cx="469744" cy="259045"/>
    <xdr:sp macro="" textlink="">
      <xdr:nvSpPr>
        <xdr:cNvPr id="510" name="【学校施設】&#10;一人当たり面積該当値テキスト"/>
        <xdr:cNvSpPr txBox="1"/>
      </xdr:nvSpPr>
      <xdr:spPr>
        <a:xfrm>
          <a:off x="22199600" y="1072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22352</xdr:rowOff>
    </xdr:from>
    <xdr:to>
      <xdr:col>112</xdr:col>
      <xdr:colOff>38100</xdr:colOff>
      <xdr:row>63</xdr:row>
      <xdr:rowOff>123952</xdr:rowOff>
    </xdr:to>
    <xdr:sp macro="" textlink="">
      <xdr:nvSpPr>
        <xdr:cNvPr id="511" name="楕円 510"/>
        <xdr:cNvSpPr/>
      </xdr:nvSpPr>
      <xdr:spPr>
        <a:xfrm>
          <a:off x="21272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59893</xdr:rowOff>
    </xdr:from>
    <xdr:to>
      <xdr:col>116</xdr:col>
      <xdr:colOff>63500</xdr:colOff>
      <xdr:row>63</xdr:row>
      <xdr:rowOff>73152</xdr:rowOff>
    </xdr:to>
    <xdr:cxnSp macro="">
      <xdr:nvCxnSpPr>
        <xdr:cNvPr id="512" name="直線コネクタ 511"/>
        <xdr:cNvCxnSpPr/>
      </xdr:nvCxnSpPr>
      <xdr:spPr>
        <a:xfrm flipV="1">
          <a:off x="21323300" y="10861243"/>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156769</xdr:rowOff>
    </xdr:from>
    <xdr:to>
      <xdr:col>107</xdr:col>
      <xdr:colOff>101600</xdr:colOff>
      <xdr:row>63</xdr:row>
      <xdr:rowOff>86919</xdr:rowOff>
    </xdr:to>
    <xdr:sp macro="" textlink="">
      <xdr:nvSpPr>
        <xdr:cNvPr id="513" name="楕円 512"/>
        <xdr:cNvSpPr/>
      </xdr:nvSpPr>
      <xdr:spPr>
        <a:xfrm>
          <a:off x="20383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36119</xdr:rowOff>
    </xdr:from>
    <xdr:to>
      <xdr:col>111</xdr:col>
      <xdr:colOff>177800</xdr:colOff>
      <xdr:row>63</xdr:row>
      <xdr:rowOff>73152</xdr:rowOff>
    </xdr:to>
    <xdr:cxnSp macro="">
      <xdr:nvCxnSpPr>
        <xdr:cNvPr id="514" name="直線コネクタ 513"/>
        <xdr:cNvCxnSpPr/>
      </xdr:nvCxnSpPr>
      <xdr:spPr>
        <a:xfrm>
          <a:off x="20434300" y="1083746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515"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16"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115079</xdr:rowOff>
    </xdr:from>
    <xdr:ext cx="469744" cy="259045"/>
    <xdr:sp macro="" textlink="">
      <xdr:nvSpPr>
        <xdr:cNvPr id="517" name="n_1mainValue【学校施設】&#10;一人当たり面積"/>
        <xdr:cNvSpPr txBox="1"/>
      </xdr:nvSpPr>
      <xdr:spPr>
        <a:xfrm>
          <a:off x="210757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78046</xdr:rowOff>
    </xdr:from>
    <xdr:ext cx="469744" cy="259045"/>
    <xdr:sp macro="" textlink="">
      <xdr:nvSpPr>
        <xdr:cNvPr id="518" name="n_2mainValue【学校施設】&#10;一人当たり面積"/>
        <xdr:cNvSpPr txBox="1"/>
      </xdr:nvSpPr>
      <xdr:spPr>
        <a:xfrm>
          <a:off x="201994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43" name="直線コネクタ 542"/>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44"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45" name="直線コネクタ 544"/>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548"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49" name="フローチャート: 判断 548"/>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50" name="フローチャート: 判断 549"/>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51" name="フローチャート: 判断 550"/>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92075</xdr:rowOff>
    </xdr:from>
    <xdr:to>
      <xdr:col>85</xdr:col>
      <xdr:colOff>177800</xdr:colOff>
      <xdr:row>78</xdr:row>
      <xdr:rowOff>22225</xdr:rowOff>
    </xdr:to>
    <xdr:sp macro="" textlink="">
      <xdr:nvSpPr>
        <xdr:cNvPr id="557" name="楕円 556"/>
        <xdr:cNvSpPr/>
      </xdr:nvSpPr>
      <xdr:spPr>
        <a:xfrm>
          <a:off x="16268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558" name="【児童館】&#10;有形固定資産減価償却率該当値テキスト"/>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92075</xdr:rowOff>
    </xdr:from>
    <xdr:to>
      <xdr:col>81</xdr:col>
      <xdr:colOff>101600</xdr:colOff>
      <xdr:row>78</xdr:row>
      <xdr:rowOff>22225</xdr:rowOff>
    </xdr:to>
    <xdr:sp macro="" textlink="">
      <xdr:nvSpPr>
        <xdr:cNvPr id="559" name="楕円 558"/>
        <xdr:cNvSpPr/>
      </xdr:nvSpPr>
      <xdr:spPr>
        <a:xfrm>
          <a:off x="15430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142875</xdr:rowOff>
    </xdr:from>
    <xdr:to>
      <xdr:col>85</xdr:col>
      <xdr:colOff>127000</xdr:colOff>
      <xdr:row>77</xdr:row>
      <xdr:rowOff>142875</xdr:rowOff>
    </xdr:to>
    <xdr:cxnSp macro="">
      <xdr:nvCxnSpPr>
        <xdr:cNvPr id="560" name="直線コネクタ 559"/>
        <xdr:cNvCxnSpPr/>
      </xdr:nvCxnSpPr>
      <xdr:spPr>
        <a:xfrm>
          <a:off x="15481300" y="133445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92075</xdr:rowOff>
    </xdr:from>
    <xdr:to>
      <xdr:col>76</xdr:col>
      <xdr:colOff>165100</xdr:colOff>
      <xdr:row>78</xdr:row>
      <xdr:rowOff>22225</xdr:rowOff>
    </xdr:to>
    <xdr:sp macro="" textlink="">
      <xdr:nvSpPr>
        <xdr:cNvPr id="561" name="楕円 560"/>
        <xdr:cNvSpPr/>
      </xdr:nvSpPr>
      <xdr:spPr>
        <a:xfrm>
          <a:off x="14541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77</xdr:row>
      <xdr:rowOff>142875</xdr:rowOff>
    </xdr:to>
    <xdr:cxnSp macro="">
      <xdr:nvCxnSpPr>
        <xdr:cNvPr id="562" name="直線コネクタ 561"/>
        <xdr:cNvCxnSpPr/>
      </xdr:nvCxnSpPr>
      <xdr:spPr>
        <a:xfrm>
          <a:off x="14592300" y="13344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563"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564" name="n_2aveValue【児童館】&#10;有形固定資産減価償却率"/>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38752</xdr:rowOff>
    </xdr:from>
    <xdr:ext cx="405111" cy="259045"/>
    <xdr:sp macro="" textlink="">
      <xdr:nvSpPr>
        <xdr:cNvPr id="565" name="n_1mainValue【児童館】&#10;有形固定資産減価償却率"/>
        <xdr:cNvSpPr txBox="1"/>
      </xdr:nvSpPr>
      <xdr:spPr>
        <a:xfrm>
          <a:off x="152660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38752</xdr:rowOff>
    </xdr:from>
    <xdr:ext cx="405111" cy="259045"/>
    <xdr:sp macro="" textlink="">
      <xdr:nvSpPr>
        <xdr:cNvPr id="566" name="n_2mainValue【児童館】&#10;有形固定資産減価償却率"/>
        <xdr:cNvSpPr txBox="1"/>
      </xdr:nvSpPr>
      <xdr:spPr>
        <a:xfrm>
          <a:off x="143897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90" name="直線コネクタ 589"/>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91"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92" name="直線コネクタ 59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93"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94" name="直線コネクタ 593"/>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95"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96" name="フローチャート: 判断 595"/>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97" name="フローチャート: 判断 596"/>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98" name="フローチャート: 判断 59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xdr:rowOff>
    </xdr:from>
    <xdr:to>
      <xdr:col>116</xdr:col>
      <xdr:colOff>114300</xdr:colOff>
      <xdr:row>78</xdr:row>
      <xdr:rowOff>107950</xdr:rowOff>
    </xdr:to>
    <xdr:sp macro="" textlink="">
      <xdr:nvSpPr>
        <xdr:cNvPr id="604" name="楕円 603"/>
        <xdr:cNvSpPr/>
      </xdr:nvSpPr>
      <xdr:spPr>
        <a:xfrm>
          <a:off x="22110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130827</xdr:rowOff>
    </xdr:from>
    <xdr:ext cx="469744" cy="259045"/>
    <xdr:sp macro="" textlink="">
      <xdr:nvSpPr>
        <xdr:cNvPr id="605" name="【児童館】&#10;一人当たり面積該当値テキスト"/>
        <xdr:cNvSpPr txBox="1"/>
      </xdr:nvSpPr>
      <xdr:spPr>
        <a:xfrm>
          <a:off x="22199600"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44450</xdr:rowOff>
    </xdr:from>
    <xdr:to>
      <xdr:col>112</xdr:col>
      <xdr:colOff>38100</xdr:colOff>
      <xdr:row>78</xdr:row>
      <xdr:rowOff>146050</xdr:rowOff>
    </xdr:to>
    <xdr:sp macro="" textlink="">
      <xdr:nvSpPr>
        <xdr:cNvPr id="606" name="楕円 605"/>
        <xdr:cNvSpPr/>
      </xdr:nvSpPr>
      <xdr:spPr>
        <a:xfrm>
          <a:off x="2127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57150</xdr:rowOff>
    </xdr:from>
    <xdr:to>
      <xdr:col>116</xdr:col>
      <xdr:colOff>63500</xdr:colOff>
      <xdr:row>78</xdr:row>
      <xdr:rowOff>95250</xdr:rowOff>
    </xdr:to>
    <xdr:cxnSp macro="">
      <xdr:nvCxnSpPr>
        <xdr:cNvPr id="607" name="直線コネクタ 606"/>
        <xdr:cNvCxnSpPr/>
      </xdr:nvCxnSpPr>
      <xdr:spPr>
        <a:xfrm flipV="1">
          <a:off x="21323300" y="13430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82550</xdr:rowOff>
    </xdr:from>
    <xdr:to>
      <xdr:col>107</xdr:col>
      <xdr:colOff>101600</xdr:colOff>
      <xdr:row>79</xdr:row>
      <xdr:rowOff>12700</xdr:rowOff>
    </xdr:to>
    <xdr:sp macro="" textlink="">
      <xdr:nvSpPr>
        <xdr:cNvPr id="608" name="楕円 607"/>
        <xdr:cNvSpPr/>
      </xdr:nvSpPr>
      <xdr:spPr>
        <a:xfrm>
          <a:off x="2038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95250</xdr:rowOff>
    </xdr:from>
    <xdr:to>
      <xdr:col>111</xdr:col>
      <xdr:colOff>177800</xdr:colOff>
      <xdr:row>78</xdr:row>
      <xdr:rowOff>133350</xdr:rowOff>
    </xdr:to>
    <xdr:cxnSp macro="">
      <xdr:nvCxnSpPr>
        <xdr:cNvPr id="609" name="直線コネクタ 608"/>
        <xdr:cNvCxnSpPr/>
      </xdr:nvCxnSpPr>
      <xdr:spPr>
        <a:xfrm flipV="1">
          <a:off x="20434300" y="13468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610"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1"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162577</xdr:rowOff>
    </xdr:from>
    <xdr:ext cx="469744" cy="259045"/>
    <xdr:sp macro="" textlink="">
      <xdr:nvSpPr>
        <xdr:cNvPr id="612" name="n_1mainValue【児童館】&#10;一人当たり面積"/>
        <xdr:cNvSpPr txBox="1"/>
      </xdr:nvSpPr>
      <xdr:spPr>
        <a:xfrm>
          <a:off x="210757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29227</xdr:rowOff>
    </xdr:from>
    <xdr:ext cx="469744" cy="259045"/>
    <xdr:sp macro="" textlink="">
      <xdr:nvSpPr>
        <xdr:cNvPr id="613" name="n_2mainValue【児童館】&#10;一人当たり面積"/>
        <xdr:cNvSpPr txBox="1"/>
      </xdr:nvSpPr>
      <xdr:spPr>
        <a:xfrm>
          <a:off x="20199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39" name="直線コネクタ 638"/>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40"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41" name="直線コネクタ 640"/>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42"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43" name="直線コネクタ 642"/>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44"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45" name="フローチャート: 判断 644"/>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46" name="フローチャート: 判断 645"/>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47" name="フローチャート: 判断 646"/>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653" name="楕円 652"/>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654" name="【公民館】&#10;有形固定資産減価償却率該当値テキスト"/>
        <xdr:cNvSpPr txBox="1"/>
      </xdr:nvSpPr>
      <xdr:spPr>
        <a:xfrm>
          <a:off x="16357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66221</xdr:rowOff>
    </xdr:from>
    <xdr:to>
      <xdr:col>81</xdr:col>
      <xdr:colOff>101600</xdr:colOff>
      <xdr:row>104</xdr:row>
      <xdr:rowOff>167821</xdr:rowOff>
    </xdr:to>
    <xdr:sp macro="" textlink="">
      <xdr:nvSpPr>
        <xdr:cNvPr id="655" name="楕円 654"/>
        <xdr:cNvSpPr/>
      </xdr:nvSpPr>
      <xdr:spPr>
        <a:xfrm>
          <a:off x="15430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104</xdr:row>
      <xdr:rowOff>117021</xdr:rowOff>
    </xdr:to>
    <xdr:cxnSp macro="">
      <xdr:nvCxnSpPr>
        <xdr:cNvPr id="656" name="直線コネクタ 655"/>
        <xdr:cNvCxnSpPr/>
      </xdr:nvCxnSpPr>
      <xdr:spPr>
        <a:xfrm flipV="1">
          <a:off x="15481300" y="17417143"/>
          <a:ext cx="838200" cy="5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156590</xdr:rowOff>
    </xdr:from>
    <xdr:ext cx="405111" cy="259045"/>
    <xdr:sp macro="" textlink="">
      <xdr:nvSpPr>
        <xdr:cNvPr id="657"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658"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158948</xdr:rowOff>
    </xdr:from>
    <xdr:ext cx="405111" cy="259045"/>
    <xdr:sp macro="" textlink="">
      <xdr:nvSpPr>
        <xdr:cNvPr id="659" name="n_1mainValue【公民館】&#10;有形固定資産減価償却率"/>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83" name="直線コネクタ 682"/>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84"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85" name="直線コネクタ 684"/>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86"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87" name="直線コネクタ 686"/>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688" name="【公民館】&#10;一人当たり面積平均値テキスト"/>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89" name="フローチャート: 判断 688"/>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90" name="フローチャート: 判断 689"/>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91" name="フローチャート: 判断 690"/>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72389</xdr:rowOff>
    </xdr:from>
    <xdr:to>
      <xdr:col>116</xdr:col>
      <xdr:colOff>114300</xdr:colOff>
      <xdr:row>109</xdr:row>
      <xdr:rowOff>2539</xdr:rowOff>
    </xdr:to>
    <xdr:sp macro="" textlink="">
      <xdr:nvSpPr>
        <xdr:cNvPr id="697" name="楕円 696"/>
        <xdr:cNvSpPr/>
      </xdr:nvSpPr>
      <xdr:spPr>
        <a:xfrm>
          <a:off x="221107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158766</xdr:rowOff>
    </xdr:from>
    <xdr:ext cx="469744" cy="259045"/>
    <xdr:sp macro="" textlink="">
      <xdr:nvSpPr>
        <xdr:cNvPr id="698" name="【公民館】&#10;一人当たり面積該当値テキスト"/>
        <xdr:cNvSpPr txBox="1"/>
      </xdr:nvSpPr>
      <xdr:spPr>
        <a:xfrm>
          <a:off x="22199600" y="185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699" name="楕円 698"/>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148589</xdr:rowOff>
    </xdr:from>
    <xdr:to>
      <xdr:col>116</xdr:col>
      <xdr:colOff>63500</xdr:colOff>
      <xdr:row>108</xdr:row>
      <xdr:rowOff>123189</xdr:rowOff>
    </xdr:to>
    <xdr:cxnSp macro="">
      <xdr:nvCxnSpPr>
        <xdr:cNvPr id="700" name="直線コネクタ 699"/>
        <xdr:cNvCxnSpPr/>
      </xdr:nvCxnSpPr>
      <xdr:spPr>
        <a:xfrm>
          <a:off x="21323300" y="18150839"/>
          <a:ext cx="838200" cy="4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701"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702"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44466</xdr:rowOff>
    </xdr:from>
    <xdr:ext cx="469744" cy="259045"/>
    <xdr:sp macro="" textlink="">
      <xdr:nvSpPr>
        <xdr:cNvPr id="703" name="n_1mainValue【公民館】&#10;一人当たり面積"/>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類似団体と比較して特に有形固定資産減価償却率が高くなっている施設は、児童館であり、特に低くなっている施設は、公営住宅である。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児童館については、個別施設計画を策定中であり、策定後は、同計画に基づいて老朽化対策に取り組んでいくこととしている。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年にサンライズ東山北を、平成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サンライズ山北をそれぞれ新規に建設したため、有形固定資産減価償却率が低くなっている。公営住宅については、これらの新設事業により一人当たり面積についても増加しているが、老朽化住宅を順次取り壊しており、今後は減少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10,583
10,514
224.61
5,372,619
5,178,524
188,822
3,316,637
4,494,035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82"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88" name="楕円 87"/>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89" name="【体育館・プール】&#10;有形固定資産減価償却率該当値テキスト"/>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90" name="楕円 89"/>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91" name="直線コネクタ 90"/>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2"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6" name="直線コネクタ 115"/>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17"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18" name="直線コネクタ 117"/>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19"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0" name="直線コネクタ 119"/>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121"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2" name="フローチャート: 判断 121"/>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3" name="フローチャート: 判断 122"/>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4"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5" name="フローチャート: 判断 124"/>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26"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25400</xdr:rowOff>
    </xdr:from>
    <xdr:to>
      <xdr:col>55</xdr:col>
      <xdr:colOff>50800</xdr:colOff>
      <xdr:row>63</xdr:row>
      <xdr:rowOff>127000</xdr:rowOff>
    </xdr:to>
    <xdr:sp macro="" textlink="">
      <xdr:nvSpPr>
        <xdr:cNvPr id="132" name="楕円 131"/>
        <xdr:cNvSpPr/>
      </xdr:nvSpPr>
      <xdr:spPr>
        <a:xfrm>
          <a:off x="10426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3827</xdr:rowOff>
    </xdr:from>
    <xdr:ext cx="469744" cy="259045"/>
    <xdr:sp macro="" textlink="">
      <xdr:nvSpPr>
        <xdr:cNvPr id="133" name="【体育館・プール】&#10;一人当たり面積該当値テキスト"/>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134" name="楕円 133"/>
        <xdr:cNvSpPr/>
      </xdr:nvSpPr>
      <xdr:spPr>
        <a:xfrm>
          <a:off x="958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76200</xdr:rowOff>
    </xdr:from>
    <xdr:to>
      <xdr:col>55</xdr:col>
      <xdr:colOff>0</xdr:colOff>
      <xdr:row>63</xdr:row>
      <xdr:rowOff>80010</xdr:rowOff>
    </xdr:to>
    <xdr:cxnSp macro="">
      <xdr:nvCxnSpPr>
        <xdr:cNvPr id="135" name="直線コネクタ 134"/>
        <xdr:cNvCxnSpPr/>
      </xdr:nvCxnSpPr>
      <xdr:spPr>
        <a:xfrm flipV="1">
          <a:off x="9639300" y="1087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121937</xdr:rowOff>
    </xdr:from>
    <xdr:ext cx="469744" cy="259045"/>
    <xdr:sp macro="" textlink="">
      <xdr:nvSpPr>
        <xdr:cNvPr id="136" name="n_1mainValue【体育館・プール】&#10;一人当たり面積"/>
        <xdr:cNvSpPr txBox="1"/>
      </xdr:nvSpPr>
      <xdr:spPr>
        <a:xfrm>
          <a:off x="9391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161" name="直線コネクタ 160"/>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162"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163" name="直線コネクタ 162"/>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64"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65" name="直線コネクタ 164"/>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166"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67" name="フローチャート: 判断 166"/>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68" name="フローチャート: 判断 167"/>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169"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170" name="フローチャート: 判断 169"/>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171"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101600</xdr:rowOff>
    </xdr:from>
    <xdr:to>
      <xdr:col>24</xdr:col>
      <xdr:colOff>114300</xdr:colOff>
      <xdr:row>78</xdr:row>
      <xdr:rowOff>31750</xdr:rowOff>
    </xdr:to>
    <xdr:sp macro="" textlink="">
      <xdr:nvSpPr>
        <xdr:cNvPr id="177" name="楕円 176"/>
        <xdr:cNvSpPr/>
      </xdr:nvSpPr>
      <xdr:spPr>
        <a:xfrm>
          <a:off x="4584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54627</xdr:rowOff>
    </xdr:from>
    <xdr:ext cx="405111" cy="259045"/>
    <xdr:sp macro="" textlink="">
      <xdr:nvSpPr>
        <xdr:cNvPr id="178" name="【福祉施設】&#10;有形固定資産減価償却率該当値テキスト"/>
        <xdr:cNvSpPr txBox="1"/>
      </xdr:nvSpPr>
      <xdr:spPr>
        <a:xfrm>
          <a:off x="4673600"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179" name="楕円 178"/>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152400</xdr:rowOff>
    </xdr:from>
    <xdr:to>
      <xdr:col>24</xdr:col>
      <xdr:colOff>63500</xdr:colOff>
      <xdr:row>80</xdr:row>
      <xdr:rowOff>91439</xdr:rowOff>
    </xdr:to>
    <xdr:cxnSp macro="">
      <xdr:nvCxnSpPr>
        <xdr:cNvPr id="180" name="直線コネクタ 179"/>
        <xdr:cNvCxnSpPr/>
      </xdr:nvCxnSpPr>
      <xdr:spPr>
        <a:xfrm flipV="1">
          <a:off x="3797300" y="13354050"/>
          <a:ext cx="838200" cy="4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158766</xdr:rowOff>
    </xdr:from>
    <xdr:ext cx="405111" cy="259045"/>
    <xdr:sp macro="" textlink="">
      <xdr:nvSpPr>
        <xdr:cNvPr id="181" name="n_1mainValue【福祉施設】&#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05" name="直線コネクタ 204"/>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06"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07" name="直線コネクタ 206"/>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08"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09" name="直線コネクタ 208"/>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10" name="【福祉施設】&#10;一人当たり面積平均値テキスト"/>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11" name="フローチャート: 判断 210"/>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12" name="フローチャート: 判断 211"/>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13"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14" name="フローチャート: 判断 213"/>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15"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149225</xdr:rowOff>
    </xdr:from>
    <xdr:to>
      <xdr:col>55</xdr:col>
      <xdr:colOff>50800</xdr:colOff>
      <xdr:row>86</xdr:row>
      <xdr:rowOff>79375</xdr:rowOff>
    </xdr:to>
    <xdr:sp macro="" textlink="">
      <xdr:nvSpPr>
        <xdr:cNvPr id="221" name="楕円 220"/>
        <xdr:cNvSpPr/>
      </xdr:nvSpPr>
      <xdr:spPr>
        <a:xfrm>
          <a:off x="104267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64152</xdr:rowOff>
    </xdr:from>
    <xdr:ext cx="469744" cy="259045"/>
    <xdr:sp macro="" textlink="">
      <xdr:nvSpPr>
        <xdr:cNvPr id="222" name="【福祉施設】&#10;一人当たり面積該当値テキスト"/>
        <xdr:cNvSpPr txBox="1"/>
      </xdr:nvSpPr>
      <xdr:spPr>
        <a:xfrm>
          <a:off x="10515600" y="146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223" name="楕円 222"/>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28575</xdr:rowOff>
    </xdr:from>
    <xdr:to>
      <xdr:col>55</xdr:col>
      <xdr:colOff>0</xdr:colOff>
      <xdr:row>86</xdr:row>
      <xdr:rowOff>30480</xdr:rowOff>
    </xdr:to>
    <xdr:cxnSp macro="">
      <xdr:nvCxnSpPr>
        <xdr:cNvPr id="224" name="直線コネクタ 223"/>
        <xdr:cNvCxnSpPr/>
      </xdr:nvCxnSpPr>
      <xdr:spPr>
        <a:xfrm flipV="1">
          <a:off x="9639300" y="147732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72407</xdr:rowOff>
    </xdr:from>
    <xdr:ext cx="469744" cy="259045"/>
    <xdr:sp macro="" textlink="">
      <xdr:nvSpPr>
        <xdr:cNvPr id="225" name="n_1mainValue【福祉施設】&#10;一人当たり面積"/>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66" name="直線コネクタ 265"/>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67"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68" name="直線コネクタ 267"/>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69"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70" name="直線コネクタ 269"/>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271" name="【一般廃棄物処理施設】&#10;有形固定資産減価償却率平均値テキスト"/>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72" name="フローチャート: 判断 271"/>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73" name="フローチャート: 判断 272"/>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74"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75" name="フローチャート: 判断 274"/>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276"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282" name="楕円 281"/>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283" name="【一般廃棄物処理施設】&#10;有形固定資産減価償却率該当値テキスト"/>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xdr:rowOff>
    </xdr:from>
    <xdr:to>
      <xdr:col>81</xdr:col>
      <xdr:colOff>101600</xdr:colOff>
      <xdr:row>40</xdr:row>
      <xdr:rowOff>111760</xdr:rowOff>
    </xdr:to>
    <xdr:sp macro="" textlink="">
      <xdr:nvSpPr>
        <xdr:cNvPr id="284" name="楕円 283"/>
        <xdr:cNvSpPr/>
      </xdr:nvSpPr>
      <xdr:spPr>
        <a:xfrm>
          <a:off x="15430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40</xdr:row>
      <xdr:rowOff>60960</xdr:rowOff>
    </xdr:to>
    <xdr:cxnSp macro="">
      <xdr:nvCxnSpPr>
        <xdr:cNvPr id="285" name="直線コネクタ 284"/>
        <xdr:cNvCxnSpPr/>
      </xdr:nvCxnSpPr>
      <xdr:spPr>
        <a:xfrm flipV="1">
          <a:off x="15481300" y="6541770"/>
          <a:ext cx="8382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102887</xdr:rowOff>
    </xdr:from>
    <xdr:ext cx="405111" cy="259045"/>
    <xdr:sp macro="" textlink="">
      <xdr:nvSpPr>
        <xdr:cNvPr id="286" name="n_1mainValue【一般廃棄物処理施設】&#10;有形固定資産減価償却率"/>
        <xdr:cNvSpPr txBox="1"/>
      </xdr:nvSpPr>
      <xdr:spPr>
        <a:xfrm>
          <a:off x="152660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7" name="直線コネクタ 2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8" name="テキスト ボックス 2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9" name="直線コネクタ 2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0" name="テキスト ボックス 29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1" name="直線コネクタ 3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2" name="テキスト ボックス 3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3" name="直線コネクタ 3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4" name="テキスト ボックス 3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6" name="テキスト ボックス 3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08" name="直線コネクタ 307"/>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09"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10" name="直線コネクタ 309"/>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11"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12" name="直線コネクタ 311"/>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313" name="【一般廃棄物処理施設】&#10;一人当たり有形固定資産（償却資産）額平均値テキスト"/>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14" name="フローチャート: 判断 313"/>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15" name="フローチャート: 判断 314"/>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316"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317" name="フローチャート: 判断 316"/>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318"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65350</xdr:rowOff>
    </xdr:from>
    <xdr:to>
      <xdr:col>116</xdr:col>
      <xdr:colOff>114300</xdr:colOff>
      <xdr:row>40</xdr:row>
      <xdr:rowOff>166950</xdr:rowOff>
    </xdr:to>
    <xdr:sp macro="" textlink="">
      <xdr:nvSpPr>
        <xdr:cNvPr id="324" name="楕円 323"/>
        <xdr:cNvSpPr/>
      </xdr:nvSpPr>
      <xdr:spPr>
        <a:xfrm>
          <a:off x="22110700" y="69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43777</xdr:rowOff>
    </xdr:from>
    <xdr:ext cx="534377" cy="259045"/>
    <xdr:sp macro="" textlink="">
      <xdr:nvSpPr>
        <xdr:cNvPr id="325" name="【一般廃棄物処理施設】&#10;一人当たり有形固定資産（償却資産）額該当値テキスト"/>
        <xdr:cNvSpPr txBox="1"/>
      </xdr:nvSpPr>
      <xdr:spPr>
        <a:xfrm>
          <a:off x="22199600" y="69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134895</xdr:rowOff>
    </xdr:from>
    <xdr:to>
      <xdr:col>112</xdr:col>
      <xdr:colOff>38100</xdr:colOff>
      <xdr:row>41</xdr:row>
      <xdr:rowOff>65045</xdr:rowOff>
    </xdr:to>
    <xdr:sp macro="" textlink="">
      <xdr:nvSpPr>
        <xdr:cNvPr id="326" name="楕円 325"/>
        <xdr:cNvSpPr/>
      </xdr:nvSpPr>
      <xdr:spPr>
        <a:xfrm>
          <a:off x="21272500" y="69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116150</xdr:rowOff>
    </xdr:from>
    <xdr:to>
      <xdr:col>116</xdr:col>
      <xdr:colOff>63500</xdr:colOff>
      <xdr:row>41</xdr:row>
      <xdr:rowOff>14245</xdr:rowOff>
    </xdr:to>
    <xdr:cxnSp macro="">
      <xdr:nvCxnSpPr>
        <xdr:cNvPr id="327" name="直線コネクタ 326"/>
        <xdr:cNvCxnSpPr/>
      </xdr:nvCxnSpPr>
      <xdr:spPr>
        <a:xfrm flipV="1">
          <a:off x="21323300" y="6974150"/>
          <a:ext cx="838200" cy="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56172</xdr:rowOff>
    </xdr:from>
    <xdr:ext cx="534377" cy="259045"/>
    <xdr:sp macro="" textlink="">
      <xdr:nvSpPr>
        <xdr:cNvPr id="328" name="n_1mainValue【一般廃棄物処理施設】&#10;一人当たり有形固定資産（償却資産）額"/>
        <xdr:cNvSpPr txBox="1"/>
      </xdr:nvSpPr>
      <xdr:spPr>
        <a:xfrm>
          <a:off x="21043411" y="70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9" name="テキスト ボックス 3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9" name="テキスト ボックス 3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53" name="直線コネクタ 352"/>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54"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55" name="直線コネクタ 35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56"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57" name="直線コネクタ 35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58"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59" name="フローチャート: 判断 358"/>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60" name="フローチャート: 判断 359"/>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361"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62" name="フローチャート: 判断 361"/>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63"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369" name="楕円 368"/>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158767</xdr:rowOff>
    </xdr:from>
    <xdr:ext cx="405111" cy="259045"/>
    <xdr:sp macro="" textlink="">
      <xdr:nvSpPr>
        <xdr:cNvPr id="370" name="【保健センター・保健所】&#10;有形固定資産減価償却率該当値テキスト"/>
        <xdr:cNvSpPr txBox="1"/>
      </xdr:nvSpPr>
      <xdr:spPr>
        <a:xfrm>
          <a:off x="16357600"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80645</xdr:rowOff>
    </xdr:from>
    <xdr:to>
      <xdr:col>81</xdr:col>
      <xdr:colOff>101600</xdr:colOff>
      <xdr:row>62</xdr:row>
      <xdr:rowOff>10795</xdr:rowOff>
    </xdr:to>
    <xdr:sp macro="" textlink="">
      <xdr:nvSpPr>
        <xdr:cNvPr id="371" name="楕円 370"/>
        <xdr:cNvSpPr/>
      </xdr:nvSpPr>
      <xdr:spPr>
        <a:xfrm>
          <a:off x="1543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xdr:rowOff>
    </xdr:from>
    <xdr:to>
      <xdr:col>85</xdr:col>
      <xdr:colOff>127000</xdr:colOff>
      <xdr:row>61</xdr:row>
      <xdr:rowOff>131445</xdr:rowOff>
    </xdr:to>
    <xdr:cxnSp macro="">
      <xdr:nvCxnSpPr>
        <xdr:cNvPr id="372" name="直線コネクタ 371"/>
        <xdr:cNvCxnSpPr/>
      </xdr:nvCxnSpPr>
      <xdr:spPr>
        <a:xfrm flipV="1">
          <a:off x="15481300" y="1047369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114935</xdr:rowOff>
    </xdr:from>
    <xdr:to>
      <xdr:col>76</xdr:col>
      <xdr:colOff>165100</xdr:colOff>
      <xdr:row>63</xdr:row>
      <xdr:rowOff>45085</xdr:rowOff>
    </xdr:to>
    <xdr:sp macro="" textlink="">
      <xdr:nvSpPr>
        <xdr:cNvPr id="373" name="楕円 372"/>
        <xdr:cNvSpPr/>
      </xdr:nvSpPr>
      <xdr:spPr>
        <a:xfrm>
          <a:off x="14541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62</xdr:row>
      <xdr:rowOff>165735</xdr:rowOff>
    </xdr:to>
    <xdr:cxnSp macro="">
      <xdr:nvCxnSpPr>
        <xdr:cNvPr id="374" name="直線コネクタ 373"/>
        <xdr:cNvCxnSpPr/>
      </xdr:nvCxnSpPr>
      <xdr:spPr>
        <a:xfrm flipV="1">
          <a:off x="14592300" y="1058989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1922</xdr:rowOff>
    </xdr:from>
    <xdr:ext cx="405111" cy="259045"/>
    <xdr:sp macro="" textlink="">
      <xdr:nvSpPr>
        <xdr:cNvPr id="375" name="n_1mainValue【保健センター・保健所】&#10;有形固定資産減価償却率"/>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36212</xdr:rowOff>
    </xdr:from>
    <xdr:ext cx="405111" cy="259045"/>
    <xdr:sp macro="" textlink="">
      <xdr:nvSpPr>
        <xdr:cNvPr id="376" name="n_2mainValue【保健センター・保健所】&#10;有形固定資産減価償却率"/>
        <xdr:cNvSpPr txBox="1"/>
      </xdr:nvSpPr>
      <xdr:spPr>
        <a:xfrm>
          <a:off x="14389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7" name="正方形/長方形 3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8" name="正方形/長方形 3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9" name="正方形/長方形 3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0" name="正方形/長方形 3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1" name="正方形/長方形 3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2" name="正方形/長方形 3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3" name="正方形/長方形 3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4" name="正方形/長方形 3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5" name="テキスト ボックス 3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6" name="直線コネクタ 3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7" name="直線コネクタ 3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8" name="テキスト ボックス 3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9" name="直線コネクタ 3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0" name="テキスト ボックス 3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1" name="直線コネクタ 3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2" name="テキスト ボックス 3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3" name="直線コネクタ 3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4" name="テキスト ボックス 3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5" name="直線コネクタ 3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6" name="テキスト ボックス 3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00" name="直線コネクタ 399"/>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01"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02" name="直線コネクタ 401"/>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03"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04" name="直線コネクタ 403"/>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05"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06" name="フローチャート: 判断 405"/>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07" name="フローチャート: 判断 406"/>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140987</xdr:rowOff>
    </xdr:from>
    <xdr:ext cx="469744" cy="259045"/>
    <xdr:sp macro="" textlink="">
      <xdr:nvSpPr>
        <xdr:cNvPr id="408" name="n_1aveValue【保健センター・保健所】&#10;一人当たり面積"/>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09" name="フローチャート: 判断 408"/>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83837</xdr:rowOff>
    </xdr:from>
    <xdr:ext cx="469744" cy="259045"/>
    <xdr:sp macro="" textlink="">
      <xdr:nvSpPr>
        <xdr:cNvPr id="410"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1" name="テキスト ボックス 4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2" name="テキスト ボックス 4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3" name="テキスト ボックス 4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4" name="テキスト ボックス 4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5" name="テキスト ボックス 4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154940</xdr:rowOff>
    </xdr:from>
    <xdr:to>
      <xdr:col>116</xdr:col>
      <xdr:colOff>114300</xdr:colOff>
      <xdr:row>58</xdr:row>
      <xdr:rowOff>85090</xdr:rowOff>
    </xdr:to>
    <xdr:sp macro="" textlink="">
      <xdr:nvSpPr>
        <xdr:cNvPr id="416" name="楕円 415"/>
        <xdr:cNvSpPr/>
      </xdr:nvSpPr>
      <xdr:spPr>
        <a:xfrm>
          <a:off x="22110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6367</xdr:rowOff>
    </xdr:from>
    <xdr:ext cx="469744" cy="259045"/>
    <xdr:sp macro="" textlink="">
      <xdr:nvSpPr>
        <xdr:cNvPr id="417" name="【保健センター・保健所】&#10;一人当たり面積該当値テキスト"/>
        <xdr:cNvSpPr txBox="1"/>
      </xdr:nvSpPr>
      <xdr:spPr>
        <a:xfrm>
          <a:off x="22199600"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xdr:rowOff>
    </xdr:from>
    <xdr:to>
      <xdr:col>112</xdr:col>
      <xdr:colOff>38100</xdr:colOff>
      <xdr:row>58</xdr:row>
      <xdr:rowOff>111760</xdr:rowOff>
    </xdr:to>
    <xdr:sp macro="" textlink="">
      <xdr:nvSpPr>
        <xdr:cNvPr id="418" name="楕円 417"/>
        <xdr:cNvSpPr/>
      </xdr:nvSpPr>
      <xdr:spPr>
        <a:xfrm>
          <a:off x="21272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34290</xdr:rowOff>
    </xdr:from>
    <xdr:to>
      <xdr:col>116</xdr:col>
      <xdr:colOff>63500</xdr:colOff>
      <xdr:row>58</xdr:row>
      <xdr:rowOff>60960</xdr:rowOff>
    </xdr:to>
    <xdr:cxnSp macro="">
      <xdr:nvCxnSpPr>
        <xdr:cNvPr id="419" name="直線コネクタ 418"/>
        <xdr:cNvCxnSpPr/>
      </xdr:nvCxnSpPr>
      <xdr:spPr>
        <a:xfrm flipV="1">
          <a:off x="21323300" y="9978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36830</xdr:rowOff>
    </xdr:from>
    <xdr:to>
      <xdr:col>107</xdr:col>
      <xdr:colOff>101600</xdr:colOff>
      <xdr:row>58</xdr:row>
      <xdr:rowOff>138430</xdr:rowOff>
    </xdr:to>
    <xdr:sp macro="" textlink="">
      <xdr:nvSpPr>
        <xdr:cNvPr id="420" name="楕円 419"/>
        <xdr:cNvSpPr/>
      </xdr:nvSpPr>
      <xdr:spPr>
        <a:xfrm>
          <a:off x="20383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60960</xdr:rowOff>
    </xdr:from>
    <xdr:to>
      <xdr:col>111</xdr:col>
      <xdr:colOff>177800</xdr:colOff>
      <xdr:row>58</xdr:row>
      <xdr:rowOff>87630</xdr:rowOff>
    </xdr:to>
    <xdr:cxnSp macro="">
      <xdr:nvCxnSpPr>
        <xdr:cNvPr id="421" name="直線コネクタ 420"/>
        <xdr:cNvCxnSpPr/>
      </xdr:nvCxnSpPr>
      <xdr:spPr>
        <a:xfrm flipV="1">
          <a:off x="20434300" y="10005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128287</xdr:rowOff>
    </xdr:from>
    <xdr:ext cx="469744" cy="259045"/>
    <xdr:sp macro="" textlink="">
      <xdr:nvSpPr>
        <xdr:cNvPr id="422" name="n_1mainValue【保健センター・保健所】&#10;一人当たり面積"/>
        <xdr:cNvSpPr txBox="1"/>
      </xdr:nvSpPr>
      <xdr:spPr>
        <a:xfrm>
          <a:off x="21075727"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154957</xdr:rowOff>
    </xdr:from>
    <xdr:ext cx="469744" cy="259045"/>
    <xdr:sp macro="" textlink="">
      <xdr:nvSpPr>
        <xdr:cNvPr id="423" name="n_2mainValue【保健センター・保健所】&#10;一人当たり面積"/>
        <xdr:cNvSpPr txBox="1"/>
      </xdr:nvSpPr>
      <xdr:spPr>
        <a:xfrm>
          <a:off x="20199427"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5" name="テキスト ボックス 4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5" name="テキスト ボックス 4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7" name="テキスト ボックス 4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49" name="直線コネクタ 448"/>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50"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51" name="直線コネクタ 450"/>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52"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53" name="直線コネクタ 452"/>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54"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55" name="フローチャート: 判断 454"/>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56" name="フローチャート: 判断 455"/>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457"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58" name="フローチャート: 判断 457"/>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459"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168548</xdr:rowOff>
    </xdr:from>
    <xdr:to>
      <xdr:col>85</xdr:col>
      <xdr:colOff>177800</xdr:colOff>
      <xdr:row>80</xdr:row>
      <xdr:rowOff>98698</xdr:rowOff>
    </xdr:to>
    <xdr:sp macro="" textlink="">
      <xdr:nvSpPr>
        <xdr:cNvPr id="465" name="楕円 464"/>
        <xdr:cNvSpPr/>
      </xdr:nvSpPr>
      <xdr:spPr>
        <a:xfrm>
          <a:off x="16268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19975</xdr:rowOff>
    </xdr:from>
    <xdr:ext cx="405111" cy="259045"/>
    <xdr:sp macro="" textlink="">
      <xdr:nvSpPr>
        <xdr:cNvPr id="466" name="【消防施設】&#10;有形固定資産減価償却率該当値テキスト"/>
        <xdr:cNvSpPr txBox="1"/>
      </xdr:nvSpPr>
      <xdr:spPr>
        <a:xfrm>
          <a:off x="16357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119562</xdr:rowOff>
    </xdr:from>
    <xdr:to>
      <xdr:col>81</xdr:col>
      <xdr:colOff>101600</xdr:colOff>
      <xdr:row>80</xdr:row>
      <xdr:rowOff>49712</xdr:rowOff>
    </xdr:to>
    <xdr:sp macro="" textlink="">
      <xdr:nvSpPr>
        <xdr:cNvPr id="467" name="楕円 466"/>
        <xdr:cNvSpPr/>
      </xdr:nvSpPr>
      <xdr:spPr>
        <a:xfrm>
          <a:off x="15430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170362</xdr:rowOff>
    </xdr:from>
    <xdr:to>
      <xdr:col>85</xdr:col>
      <xdr:colOff>127000</xdr:colOff>
      <xdr:row>80</xdr:row>
      <xdr:rowOff>47898</xdr:rowOff>
    </xdr:to>
    <xdr:cxnSp macro="">
      <xdr:nvCxnSpPr>
        <xdr:cNvPr id="468" name="直線コネクタ 467"/>
        <xdr:cNvCxnSpPr/>
      </xdr:nvCxnSpPr>
      <xdr:spPr>
        <a:xfrm>
          <a:off x="15481300" y="13714912"/>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66239</xdr:rowOff>
    </xdr:from>
    <xdr:ext cx="405111" cy="259045"/>
    <xdr:sp macro="" textlink="">
      <xdr:nvSpPr>
        <xdr:cNvPr id="469" name="n_1mainValue【消防施設】&#10;有形固定資産減価償却率"/>
        <xdr:cNvSpPr txBox="1"/>
      </xdr:nvSpPr>
      <xdr:spPr>
        <a:xfrm>
          <a:off x="152660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0" name="直線コネクタ 4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1" name="テキスト ボックス 4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2" name="直線コネクタ 4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3" name="テキスト ボックス 4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4" name="直線コネクタ 4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5" name="テキスト ボックス 4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6" name="直線コネクタ 4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7" name="テキスト ボックス 4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8" name="直線コネクタ 4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9" name="テキスト ボックス 4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0" name="直線コネクタ 4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1" name="テキスト ボックス 4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95" name="直線コネクタ 494"/>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96"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97" name="直線コネクタ 496"/>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98"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99" name="直線コネクタ 498"/>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500"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01" name="フローチャート: 判断 500"/>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02" name="フローチャート: 判断 50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03"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04" name="フローチャート: 判断 503"/>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505"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6" name="テキスト ボックス 5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7" name="テキスト ボックス 5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8" name="テキスト ボックス 5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9" name="テキスト ボックス 5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0" name="テキスト ボックス 5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11" name="楕円 510"/>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12" name="【消防施設】&#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50981</xdr:rowOff>
    </xdr:from>
    <xdr:to>
      <xdr:col>112</xdr:col>
      <xdr:colOff>38100</xdr:colOff>
      <xdr:row>85</xdr:row>
      <xdr:rowOff>152581</xdr:rowOff>
    </xdr:to>
    <xdr:sp macro="" textlink="">
      <xdr:nvSpPr>
        <xdr:cNvPr id="513" name="楕円 512"/>
        <xdr:cNvSpPr/>
      </xdr:nvSpPr>
      <xdr:spPr>
        <a:xfrm>
          <a:off x="21272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101781</xdr:rowOff>
    </xdr:to>
    <xdr:cxnSp macro="">
      <xdr:nvCxnSpPr>
        <xdr:cNvPr id="514" name="直線コネクタ 513"/>
        <xdr:cNvCxnSpPr/>
      </xdr:nvCxnSpPr>
      <xdr:spPr>
        <a:xfrm flipV="1">
          <a:off x="21323300" y="146685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143708</xdr:rowOff>
    </xdr:from>
    <xdr:ext cx="469744" cy="259045"/>
    <xdr:sp macro="" textlink="">
      <xdr:nvSpPr>
        <xdr:cNvPr id="515" name="n_1mainValue【消防施設】&#10;一人当たり面積"/>
        <xdr:cNvSpPr txBox="1"/>
      </xdr:nvSpPr>
      <xdr:spPr>
        <a:xfrm>
          <a:off x="21075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6" name="直線コネクタ 5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7" name="テキスト ボックス 5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8" name="直線コネクタ 5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9" name="テキスト ボックス 5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0" name="直線コネクタ 5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1" name="テキスト ボックス 5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2" name="直線コネクタ 5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3" name="テキスト ボックス 5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4" name="直線コネクタ 5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5" name="テキスト ボックス 5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6" name="直線コネクタ 5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7" name="テキスト ボックス 5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41" name="直線コネクタ 540"/>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4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43" name="直線コネクタ 54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44"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45" name="直線コネクタ 544"/>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546" name="【庁舎】&#10;有形固定資産減価償却率平均値テキスト"/>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47" name="フローチャート: 判断 546"/>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48" name="フローチャート: 判断 54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549"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50" name="フローチャート: 判断 549"/>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55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5806</xdr:rowOff>
    </xdr:from>
    <xdr:to>
      <xdr:col>85</xdr:col>
      <xdr:colOff>177800</xdr:colOff>
      <xdr:row>105</xdr:row>
      <xdr:rowOff>107406</xdr:rowOff>
    </xdr:to>
    <xdr:sp macro="" textlink="">
      <xdr:nvSpPr>
        <xdr:cNvPr id="557" name="楕円 556"/>
        <xdr:cNvSpPr/>
      </xdr:nvSpPr>
      <xdr:spPr>
        <a:xfrm>
          <a:off x="16268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155683</xdr:rowOff>
    </xdr:from>
    <xdr:ext cx="405111" cy="259045"/>
    <xdr:sp macro="" textlink="">
      <xdr:nvSpPr>
        <xdr:cNvPr id="558" name="【庁舎】&#10;有形固定資産減価償却率該当値テキスト"/>
        <xdr:cNvSpPr txBox="1"/>
      </xdr:nvSpPr>
      <xdr:spPr>
        <a:xfrm>
          <a:off x="16357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559" name="楕円 558"/>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110489</xdr:rowOff>
    </xdr:to>
    <xdr:cxnSp macro="">
      <xdr:nvCxnSpPr>
        <xdr:cNvPr id="560" name="直線コネクタ 559"/>
        <xdr:cNvCxnSpPr/>
      </xdr:nvCxnSpPr>
      <xdr:spPr>
        <a:xfrm flipV="1">
          <a:off x="15481300" y="1805885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561" name="楕円 560"/>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118655</xdr:rowOff>
    </xdr:to>
    <xdr:cxnSp macro="">
      <xdr:nvCxnSpPr>
        <xdr:cNvPr id="562" name="直線コネクタ 561"/>
        <xdr:cNvCxnSpPr/>
      </xdr:nvCxnSpPr>
      <xdr:spPr>
        <a:xfrm flipV="1">
          <a:off x="14592300" y="1811273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563" name="n_1mainValue【庁舎】&#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564" name="n_2mainValue【庁舎】&#10;有形固定資産減価償却率"/>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90" name="直線コネクタ 589"/>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91"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92" name="直線コネクタ 591"/>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93"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94" name="直線コネクタ 593"/>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95"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96" name="フローチャート: 判断 595"/>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97" name="フローチャート: 判断 596"/>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598"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599" name="フローチャート: 判断 598"/>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30497</xdr:rowOff>
    </xdr:from>
    <xdr:ext cx="469744" cy="259045"/>
    <xdr:sp macro="" textlink="">
      <xdr:nvSpPr>
        <xdr:cNvPr id="600" name="n_2ave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134801</xdr:rowOff>
    </xdr:from>
    <xdr:to>
      <xdr:col>116</xdr:col>
      <xdr:colOff>114300</xdr:colOff>
      <xdr:row>106</xdr:row>
      <xdr:rowOff>64951</xdr:rowOff>
    </xdr:to>
    <xdr:sp macro="" textlink="">
      <xdr:nvSpPr>
        <xdr:cNvPr id="606" name="楕円 605"/>
        <xdr:cNvSpPr/>
      </xdr:nvSpPr>
      <xdr:spPr>
        <a:xfrm>
          <a:off x="22110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157678</xdr:rowOff>
    </xdr:from>
    <xdr:ext cx="469744" cy="259045"/>
    <xdr:sp macro="" textlink="">
      <xdr:nvSpPr>
        <xdr:cNvPr id="607" name="【庁舎】&#10;一人当たり面積該当値テキスト"/>
        <xdr:cNvSpPr txBox="1"/>
      </xdr:nvSpPr>
      <xdr:spPr>
        <a:xfrm>
          <a:off x="22199600" y="179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608" name="楕円 607"/>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xdr:rowOff>
    </xdr:from>
    <xdr:to>
      <xdr:col>116</xdr:col>
      <xdr:colOff>63500</xdr:colOff>
      <xdr:row>106</xdr:row>
      <xdr:rowOff>27214</xdr:rowOff>
    </xdr:to>
    <xdr:cxnSp macro="">
      <xdr:nvCxnSpPr>
        <xdr:cNvPr id="609" name="直線コネクタ 608"/>
        <xdr:cNvCxnSpPr/>
      </xdr:nvCxnSpPr>
      <xdr:spPr>
        <a:xfrm flipV="1">
          <a:off x="21323300" y="181878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610" name="楕円 609"/>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106</xdr:row>
      <xdr:rowOff>27214</xdr:rowOff>
    </xdr:to>
    <xdr:cxnSp macro="">
      <xdr:nvCxnSpPr>
        <xdr:cNvPr id="611" name="直線コネクタ 610"/>
        <xdr:cNvCxnSpPr/>
      </xdr:nvCxnSpPr>
      <xdr:spPr>
        <a:xfrm>
          <a:off x="20434300" y="18135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94541</xdr:rowOff>
    </xdr:from>
    <xdr:ext cx="469744" cy="259045"/>
    <xdr:sp macro="" textlink="">
      <xdr:nvSpPr>
        <xdr:cNvPr id="612" name="n_1mainValue【庁舎】&#10;一人当たり面積"/>
        <xdr:cNvSpPr txBox="1"/>
      </xdr:nvSpPr>
      <xdr:spPr>
        <a:xfrm>
          <a:off x="21075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13" name="n_2main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4" name="正方形/長方形 6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5" name="正方形/長方形 6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6" name="テキスト ボックス 6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類似団体と比較して特に有形固定資産減価償却率が高くなっている施設は、体育館・プール、福祉施設であり、特に低くなっている施設は、一般廃棄物処理施設、庁舎である。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体育館・プールについては、ともに有形固定資産減価償却率が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％となっている。個別施設計画については、現在策定中であり、策定後は、同計画に基づいて老朽化対策に取り組んでいくこととしている。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年度に老朽化していた本庁舎を建て替えたため、有形固定資産減価償却率が低くなっている。庁舎の一人当たり面積については、人口減少により増加を見込んでいる。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5372619</v>
      </c>
      <c r="BO4" s="441"/>
      <c r="BP4" s="441"/>
      <c r="BQ4" s="441"/>
      <c r="BR4" s="441"/>
      <c r="BS4" s="441"/>
      <c r="BT4" s="441"/>
      <c r="BU4" s="442"/>
      <c r="BV4" s="440">
        <v>4979389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5.7</v>
      </c>
      <c r="CU4" s="622"/>
      <c r="CV4" s="622"/>
      <c r="CW4" s="622"/>
      <c r="CX4" s="622"/>
      <c r="CY4" s="622"/>
      <c r="CZ4" s="622"/>
      <c r="DA4" s="623"/>
      <c r="DB4" s="621">
        <v>5.2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5178524</v>
      </c>
      <c r="BO5" s="446"/>
      <c r="BP5" s="446"/>
      <c r="BQ5" s="446"/>
      <c r="BR5" s="446"/>
      <c r="BS5" s="446"/>
      <c r="BT5" s="446"/>
      <c r="BU5" s="447"/>
      <c r="BV5" s="445">
        <v>4791301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86</v>
      </c>
      <c r="CU5" s="416"/>
      <c r="CV5" s="416"/>
      <c r="CW5" s="416"/>
      <c r="CX5" s="416"/>
      <c r="CY5" s="416"/>
      <c r="CZ5" s="416"/>
      <c r="DA5" s="417"/>
      <c r="DB5" s="415">
        <v>85.4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194095</v>
      </c>
      <c r="BO6" s="446"/>
      <c r="BP6" s="446"/>
      <c r="BQ6" s="446"/>
      <c r="BR6" s="446"/>
      <c r="BS6" s="446"/>
      <c r="BT6" s="446"/>
      <c r="BU6" s="447"/>
      <c r="BV6" s="445">
        <v>188088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93.1</v>
      </c>
      <c r="CU6" s="596"/>
      <c r="CV6" s="596"/>
      <c r="CW6" s="596"/>
      <c r="CX6" s="596"/>
      <c r="CY6" s="596"/>
      <c r="CZ6" s="596"/>
      <c r="DA6" s="597"/>
      <c r="DB6" s="595">
        <v>92.2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5273</v>
      </c>
      <c r="BO7" s="446"/>
      <c r="BP7" s="446"/>
      <c r="BQ7" s="446"/>
      <c r="BR7" s="446"/>
      <c r="BS7" s="446"/>
      <c r="BT7" s="446"/>
      <c r="BU7" s="447"/>
      <c r="BV7" s="445">
        <v>14011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3316637</v>
      </c>
      <c r="CU7" s="446"/>
      <c r="CV7" s="446"/>
      <c r="CW7" s="446"/>
      <c r="CX7" s="446"/>
      <c r="CY7" s="446"/>
      <c r="CZ7" s="446"/>
      <c r="DA7" s="447"/>
      <c r="DB7" s="445">
        <v>3337184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188822</v>
      </c>
      <c r="BO8" s="446"/>
      <c r="BP8" s="446"/>
      <c r="BQ8" s="446"/>
      <c r="BR8" s="446"/>
      <c r="BS8" s="446"/>
      <c r="BT8" s="446"/>
      <c r="BU8" s="447"/>
      <c r="BV8" s="445">
        <v>174077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0.61</v>
      </c>
      <c r="CU8" s="559"/>
      <c r="CV8" s="559"/>
      <c r="CW8" s="559"/>
      <c r="CX8" s="559"/>
      <c r="CY8" s="559"/>
      <c r="CZ8" s="559"/>
      <c r="DA8" s="560"/>
      <c r="DB8" s="558">
        <v>0.63</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10724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14745</v>
      </c>
      <c r="BO9" s="446"/>
      <c r="BP9" s="446"/>
      <c r="BQ9" s="446"/>
      <c r="BR9" s="446"/>
      <c r="BS9" s="446"/>
      <c r="BT9" s="446"/>
      <c r="BU9" s="447"/>
      <c r="BV9" s="445">
        <v>15388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8.8000000000000007</v>
      </c>
      <c r="CU9" s="416"/>
      <c r="CV9" s="416"/>
      <c r="CW9" s="416"/>
      <c r="CX9" s="416"/>
      <c r="CY9" s="416"/>
      <c r="CZ9" s="416"/>
      <c r="DA9" s="417"/>
      <c r="DB9" s="415">
        <v>9.4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11764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650</v>
      </c>
      <c r="BO10" s="446"/>
      <c r="BP10" s="446"/>
      <c r="BQ10" s="446"/>
      <c r="BR10" s="446"/>
      <c r="BS10" s="446"/>
      <c r="BT10" s="446"/>
      <c r="BU10" s="447"/>
      <c r="BV10" s="445">
        <v>65753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10583</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10514</v>
      </c>
      <c r="S13" s="549"/>
      <c r="T13" s="549"/>
      <c r="U13" s="549"/>
      <c r="V13" s="550"/>
      <c r="W13" s="536" t="s">
        <v>133</v>
      </c>
      <c r="X13" s="458"/>
      <c r="Y13" s="458"/>
      <c r="Z13" s="458"/>
      <c r="AA13" s="458"/>
      <c r="AB13" s="459"/>
      <c r="AC13" s="421">
        <v>353</v>
      </c>
      <c r="AD13" s="422"/>
      <c r="AE13" s="422"/>
      <c r="AF13" s="422"/>
      <c r="AG13" s="423"/>
      <c r="AH13" s="421">
        <v>362</v>
      </c>
      <c r="AI13" s="422"/>
      <c r="AJ13" s="422"/>
      <c r="AK13" s="422"/>
      <c r="AL13" s="424"/>
      <c r="AM13" s="514" t="s">
        <v>134</v>
      </c>
      <c r="AN13" s="419"/>
      <c r="AO13" s="419"/>
      <c r="AP13" s="419"/>
      <c r="AQ13" s="419"/>
      <c r="AR13" s="419"/>
      <c r="AS13" s="419"/>
      <c r="AT13" s="420"/>
      <c r="AU13" s="502" t="s">
        <v>118</v>
      </c>
      <c r="AV13" s="503"/>
      <c r="AW13" s="503"/>
      <c r="AX13" s="503"/>
      <c r="AY13" s="425" t="s">
        <v>135</v>
      </c>
      <c r="AZ13" s="426"/>
      <c r="BA13" s="426"/>
      <c r="BB13" s="426"/>
      <c r="BC13" s="426"/>
      <c r="BD13" s="426"/>
      <c r="BE13" s="426"/>
      <c r="BF13" s="426"/>
      <c r="BG13" s="426"/>
      <c r="BH13" s="426"/>
      <c r="BI13" s="426"/>
      <c r="BJ13" s="426"/>
      <c r="BK13" s="426"/>
      <c r="BL13" s="426"/>
      <c r="BM13" s="427"/>
      <c r="BN13" s="445">
        <v>15395</v>
      </c>
      <c r="BO13" s="446"/>
      <c r="BP13" s="446"/>
      <c r="BQ13" s="446"/>
      <c r="BR13" s="446"/>
      <c r="BS13" s="446"/>
      <c r="BT13" s="446"/>
      <c r="BU13" s="447"/>
      <c r="BV13" s="445">
        <v>81141</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7.3</v>
      </c>
      <c r="CU13" s="416"/>
      <c r="CV13" s="416"/>
      <c r="CW13" s="416"/>
      <c r="CX13" s="416"/>
      <c r="CY13" s="416"/>
      <c r="CZ13" s="416"/>
      <c r="DA13" s="417"/>
      <c r="DB13" s="415">
        <v>7.1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10842</v>
      </c>
      <c r="S14" s="549"/>
      <c r="T14" s="549"/>
      <c r="U14" s="549"/>
      <c r="V14" s="550"/>
      <c r="W14" s="551"/>
      <c r="X14" s="461"/>
      <c r="Y14" s="461"/>
      <c r="Z14" s="461"/>
      <c r="AA14" s="461"/>
      <c r="AB14" s="462"/>
      <c r="AC14" s="541">
        <v>6.8</v>
      </c>
      <c r="AD14" s="542"/>
      <c r="AE14" s="542"/>
      <c r="AF14" s="542"/>
      <c r="AG14" s="543"/>
      <c r="AH14" s="541">
        <v>6.3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69.8</v>
      </c>
      <c r="CU14" s="553"/>
      <c r="CV14" s="553"/>
      <c r="CW14" s="553"/>
      <c r="CX14" s="553"/>
      <c r="CY14" s="553"/>
      <c r="CZ14" s="553"/>
      <c r="DA14" s="554"/>
      <c r="DB14" s="552">
        <v>75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10783</v>
      </c>
      <c r="S15" s="549"/>
      <c r="T15" s="549"/>
      <c r="U15" s="549"/>
      <c r="V15" s="550"/>
      <c r="W15" s="536" t="s">
        <v>140</v>
      </c>
      <c r="X15" s="458"/>
      <c r="Y15" s="458"/>
      <c r="Z15" s="458"/>
      <c r="AA15" s="458"/>
      <c r="AB15" s="459"/>
      <c r="AC15" s="421">
        <v>1520</v>
      </c>
      <c r="AD15" s="422"/>
      <c r="AE15" s="422"/>
      <c r="AF15" s="422"/>
      <c r="AG15" s="423"/>
      <c r="AH15" s="421">
        <v>1762</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1578517</v>
      </c>
      <c r="BO15" s="441"/>
      <c r="BP15" s="441"/>
      <c r="BQ15" s="441"/>
      <c r="BR15" s="441"/>
      <c r="BS15" s="441"/>
      <c r="BT15" s="441"/>
      <c r="BU15" s="442"/>
      <c r="BV15" s="440">
        <v>1626465</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29.4</v>
      </c>
      <c r="AD16" s="542"/>
      <c r="AE16" s="542"/>
      <c r="AF16" s="542"/>
      <c r="AG16" s="543"/>
      <c r="AH16" s="541">
        <v>30.6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2619423</v>
      </c>
      <c r="BO16" s="446"/>
      <c r="BP16" s="446"/>
      <c r="BQ16" s="446"/>
      <c r="BR16" s="446"/>
      <c r="BS16" s="446"/>
      <c r="BT16" s="446"/>
      <c r="BU16" s="447"/>
      <c r="BV16" s="445">
        <v>2637003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3292</v>
      </c>
      <c r="AD17" s="422"/>
      <c r="AE17" s="422"/>
      <c r="AF17" s="422"/>
      <c r="AG17" s="423"/>
      <c r="AH17" s="421">
        <v>3637</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2025125</v>
      </c>
      <c r="BO17" s="446"/>
      <c r="BP17" s="446"/>
      <c r="BQ17" s="446"/>
      <c r="BR17" s="446"/>
      <c r="BS17" s="446"/>
      <c r="BT17" s="446"/>
      <c r="BU17" s="447"/>
      <c r="BV17" s="445">
        <v>2083093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224.61</v>
      </c>
      <c r="M18" s="510"/>
      <c r="N18" s="510"/>
      <c r="O18" s="510"/>
      <c r="P18" s="510"/>
      <c r="Q18" s="510"/>
      <c r="R18" s="511"/>
      <c r="S18" s="511"/>
      <c r="T18" s="511"/>
      <c r="U18" s="511"/>
      <c r="V18" s="512"/>
      <c r="W18" s="526"/>
      <c r="X18" s="527"/>
      <c r="Y18" s="527"/>
      <c r="Z18" s="527"/>
      <c r="AA18" s="527"/>
      <c r="AB18" s="537"/>
      <c r="AC18" s="409">
        <v>63.7</v>
      </c>
      <c r="AD18" s="410"/>
      <c r="AE18" s="410"/>
      <c r="AF18" s="410"/>
      <c r="AG18" s="513"/>
      <c r="AH18" s="409">
        <v>63.1</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2831352</v>
      </c>
      <c r="BO18" s="446"/>
      <c r="BP18" s="446"/>
      <c r="BQ18" s="446"/>
      <c r="BR18" s="446"/>
      <c r="BS18" s="446"/>
      <c r="BT18" s="446"/>
      <c r="BU18" s="447"/>
      <c r="BV18" s="445">
        <v>2825773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4401225</v>
      </c>
      <c r="BO19" s="446"/>
      <c r="BP19" s="446"/>
      <c r="BQ19" s="446"/>
      <c r="BR19" s="446"/>
      <c r="BS19" s="446"/>
      <c r="BT19" s="446"/>
      <c r="BU19" s="447"/>
      <c r="BV19" s="445">
        <v>3990471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3903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4494035</v>
      </c>
      <c r="BO23" s="446"/>
      <c r="BP23" s="446"/>
      <c r="BQ23" s="446"/>
      <c r="BR23" s="446"/>
      <c r="BS23" s="446"/>
      <c r="BT23" s="446"/>
      <c r="BU23" s="447"/>
      <c r="BV23" s="445">
        <v>4532068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7690</v>
      </c>
      <c r="R24" s="422"/>
      <c r="S24" s="422"/>
      <c r="T24" s="422"/>
      <c r="U24" s="422"/>
      <c r="V24" s="423"/>
      <c r="W24" s="487"/>
      <c r="X24" s="478"/>
      <c r="Y24" s="479"/>
      <c r="Z24" s="418" t="s">
        <v>164</v>
      </c>
      <c r="AA24" s="419"/>
      <c r="AB24" s="419"/>
      <c r="AC24" s="419"/>
      <c r="AD24" s="419"/>
      <c r="AE24" s="419"/>
      <c r="AF24" s="419"/>
      <c r="AG24" s="420"/>
      <c r="AH24" s="421">
        <v>136</v>
      </c>
      <c r="AI24" s="422"/>
      <c r="AJ24" s="422"/>
      <c r="AK24" s="422"/>
      <c r="AL24" s="423"/>
      <c r="AM24" s="421">
        <v>404736</v>
      </c>
      <c r="AN24" s="422"/>
      <c r="AO24" s="422"/>
      <c r="AP24" s="422"/>
      <c r="AQ24" s="422"/>
      <c r="AR24" s="423"/>
      <c r="AS24" s="421">
        <v>2976</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3987975</v>
      </c>
      <c r="BO24" s="446"/>
      <c r="BP24" s="446"/>
      <c r="BQ24" s="446"/>
      <c r="BR24" s="446"/>
      <c r="BS24" s="446"/>
      <c r="BT24" s="446"/>
      <c r="BU24" s="447"/>
      <c r="BV24" s="445">
        <v>4034594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6300</v>
      </c>
      <c r="R25" s="422"/>
      <c r="S25" s="422"/>
      <c r="T25" s="422"/>
      <c r="U25" s="422"/>
      <c r="V25" s="423"/>
      <c r="W25" s="487"/>
      <c r="X25" s="478"/>
      <c r="Y25" s="479"/>
      <c r="Z25" s="418" t="s">
        <v>167</v>
      </c>
      <c r="AA25" s="419"/>
      <c r="AB25" s="419"/>
      <c r="AC25" s="419"/>
      <c r="AD25" s="419"/>
      <c r="AE25" s="419"/>
      <c r="AF25" s="419"/>
      <c r="AG25" s="420"/>
      <c r="AH25" s="421" t="s">
        <v>122</v>
      </c>
      <c r="AI25" s="422"/>
      <c r="AJ25" s="422"/>
      <c r="AK25" s="422"/>
      <c r="AL25" s="423"/>
      <c r="AM25" s="421" t="s">
        <v>131</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1932372</v>
      </c>
      <c r="BO25" s="441"/>
      <c r="BP25" s="441"/>
      <c r="BQ25" s="441"/>
      <c r="BR25" s="441"/>
      <c r="BS25" s="441"/>
      <c r="BT25" s="441"/>
      <c r="BU25" s="442"/>
      <c r="BV25" s="440">
        <v>1750808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5830</v>
      </c>
      <c r="R26" s="422"/>
      <c r="S26" s="422"/>
      <c r="T26" s="422"/>
      <c r="U26" s="422"/>
      <c r="V26" s="423"/>
      <c r="W26" s="487"/>
      <c r="X26" s="478"/>
      <c r="Y26" s="479"/>
      <c r="Z26" s="418" t="s">
        <v>171</v>
      </c>
      <c r="AA26" s="500"/>
      <c r="AB26" s="500"/>
      <c r="AC26" s="500"/>
      <c r="AD26" s="500"/>
      <c r="AE26" s="500"/>
      <c r="AF26" s="500"/>
      <c r="AG26" s="501"/>
      <c r="AH26" s="421">
        <v>2</v>
      </c>
      <c r="AI26" s="422"/>
      <c r="AJ26" s="422"/>
      <c r="AK26" s="422"/>
      <c r="AL26" s="423"/>
      <c r="AM26" s="421" t="s">
        <v>172</v>
      </c>
      <c r="AN26" s="422"/>
      <c r="AO26" s="422"/>
      <c r="AP26" s="422"/>
      <c r="AQ26" s="422"/>
      <c r="AR26" s="423"/>
      <c r="AS26" s="421" t="s">
        <v>173</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3560</v>
      </c>
      <c r="R27" s="422"/>
      <c r="S27" s="422"/>
      <c r="T27" s="422"/>
      <c r="U27" s="422"/>
      <c r="V27" s="423"/>
      <c r="W27" s="487"/>
      <c r="X27" s="478"/>
      <c r="Y27" s="479"/>
      <c r="Z27" s="418" t="s">
        <v>176</v>
      </c>
      <c r="AA27" s="419"/>
      <c r="AB27" s="419"/>
      <c r="AC27" s="419"/>
      <c r="AD27" s="419"/>
      <c r="AE27" s="419"/>
      <c r="AF27" s="419"/>
      <c r="AG27" s="420"/>
      <c r="AH27" s="421">
        <v>5</v>
      </c>
      <c r="AI27" s="422"/>
      <c r="AJ27" s="422"/>
      <c r="AK27" s="422"/>
      <c r="AL27" s="423"/>
      <c r="AM27" s="421">
        <v>15775</v>
      </c>
      <c r="AN27" s="422"/>
      <c r="AO27" s="422"/>
      <c r="AP27" s="422"/>
      <c r="AQ27" s="422"/>
      <c r="AR27" s="423"/>
      <c r="AS27" s="421">
        <v>3155</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2253</v>
      </c>
      <c r="BO27" s="449"/>
      <c r="BP27" s="449"/>
      <c r="BQ27" s="449"/>
      <c r="BR27" s="449"/>
      <c r="BS27" s="449"/>
      <c r="BT27" s="449"/>
      <c r="BU27" s="450"/>
      <c r="BV27" s="448">
        <v>2253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2790</v>
      </c>
      <c r="R28" s="422"/>
      <c r="S28" s="422"/>
      <c r="T28" s="422"/>
      <c r="U28" s="422"/>
      <c r="V28" s="423"/>
      <c r="W28" s="487"/>
      <c r="X28" s="478"/>
      <c r="Y28" s="479"/>
      <c r="Z28" s="418" t="s">
        <v>179</v>
      </c>
      <c r="AA28" s="419"/>
      <c r="AB28" s="419"/>
      <c r="AC28" s="419"/>
      <c r="AD28" s="419"/>
      <c r="AE28" s="419"/>
      <c r="AF28" s="419"/>
      <c r="AG28" s="420"/>
      <c r="AH28" s="421" t="s">
        <v>121</v>
      </c>
      <c r="AI28" s="422"/>
      <c r="AJ28" s="422"/>
      <c r="AK28" s="422"/>
      <c r="AL28" s="423"/>
      <c r="AM28" s="421" t="s">
        <v>131</v>
      </c>
      <c r="AN28" s="422"/>
      <c r="AO28" s="422"/>
      <c r="AP28" s="422"/>
      <c r="AQ28" s="422"/>
      <c r="AR28" s="423"/>
      <c r="AS28" s="421" t="s">
        <v>131</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595538</v>
      </c>
      <c r="BO28" s="441"/>
      <c r="BP28" s="441"/>
      <c r="BQ28" s="441"/>
      <c r="BR28" s="441"/>
      <c r="BS28" s="441"/>
      <c r="BT28" s="441"/>
      <c r="BU28" s="442"/>
      <c r="BV28" s="440">
        <v>594888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12</v>
      </c>
      <c r="M29" s="422"/>
      <c r="N29" s="422"/>
      <c r="O29" s="422"/>
      <c r="P29" s="423"/>
      <c r="Q29" s="421">
        <v>2550</v>
      </c>
      <c r="R29" s="422"/>
      <c r="S29" s="422"/>
      <c r="T29" s="422"/>
      <c r="U29" s="422"/>
      <c r="V29" s="423"/>
      <c r="W29" s="488"/>
      <c r="X29" s="489"/>
      <c r="Y29" s="490"/>
      <c r="Z29" s="418" t="s">
        <v>182</v>
      </c>
      <c r="AA29" s="419"/>
      <c r="AB29" s="419"/>
      <c r="AC29" s="419"/>
      <c r="AD29" s="419"/>
      <c r="AE29" s="419"/>
      <c r="AF29" s="419"/>
      <c r="AG29" s="420"/>
      <c r="AH29" s="421">
        <v>141</v>
      </c>
      <c r="AI29" s="422"/>
      <c r="AJ29" s="422"/>
      <c r="AK29" s="422"/>
      <c r="AL29" s="423"/>
      <c r="AM29" s="421">
        <v>420511</v>
      </c>
      <c r="AN29" s="422"/>
      <c r="AO29" s="422"/>
      <c r="AP29" s="422"/>
      <c r="AQ29" s="422"/>
      <c r="AR29" s="423"/>
      <c r="AS29" s="421">
        <v>2982</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3821</v>
      </c>
      <c r="BO29" s="446"/>
      <c r="BP29" s="446"/>
      <c r="BQ29" s="446"/>
      <c r="BR29" s="446"/>
      <c r="BS29" s="446"/>
      <c r="BT29" s="446"/>
      <c r="BU29" s="447"/>
      <c r="BV29" s="445">
        <v>3821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581892</v>
      </c>
      <c r="BO30" s="449"/>
      <c r="BP30" s="449"/>
      <c r="BQ30" s="449"/>
      <c r="BR30" s="449"/>
      <c r="BS30" s="449"/>
      <c r="BT30" s="449"/>
      <c r="BU30" s="450"/>
      <c r="BV30" s="448">
        <v>416847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192</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199</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足柄西部清掃組合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山北町土地開発公社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災害給付見舞事業特別会計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南足柄市外五ケ市町組合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（公財）山北町環境整備公社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町設置型浄化槽事業特別会計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南足柄市外二ケ町組合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商品券特別会計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南足柄市山北町開成町一部事務組合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松田町外三ヶ町組合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足柄上衛生組合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神奈川県市町村職員退職手当組合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神奈川県後期高齢者医療広域連合（一般会計）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神奈川県後期高齢者医療広域連合（後期高齢者医療特別会計）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神奈川県町村情報システム共同事業組合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UO8WfoSoS6vevgF5bo1xuHqnJvIBGyYdqGnVPNHud9Ij5htd+hyrwmkYsNEb7xdWU0D9TtgsnvkJ1pUm+vzRg==" saltValue="s5KPDM9PICefU1XiFR9A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1719782</v>
      </c>
      <c r="S5" s="707"/>
      <c r="T5" s="707"/>
      <c r="U5" s="707"/>
      <c r="V5" s="707"/>
      <c r="W5" s="707"/>
      <c r="X5" s="707"/>
      <c r="Y5" s="753"/>
      <c r="Z5" s="771">
        <v>32</v>
      </c>
      <c r="AA5" s="771"/>
      <c r="AB5" s="771"/>
      <c r="AC5" s="771"/>
      <c r="AD5" s="772">
        <v>1715043</v>
      </c>
      <c r="AE5" s="772"/>
      <c r="AF5" s="772"/>
      <c r="AG5" s="772"/>
      <c r="AH5" s="772"/>
      <c r="AI5" s="772"/>
      <c r="AJ5" s="772"/>
      <c r="AK5" s="772"/>
      <c r="AL5" s="754">
        <v>56.4</v>
      </c>
      <c r="AM5" s="723"/>
      <c r="AN5" s="723"/>
      <c r="AO5" s="755"/>
      <c r="AP5" s="740" t="s">
        <v>225</v>
      </c>
      <c r="AQ5" s="741"/>
      <c r="AR5" s="741"/>
      <c r="AS5" s="741"/>
      <c r="AT5" s="741"/>
      <c r="AU5" s="741"/>
      <c r="AV5" s="741"/>
      <c r="AW5" s="741"/>
      <c r="AX5" s="741"/>
      <c r="AY5" s="741"/>
      <c r="AZ5" s="741"/>
      <c r="BA5" s="741"/>
      <c r="BB5" s="741"/>
      <c r="BC5" s="741"/>
      <c r="BD5" s="741"/>
      <c r="BE5" s="741"/>
      <c r="BF5" s="742"/>
      <c r="BG5" s="641">
        <v>1714583</v>
      </c>
      <c r="BH5" s="644"/>
      <c r="BI5" s="644"/>
      <c r="BJ5" s="644"/>
      <c r="BK5" s="644"/>
      <c r="BL5" s="644"/>
      <c r="BM5" s="644"/>
      <c r="BN5" s="645"/>
      <c r="BO5" s="703">
        <v>99.7</v>
      </c>
      <c r="BP5" s="703"/>
      <c r="BQ5" s="703"/>
      <c r="BR5" s="703"/>
      <c r="BS5" s="704" t="s">
        <v>121</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32720</v>
      </c>
      <c r="S6" s="644"/>
      <c r="T6" s="644"/>
      <c r="U6" s="644"/>
      <c r="V6" s="644"/>
      <c r="W6" s="644"/>
      <c r="X6" s="644"/>
      <c r="Y6" s="645"/>
      <c r="Z6" s="703">
        <v>0.6</v>
      </c>
      <c r="AA6" s="703"/>
      <c r="AB6" s="703"/>
      <c r="AC6" s="703"/>
      <c r="AD6" s="704">
        <v>32720</v>
      </c>
      <c r="AE6" s="704"/>
      <c r="AF6" s="704"/>
      <c r="AG6" s="704"/>
      <c r="AH6" s="704"/>
      <c r="AI6" s="704"/>
      <c r="AJ6" s="704"/>
      <c r="AK6" s="704"/>
      <c r="AL6" s="646">
        <v>1.1000000000000001</v>
      </c>
      <c r="AM6" s="647"/>
      <c r="AN6" s="647"/>
      <c r="AO6" s="705"/>
      <c r="AP6" s="638" t="s">
        <v>230</v>
      </c>
      <c r="AQ6" s="639"/>
      <c r="AR6" s="639"/>
      <c r="AS6" s="639"/>
      <c r="AT6" s="639"/>
      <c r="AU6" s="639"/>
      <c r="AV6" s="639"/>
      <c r="AW6" s="639"/>
      <c r="AX6" s="639"/>
      <c r="AY6" s="639"/>
      <c r="AZ6" s="639"/>
      <c r="BA6" s="639"/>
      <c r="BB6" s="639"/>
      <c r="BC6" s="639"/>
      <c r="BD6" s="639"/>
      <c r="BE6" s="639"/>
      <c r="BF6" s="640"/>
      <c r="BG6" s="641">
        <v>1709844</v>
      </c>
      <c r="BH6" s="644"/>
      <c r="BI6" s="644"/>
      <c r="BJ6" s="644"/>
      <c r="BK6" s="644"/>
      <c r="BL6" s="644"/>
      <c r="BM6" s="644"/>
      <c r="BN6" s="645"/>
      <c r="BO6" s="703">
        <v>99.4</v>
      </c>
      <c r="BP6" s="703"/>
      <c r="BQ6" s="703"/>
      <c r="BR6" s="703"/>
      <c r="BS6" s="704" t="s">
        <v>231</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99130</v>
      </c>
      <c r="CS6" s="644"/>
      <c r="CT6" s="644"/>
      <c r="CU6" s="644"/>
      <c r="CV6" s="644"/>
      <c r="CW6" s="644"/>
      <c r="CX6" s="644"/>
      <c r="CY6" s="645"/>
      <c r="CZ6" s="754">
        <v>1.9</v>
      </c>
      <c r="DA6" s="723"/>
      <c r="DB6" s="723"/>
      <c r="DC6" s="757"/>
      <c r="DD6" s="649" t="s">
        <v>131</v>
      </c>
      <c r="DE6" s="644"/>
      <c r="DF6" s="644"/>
      <c r="DG6" s="644"/>
      <c r="DH6" s="644"/>
      <c r="DI6" s="644"/>
      <c r="DJ6" s="644"/>
      <c r="DK6" s="644"/>
      <c r="DL6" s="644"/>
      <c r="DM6" s="644"/>
      <c r="DN6" s="644"/>
      <c r="DO6" s="644"/>
      <c r="DP6" s="645"/>
      <c r="DQ6" s="649">
        <v>99130</v>
      </c>
      <c r="DR6" s="644"/>
      <c r="DS6" s="644"/>
      <c r="DT6" s="644"/>
      <c r="DU6" s="644"/>
      <c r="DV6" s="644"/>
      <c r="DW6" s="644"/>
      <c r="DX6" s="644"/>
      <c r="DY6" s="644"/>
      <c r="DZ6" s="644"/>
      <c r="EA6" s="644"/>
      <c r="EB6" s="644"/>
      <c r="EC6" s="684"/>
    </row>
    <row r="7" spans="2:143" ht="11.25" customHeight="1" x14ac:dyDescent="0.15">
      <c r="B7" s="638" t="s">
        <v>233</v>
      </c>
      <c r="C7" s="639"/>
      <c r="D7" s="639"/>
      <c r="E7" s="639"/>
      <c r="F7" s="639"/>
      <c r="G7" s="639"/>
      <c r="H7" s="639"/>
      <c r="I7" s="639"/>
      <c r="J7" s="639"/>
      <c r="K7" s="639"/>
      <c r="L7" s="639"/>
      <c r="M7" s="639"/>
      <c r="N7" s="639"/>
      <c r="O7" s="639"/>
      <c r="P7" s="639"/>
      <c r="Q7" s="640"/>
      <c r="R7" s="641">
        <v>1686</v>
      </c>
      <c r="S7" s="644"/>
      <c r="T7" s="644"/>
      <c r="U7" s="644"/>
      <c r="V7" s="644"/>
      <c r="W7" s="644"/>
      <c r="X7" s="644"/>
      <c r="Y7" s="645"/>
      <c r="Z7" s="703">
        <v>0</v>
      </c>
      <c r="AA7" s="703"/>
      <c r="AB7" s="703"/>
      <c r="AC7" s="703"/>
      <c r="AD7" s="704">
        <v>1686</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624429</v>
      </c>
      <c r="BH7" s="644"/>
      <c r="BI7" s="644"/>
      <c r="BJ7" s="644"/>
      <c r="BK7" s="644"/>
      <c r="BL7" s="644"/>
      <c r="BM7" s="644"/>
      <c r="BN7" s="645"/>
      <c r="BO7" s="703">
        <v>36.299999999999997</v>
      </c>
      <c r="BP7" s="703"/>
      <c r="BQ7" s="703"/>
      <c r="BR7" s="703"/>
      <c r="BS7" s="704" t="s">
        <v>121</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1526086</v>
      </c>
      <c r="CS7" s="644"/>
      <c r="CT7" s="644"/>
      <c r="CU7" s="644"/>
      <c r="CV7" s="644"/>
      <c r="CW7" s="644"/>
      <c r="CX7" s="644"/>
      <c r="CY7" s="645"/>
      <c r="CZ7" s="703">
        <v>29.5</v>
      </c>
      <c r="DA7" s="703"/>
      <c r="DB7" s="703"/>
      <c r="DC7" s="703"/>
      <c r="DD7" s="649">
        <v>74779</v>
      </c>
      <c r="DE7" s="644"/>
      <c r="DF7" s="644"/>
      <c r="DG7" s="644"/>
      <c r="DH7" s="644"/>
      <c r="DI7" s="644"/>
      <c r="DJ7" s="644"/>
      <c r="DK7" s="644"/>
      <c r="DL7" s="644"/>
      <c r="DM7" s="644"/>
      <c r="DN7" s="644"/>
      <c r="DO7" s="644"/>
      <c r="DP7" s="645"/>
      <c r="DQ7" s="649">
        <v>1409988</v>
      </c>
      <c r="DR7" s="644"/>
      <c r="DS7" s="644"/>
      <c r="DT7" s="644"/>
      <c r="DU7" s="644"/>
      <c r="DV7" s="644"/>
      <c r="DW7" s="644"/>
      <c r="DX7" s="644"/>
      <c r="DY7" s="644"/>
      <c r="DZ7" s="644"/>
      <c r="EA7" s="644"/>
      <c r="EB7" s="644"/>
      <c r="EC7" s="684"/>
    </row>
    <row r="8" spans="2:143" ht="11.25" customHeight="1" x14ac:dyDescent="0.15">
      <c r="B8" s="638" t="s">
        <v>236</v>
      </c>
      <c r="C8" s="639"/>
      <c r="D8" s="639"/>
      <c r="E8" s="639"/>
      <c r="F8" s="639"/>
      <c r="G8" s="639"/>
      <c r="H8" s="639"/>
      <c r="I8" s="639"/>
      <c r="J8" s="639"/>
      <c r="K8" s="639"/>
      <c r="L8" s="639"/>
      <c r="M8" s="639"/>
      <c r="N8" s="639"/>
      <c r="O8" s="639"/>
      <c r="P8" s="639"/>
      <c r="Q8" s="640"/>
      <c r="R8" s="641">
        <v>7900</v>
      </c>
      <c r="S8" s="644"/>
      <c r="T8" s="644"/>
      <c r="U8" s="644"/>
      <c r="V8" s="644"/>
      <c r="W8" s="644"/>
      <c r="X8" s="644"/>
      <c r="Y8" s="645"/>
      <c r="Z8" s="703">
        <v>0.1</v>
      </c>
      <c r="AA8" s="703"/>
      <c r="AB8" s="703"/>
      <c r="AC8" s="703"/>
      <c r="AD8" s="704">
        <v>7900</v>
      </c>
      <c r="AE8" s="704"/>
      <c r="AF8" s="704"/>
      <c r="AG8" s="704"/>
      <c r="AH8" s="704"/>
      <c r="AI8" s="704"/>
      <c r="AJ8" s="704"/>
      <c r="AK8" s="704"/>
      <c r="AL8" s="646">
        <v>0.3</v>
      </c>
      <c r="AM8" s="647"/>
      <c r="AN8" s="647"/>
      <c r="AO8" s="705"/>
      <c r="AP8" s="638" t="s">
        <v>237</v>
      </c>
      <c r="AQ8" s="639"/>
      <c r="AR8" s="639"/>
      <c r="AS8" s="639"/>
      <c r="AT8" s="639"/>
      <c r="AU8" s="639"/>
      <c r="AV8" s="639"/>
      <c r="AW8" s="639"/>
      <c r="AX8" s="639"/>
      <c r="AY8" s="639"/>
      <c r="AZ8" s="639"/>
      <c r="BA8" s="639"/>
      <c r="BB8" s="639"/>
      <c r="BC8" s="639"/>
      <c r="BD8" s="639"/>
      <c r="BE8" s="639"/>
      <c r="BF8" s="640"/>
      <c r="BG8" s="641">
        <v>20048</v>
      </c>
      <c r="BH8" s="644"/>
      <c r="BI8" s="644"/>
      <c r="BJ8" s="644"/>
      <c r="BK8" s="644"/>
      <c r="BL8" s="644"/>
      <c r="BM8" s="644"/>
      <c r="BN8" s="645"/>
      <c r="BO8" s="703">
        <v>1.2</v>
      </c>
      <c r="BP8" s="703"/>
      <c r="BQ8" s="703"/>
      <c r="BR8" s="703"/>
      <c r="BS8" s="649" t="s">
        <v>121</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1278405</v>
      </c>
      <c r="CS8" s="644"/>
      <c r="CT8" s="644"/>
      <c r="CU8" s="644"/>
      <c r="CV8" s="644"/>
      <c r="CW8" s="644"/>
      <c r="CX8" s="644"/>
      <c r="CY8" s="645"/>
      <c r="CZ8" s="703">
        <v>24.7</v>
      </c>
      <c r="DA8" s="703"/>
      <c r="DB8" s="703"/>
      <c r="DC8" s="703"/>
      <c r="DD8" s="649">
        <v>11151</v>
      </c>
      <c r="DE8" s="644"/>
      <c r="DF8" s="644"/>
      <c r="DG8" s="644"/>
      <c r="DH8" s="644"/>
      <c r="DI8" s="644"/>
      <c r="DJ8" s="644"/>
      <c r="DK8" s="644"/>
      <c r="DL8" s="644"/>
      <c r="DM8" s="644"/>
      <c r="DN8" s="644"/>
      <c r="DO8" s="644"/>
      <c r="DP8" s="645"/>
      <c r="DQ8" s="649">
        <v>791661</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8448</v>
      </c>
      <c r="S9" s="644"/>
      <c r="T9" s="644"/>
      <c r="U9" s="644"/>
      <c r="V9" s="644"/>
      <c r="W9" s="644"/>
      <c r="X9" s="644"/>
      <c r="Y9" s="645"/>
      <c r="Z9" s="703">
        <v>0.2</v>
      </c>
      <c r="AA9" s="703"/>
      <c r="AB9" s="703"/>
      <c r="AC9" s="703"/>
      <c r="AD9" s="704">
        <v>8448</v>
      </c>
      <c r="AE9" s="704"/>
      <c r="AF9" s="704"/>
      <c r="AG9" s="704"/>
      <c r="AH9" s="704"/>
      <c r="AI9" s="704"/>
      <c r="AJ9" s="704"/>
      <c r="AK9" s="704"/>
      <c r="AL9" s="646">
        <v>0.3</v>
      </c>
      <c r="AM9" s="647"/>
      <c r="AN9" s="647"/>
      <c r="AO9" s="705"/>
      <c r="AP9" s="638" t="s">
        <v>240</v>
      </c>
      <c r="AQ9" s="639"/>
      <c r="AR9" s="639"/>
      <c r="AS9" s="639"/>
      <c r="AT9" s="639"/>
      <c r="AU9" s="639"/>
      <c r="AV9" s="639"/>
      <c r="AW9" s="639"/>
      <c r="AX9" s="639"/>
      <c r="AY9" s="639"/>
      <c r="AZ9" s="639"/>
      <c r="BA9" s="639"/>
      <c r="BB9" s="639"/>
      <c r="BC9" s="639"/>
      <c r="BD9" s="639"/>
      <c r="BE9" s="639"/>
      <c r="BF9" s="640"/>
      <c r="BG9" s="641">
        <v>497549</v>
      </c>
      <c r="BH9" s="644"/>
      <c r="BI9" s="644"/>
      <c r="BJ9" s="644"/>
      <c r="BK9" s="644"/>
      <c r="BL9" s="644"/>
      <c r="BM9" s="644"/>
      <c r="BN9" s="645"/>
      <c r="BO9" s="703">
        <v>28.9</v>
      </c>
      <c r="BP9" s="703"/>
      <c r="BQ9" s="703"/>
      <c r="BR9" s="703"/>
      <c r="BS9" s="649" t="s">
        <v>131</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430408</v>
      </c>
      <c r="CS9" s="644"/>
      <c r="CT9" s="644"/>
      <c r="CU9" s="644"/>
      <c r="CV9" s="644"/>
      <c r="CW9" s="644"/>
      <c r="CX9" s="644"/>
      <c r="CY9" s="645"/>
      <c r="CZ9" s="703">
        <v>8.3000000000000007</v>
      </c>
      <c r="DA9" s="703"/>
      <c r="DB9" s="703"/>
      <c r="DC9" s="703"/>
      <c r="DD9" s="649">
        <v>8951</v>
      </c>
      <c r="DE9" s="644"/>
      <c r="DF9" s="644"/>
      <c r="DG9" s="644"/>
      <c r="DH9" s="644"/>
      <c r="DI9" s="644"/>
      <c r="DJ9" s="644"/>
      <c r="DK9" s="644"/>
      <c r="DL9" s="644"/>
      <c r="DM9" s="644"/>
      <c r="DN9" s="644"/>
      <c r="DO9" s="644"/>
      <c r="DP9" s="645"/>
      <c r="DQ9" s="649">
        <v>368334</v>
      </c>
      <c r="DR9" s="644"/>
      <c r="DS9" s="644"/>
      <c r="DT9" s="644"/>
      <c r="DU9" s="644"/>
      <c r="DV9" s="644"/>
      <c r="DW9" s="644"/>
      <c r="DX9" s="644"/>
      <c r="DY9" s="644"/>
      <c r="DZ9" s="644"/>
      <c r="EA9" s="644"/>
      <c r="EB9" s="644"/>
      <c r="EC9" s="684"/>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131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131</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32551</v>
      </c>
      <c r="BH10" s="644"/>
      <c r="BI10" s="644"/>
      <c r="BJ10" s="644"/>
      <c r="BK10" s="644"/>
      <c r="BL10" s="644"/>
      <c r="BM10" s="644"/>
      <c r="BN10" s="645"/>
      <c r="BO10" s="703">
        <v>1.9</v>
      </c>
      <c r="BP10" s="703"/>
      <c r="BQ10" s="703"/>
      <c r="BR10" s="703"/>
      <c r="BS10" s="649" t="s">
        <v>231</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t="s">
        <v>121</v>
      </c>
      <c r="CS10" s="644"/>
      <c r="CT10" s="644"/>
      <c r="CU10" s="644"/>
      <c r="CV10" s="644"/>
      <c r="CW10" s="644"/>
      <c r="CX10" s="644"/>
      <c r="CY10" s="645"/>
      <c r="CZ10" s="703" t="s">
        <v>121</v>
      </c>
      <c r="DA10" s="703"/>
      <c r="DB10" s="703"/>
      <c r="DC10" s="703"/>
      <c r="DD10" s="649" t="s">
        <v>121</v>
      </c>
      <c r="DE10" s="644"/>
      <c r="DF10" s="644"/>
      <c r="DG10" s="644"/>
      <c r="DH10" s="644"/>
      <c r="DI10" s="644"/>
      <c r="DJ10" s="644"/>
      <c r="DK10" s="644"/>
      <c r="DL10" s="644"/>
      <c r="DM10" s="644"/>
      <c r="DN10" s="644"/>
      <c r="DO10" s="644"/>
      <c r="DP10" s="645"/>
      <c r="DQ10" s="649" t="s">
        <v>121</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231</v>
      </c>
      <c r="S11" s="644"/>
      <c r="T11" s="644"/>
      <c r="U11" s="644"/>
      <c r="V11" s="644"/>
      <c r="W11" s="644"/>
      <c r="X11" s="644"/>
      <c r="Y11" s="645"/>
      <c r="Z11" s="703" t="s">
        <v>121</v>
      </c>
      <c r="AA11" s="703"/>
      <c r="AB11" s="703"/>
      <c r="AC11" s="703"/>
      <c r="AD11" s="704" t="s">
        <v>131</v>
      </c>
      <c r="AE11" s="704"/>
      <c r="AF11" s="704"/>
      <c r="AG11" s="704"/>
      <c r="AH11" s="704"/>
      <c r="AI11" s="704"/>
      <c r="AJ11" s="704"/>
      <c r="AK11" s="704"/>
      <c r="AL11" s="646" t="s">
        <v>131</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74281</v>
      </c>
      <c r="BH11" s="644"/>
      <c r="BI11" s="644"/>
      <c r="BJ11" s="644"/>
      <c r="BK11" s="644"/>
      <c r="BL11" s="644"/>
      <c r="BM11" s="644"/>
      <c r="BN11" s="645"/>
      <c r="BO11" s="703">
        <v>4.3</v>
      </c>
      <c r="BP11" s="703"/>
      <c r="BQ11" s="703"/>
      <c r="BR11" s="703"/>
      <c r="BS11" s="649" t="s">
        <v>121</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154196</v>
      </c>
      <c r="CS11" s="644"/>
      <c r="CT11" s="644"/>
      <c r="CU11" s="644"/>
      <c r="CV11" s="644"/>
      <c r="CW11" s="644"/>
      <c r="CX11" s="644"/>
      <c r="CY11" s="645"/>
      <c r="CZ11" s="703">
        <v>3</v>
      </c>
      <c r="DA11" s="703"/>
      <c r="DB11" s="703"/>
      <c r="DC11" s="703"/>
      <c r="DD11" s="649">
        <v>40544</v>
      </c>
      <c r="DE11" s="644"/>
      <c r="DF11" s="644"/>
      <c r="DG11" s="644"/>
      <c r="DH11" s="644"/>
      <c r="DI11" s="644"/>
      <c r="DJ11" s="644"/>
      <c r="DK11" s="644"/>
      <c r="DL11" s="644"/>
      <c r="DM11" s="644"/>
      <c r="DN11" s="644"/>
      <c r="DO11" s="644"/>
      <c r="DP11" s="645"/>
      <c r="DQ11" s="649">
        <v>101155</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186560</v>
      </c>
      <c r="S12" s="644"/>
      <c r="T12" s="644"/>
      <c r="U12" s="644"/>
      <c r="V12" s="644"/>
      <c r="W12" s="644"/>
      <c r="X12" s="644"/>
      <c r="Y12" s="645"/>
      <c r="Z12" s="703">
        <v>3.5</v>
      </c>
      <c r="AA12" s="703"/>
      <c r="AB12" s="703"/>
      <c r="AC12" s="703"/>
      <c r="AD12" s="704">
        <v>186560</v>
      </c>
      <c r="AE12" s="704"/>
      <c r="AF12" s="704"/>
      <c r="AG12" s="704"/>
      <c r="AH12" s="704"/>
      <c r="AI12" s="704"/>
      <c r="AJ12" s="704"/>
      <c r="AK12" s="704"/>
      <c r="AL12" s="646">
        <v>6.1</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1009053</v>
      </c>
      <c r="BH12" s="644"/>
      <c r="BI12" s="644"/>
      <c r="BJ12" s="644"/>
      <c r="BK12" s="644"/>
      <c r="BL12" s="644"/>
      <c r="BM12" s="644"/>
      <c r="BN12" s="645"/>
      <c r="BO12" s="703">
        <v>58.7</v>
      </c>
      <c r="BP12" s="703"/>
      <c r="BQ12" s="703"/>
      <c r="BR12" s="703"/>
      <c r="BS12" s="649" t="s">
        <v>121</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109798</v>
      </c>
      <c r="CS12" s="644"/>
      <c r="CT12" s="644"/>
      <c r="CU12" s="644"/>
      <c r="CV12" s="644"/>
      <c r="CW12" s="644"/>
      <c r="CX12" s="644"/>
      <c r="CY12" s="645"/>
      <c r="CZ12" s="703">
        <v>2.1</v>
      </c>
      <c r="DA12" s="703"/>
      <c r="DB12" s="703"/>
      <c r="DC12" s="703"/>
      <c r="DD12" s="649">
        <v>3549</v>
      </c>
      <c r="DE12" s="644"/>
      <c r="DF12" s="644"/>
      <c r="DG12" s="644"/>
      <c r="DH12" s="644"/>
      <c r="DI12" s="644"/>
      <c r="DJ12" s="644"/>
      <c r="DK12" s="644"/>
      <c r="DL12" s="644"/>
      <c r="DM12" s="644"/>
      <c r="DN12" s="644"/>
      <c r="DO12" s="644"/>
      <c r="DP12" s="645"/>
      <c r="DQ12" s="649">
        <v>74125</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v>13077</v>
      </c>
      <c r="S13" s="644"/>
      <c r="T13" s="644"/>
      <c r="U13" s="644"/>
      <c r="V13" s="644"/>
      <c r="W13" s="644"/>
      <c r="X13" s="644"/>
      <c r="Y13" s="645"/>
      <c r="Z13" s="703">
        <v>0.2</v>
      </c>
      <c r="AA13" s="703"/>
      <c r="AB13" s="703"/>
      <c r="AC13" s="703"/>
      <c r="AD13" s="704">
        <v>13077</v>
      </c>
      <c r="AE13" s="704"/>
      <c r="AF13" s="704"/>
      <c r="AG13" s="704"/>
      <c r="AH13" s="704"/>
      <c r="AI13" s="704"/>
      <c r="AJ13" s="704"/>
      <c r="AK13" s="704"/>
      <c r="AL13" s="646">
        <v>0.4</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882013</v>
      </c>
      <c r="BH13" s="644"/>
      <c r="BI13" s="644"/>
      <c r="BJ13" s="644"/>
      <c r="BK13" s="644"/>
      <c r="BL13" s="644"/>
      <c r="BM13" s="644"/>
      <c r="BN13" s="645"/>
      <c r="BO13" s="703">
        <v>51.3</v>
      </c>
      <c r="BP13" s="703"/>
      <c r="BQ13" s="703"/>
      <c r="BR13" s="703"/>
      <c r="BS13" s="649" t="s">
        <v>121</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496922</v>
      </c>
      <c r="CS13" s="644"/>
      <c r="CT13" s="644"/>
      <c r="CU13" s="644"/>
      <c r="CV13" s="644"/>
      <c r="CW13" s="644"/>
      <c r="CX13" s="644"/>
      <c r="CY13" s="645"/>
      <c r="CZ13" s="703">
        <v>9.6</v>
      </c>
      <c r="DA13" s="703"/>
      <c r="DB13" s="703"/>
      <c r="DC13" s="703"/>
      <c r="DD13" s="649">
        <v>145834</v>
      </c>
      <c r="DE13" s="644"/>
      <c r="DF13" s="644"/>
      <c r="DG13" s="644"/>
      <c r="DH13" s="644"/>
      <c r="DI13" s="644"/>
      <c r="DJ13" s="644"/>
      <c r="DK13" s="644"/>
      <c r="DL13" s="644"/>
      <c r="DM13" s="644"/>
      <c r="DN13" s="644"/>
      <c r="DO13" s="644"/>
      <c r="DP13" s="645"/>
      <c r="DQ13" s="649">
        <v>399024</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131</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32067</v>
      </c>
      <c r="BH14" s="644"/>
      <c r="BI14" s="644"/>
      <c r="BJ14" s="644"/>
      <c r="BK14" s="644"/>
      <c r="BL14" s="644"/>
      <c r="BM14" s="644"/>
      <c r="BN14" s="645"/>
      <c r="BO14" s="703">
        <v>1.9</v>
      </c>
      <c r="BP14" s="703"/>
      <c r="BQ14" s="703"/>
      <c r="BR14" s="703"/>
      <c r="BS14" s="649" t="s">
        <v>121</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246199</v>
      </c>
      <c r="CS14" s="644"/>
      <c r="CT14" s="644"/>
      <c r="CU14" s="644"/>
      <c r="CV14" s="644"/>
      <c r="CW14" s="644"/>
      <c r="CX14" s="644"/>
      <c r="CY14" s="645"/>
      <c r="CZ14" s="703">
        <v>4.8</v>
      </c>
      <c r="DA14" s="703"/>
      <c r="DB14" s="703"/>
      <c r="DC14" s="703"/>
      <c r="DD14" s="649">
        <v>50592</v>
      </c>
      <c r="DE14" s="644"/>
      <c r="DF14" s="644"/>
      <c r="DG14" s="644"/>
      <c r="DH14" s="644"/>
      <c r="DI14" s="644"/>
      <c r="DJ14" s="644"/>
      <c r="DK14" s="644"/>
      <c r="DL14" s="644"/>
      <c r="DM14" s="644"/>
      <c r="DN14" s="644"/>
      <c r="DO14" s="644"/>
      <c r="DP14" s="645"/>
      <c r="DQ14" s="649">
        <v>190270</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17695</v>
      </c>
      <c r="S15" s="644"/>
      <c r="T15" s="644"/>
      <c r="U15" s="644"/>
      <c r="V15" s="644"/>
      <c r="W15" s="644"/>
      <c r="X15" s="644"/>
      <c r="Y15" s="645"/>
      <c r="Z15" s="703">
        <v>0.3</v>
      </c>
      <c r="AA15" s="703"/>
      <c r="AB15" s="703"/>
      <c r="AC15" s="703"/>
      <c r="AD15" s="704">
        <v>17695</v>
      </c>
      <c r="AE15" s="704"/>
      <c r="AF15" s="704"/>
      <c r="AG15" s="704"/>
      <c r="AH15" s="704"/>
      <c r="AI15" s="704"/>
      <c r="AJ15" s="704"/>
      <c r="AK15" s="704"/>
      <c r="AL15" s="646">
        <v>0.6</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44295</v>
      </c>
      <c r="BH15" s="644"/>
      <c r="BI15" s="644"/>
      <c r="BJ15" s="644"/>
      <c r="BK15" s="644"/>
      <c r="BL15" s="644"/>
      <c r="BM15" s="644"/>
      <c r="BN15" s="645"/>
      <c r="BO15" s="703">
        <v>2.6</v>
      </c>
      <c r="BP15" s="703"/>
      <c r="BQ15" s="703"/>
      <c r="BR15" s="703"/>
      <c r="BS15" s="649" t="s">
        <v>121</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424899</v>
      </c>
      <c r="CS15" s="644"/>
      <c r="CT15" s="644"/>
      <c r="CU15" s="644"/>
      <c r="CV15" s="644"/>
      <c r="CW15" s="644"/>
      <c r="CX15" s="644"/>
      <c r="CY15" s="645"/>
      <c r="CZ15" s="703">
        <v>8.1999999999999993</v>
      </c>
      <c r="DA15" s="703"/>
      <c r="DB15" s="703"/>
      <c r="DC15" s="703"/>
      <c r="DD15" s="649">
        <v>30761</v>
      </c>
      <c r="DE15" s="644"/>
      <c r="DF15" s="644"/>
      <c r="DG15" s="644"/>
      <c r="DH15" s="644"/>
      <c r="DI15" s="644"/>
      <c r="DJ15" s="644"/>
      <c r="DK15" s="644"/>
      <c r="DL15" s="644"/>
      <c r="DM15" s="644"/>
      <c r="DN15" s="644"/>
      <c r="DO15" s="644"/>
      <c r="DP15" s="645"/>
      <c r="DQ15" s="649">
        <v>363210</v>
      </c>
      <c r="DR15" s="644"/>
      <c r="DS15" s="644"/>
      <c r="DT15" s="644"/>
      <c r="DU15" s="644"/>
      <c r="DV15" s="644"/>
      <c r="DW15" s="644"/>
      <c r="DX15" s="644"/>
      <c r="DY15" s="644"/>
      <c r="DZ15" s="644"/>
      <c r="EA15" s="644"/>
      <c r="EB15" s="644"/>
      <c r="EC15" s="684"/>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121</v>
      </c>
      <c r="AA16" s="703"/>
      <c r="AB16" s="703"/>
      <c r="AC16" s="703"/>
      <c r="AD16" s="704" t="s">
        <v>131</v>
      </c>
      <c r="AE16" s="704"/>
      <c r="AF16" s="704"/>
      <c r="AG16" s="704"/>
      <c r="AH16" s="704"/>
      <c r="AI16" s="704"/>
      <c r="AJ16" s="704"/>
      <c r="AK16" s="704"/>
      <c r="AL16" s="646" t="s">
        <v>121</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231</v>
      </c>
      <c r="BP16" s="703"/>
      <c r="BQ16" s="703"/>
      <c r="BR16" s="703"/>
      <c r="BS16" s="649" t="s">
        <v>131</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22680</v>
      </c>
      <c r="CS16" s="644"/>
      <c r="CT16" s="644"/>
      <c r="CU16" s="644"/>
      <c r="CV16" s="644"/>
      <c r="CW16" s="644"/>
      <c r="CX16" s="644"/>
      <c r="CY16" s="645"/>
      <c r="CZ16" s="703">
        <v>0.4</v>
      </c>
      <c r="DA16" s="703"/>
      <c r="DB16" s="703"/>
      <c r="DC16" s="703"/>
      <c r="DD16" s="649" t="s">
        <v>131</v>
      </c>
      <c r="DE16" s="644"/>
      <c r="DF16" s="644"/>
      <c r="DG16" s="644"/>
      <c r="DH16" s="644"/>
      <c r="DI16" s="644"/>
      <c r="DJ16" s="644"/>
      <c r="DK16" s="644"/>
      <c r="DL16" s="644"/>
      <c r="DM16" s="644"/>
      <c r="DN16" s="644"/>
      <c r="DO16" s="644"/>
      <c r="DP16" s="645"/>
      <c r="DQ16" s="649">
        <v>22680</v>
      </c>
      <c r="DR16" s="644"/>
      <c r="DS16" s="644"/>
      <c r="DT16" s="644"/>
      <c r="DU16" s="644"/>
      <c r="DV16" s="644"/>
      <c r="DW16" s="644"/>
      <c r="DX16" s="644"/>
      <c r="DY16" s="644"/>
      <c r="DZ16" s="644"/>
      <c r="EA16" s="644"/>
      <c r="EB16" s="644"/>
      <c r="EC16" s="684"/>
    </row>
    <row r="17" spans="2:133" ht="11.25" customHeight="1" x14ac:dyDescent="0.15">
      <c r="B17" s="638" t="s">
        <v>263</v>
      </c>
      <c r="C17" s="639"/>
      <c r="D17" s="639"/>
      <c r="E17" s="639"/>
      <c r="F17" s="639"/>
      <c r="G17" s="639"/>
      <c r="H17" s="639"/>
      <c r="I17" s="639"/>
      <c r="J17" s="639"/>
      <c r="K17" s="639"/>
      <c r="L17" s="639"/>
      <c r="M17" s="639"/>
      <c r="N17" s="639"/>
      <c r="O17" s="639"/>
      <c r="P17" s="639"/>
      <c r="Q17" s="640"/>
      <c r="R17" s="641">
        <v>4091</v>
      </c>
      <c r="S17" s="644"/>
      <c r="T17" s="644"/>
      <c r="U17" s="644"/>
      <c r="V17" s="644"/>
      <c r="W17" s="644"/>
      <c r="X17" s="644"/>
      <c r="Y17" s="645"/>
      <c r="Z17" s="703">
        <v>0.1</v>
      </c>
      <c r="AA17" s="703"/>
      <c r="AB17" s="703"/>
      <c r="AC17" s="703"/>
      <c r="AD17" s="704">
        <v>4091</v>
      </c>
      <c r="AE17" s="704"/>
      <c r="AF17" s="704"/>
      <c r="AG17" s="704"/>
      <c r="AH17" s="704"/>
      <c r="AI17" s="704"/>
      <c r="AJ17" s="704"/>
      <c r="AK17" s="704"/>
      <c r="AL17" s="646">
        <v>0.1</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389801</v>
      </c>
      <c r="CS17" s="644"/>
      <c r="CT17" s="644"/>
      <c r="CU17" s="644"/>
      <c r="CV17" s="644"/>
      <c r="CW17" s="644"/>
      <c r="CX17" s="644"/>
      <c r="CY17" s="645"/>
      <c r="CZ17" s="703">
        <v>7.5</v>
      </c>
      <c r="DA17" s="703"/>
      <c r="DB17" s="703"/>
      <c r="DC17" s="703"/>
      <c r="DD17" s="649" t="s">
        <v>121</v>
      </c>
      <c r="DE17" s="644"/>
      <c r="DF17" s="644"/>
      <c r="DG17" s="644"/>
      <c r="DH17" s="644"/>
      <c r="DI17" s="644"/>
      <c r="DJ17" s="644"/>
      <c r="DK17" s="644"/>
      <c r="DL17" s="644"/>
      <c r="DM17" s="644"/>
      <c r="DN17" s="644"/>
      <c r="DO17" s="644"/>
      <c r="DP17" s="645"/>
      <c r="DQ17" s="649">
        <v>387553</v>
      </c>
      <c r="DR17" s="644"/>
      <c r="DS17" s="644"/>
      <c r="DT17" s="644"/>
      <c r="DU17" s="644"/>
      <c r="DV17" s="644"/>
      <c r="DW17" s="644"/>
      <c r="DX17" s="644"/>
      <c r="DY17" s="644"/>
      <c r="DZ17" s="644"/>
      <c r="EA17" s="644"/>
      <c r="EB17" s="644"/>
      <c r="EC17" s="684"/>
    </row>
    <row r="18" spans="2:133" ht="11.25" customHeight="1" x14ac:dyDescent="0.15">
      <c r="B18" s="638" t="s">
        <v>266</v>
      </c>
      <c r="C18" s="639"/>
      <c r="D18" s="639"/>
      <c r="E18" s="639"/>
      <c r="F18" s="639"/>
      <c r="G18" s="639"/>
      <c r="H18" s="639"/>
      <c r="I18" s="639"/>
      <c r="J18" s="639"/>
      <c r="K18" s="639"/>
      <c r="L18" s="639"/>
      <c r="M18" s="639"/>
      <c r="N18" s="639"/>
      <c r="O18" s="639"/>
      <c r="P18" s="639"/>
      <c r="Q18" s="640"/>
      <c r="R18" s="641">
        <v>1185180</v>
      </c>
      <c r="S18" s="644"/>
      <c r="T18" s="644"/>
      <c r="U18" s="644"/>
      <c r="V18" s="644"/>
      <c r="W18" s="644"/>
      <c r="X18" s="644"/>
      <c r="Y18" s="645"/>
      <c r="Z18" s="703">
        <v>22.1</v>
      </c>
      <c r="AA18" s="703"/>
      <c r="AB18" s="703"/>
      <c r="AC18" s="703"/>
      <c r="AD18" s="704">
        <v>1041088</v>
      </c>
      <c r="AE18" s="704"/>
      <c r="AF18" s="704"/>
      <c r="AG18" s="704"/>
      <c r="AH18" s="704"/>
      <c r="AI18" s="704"/>
      <c r="AJ18" s="704"/>
      <c r="AK18" s="704"/>
      <c r="AL18" s="646">
        <v>34.200000000000003</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v>4739</v>
      </c>
      <c r="BH18" s="644"/>
      <c r="BI18" s="644"/>
      <c r="BJ18" s="644"/>
      <c r="BK18" s="644"/>
      <c r="BL18" s="644"/>
      <c r="BM18" s="644"/>
      <c r="BN18" s="645"/>
      <c r="BO18" s="703">
        <v>0.3</v>
      </c>
      <c r="BP18" s="703"/>
      <c r="BQ18" s="703"/>
      <c r="BR18" s="703"/>
      <c r="BS18" s="649" t="s">
        <v>231</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131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269</v>
      </c>
      <c r="C19" s="639"/>
      <c r="D19" s="639"/>
      <c r="E19" s="639"/>
      <c r="F19" s="639"/>
      <c r="G19" s="639"/>
      <c r="H19" s="639"/>
      <c r="I19" s="639"/>
      <c r="J19" s="639"/>
      <c r="K19" s="639"/>
      <c r="L19" s="639"/>
      <c r="M19" s="639"/>
      <c r="N19" s="639"/>
      <c r="O19" s="639"/>
      <c r="P19" s="639"/>
      <c r="Q19" s="640"/>
      <c r="R19" s="641">
        <v>1041088</v>
      </c>
      <c r="S19" s="644"/>
      <c r="T19" s="644"/>
      <c r="U19" s="644"/>
      <c r="V19" s="644"/>
      <c r="W19" s="644"/>
      <c r="X19" s="644"/>
      <c r="Y19" s="645"/>
      <c r="Z19" s="703">
        <v>19.399999999999999</v>
      </c>
      <c r="AA19" s="703"/>
      <c r="AB19" s="703"/>
      <c r="AC19" s="703"/>
      <c r="AD19" s="704">
        <v>1041088</v>
      </c>
      <c r="AE19" s="704"/>
      <c r="AF19" s="704"/>
      <c r="AG19" s="704"/>
      <c r="AH19" s="704"/>
      <c r="AI19" s="704"/>
      <c r="AJ19" s="704"/>
      <c r="AK19" s="704"/>
      <c r="AL19" s="646">
        <v>34.200000000000003</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5199</v>
      </c>
      <c r="BH19" s="644"/>
      <c r="BI19" s="644"/>
      <c r="BJ19" s="644"/>
      <c r="BK19" s="644"/>
      <c r="BL19" s="644"/>
      <c r="BM19" s="644"/>
      <c r="BN19" s="645"/>
      <c r="BO19" s="703">
        <v>0.3</v>
      </c>
      <c r="BP19" s="703"/>
      <c r="BQ19" s="703"/>
      <c r="BR19" s="703"/>
      <c r="BS19" s="649" t="s">
        <v>121</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231</v>
      </c>
      <c r="DR19" s="644"/>
      <c r="DS19" s="644"/>
      <c r="DT19" s="644"/>
      <c r="DU19" s="644"/>
      <c r="DV19" s="644"/>
      <c r="DW19" s="644"/>
      <c r="DX19" s="644"/>
      <c r="DY19" s="644"/>
      <c r="DZ19" s="644"/>
      <c r="EA19" s="644"/>
      <c r="EB19" s="644"/>
      <c r="EC19" s="684"/>
    </row>
    <row r="20" spans="2:133" ht="11.25" customHeight="1" x14ac:dyDescent="0.15">
      <c r="B20" s="638" t="s">
        <v>272</v>
      </c>
      <c r="C20" s="639"/>
      <c r="D20" s="639"/>
      <c r="E20" s="639"/>
      <c r="F20" s="639"/>
      <c r="G20" s="639"/>
      <c r="H20" s="639"/>
      <c r="I20" s="639"/>
      <c r="J20" s="639"/>
      <c r="K20" s="639"/>
      <c r="L20" s="639"/>
      <c r="M20" s="639"/>
      <c r="N20" s="639"/>
      <c r="O20" s="639"/>
      <c r="P20" s="639"/>
      <c r="Q20" s="640"/>
      <c r="R20" s="641">
        <v>144092</v>
      </c>
      <c r="S20" s="644"/>
      <c r="T20" s="644"/>
      <c r="U20" s="644"/>
      <c r="V20" s="644"/>
      <c r="W20" s="644"/>
      <c r="X20" s="644"/>
      <c r="Y20" s="645"/>
      <c r="Z20" s="703">
        <v>2.7</v>
      </c>
      <c r="AA20" s="703"/>
      <c r="AB20" s="703"/>
      <c r="AC20" s="703"/>
      <c r="AD20" s="704" t="s">
        <v>121</v>
      </c>
      <c r="AE20" s="704"/>
      <c r="AF20" s="704"/>
      <c r="AG20" s="704"/>
      <c r="AH20" s="704"/>
      <c r="AI20" s="704"/>
      <c r="AJ20" s="704"/>
      <c r="AK20" s="704"/>
      <c r="AL20" s="646" t="s">
        <v>131</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5199</v>
      </c>
      <c r="BH20" s="644"/>
      <c r="BI20" s="644"/>
      <c r="BJ20" s="644"/>
      <c r="BK20" s="644"/>
      <c r="BL20" s="644"/>
      <c r="BM20" s="644"/>
      <c r="BN20" s="645"/>
      <c r="BO20" s="703">
        <v>0.3</v>
      </c>
      <c r="BP20" s="703"/>
      <c r="BQ20" s="703"/>
      <c r="BR20" s="703"/>
      <c r="BS20" s="649" t="s">
        <v>231</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5178524</v>
      </c>
      <c r="CS20" s="644"/>
      <c r="CT20" s="644"/>
      <c r="CU20" s="644"/>
      <c r="CV20" s="644"/>
      <c r="CW20" s="644"/>
      <c r="CX20" s="644"/>
      <c r="CY20" s="645"/>
      <c r="CZ20" s="703">
        <v>100</v>
      </c>
      <c r="DA20" s="703"/>
      <c r="DB20" s="703"/>
      <c r="DC20" s="703"/>
      <c r="DD20" s="649">
        <v>366161</v>
      </c>
      <c r="DE20" s="644"/>
      <c r="DF20" s="644"/>
      <c r="DG20" s="644"/>
      <c r="DH20" s="644"/>
      <c r="DI20" s="644"/>
      <c r="DJ20" s="644"/>
      <c r="DK20" s="644"/>
      <c r="DL20" s="644"/>
      <c r="DM20" s="644"/>
      <c r="DN20" s="644"/>
      <c r="DO20" s="644"/>
      <c r="DP20" s="645"/>
      <c r="DQ20" s="649">
        <v>4207130</v>
      </c>
      <c r="DR20" s="644"/>
      <c r="DS20" s="644"/>
      <c r="DT20" s="644"/>
      <c r="DU20" s="644"/>
      <c r="DV20" s="644"/>
      <c r="DW20" s="644"/>
      <c r="DX20" s="644"/>
      <c r="DY20" s="644"/>
      <c r="DZ20" s="644"/>
      <c r="EA20" s="644"/>
      <c r="EB20" s="644"/>
      <c r="EC20" s="684"/>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131</v>
      </c>
      <c r="AA21" s="703"/>
      <c r="AB21" s="703"/>
      <c r="AC21" s="703"/>
      <c r="AD21" s="704" t="s">
        <v>231</v>
      </c>
      <c r="AE21" s="704"/>
      <c r="AF21" s="704"/>
      <c r="AG21" s="704"/>
      <c r="AH21" s="704"/>
      <c r="AI21" s="704"/>
      <c r="AJ21" s="704"/>
      <c r="AK21" s="704"/>
      <c r="AL21" s="646" t="s">
        <v>131</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v>5199</v>
      </c>
      <c r="BH21" s="644"/>
      <c r="BI21" s="644"/>
      <c r="BJ21" s="644"/>
      <c r="BK21" s="644"/>
      <c r="BL21" s="644"/>
      <c r="BM21" s="644"/>
      <c r="BN21" s="645"/>
      <c r="BO21" s="703">
        <v>0.3</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277</v>
      </c>
      <c r="C22" s="639"/>
      <c r="D22" s="639"/>
      <c r="E22" s="639"/>
      <c r="F22" s="639"/>
      <c r="G22" s="639"/>
      <c r="H22" s="639"/>
      <c r="I22" s="639"/>
      <c r="J22" s="639"/>
      <c r="K22" s="639"/>
      <c r="L22" s="639"/>
      <c r="M22" s="639"/>
      <c r="N22" s="639"/>
      <c r="O22" s="639"/>
      <c r="P22" s="639"/>
      <c r="Q22" s="640"/>
      <c r="R22" s="641">
        <v>3177139</v>
      </c>
      <c r="S22" s="644"/>
      <c r="T22" s="644"/>
      <c r="U22" s="644"/>
      <c r="V22" s="644"/>
      <c r="W22" s="644"/>
      <c r="X22" s="644"/>
      <c r="Y22" s="645"/>
      <c r="Z22" s="703">
        <v>59.1</v>
      </c>
      <c r="AA22" s="703"/>
      <c r="AB22" s="703"/>
      <c r="AC22" s="703"/>
      <c r="AD22" s="704">
        <v>3028308</v>
      </c>
      <c r="AE22" s="704"/>
      <c r="AF22" s="704"/>
      <c r="AG22" s="704"/>
      <c r="AH22" s="704"/>
      <c r="AI22" s="704"/>
      <c r="AJ22" s="704"/>
      <c r="AK22" s="704"/>
      <c r="AL22" s="646">
        <v>99.6</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131</v>
      </c>
      <c r="BH22" s="644"/>
      <c r="BI22" s="644"/>
      <c r="BJ22" s="644"/>
      <c r="BK22" s="644"/>
      <c r="BL22" s="644"/>
      <c r="BM22" s="644"/>
      <c r="BN22" s="645"/>
      <c r="BO22" s="703" t="s">
        <v>121</v>
      </c>
      <c r="BP22" s="703"/>
      <c r="BQ22" s="703"/>
      <c r="BR22" s="703"/>
      <c r="BS22" s="649" t="s">
        <v>131</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280</v>
      </c>
      <c r="C23" s="639"/>
      <c r="D23" s="639"/>
      <c r="E23" s="639"/>
      <c r="F23" s="639"/>
      <c r="G23" s="639"/>
      <c r="H23" s="639"/>
      <c r="I23" s="639"/>
      <c r="J23" s="639"/>
      <c r="K23" s="639"/>
      <c r="L23" s="639"/>
      <c r="M23" s="639"/>
      <c r="N23" s="639"/>
      <c r="O23" s="639"/>
      <c r="P23" s="639"/>
      <c r="Q23" s="640"/>
      <c r="R23" s="641">
        <v>1967</v>
      </c>
      <c r="S23" s="644"/>
      <c r="T23" s="644"/>
      <c r="U23" s="644"/>
      <c r="V23" s="644"/>
      <c r="W23" s="644"/>
      <c r="X23" s="644"/>
      <c r="Y23" s="645"/>
      <c r="Z23" s="703">
        <v>0</v>
      </c>
      <c r="AA23" s="703"/>
      <c r="AB23" s="703"/>
      <c r="AC23" s="703"/>
      <c r="AD23" s="704">
        <v>1967</v>
      </c>
      <c r="AE23" s="704"/>
      <c r="AF23" s="704"/>
      <c r="AG23" s="704"/>
      <c r="AH23" s="704"/>
      <c r="AI23" s="704"/>
      <c r="AJ23" s="704"/>
      <c r="AK23" s="704"/>
      <c r="AL23" s="646">
        <v>0.1</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231</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15">
      <c r="B24" s="638" t="s">
        <v>287</v>
      </c>
      <c r="C24" s="639"/>
      <c r="D24" s="639"/>
      <c r="E24" s="639"/>
      <c r="F24" s="639"/>
      <c r="G24" s="639"/>
      <c r="H24" s="639"/>
      <c r="I24" s="639"/>
      <c r="J24" s="639"/>
      <c r="K24" s="639"/>
      <c r="L24" s="639"/>
      <c r="M24" s="639"/>
      <c r="N24" s="639"/>
      <c r="O24" s="639"/>
      <c r="P24" s="639"/>
      <c r="Q24" s="640"/>
      <c r="R24" s="641">
        <v>36453</v>
      </c>
      <c r="S24" s="644"/>
      <c r="T24" s="644"/>
      <c r="U24" s="644"/>
      <c r="V24" s="644"/>
      <c r="W24" s="644"/>
      <c r="X24" s="644"/>
      <c r="Y24" s="645"/>
      <c r="Z24" s="703">
        <v>0.7</v>
      </c>
      <c r="AA24" s="703"/>
      <c r="AB24" s="703"/>
      <c r="AC24" s="703"/>
      <c r="AD24" s="704" t="s">
        <v>121</v>
      </c>
      <c r="AE24" s="704"/>
      <c r="AF24" s="704"/>
      <c r="AG24" s="704"/>
      <c r="AH24" s="704"/>
      <c r="AI24" s="704"/>
      <c r="AJ24" s="704"/>
      <c r="AK24" s="704"/>
      <c r="AL24" s="646" t="s">
        <v>121</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131</v>
      </c>
      <c r="BH24" s="644"/>
      <c r="BI24" s="644"/>
      <c r="BJ24" s="644"/>
      <c r="BK24" s="644"/>
      <c r="BL24" s="644"/>
      <c r="BM24" s="644"/>
      <c r="BN24" s="645"/>
      <c r="BO24" s="703" t="s">
        <v>231</v>
      </c>
      <c r="BP24" s="703"/>
      <c r="BQ24" s="703"/>
      <c r="BR24" s="703"/>
      <c r="BS24" s="649" t="s">
        <v>121</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2095683</v>
      </c>
      <c r="CS24" s="707"/>
      <c r="CT24" s="707"/>
      <c r="CU24" s="707"/>
      <c r="CV24" s="707"/>
      <c r="CW24" s="707"/>
      <c r="CX24" s="707"/>
      <c r="CY24" s="753"/>
      <c r="CZ24" s="754">
        <v>40.5</v>
      </c>
      <c r="DA24" s="723"/>
      <c r="DB24" s="723"/>
      <c r="DC24" s="757"/>
      <c r="DD24" s="752">
        <v>1719704</v>
      </c>
      <c r="DE24" s="707"/>
      <c r="DF24" s="707"/>
      <c r="DG24" s="707"/>
      <c r="DH24" s="707"/>
      <c r="DI24" s="707"/>
      <c r="DJ24" s="707"/>
      <c r="DK24" s="753"/>
      <c r="DL24" s="752">
        <v>1681604</v>
      </c>
      <c r="DM24" s="707"/>
      <c r="DN24" s="707"/>
      <c r="DO24" s="707"/>
      <c r="DP24" s="707"/>
      <c r="DQ24" s="707"/>
      <c r="DR24" s="707"/>
      <c r="DS24" s="707"/>
      <c r="DT24" s="707"/>
      <c r="DU24" s="707"/>
      <c r="DV24" s="753"/>
      <c r="DW24" s="754">
        <v>51.1</v>
      </c>
      <c r="DX24" s="723"/>
      <c r="DY24" s="723"/>
      <c r="DZ24" s="723"/>
      <c r="EA24" s="723"/>
      <c r="EB24" s="723"/>
      <c r="EC24" s="755"/>
    </row>
    <row r="25" spans="2:133" ht="11.25" customHeight="1" x14ac:dyDescent="0.15">
      <c r="B25" s="638" t="s">
        <v>290</v>
      </c>
      <c r="C25" s="639"/>
      <c r="D25" s="639"/>
      <c r="E25" s="639"/>
      <c r="F25" s="639"/>
      <c r="G25" s="639"/>
      <c r="H25" s="639"/>
      <c r="I25" s="639"/>
      <c r="J25" s="639"/>
      <c r="K25" s="639"/>
      <c r="L25" s="639"/>
      <c r="M25" s="639"/>
      <c r="N25" s="639"/>
      <c r="O25" s="639"/>
      <c r="P25" s="639"/>
      <c r="Q25" s="640"/>
      <c r="R25" s="641">
        <v>159552</v>
      </c>
      <c r="S25" s="644"/>
      <c r="T25" s="644"/>
      <c r="U25" s="644"/>
      <c r="V25" s="644"/>
      <c r="W25" s="644"/>
      <c r="X25" s="644"/>
      <c r="Y25" s="645"/>
      <c r="Z25" s="703">
        <v>3</v>
      </c>
      <c r="AA25" s="703"/>
      <c r="AB25" s="703"/>
      <c r="AC25" s="703"/>
      <c r="AD25" s="704">
        <v>3286</v>
      </c>
      <c r="AE25" s="704"/>
      <c r="AF25" s="704"/>
      <c r="AG25" s="704"/>
      <c r="AH25" s="704"/>
      <c r="AI25" s="704"/>
      <c r="AJ25" s="704"/>
      <c r="AK25" s="704"/>
      <c r="AL25" s="646">
        <v>0.1</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1242945</v>
      </c>
      <c r="CS25" s="642"/>
      <c r="CT25" s="642"/>
      <c r="CU25" s="642"/>
      <c r="CV25" s="642"/>
      <c r="CW25" s="642"/>
      <c r="CX25" s="642"/>
      <c r="CY25" s="643"/>
      <c r="CZ25" s="646">
        <v>24</v>
      </c>
      <c r="DA25" s="675"/>
      <c r="DB25" s="675"/>
      <c r="DC25" s="676"/>
      <c r="DD25" s="649">
        <v>1189710</v>
      </c>
      <c r="DE25" s="642"/>
      <c r="DF25" s="642"/>
      <c r="DG25" s="642"/>
      <c r="DH25" s="642"/>
      <c r="DI25" s="642"/>
      <c r="DJ25" s="642"/>
      <c r="DK25" s="643"/>
      <c r="DL25" s="649">
        <v>1151610</v>
      </c>
      <c r="DM25" s="642"/>
      <c r="DN25" s="642"/>
      <c r="DO25" s="642"/>
      <c r="DP25" s="642"/>
      <c r="DQ25" s="642"/>
      <c r="DR25" s="642"/>
      <c r="DS25" s="642"/>
      <c r="DT25" s="642"/>
      <c r="DU25" s="642"/>
      <c r="DV25" s="643"/>
      <c r="DW25" s="646">
        <v>35</v>
      </c>
      <c r="DX25" s="675"/>
      <c r="DY25" s="675"/>
      <c r="DZ25" s="675"/>
      <c r="EA25" s="675"/>
      <c r="EB25" s="675"/>
      <c r="EC25" s="677"/>
    </row>
    <row r="26" spans="2:133" ht="11.25" customHeight="1" x14ac:dyDescent="0.15">
      <c r="B26" s="638" t="s">
        <v>293</v>
      </c>
      <c r="C26" s="639"/>
      <c r="D26" s="639"/>
      <c r="E26" s="639"/>
      <c r="F26" s="639"/>
      <c r="G26" s="639"/>
      <c r="H26" s="639"/>
      <c r="I26" s="639"/>
      <c r="J26" s="639"/>
      <c r="K26" s="639"/>
      <c r="L26" s="639"/>
      <c r="M26" s="639"/>
      <c r="N26" s="639"/>
      <c r="O26" s="639"/>
      <c r="P26" s="639"/>
      <c r="Q26" s="640"/>
      <c r="R26" s="641">
        <v>11582</v>
      </c>
      <c r="S26" s="644"/>
      <c r="T26" s="644"/>
      <c r="U26" s="644"/>
      <c r="V26" s="644"/>
      <c r="W26" s="644"/>
      <c r="X26" s="644"/>
      <c r="Y26" s="645"/>
      <c r="Z26" s="703">
        <v>0.2</v>
      </c>
      <c r="AA26" s="703"/>
      <c r="AB26" s="703"/>
      <c r="AC26" s="703"/>
      <c r="AD26" s="704" t="s">
        <v>121</v>
      </c>
      <c r="AE26" s="704"/>
      <c r="AF26" s="704"/>
      <c r="AG26" s="704"/>
      <c r="AH26" s="704"/>
      <c r="AI26" s="704"/>
      <c r="AJ26" s="704"/>
      <c r="AK26" s="704"/>
      <c r="AL26" s="646" t="s">
        <v>231</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231</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800762</v>
      </c>
      <c r="CS26" s="644"/>
      <c r="CT26" s="644"/>
      <c r="CU26" s="644"/>
      <c r="CV26" s="644"/>
      <c r="CW26" s="644"/>
      <c r="CX26" s="644"/>
      <c r="CY26" s="645"/>
      <c r="CZ26" s="646">
        <v>15.5</v>
      </c>
      <c r="DA26" s="675"/>
      <c r="DB26" s="675"/>
      <c r="DC26" s="676"/>
      <c r="DD26" s="649">
        <v>752934</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296</v>
      </c>
      <c r="C27" s="639"/>
      <c r="D27" s="639"/>
      <c r="E27" s="639"/>
      <c r="F27" s="639"/>
      <c r="G27" s="639"/>
      <c r="H27" s="639"/>
      <c r="I27" s="639"/>
      <c r="J27" s="639"/>
      <c r="K27" s="639"/>
      <c r="L27" s="639"/>
      <c r="M27" s="639"/>
      <c r="N27" s="639"/>
      <c r="O27" s="639"/>
      <c r="P27" s="639"/>
      <c r="Q27" s="640"/>
      <c r="R27" s="641">
        <v>327025</v>
      </c>
      <c r="S27" s="644"/>
      <c r="T27" s="644"/>
      <c r="U27" s="644"/>
      <c r="V27" s="644"/>
      <c r="W27" s="644"/>
      <c r="X27" s="644"/>
      <c r="Y27" s="645"/>
      <c r="Z27" s="703">
        <v>6.1</v>
      </c>
      <c r="AA27" s="703"/>
      <c r="AB27" s="703"/>
      <c r="AC27" s="703"/>
      <c r="AD27" s="704" t="s">
        <v>121</v>
      </c>
      <c r="AE27" s="704"/>
      <c r="AF27" s="704"/>
      <c r="AG27" s="704"/>
      <c r="AH27" s="704"/>
      <c r="AI27" s="704"/>
      <c r="AJ27" s="704"/>
      <c r="AK27" s="704"/>
      <c r="AL27" s="646" t="s">
        <v>121</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1719782</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462937</v>
      </c>
      <c r="CS27" s="642"/>
      <c r="CT27" s="642"/>
      <c r="CU27" s="642"/>
      <c r="CV27" s="642"/>
      <c r="CW27" s="642"/>
      <c r="CX27" s="642"/>
      <c r="CY27" s="643"/>
      <c r="CZ27" s="646">
        <v>8.9</v>
      </c>
      <c r="DA27" s="675"/>
      <c r="DB27" s="675"/>
      <c r="DC27" s="676"/>
      <c r="DD27" s="649">
        <v>142441</v>
      </c>
      <c r="DE27" s="642"/>
      <c r="DF27" s="642"/>
      <c r="DG27" s="642"/>
      <c r="DH27" s="642"/>
      <c r="DI27" s="642"/>
      <c r="DJ27" s="642"/>
      <c r="DK27" s="643"/>
      <c r="DL27" s="649">
        <v>142441</v>
      </c>
      <c r="DM27" s="642"/>
      <c r="DN27" s="642"/>
      <c r="DO27" s="642"/>
      <c r="DP27" s="642"/>
      <c r="DQ27" s="642"/>
      <c r="DR27" s="642"/>
      <c r="DS27" s="642"/>
      <c r="DT27" s="642"/>
      <c r="DU27" s="642"/>
      <c r="DV27" s="643"/>
      <c r="DW27" s="646">
        <v>4.3</v>
      </c>
      <c r="DX27" s="675"/>
      <c r="DY27" s="675"/>
      <c r="DZ27" s="675"/>
      <c r="EA27" s="675"/>
      <c r="EB27" s="675"/>
      <c r="EC27" s="677"/>
    </row>
    <row r="28" spans="2:133" ht="11.25" customHeight="1" x14ac:dyDescent="0.15">
      <c r="B28" s="746" t="s">
        <v>299</v>
      </c>
      <c r="C28" s="747"/>
      <c r="D28" s="747"/>
      <c r="E28" s="747"/>
      <c r="F28" s="747"/>
      <c r="G28" s="747"/>
      <c r="H28" s="747"/>
      <c r="I28" s="747"/>
      <c r="J28" s="747"/>
      <c r="K28" s="747"/>
      <c r="L28" s="747"/>
      <c r="M28" s="747"/>
      <c r="N28" s="747"/>
      <c r="O28" s="747"/>
      <c r="P28" s="747"/>
      <c r="Q28" s="748"/>
      <c r="R28" s="641" t="s">
        <v>131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389801</v>
      </c>
      <c r="CS28" s="644"/>
      <c r="CT28" s="644"/>
      <c r="CU28" s="644"/>
      <c r="CV28" s="644"/>
      <c r="CW28" s="644"/>
      <c r="CX28" s="644"/>
      <c r="CY28" s="645"/>
      <c r="CZ28" s="646">
        <v>7.5</v>
      </c>
      <c r="DA28" s="675"/>
      <c r="DB28" s="675"/>
      <c r="DC28" s="676"/>
      <c r="DD28" s="649">
        <v>387553</v>
      </c>
      <c r="DE28" s="644"/>
      <c r="DF28" s="644"/>
      <c r="DG28" s="644"/>
      <c r="DH28" s="644"/>
      <c r="DI28" s="644"/>
      <c r="DJ28" s="644"/>
      <c r="DK28" s="645"/>
      <c r="DL28" s="649">
        <v>387553</v>
      </c>
      <c r="DM28" s="644"/>
      <c r="DN28" s="644"/>
      <c r="DO28" s="644"/>
      <c r="DP28" s="644"/>
      <c r="DQ28" s="644"/>
      <c r="DR28" s="644"/>
      <c r="DS28" s="644"/>
      <c r="DT28" s="644"/>
      <c r="DU28" s="644"/>
      <c r="DV28" s="645"/>
      <c r="DW28" s="646">
        <v>11.8</v>
      </c>
      <c r="DX28" s="675"/>
      <c r="DY28" s="675"/>
      <c r="DZ28" s="675"/>
      <c r="EA28" s="675"/>
      <c r="EB28" s="675"/>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329472</v>
      </c>
      <c r="S29" s="644"/>
      <c r="T29" s="644"/>
      <c r="U29" s="644"/>
      <c r="V29" s="644"/>
      <c r="W29" s="644"/>
      <c r="X29" s="644"/>
      <c r="Y29" s="645"/>
      <c r="Z29" s="703">
        <v>6.1</v>
      </c>
      <c r="AA29" s="703"/>
      <c r="AB29" s="703"/>
      <c r="AC29" s="703"/>
      <c r="AD29" s="704" t="s">
        <v>121</v>
      </c>
      <c r="AE29" s="704"/>
      <c r="AF29" s="704"/>
      <c r="AG29" s="704"/>
      <c r="AH29" s="704"/>
      <c r="AI29" s="704"/>
      <c r="AJ29" s="704"/>
      <c r="AK29" s="704"/>
      <c r="AL29" s="646" t="s">
        <v>131</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64</v>
      </c>
      <c r="CG29" s="682"/>
      <c r="CH29" s="682"/>
      <c r="CI29" s="682"/>
      <c r="CJ29" s="682"/>
      <c r="CK29" s="682"/>
      <c r="CL29" s="682"/>
      <c r="CM29" s="682"/>
      <c r="CN29" s="682"/>
      <c r="CO29" s="682"/>
      <c r="CP29" s="682"/>
      <c r="CQ29" s="683"/>
      <c r="CR29" s="641">
        <v>389801</v>
      </c>
      <c r="CS29" s="642"/>
      <c r="CT29" s="642"/>
      <c r="CU29" s="642"/>
      <c r="CV29" s="642"/>
      <c r="CW29" s="642"/>
      <c r="CX29" s="642"/>
      <c r="CY29" s="643"/>
      <c r="CZ29" s="646">
        <v>7.5</v>
      </c>
      <c r="DA29" s="675"/>
      <c r="DB29" s="675"/>
      <c r="DC29" s="676"/>
      <c r="DD29" s="649">
        <v>387553</v>
      </c>
      <c r="DE29" s="642"/>
      <c r="DF29" s="642"/>
      <c r="DG29" s="642"/>
      <c r="DH29" s="642"/>
      <c r="DI29" s="642"/>
      <c r="DJ29" s="642"/>
      <c r="DK29" s="643"/>
      <c r="DL29" s="649">
        <v>387553</v>
      </c>
      <c r="DM29" s="642"/>
      <c r="DN29" s="642"/>
      <c r="DO29" s="642"/>
      <c r="DP29" s="642"/>
      <c r="DQ29" s="642"/>
      <c r="DR29" s="642"/>
      <c r="DS29" s="642"/>
      <c r="DT29" s="642"/>
      <c r="DU29" s="642"/>
      <c r="DV29" s="643"/>
      <c r="DW29" s="646">
        <v>11.8</v>
      </c>
      <c r="DX29" s="675"/>
      <c r="DY29" s="675"/>
      <c r="DZ29" s="675"/>
      <c r="EA29" s="675"/>
      <c r="EB29" s="675"/>
      <c r="EC29" s="677"/>
    </row>
    <row r="30" spans="2:133" ht="11.25" customHeight="1" x14ac:dyDescent="0.15">
      <c r="B30" s="638" t="s">
        <v>305</v>
      </c>
      <c r="C30" s="639"/>
      <c r="D30" s="639"/>
      <c r="E30" s="639"/>
      <c r="F30" s="639"/>
      <c r="G30" s="639"/>
      <c r="H30" s="639"/>
      <c r="I30" s="639"/>
      <c r="J30" s="639"/>
      <c r="K30" s="639"/>
      <c r="L30" s="639"/>
      <c r="M30" s="639"/>
      <c r="N30" s="639"/>
      <c r="O30" s="639"/>
      <c r="P30" s="639"/>
      <c r="Q30" s="640"/>
      <c r="R30" s="641">
        <v>25989</v>
      </c>
      <c r="S30" s="644"/>
      <c r="T30" s="644"/>
      <c r="U30" s="644"/>
      <c r="V30" s="644"/>
      <c r="W30" s="644"/>
      <c r="X30" s="644"/>
      <c r="Y30" s="645"/>
      <c r="Z30" s="703">
        <v>0.5</v>
      </c>
      <c r="AA30" s="703"/>
      <c r="AB30" s="703"/>
      <c r="AC30" s="703"/>
      <c r="AD30" s="704">
        <v>7816</v>
      </c>
      <c r="AE30" s="704"/>
      <c r="AF30" s="704"/>
      <c r="AG30" s="704"/>
      <c r="AH30" s="704"/>
      <c r="AI30" s="704"/>
      <c r="AJ30" s="704"/>
      <c r="AK30" s="704"/>
      <c r="AL30" s="646">
        <v>0.3</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99</v>
      </c>
      <c r="BH30" s="722"/>
      <c r="BI30" s="722"/>
      <c r="BJ30" s="722"/>
      <c r="BK30" s="722"/>
      <c r="BL30" s="722"/>
      <c r="BM30" s="723">
        <v>96.9</v>
      </c>
      <c r="BN30" s="722"/>
      <c r="BO30" s="722"/>
      <c r="BP30" s="722"/>
      <c r="BQ30" s="724"/>
      <c r="BR30" s="721">
        <v>99</v>
      </c>
      <c r="BS30" s="722"/>
      <c r="BT30" s="722"/>
      <c r="BU30" s="722"/>
      <c r="BV30" s="722"/>
      <c r="BW30" s="722"/>
      <c r="BX30" s="723">
        <v>97.2</v>
      </c>
      <c r="BY30" s="722"/>
      <c r="BZ30" s="722"/>
      <c r="CA30" s="722"/>
      <c r="CB30" s="724"/>
      <c r="CD30" s="727"/>
      <c r="CE30" s="728"/>
      <c r="CF30" s="685" t="s">
        <v>308</v>
      </c>
      <c r="CG30" s="682"/>
      <c r="CH30" s="682"/>
      <c r="CI30" s="682"/>
      <c r="CJ30" s="682"/>
      <c r="CK30" s="682"/>
      <c r="CL30" s="682"/>
      <c r="CM30" s="682"/>
      <c r="CN30" s="682"/>
      <c r="CO30" s="682"/>
      <c r="CP30" s="682"/>
      <c r="CQ30" s="683"/>
      <c r="CR30" s="641">
        <v>355057</v>
      </c>
      <c r="CS30" s="644"/>
      <c r="CT30" s="644"/>
      <c r="CU30" s="644"/>
      <c r="CV30" s="644"/>
      <c r="CW30" s="644"/>
      <c r="CX30" s="644"/>
      <c r="CY30" s="645"/>
      <c r="CZ30" s="646">
        <v>6.9</v>
      </c>
      <c r="DA30" s="675"/>
      <c r="DB30" s="675"/>
      <c r="DC30" s="676"/>
      <c r="DD30" s="649">
        <v>353259</v>
      </c>
      <c r="DE30" s="644"/>
      <c r="DF30" s="644"/>
      <c r="DG30" s="644"/>
      <c r="DH30" s="644"/>
      <c r="DI30" s="644"/>
      <c r="DJ30" s="644"/>
      <c r="DK30" s="645"/>
      <c r="DL30" s="649">
        <v>353259</v>
      </c>
      <c r="DM30" s="644"/>
      <c r="DN30" s="644"/>
      <c r="DO30" s="644"/>
      <c r="DP30" s="644"/>
      <c r="DQ30" s="644"/>
      <c r="DR30" s="644"/>
      <c r="DS30" s="644"/>
      <c r="DT30" s="644"/>
      <c r="DU30" s="644"/>
      <c r="DV30" s="645"/>
      <c r="DW30" s="646">
        <v>10.7</v>
      </c>
      <c r="DX30" s="675"/>
      <c r="DY30" s="675"/>
      <c r="DZ30" s="675"/>
      <c r="EA30" s="675"/>
      <c r="EB30" s="675"/>
      <c r="EC30" s="677"/>
    </row>
    <row r="31" spans="2:133" ht="11.25" customHeight="1" x14ac:dyDescent="0.15">
      <c r="B31" s="638" t="s">
        <v>309</v>
      </c>
      <c r="C31" s="639"/>
      <c r="D31" s="639"/>
      <c r="E31" s="639"/>
      <c r="F31" s="639"/>
      <c r="G31" s="639"/>
      <c r="H31" s="639"/>
      <c r="I31" s="639"/>
      <c r="J31" s="639"/>
      <c r="K31" s="639"/>
      <c r="L31" s="639"/>
      <c r="M31" s="639"/>
      <c r="N31" s="639"/>
      <c r="O31" s="639"/>
      <c r="P31" s="639"/>
      <c r="Q31" s="640"/>
      <c r="R31" s="641">
        <v>690140</v>
      </c>
      <c r="S31" s="644"/>
      <c r="T31" s="644"/>
      <c r="U31" s="644"/>
      <c r="V31" s="644"/>
      <c r="W31" s="644"/>
      <c r="X31" s="644"/>
      <c r="Y31" s="645"/>
      <c r="Z31" s="703">
        <v>12.8</v>
      </c>
      <c r="AA31" s="703"/>
      <c r="AB31" s="703"/>
      <c r="AC31" s="703"/>
      <c r="AD31" s="704" t="s">
        <v>121</v>
      </c>
      <c r="AE31" s="704"/>
      <c r="AF31" s="704"/>
      <c r="AG31" s="704"/>
      <c r="AH31" s="704"/>
      <c r="AI31" s="704"/>
      <c r="AJ31" s="704"/>
      <c r="AK31" s="704"/>
      <c r="AL31" s="646" t="s">
        <v>231</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99.3</v>
      </c>
      <c r="BH31" s="642"/>
      <c r="BI31" s="642"/>
      <c r="BJ31" s="642"/>
      <c r="BK31" s="642"/>
      <c r="BL31" s="642"/>
      <c r="BM31" s="647">
        <v>97.8</v>
      </c>
      <c r="BN31" s="720"/>
      <c r="BO31" s="720"/>
      <c r="BP31" s="720"/>
      <c r="BQ31" s="681"/>
      <c r="BR31" s="719">
        <v>99.3</v>
      </c>
      <c r="BS31" s="642"/>
      <c r="BT31" s="642"/>
      <c r="BU31" s="642"/>
      <c r="BV31" s="642"/>
      <c r="BW31" s="642"/>
      <c r="BX31" s="647">
        <v>97.6</v>
      </c>
      <c r="BY31" s="720"/>
      <c r="BZ31" s="720"/>
      <c r="CA31" s="720"/>
      <c r="CB31" s="681"/>
      <c r="CD31" s="727"/>
      <c r="CE31" s="728"/>
      <c r="CF31" s="685" t="s">
        <v>312</v>
      </c>
      <c r="CG31" s="682"/>
      <c r="CH31" s="682"/>
      <c r="CI31" s="682"/>
      <c r="CJ31" s="682"/>
      <c r="CK31" s="682"/>
      <c r="CL31" s="682"/>
      <c r="CM31" s="682"/>
      <c r="CN31" s="682"/>
      <c r="CO31" s="682"/>
      <c r="CP31" s="682"/>
      <c r="CQ31" s="683"/>
      <c r="CR31" s="641">
        <v>34744</v>
      </c>
      <c r="CS31" s="642"/>
      <c r="CT31" s="642"/>
      <c r="CU31" s="642"/>
      <c r="CV31" s="642"/>
      <c r="CW31" s="642"/>
      <c r="CX31" s="642"/>
      <c r="CY31" s="643"/>
      <c r="CZ31" s="646">
        <v>0.7</v>
      </c>
      <c r="DA31" s="675"/>
      <c r="DB31" s="675"/>
      <c r="DC31" s="676"/>
      <c r="DD31" s="649">
        <v>34294</v>
      </c>
      <c r="DE31" s="642"/>
      <c r="DF31" s="642"/>
      <c r="DG31" s="642"/>
      <c r="DH31" s="642"/>
      <c r="DI31" s="642"/>
      <c r="DJ31" s="642"/>
      <c r="DK31" s="643"/>
      <c r="DL31" s="649">
        <v>34294</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313</v>
      </c>
      <c r="C32" s="639"/>
      <c r="D32" s="639"/>
      <c r="E32" s="639"/>
      <c r="F32" s="639"/>
      <c r="G32" s="639"/>
      <c r="H32" s="639"/>
      <c r="I32" s="639"/>
      <c r="J32" s="639"/>
      <c r="K32" s="639"/>
      <c r="L32" s="639"/>
      <c r="M32" s="639"/>
      <c r="N32" s="639"/>
      <c r="O32" s="639"/>
      <c r="P32" s="639"/>
      <c r="Q32" s="640"/>
      <c r="R32" s="641">
        <v>35094</v>
      </c>
      <c r="S32" s="644"/>
      <c r="T32" s="644"/>
      <c r="U32" s="644"/>
      <c r="V32" s="644"/>
      <c r="W32" s="644"/>
      <c r="X32" s="644"/>
      <c r="Y32" s="645"/>
      <c r="Z32" s="703">
        <v>0.7</v>
      </c>
      <c r="AA32" s="703"/>
      <c r="AB32" s="703"/>
      <c r="AC32" s="703"/>
      <c r="AD32" s="704" t="s">
        <v>121</v>
      </c>
      <c r="AE32" s="704"/>
      <c r="AF32" s="704"/>
      <c r="AG32" s="704"/>
      <c r="AH32" s="704"/>
      <c r="AI32" s="704"/>
      <c r="AJ32" s="704"/>
      <c r="AK32" s="704"/>
      <c r="AL32" s="646" t="s">
        <v>231</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98.5</v>
      </c>
      <c r="BH32" s="657"/>
      <c r="BI32" s="657"/>
      <c r="BJ32" s="657"/>
      <c r="BK32" s="657"/>
      <c r="BL32" s="657"/>
      <c r="BM32" s="701">
        <v>95.7</v>
      </c>
      <c r="BN32" s="657"/>
      <c r="BO32" s="657"/>
      <c r="BP32" s="657"/>
      <c r="BQ32" s="694"/>
      <c r="BR32" s="718">
        <v>98.6</v>
      </c>
      <c r="BS32" s="657"/>
      <c r="BT32" s="657"/>
      <c r="BU32" s="657"/>
      <c r="BV32" s="657"/>
      <c r="BW32" s="657"/>
      <c r="BX32" s="701">
        <v>96.3</v>
      </c>
      <c r="BY32" s="657"/>
      <c r="BZ32" s="657"/>
      <c r="CA32" s="657"/>
      <c r="CB32" s="694"/>
      <c r="CD32" s="729"/>
      <c r="CE32" s="730"/>
      <c r="CF32" s="685" t="s">
        <v>315</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121</v>
      </c>
      <c r="DA32" s="675"/>
      <c r="DB32" s="675"/>
      <c r="DC32" s="676"/>
      <c r="DD32" s="649" t="s">
        <v>131</v>
      </c>
      <c r="DE32" s="644"/>
      <c r="DF32" s="644"/>
      <c r="DG32" s="644"/>
      <c r="DH32" s="644"/>
      <c r="DI32" s="644"/>
      <c r="DJ32" s="644"/>
      <c r="DK32" s="645"/>
      <c r="DL32" s="649" t="s">
        <v>121</v>
      </c>
      <c r="DM32" s="644"/>
      <c r="DN32" s="644"/>
      <c r="DO32" s="644"/>
      <c r="DP32" s="644"/>
      <c r="DQ32" s="644"/>
      <c r="DR32" s="644"/>
      <c r="DS32" s="644"/>
      <c r="DT32" s="644"/>
      <c r="DU32" s="644"/>
      <c r="DV32" s="645"/>
      <c r="DW32" s="646" t="s">
        <v>231</v>
      </c>
      <c r="DX32" s="675"/>
      <c r="DY32" s="675"/>
      <c r="DZ32" s="675"/>
      <c r="EA32" s="675"/>
      <c r="EB32" s="675"/>
      <c r="EC32" s="677"/>
    </row>
    <row r="33" spans="2:133" ht="11.25" customHeight="1" x14ac:dyDescent="0.15">
      <c r="B33" s="638" t="s">
        <v>316</v>
      </c>
      <c r="C33" s="639"/>
      <c r="D33" s="639"/>
      <c r="E33" s="639"/>
      <c r="F33" s="639"/>
      <c r="G33" s="639"/>
      <c r="H33" s="639"/>
      <c r="I33" s="639"/>
      <c r="J33" s="639"/>
      <c r="K33" s="639"/>
      <c r="L33" s="639"/>
      <c r="M33" s="639"/>
      <c r="N33" s="639"/>
      <c r="O33" s="639"/>
      <c r="P33" s="639"/>
      <c r="Q33" s="640"/>
      <c r="R33" s="641">
        <v>188088</v>
      </c>
      <c r="S33" s="644"/>
      <c r="T33" s="644"/>
      <c r="U33" s="644"/>
      <c r="V33" s="644"/>
      <c r="W33" s="644"/>
      <c r="X33" s="644"/>
      <c r="Y33" s="645"/>
      <c r="Z33" s="703">
        <v>3.5</v>
      </c>
      <c r="AA33" s="703"/>
      <c r="AB33" s="703"/>
      <c r="AC33" s="703"/>
      <c r="AD33" s="704" t="s">
        <v>121</v>
      </c>
      <c r="AE33" s="704"/>
      <c r="AF33" s="704"/>
      <c r="AG33" s="704"/>
      <c r="AH33" s="704"/>
      <c r="AI33" s="704"/>
      <c r="AJ33" s="704"/>
      <c r="AK33" s="704"/>
      <c r="AL33" s="646" t="s">
        <v>231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2694000</v>
      </c>
      <c r="CS33" s="642"/>
      <c r="CT33" s="642"/>
      <c r="CU33" s="642"/>
      <c r="CV33" s="642"/>
      <c r="CW33" s="642"/>
      <c r="CX33" s="642"/>
      <c r="CY33" s="643"/>
      <c r="CZ33" s="646">
        <v>52</v>
      </c>
      <c r="DA33" s="675"/>
      <c r="DB33" s="675"/>
      <c r="DC33" s="676"/>
      <c r="DD33" s="649">
        <v>2259506</v>
      </c>
      <c r="DE33" s="642"/>
      <c r="DF33" s="642"/>
      <c r="DG33" s="642"/>
      <c r="DH33" s="642"/>
      <c r="DI33" s="642"/>
      <c r="DJ33" s="642"/>
      <c r="DK33" s="643"/>
      <c r="DL33" s="649">
        <v>1149748</v>
      </c>
      <c r="DM33" s="642"/>
      <c r="DN33" s="642"/>
      <c r="DO33" s="642"/>
      <c r="DP33" s="642"/>
      <c r="DQ33" s="642"/>
      <c r="DR33" s="642"/>
      <c r="DS33" s="642"/>
      <c r="DT33" s="642"/>
      <c r="DU33" s="642"/>
      <c r="DV33" s="643"/>
      <c r="DW33" s="646">
        <v>34.9</v>
      </c>
      <c r="DX33" s="675"/>
      <c r="DY33" s="675"/>
      <c r="DZ33" s="675"/>
      <c r="EA33" s="675"/>
      <c r="EB33" s="675"/>
      <c r="EC33" s="677"/>
    </row>
    <row r="34" spans="2:133" ht="11.25" customHeight="1" x14ac:dyDescent="0.15">
      <c r="B34" s="638" t="s">
        <v>318</v>
      </c>
      <c r="C34" s="639"/>
      <c r="D34" s="639"/>
      <c r="E34" s="639"/>
      <c r="F34" s="639"/>
      <c r="G34" s="639"/>
      <c r="H34" s="639"/>
      <c r="I34" s="639"/>
      <c r="J34" s="639"/>
      <c r="K34" s="639"/>
      <c r="L34" s="639"/>
      <c r="M34" s="639"/>
      <c r="N34" s="639"/>
      <c r="O34" s="639"/>
      <c r="P34" s="639"/>
      <c r="Q34" s="640"/>
      <c r="R34" s="641">
        <v>73094</v>
      </c>
      <c r="S34" s="644"/>
      <c r="T34" s="644"/>
      <c r="U34" s="644"/>
      <c r="V34" s="644"/>
      <c r="W34" s="644"/>
      <c r="X34" s="644"/>
      <c r="Y34" s="645"/>
      <c r="Z34" s="703">
        <v>1.4</v>
      </c>
      <c r="AA34" s="703"/>
      <c r="AB34" s="703"/>
      <c r="AC34" s="703"/>
      <c r="AD34" s="704">
        <v>1</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961381</v>
      </c>
      <c r="CS34" s="644"/>
      <c r="CT34" s="644"/>
      <c r="CU34" s="644"/>
      <c r="CV34" s="644"/>
      <c r="CW34" s="644"/>
      <c r="CX34" s="644"/>
      <c r="CY34" s="645"/>
      <c r="CZ34" s="646">
        <v>18.600000000000001</v>
      </c>
      <c r="DA34" s="675"/>
      <c r="DB34" s="675"/>
      <c r="DC34" s="676"/>
      <c r="DD34" s="649">
        <v>695910</v>
      </c>
      <c r="DE34" s="644"/>
      <c r="DF34" s="644"/>
      <c r="DG34" s="644"/>
      <c r="DH34" s="644"/>
      <c r="DI34" s="644"/>
      <c r="DJ34" s="644"/>
      <c r="DK34" s="645"/>
      <c r="DL34" s="649">
        <v>345762</v>
      </c>
      <c r="DM34" s="644"/>
      <c r="DN34" s="644"/>
      <c r="DO34" s="644"/>
      <c r="DP34" s="644"/>
      <c r="DQ34" s="644"/>
      <c r="DR34" s="644"/>
      <c r="DS34" s="644"/>
      <c r="DT34" s="644"/>
      <c r="DU34" s="644"/>
      <c r="DV34" s="645"/>
      <c r="DW34" s="646">
        <v>10.5</v>
      </c>
      <c r="DX34" s="675"/>
      <c r="DY34" s="675"/>
      <c r="DZ34" s="675"/>
      <c r="EA34" s="675"/>
      <c r="EB34" s="675"/>
      <c r="EC34" s="677"/>
    </row>
    <row r="35" spans="2:133" ht="11.25" customHeight="1" x14ac:dyDescent="0.15">
      <c r="B35" s="638" t="s">
        <v>322</v>
      </c>
      <c r="C35" s="639"/>
      <c r="D35" s="639"/>
      <c r="E35" s="639"/>
      <c r="F35" s="639"/>
      <c r="G35" s="639"/>
      <c r="H35" s="639"/>
      <c r="I35" s="639"/>
      <c r="J35" s="639"/>
      <c r="K35" s="639"/>
      <c r="L35" s="639"/>
      <c r="M35" s="639"/>
      <c r="N35" s="639"/>
      <c r="O35" s="639"/>
      <c r="P35" s="639"/>
      <c r="Q35" s="640"/>
      <c r="R35" s="641">
        <v>317024</v>
      </c>
      <c r="S35" s="644"/>
      <c r="T35" s="644"/>
      <c r="U35" s="644"/>
      <c r="V35" s="644"/>
      <c r="W35" s="644"/>
      <c r="X35" s="644"/>
      <c r="Y35" s="645"/>
      <c r="Z35" s="703">
        <v>5.9</v>
      </c>
      <c r="AA35" s="703"/>
      <c r="AB35" s="703"/>
      <c r="AC35" s="703"/>
      <c r="AD35" s="704" t="s">
        <v>231</v>
      </c>
      <c r="AE35" s="704"/>
      <c r="AF35" s="704"/>
      <c r="AG35" s="704"/>
      <c r="AH35" s="704"/>
      <c r="AI35" s="704"/>
      <c r="AJ35" s="704"/>
      <c r="AK35" s="704"/>
      <c r="AL35" s="646" t="s">
        <v>121</v>
      </c>
      <c r="AM35" s="647"/>
      <c r="AN35" s="647"/>
      <c r="AO35" s="705"/>
      <c r="AP35" s="214"/>
      <c r="AQ35" s="709" t="s">
        <v>323</v>
      </c>
      <c r="AR35" s="710"/>
      <c r="AS35" s="710"/>
      <c r="AT35" s="710"/>
      <c r="AU35" s="710"/>
      <c r="AV35" s="710"/>
      <c r="AW35" s="710"/>
      <c r="AX35" s="710"/>
      <c r="AY35" s="711"/>
      <c r="AZ35" s="706">
        <v>596863</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78752</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36398</v>
      </c>
      <c r="CS35" s="642"/>
      <c r="CT35" s="642"/>
      <c r="CU35" s="642"/>
      <c r="CV35" s="642"/>
      <c r="CW35" s="642"/>
      <c r="CX35" s="642"/>
      <c r="CY35" s="643"/>
      <c r="CZ35" s="646">
        <v>0.7</v>
      </c>
      <c r="DA35" s="675"/>
      <c r="DB35" s="675"/>
      <c r="DC35" s="676"/>
      <c r="DD35" s="649">
        <v>32352</v>
      </c>
      <c r="DE35" s="642"/>
      <c r="DF35" s="642"/>
      <c r="DG35" s="642"/>
      <c r="DH35" s="642"/>
      <c r="DI35" s="642"/>
      <c r="DJ35" s="642"/>
      <c r="DK35" s="643"/>
      <c r="DL35" s="649">
        <v>32352</v>
      </c>
      <c r="DM35" s="642"/>
      <c r="DN35" s="642"/>
      <c r="DO35" s="642"/>
      <c r="DP35" s="642"/>
      <c r="DQ35" s="642"/>
      <c r="DR35" s="642"/>
      <c r="DS35" s="642"/>
      <c r="DT35" s="642"/>
      <c r="DU35" s="642"/>
      <c r="DV35" s="643"/>
      <c r="DW35" s="646">
        <v>1</v>
      </c>
      <c r="DX35" s="675"/>
      <c r="DY35" s="675"/>
      <c r="DZ35" s="675"/>
      <c r="EA35" s="675"/>
      <c r="EB35" s="675"/>
      <c r="EC35" s="677"/>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327</v>
      </c>
      <c r="AR36" s="679"/>
      <c r="AS36" s="679"/>
      <c r="AT36" s="679"/>
      <c r="AU36" s="679"/>
      <c r="AV36" s="679"/>
      <c r="AW36" s="679"/>
      <c r="AX36" s="679"/>
      <c r="AY36" s="680"/>
      <c r="AZ36" s="641">
        <v>162300</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23324</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925761</v>
      </c>
      <c r="CS36" s="644"/>
      <c r="CT36" s="644"/>
      <c r="CU36" s="644"/>
      <c r="CV36" s="644"/>
      <c r="CW36" s="644"/>
      <c r="CX36" s="644"/>
      <c r="CY36" s="645"/>
      <c r="CZ36" s="646">
        <v>17.899999999999999</v>
      </c>
      <c r="DA36" s="675"/>
      <c r="DB36" s="675"/>
      <c r="DC36" s="676"/>
      <c r="DD36" s="649">
        <v>834912</v>
      </c>
      <c r="DE36" s="644"/>
      <c r="DF36" s="644"/>
      <c r="DG36" s="644"/>
      <c r="DH36" s="644"/>
      <c r="DI36" s="644"/>
      <c r="DJ36" s="644"/>
      <c r="DK36" s="645"/>
      <c r="DL36" s="649">
        <v>371478</v>
      </c>
      <c r="DM36" s="644"/>
      <c r="DN36" s="644"/>
      <c r="DO36" s="644"/>
      <c r="DP36" s="644"/>
      <c r="DQ36" s="644"/>
      <c r="DR36" s="644"/>
      <c r="DS36" s="644"/>
      <c r="DT36" s="644"/>
      <c r="DU36" s="644"/>
      <c r="DV36" s="645"/>
      <c r="DW36" s="646">
        <v>11.3</v>
      </c>
      <c r="DX36" s="675"/>
      <c r="DY36" s="675"/>
      <c r="DZ36" s="675"/>
      <c r="EA36" s="675"/>
      <c r="EB36" s="675"/>
      <c r="EC36" s="677"/>
    </row>
    <row r="37" spans="2:133" ht="11.25" customHeight="1" x14ac:dyDescent="0.15">
      <c r="B37" s="638" t="s">
        <v>330</v>
      </c>
      <c r="C37" s="639"/>
      <c r="D37" s="639"/>
      <c r="E37" s="639"/>
      <c r="F37" s="639"/>
      <c r="G37" s="639"/>
      <c r="H37" s="639"/>
      <c r="I37" s="639"/>
      <c r="J37" s="639"/>
      <c r="K37" s="639"/>
      <c r="L37" s="639"/>
      <c r="M37" s="639"/>
      <c r="N37" s="639"/>
      <c r="O37" s="639"/>
      <c r="P37" s="639"/>
      <c r="Q37" s="640"/>
      <c r="R37" s="641">
        <v>250424</v>
      </c>
      <c r="S37" s="644"/>
      <c r="T37" s="644"/>
      <c r="U37" s="644"/>
      <c r="V37" s="644"/>
      <c r="W37" s="644"/>
      <c r="X37" s="644"/>
      <c r="Y37" s="645"/>
      <c r="Z37" s="703">
        <v>4.7</v>
      </c>
      <c r="AA37" s="703"/>
      <c r="AB37" s="703"/>
      <c r="AC37" s="703"/>
      <c r="AD37" s="704" t="s">
        <v>131</v>
      </c>
      <c r="AE37" s="704"/>
      <c r="AF37" s="704"/>
      <c r="AG37" s="704"/>
      <c r="AH37" s="704"/>
      <c r="AI37" s="704"/>
      <c r="AJ37" s="704"/>
      <c r="AK37" s="704"/>
      <c r="AL37" s="646" t="s">
        <v>121</v>
      </c>
      <c r="AM37" s="647"/>
      <c r="AN37" s="647"/>
      <c r="AO37" s="705"/>
      <c r="AQ37" s="678" t="s">
        <v>331</v>
      </c>
      <c r="AR37" s="679"/>
      <c r="AS37" s="679"/>
      <c r="AT37" s="679"/>
      <c r="AU37" s="679"/>
      <c r="AV37" s="679"/>
      <c r="AW37" s="679"/>
      <c r="AX37" s="679"/>
      <c r="AY37" s="680"/>
      <c r="AZ37" s="641">
        <v>345</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1775</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160478</v>
      </c>
      <c r="CS37" s="642"/>
      <c r="CT37" s="642"/>
      <c r="CU37" s="642"/>
      <c r="CV37" s="642"/>
      <c r="CW37" s="642"/>
      <c r="CX37" s="642"/>
      <c r="CY37" s="643"/>
      <c r="CZ37" s="646">
        <v>3.1</v>
      </c>
      <c r="DA37" s="675"/>
      <c r="DB37" s="675"/>
      <c r="DC37" s="676"/>
      <c r="DD37" s="649">
        <v>160074</v>
      </c>
      <c r="DE37" s="642"/>
      <c r="DF37" s="642"/>
      <c r="DG37" s="642"/>
      <c r="DH37" s="642"/>
      <c r="DI37" s="642"/>
      <c r="DJ37" s="642"/>
      <c r="DK37" s="643"/>
      <c r="DL37" s="649">
        <v>120632</v>
      </c>
      <c r="DM37" s="642"/>
      <c r="DN37" s="642"/>
      <c r="DO37" s="642"/>
      <c r="DP37" s="642"/>
      <c r="DQ37" s="642"/>
      <c r="DR37" s="642"/>
      <c r="DS37" s="642"/>
      <c r="DT37" s="642"/>
      <c r="DU37" s="642"/>
      <c r="DV37" s="643"/>
      <c r="DW37" s="646">
        <v>3.7</v>
      </c>
      <c r="DX37" s="675"/>
      <c r="DY37" s="675"/>
      <c r="DZ37" s="675"/>
      <c r="EA37" s="675"/>
      <c r="EB37" s="675"/>
      <c r="EC37" s="677"/>
    </row>
    <row r="38" spans="2:133" ht="11.25" customHeight="1" x14ac:dyDescent="0.15">
      <c r="B38" s="653" t="s">
        <v>334</v>
      </c>
      <c r="C38" s="654"/>
      <c r="D38" s="654"/>
      <c r="E38" s="654"/>
      <c r="F38" s="654"/>
      <c r="G38" s="654"/>
      <c r="H38" s="654"/>
      <c r="I38" s="654"/>
      <c r="J38" s="654"/>
      <c r="K38" s="654"/>
      <c r="L38" s="654"/>
      <c r="M38" s="654"/>
      <c r="N38" s="654"/>
      <c r="O38" s="654"/>
      <c r="P38" s="654"/>
      <c r="Q38" s="655"/>
      <c r="R38" s="656">
        <v>5372619</v>
      </c>
      <c r="S38" s="693"/>
      <c r="T38" s="693"/>
      <c r="U38" s="693"/>
      <c r="V38" s="693"/>
      <c r="W38" s="693"/>
      <c r="X38" s="693"/>
      <c r="Y38" s="698"/>
      <c r="Z38" s="699">
        <v>100</v>
      </c>
      <c r="AA38" s="699"/>
      <c r="AB38" s="699"/>
      <c r="AC38" s="699"/>
      <c r="AD38" s="700">
        <v>3041378</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121</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2846</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596518</v>
      </c>
      <c r="CS38" s="644"/>
      <c r="CT38" s="644"/>
      <c r="CU38" s="644"/>
      <c r="CV38" s="644"/>
      <c r="CW38" s="644"/>
      <c r="CX38" s="644"/>
      <c r="CY38" s="645"/>
      <c r="CZ38" s="646">
        <v>11.5</v>
      </c>
      <c r="DA38" s="675"/>
      <c r="DB38" s="675"/>
      <c r="DC38" s="676"/>
      <c r="DD38" s="649">
        <v>531568</v>
      </c>
      <c r="DE38" s="644"/>
      <c r="DF38" s="644"/>
      <c r="DG38" s="644"/>
      <c r="DH38" s="644"/>
      <c r="DI38" s="644"/>
      <c r="DJ38" s="644"/>
      <c r="DK38" s="645"/>
      <c r="DL38" s="649">
        <v>400156</v>
      </c>
      <c r="DM38" s="644"/>
      <c r="DN38" s="644"/>
      <c r="DO38" s="644"/>
      <c r="DP38" s="644"/>
      <c r="DQ38" s="644"/>
      <c r="DR38" s="644"/>
      <c r="DS38" s="644"/>
      <c r="DT38" s="644"/>
      <c r="DU38" s="644"/>
      <c r="DV38" s="645"/>
      <c r="DW38" s="646">
        <v>12.2</v>
      </c>
      <c r="DX38" s="675"/>
      <c r="DY38" s="675"/>
      <c r="DZ38" s="675"/>
      <c r="EA38" s="675"/>
      <c r="EB38" s="675"/>
      <c r="EC38" s="677"/>
    </row>
    <row r="39" spans="2:133" ht="11.25" customHeight="1" x14ac:dyDescent="0.15">
      <c r="AQ39" s="678" t="s">
        <v>338</v>
      </c>
      <c r="AR39" s="679"/>
      <c r="AS39" s="679"/>
      <c r="AT39" s="679"/>
      <c r="AU39" s="679"/>
      <c r="AV39" s="679"/>
      <c r="AW39" s="679"/>
      <c r="AX39" s="679"/>
      <c r="AY39" s="680"/>
      <c r="AZ39" s="641" t="s">
        <v>131</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106</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173762</v>
      </c>
      <c r="CS39" s="642"/>
      <c r="CT39" s="642"/>
      <c r="CU39" s="642"/>
      <c r="CV39" s="642"/>
      <c r="CW39" s="642"/>
      <c r="CX39" s="642"/>
      <c r="CY39" s="643"/>
      <c r="CZ39" s="646">
        <v>3.4</v>
      </c>
      <c r="DA39" s="675"/>
      <c r="DB39" s="675"/>
      <c r="DC39" s="676"/>
      <c r="DD39" s="649">
        <v>164764</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342</v>
      </c>
      <c r="AR40" s="679"/>
      <c r="AS40" s="679"/>
      <c r="AT40" s="679"/>
      <c r="AU40" s="679"/>
      <c r="AV40" s="679"/>
      <c r="AW40" s="679"/>
      <c r="AX40" s="679"/>
      <c r="AY40" s="680"/>
      <c r="AZ40" s="641">
        <v>83793</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100</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180</v>
      </c>
      <c r="CS40" s="644"/>
      <c r="CT40" s="644"/>
      <c r="CU40" s="644"/>
      <c r="CV40" s="644"/>
      <c r="CW40" s="644"/>
      <c r="CX40" s="644"/>
      <c r="CY40" s="645"/>
      <c r="CZ40" s="646">
        <v>0</v>
      </c>
      <c r="DA40" s="675"/>
      <c r="DB40" s="675"/>
      <c r="DC40" s="676"/>
      <c r="DD40" s="649" t="s">
        <v>121</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345</v>
      </c>
      <c r="AR41" s="691"/>
      <c r="AS41" s="691"/>
      <c r="AT41" s="691"/>
      <c r="AU41" s="691"/>
      <c r="AV41" s="691"/>
      <c r="AW41" s="691"/>
      <c r="AX41" s="691"/>
      <c r="AY41" s="692"/>
      <c r="AZ41" s="656">
        <v>350425</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350</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388841</v>
      </c>
      <c r="CS42" s="644"/>
      <c r="CT42" s="644"/>
      <c r="CU42" s="644"/>
      <c r="CV42" s="644"/>
      <c r="CW42" s="644"/>
      <c r="CX42" s="644"/>
      <c r="CY42" s="645"/>
      <c r="CZ42" s="646">
        <v>7.5</v>
      </c>
      <c r="DA42" s="647"/>
      <c r="DB42" s="647"/>
      <c r="DC42" s="648"/>
      <c r="DD42" s="649">
        <v>227920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3512</v>
      </c>
      <c r="CS43" s="642"/>
      <c r="CT43" s="642"/>
      <c r="CU43" s="642"/>
      <c r="CV43" s="642"/>
      <c r="CW43" s="642"/>
      <c r="CX43" s="642"/>
      <c r="CY43" s="643"/>
      <c r="CZ43" s="646">
        <v>0.1</v>
      </c>
      <c r="DA43" s="675"/>
      <c r="DB43" s="675"/>
      <c r="DC43" s="676"/>
      <c r="DD43" s="649">
        <v>3512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352</v>
      </c>
      <c r="CD44" s="669" t="s">
        <v>304</v>
      </c>
      <c r="CE44" s="670"/>
      <c r="CF44" s="638" t="s">
        <v>353</v>
      </c>
      <c r="CG44" s="639"/>
      <c r="CH44" s="639"/>
      <c r="CI44" s="639"/>
      <c r="CJ44" s="639"/>
      <c r="CK44" s="639"/>
      <c r="CL44" s="639"/>
      <c r="CM44" s="639"/>
      <c r="CN44" s="639"/>
      <c r="CO44" s="639"/>
      <c r="CP44" s="639"/>
      <c r="CQ44" s="640"/>
      <c r="CR44" s="641">
        <v>366161</v>
      </c>
      <c r="CS44" s="644"/>
      <c r="CT44" s="644"/>
      <c r="CU44" s="644"/>
      <c r="CV44" s="644"/>
      <c r="CW44" s="644"/>
      <c r="CX44" s="644"/>
      <c r="CY44" s="645"/>
      <c r="CZ44" s="646">
        <v>7.1</v>
      </c>
      <c r="DA44" s="647"/>
      <c r="DB44" s="647"/>
      <c r="DC44" s="648"/>
      <c r="DD44" s="649">
        <v>205240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354</v>
      </c>
      <c r="CG45" s="639"/>
      <c r="CH45" s="639"/>
      <c r="CI45" s="639"/>
      <c r="CJ45" s="639"/>
      <c r="CK45" s="639"/>
      <c r="CL45" s="639"/>
      <c r="CM45" s="639"/>
      <c r="CN45" s="639"/>
      <c r="CO45" s="639"/>
      <c r="CP45" s="639"/>
      <c r="CQ45" s="640"/>
      <c r="CR45" s="641">
        <v>106131</v>
      </c>
      <c r="CS45" s="642"/>
      <c r="CT45" s="642"/>
      <c r="CU45" s="642"/>
      <c r="CV45" s="642"/>
      <c r="CW45" s="642"/>
      <c r="CX45" s="642"/>
      <c r="CY45" s="643"/>
      <c r="CZ45" s="646">
        <v>2</v>
      </c>
      <c r="DA45" s="675"/>
      <c r="DB45" s="675"/>
      <c r="DC45" s="676"/>
      <c r="DD45" s="649">
        <v>17221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355</v>
      </c>
      <c r="CG46" s="639"/>
      <c r="CH46" s="639"/>
      <c r="CI46" s="639"/>
      <c r="CJ46" s="639"/>
      <c r="CK46" s="639"/>
      <c r="CL46" s="639"/>
      <c r="CM46" s="639"/>
      <c r="CN46" s="639"/>
      <c r="CO46" s="639"/>
      <c r="CP46" s="639"/>
      <c r="CQ46" s="640"/>
      <c r="CR46" s="641">
        <v>255081</v>
      </c>
      <c r="CS46" s="644"/>
      <c r="CT46" s="644"/>
      <c r="CU46" s="644"/>
      <c r="CV46" s="644"/>
      <c r="CW46" s="644"/>
      <c r="CX46" s="644"/>
      <c r="CY46" s="645"/>
      <c r="CZ46" s="646">
        <v>4.9000000000000004</v>
      </c>
      <c r="DA46" s="647"/>
      <c r="DB46" s="647"/>
      <c r="DC46" s="648"/>
      <c r="DD46" s="649">
        <v>183070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356</v>
      </c>
      <c r="CG47" s="639"/>
      <c r="CH47" s="639"/>
      <c r="CI47" s="639"/>
      <c r="CJ47" s="639"/>
      <c r="CK47" s="639"/>
      <c r="CL47" s="639"/>
      <c r="CM47" s="639"/>
      <c r="CN47" s="639"/>
      <c r="CO47" s="639"/>
      <c r="CP47" s="639"/>
      <c r="CQ47" s="640"/>
      <c r="CR47" s="641">
        <v>22680</v>
      </c>
      <c r="CS47" s="642"/>
      <c r="CT47" s="642"/>
      <c r="CU47" s="642"/>
      <c r="CV47" s="642"/>
      <c r="CW47" s="642"/>
      <c r="CX47" s="642"/>
      <c r="CY47" s="643"/>
      <c r="CZ47" s="646">
        <v>0.4</v>
      </c>
      <c r="DA47" s="675"/>
      <c r="DB47" s="675"/>
      <c r="DC47" s="676"/>
      <c r="DD47" s="649">
        <v>22680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357</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231</v>
      </c>
      <c r="DA48" s="647"/>
      <c r="DB48" s="647"/>
      <c r="DC48" s="648"/>
      <c r="DD48" s="649" t="s">
        <v>231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358</v>
      </c>
      <c r="CE49" s="654"/>
      <c r="CF49" s="654"/>
      <c r="CG49" s="654"/>
      <c r="CH49" s="654"/>
      <c r="CI49" s="654"/>
      <c r="CJ49" s="654"/>
      <c r="CK49" s="654"/>
      <c r="CL49" s="654"/>
      <c r="CM49" s="654"/>
      <c r="CN49" s="654"/>
      <c r="CO49" s="654"/>
      <c r="CP49" s="654"/>
      <c r="CQ49" s="655"/>
      <c r="CR49" s="656">
        <v>5178524</v>
      </c>
      <c r="CS49" s="657"/>
      <c r="CT49" s="657"/>
      <c r="CU49" s="657"/>
      <c r="CV49" s="657"/>
      <c r="CW49" s="657"/>
      <c r="CX49" s="657"/>
      <c r="CY49" s="658"/>
      <c r="CZ49" s="659">
        <v>100</v>
      </c>
      <c r="DA49" s="660"/>
      <c r="DB49" s="660"/>
      <c r="DC49" s="661"/>
      <c r="DD49" s="662">
        <v>4207130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ecqAOxpgq8BuXJUGe2vP/B1yQUAavgeJoCU0nSa4RMgskm2lW7/1pXEcPPm3LNvzH8dw9TqxUy46TDrZsL3EoQ==" saltValue="Sx69r34KE8Tv53SoacUr7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381</v>
      </c>
      <c r="C7" s="1120"/>
      <c r="D7" s="1120"/>
      <c r="E7" s="1120"/>
      <c r="F7" s="1120"/>
      <c r="G7" s="1120"/>
      <c r="H7" s="1120"/>
      <c r="I7" s="1120"/>
      <c r="J7" s="1120"/>
      <c r="K7" s="1120"/>
      <c r="L7" s="1120"/>
      <c r="M7" s="1120"/>
      <c r="N7" s="1120"/>
      <c r="O7" s="1120"/>
      <c r="P7" s="1121"/>
      <c r="Q7" s="1173">
        <v>5308</v>
      </c>
      <c r="R7" s="1174"/>
      <c r="S7" s="1174"/>
      <c r="T7" s="1174"/>
      <c r="U7" s="1174"/>
      <c r="V7" s="1174">
        <v>5155</v>
      </c>
      <c r="W7" s="1174"/>
      <c r="X7" s="1174"/>
      <c r="Y7" s="1174"/>
      <c r="Z7" s="1174"/>
      <c r="AA7" s="1174">
        <v>152</v>
      </c>
      <c r="AB7" s="1174"/>
      <c r="AC7" s="1174"/>
      <c r="AD7" s="1174"/>
      <c r="AE7" s="1175"/>
      <c r="AF7" s="1176">
        <v>147</v>
      </c>
      <c r="AG7" s="1177"/>
      <c r="AH7" s="1177"/>
      <c r="AI7" s="1177"/>
      <c r="AJ7" s="1178"/>
      <c r="AK7" s="1160">
        <v>35</v>
      </c>
      <c r="AL7" s="1161"/>
      <c r="AM7" s="1161"/>
      <c r="AN7" s="1161"/>
      <c r="AO7" s="1161"/>
      <c r="AP7" s="1161">
        <v>4494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593</v>
      </c>
      <c r="BS7" s="1164" t="s">
        <v>592</v>
      </c>
      <c r="BT7" s="1165"/>
      <c r="BU7" s="1165"/>
      <c r="BV7" s="1165"/>
      <c r="BW7" s="1165"/>
      <c r="BX7" s="1165"/>
      <c r="BY7" s="1165"/>
      <c r="BZ7" s="1165"/>
      <c r="CA7" s="1165"/>
      <c r="CB7" s="1165"/>
      <c r="CC7" s="1165"/>
      <c r="CD7" s="1165"/>
      <c r="CE7" s="1165"/>
      <c r="CF7" s="1165"/>
      <c r="CG7" s="1166"/>
      <c r="CH7" s="1157">
        <v>-22</v>
      </c>
      <c r="CI7" s="1158"/>
      <c r="CJ7" s="1158"/>
      <c r="CK7" s="1158"/>
      <c r="CL7" s="1159"/>
      <c r="CM7" s="1157">
        <v>538</v>
      </c>
      <c r="CN7" s="1158"/>
      <c r="CO7" s="1158"/>
      <c r="CP7" s="1158"/>
      <c r="CQ7" s="1159"/>
      <c r="CR7" s="1157">
        <v>1</v>
      </c>
      <c r="CS7" s="1158"/>
      <c r="CT7" s="1158"/>
      <c r="CU7" s="1158"/>
      <c r="CV7" s="1159"/>
      <c r="CW7" s="1157">
        <v>1</v>
      </c>
      <c r="CX7" s="1158"/>
      <c r="CY7" s="1158"/>
      <c r="CZ7" s="1158"/>
      <c r="DA7" s="1159"/>
      <c r="DB7" s="1157" t="s">
        <v>583</v>
      </c>
      <c r="DC7" s="1158"/>
      <c r="DD7" s="1158"/>
      <c r="DE7" s="1158"/>
      <c r="DF7" s="1159"/>
      <c r="DG7" s="1157">
        <v>779</v>
      </c>
      <c r="DH7" s="1158"/>
      <c r="DI7" s="1158"/>
      <c r="DJ7" s="1158"/>
      <c r="DK7" s="1159"/>
      <c r="DL7" s="1157" t="s">
        <v>583</v>
      </c>
      <c r="DM7" s="1158"/>
      <c r="DN7" s="1158"/>
      <c r="DO7" s="1158"/>
      <c r="DP7" s="1159"/>
      <c r="DQ7" s="1157" t="s">
        <v>583</v>
      </c>
      <c r="DR7" s="1158"/>
      <c r="DS7" s="1158"/>
      <c r="DT7" s="1158"/>
      <c r="DU7" s="1159"/>
      <c r="DV7" s="1184"/>
      <c r="DW7" s="1185"/>
      <c r="DX7" s="1185"/>
      <c r="DY7" s="1185"/>
      <c r="DZ7" s="1186"/>
      <c r="EA7" s="234"/>
    </row>
    <row r="8" spans="1:131" s="235" customFormat="1" ht="26.25" customHeight="1" x14ac:dyDescent="0.15">
      <c r="A8" s="241">
        <v>2</v>
      </c>
      <c r="B8" s="1106" t="s">
        <v>382</v>
      </c>
      <c r="C8" s="1107"/>
      <c r="D8" s="1107"/>
      <c r="E8" s="1107"/>
      <c r="F8" s="1107"/>
      <c r="G8" s="1107"/>
      <c r="H8" s="1107"/>
      <c r="I8" s="1107"/>
      <c r="J8" s="1107"/>
      <c r="K8" s="1107"/>
      <c r="L8" s="1107"/>
      <c r="M8" s="1107"/>
      <c r="N8" s="1107"/>
      <c r="O8" s="1107"/>
      <c r="P8" s="1108"/>
      <c r="Q8" s="1112">
        <v>7</v>
      </c>
      <c r="R8" s="1113"/>
      <c r="S8" s="1113"/>
      <c r="T8" s="1113"/>
      <c r="U8" s="1113"/>
      <c r="V8" s="1113">
        <v>0</v>
      </c>
      <c r="W8" s="1113"/>
      <c r="X8" s="1113"/>
      <c r="Y8" s="1113"/>
      <c r="Z8" s="1113"/>
      <c r="AA8" s="1113">
        <v>7</v>
      </c>
      <c r="AB8" s="1113"/>
      <c r="AC8" s="1113"/>
      <c r="AD8" s="1113"/>
      <c r="AE8" s="1114"/>
      <c r="AF8" s="1088">
        <v>7</v>
      </c>
      <c r="AG8" s="1089"/>
      <c r="AH8" s="1089"/>
      <c r="AI8" s="1089"/>
      <c r="AJ8" s="1090"/>
      <c r="AK8" s="1155" t="s">
        <v>583</v>
      </c>
      <c r="AL8" s="1156"/>
      <c r="AM8" s="1156"/>
      <c r="AN8" s="1156"/>
      <c r="AO8" s="1156"/>
      <c r="AP8" s="1156" t="s">
        <v>583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594</v>
      </c>
      <c r="BT8" s="1084"/>
      <c r="BU8" s="1084"/>
      <c r="BV8" s="1084"/>
      <c r="BW8" s="1084"/>
      <c r="BX8" s="1084"/>
      <c r="BY8" s="1084"/>
      <c r="BZ8" s="1084"/>
      <c r="CA8" s="1084"/>
      <c r="CB8" s="1084"/>
      <c r="CC8" s="1084"/>
      <c r="CD8" s="1084"/>
      <c r="CE8" s="1084"/>
      <c r="CF8" s="1084"/>
      <c r="CG8" s="1085"/>
      <c r="CH8" s="1058">
        <v>-1</v>
      </c>
      <c r="CI8" s="1059"/>
      <c r="CJ8" s="1059"/>
      <c r="CK8" s="1059"/>
      <c r="CL8" s="1060"/>
      <c r="CM8" s="1058">
        <v>542</v>
      </c>
      <c r="CN8" s="1059"/>
      <c r="CO8" s="1059"/>
      <c r="CP8" s="1059"/>
      <c r="CQ8" s="1060"/>
      <c r="CR8" s="1058">
        <v>20</v>
      </c>
      <c r="CS8" s="1059"/>
      <c r="CT8" s="1059"/>
      <c r="CU8" s="1059"/>
      <c r="CV8" s="1060"/>
      <c r="CW8" s="1058">
        <v>1</v>
      </c>
      <c r="CX8" s="1059"/>
      <c r="CY8" s="1059"/>
      <c r="CZ8" s="1059"/>
      <c r="DA8" s="1060"/>
      <c r="DB8" s="1058" t="s">
        <v>583</v>
      </c>
      <c r="DC8" s="1059"/>
      <c r="DD8" s="1059"/>
      <c r="DE8" s="1059"/>
      <c r="DF8" s="1060"/>
      <c r="DG8" s="1058" t="s">
        <v>583</v>
      </c>
      <c r="DH8" s="1059"/>
      <c r="DI8" s="1059"/>
      <c r="DJ8" s="1059"/>
      <c r="DK8" s="1060"/>
      <c r="DL8" s="1058" t="s">
        <v>583</v>
      </c>
      <c r="DM8" s="1059"/>
      <c r="DN8" s="1059"/>
      <c r="DO8" s="1059"/>
      <c r="DP8" s="1060"/>
      <c r="DQ8" s="1058" t="s">
        <v>583</v>
      </c>
      <c r="DR8" s="1059"/>
      <c r="DS8" s="1059"/>
      <c r="DT8" s="1059"/>
      <c r="DU8" s="1060"/>
      <c r="DV8" s="1061"/>
      <c r="DW8" s="1062"/>
      <c r="DX8" s="1062"/>
      <c r="DY8" s="1062"/>
      <c r="DZ8" s="1063"/>
      <c r="EA8" s="234"/>
    </row>
    <row r="9" spans="1:131" s="235" customFormat="1" ht="26.25" customHeight="1" x14ac:dyDescent="0.15">
      <c r="A9" s="241">
        <v>3</v>
      </c>
      <c r="B9" s="1106" t="s">
        <v>383</v>
      </c>
      <c r="C9" s="1107"/>
      <c r="D9" s="1107"/>
      <c r="E9" s="1107"/>
      <c r="F9" s="1107"/>
      <c r="G9" s="1107"/>
      <c r="H9" s="1107"/>
      <c r="I9" s="1107"/>
      <c r="J9" s="1107"/>
      <c r="K9" s="1107"/>
      <c r="L9" s="1107"/>
      <c r="M9" s="1107"/>
      <c r="N9" s="1107"/>
      <c r="O9" s="1107"/>
      <c r="P9" s="1108"/>
      <c r="Q9" s="1112">
        <v>48</v>
      </c>
      <c r="R9" s="1113"/>
      <c r="S9" s="1113"/>
      <c r="T9" s="1113"/>
      <c r="U9" s="1113"/>
      <c r="V9" s="1113">
        <v>15</v>
      </c>
      <c r="W9" s="1113"/>
      <c r="X9" s="1113"/>
      <c r="Y9" s="1113"/>
      <c r="Z9" s="1113"/>
      <c r="AA9" s="1113">
        <v>32</v>
      </c>
      <c r="AB9" s="1113"/>
      <c r="AC9" s="1113"/>
      <c r="AD9" s="1113"/>
      <c r="AE9" s="1114"/>
      <c r="AF9" s="1088">
        <v>32</v>
      </c>
      <c r="AG9" s="1089"/>
      <c r="AH9" s="1089"/>
      <c r="AI9" s="1089"/>
      <c r="AJ9" s="1090"/>
      <c r="AK9" s="1155">
        <v>0</v>
      </c>
      <c r="AL9" s="1156"/>
      <c r="AM9" s="1156"/>
      <c r="AN9" s="1156"/>
      <c r="AO9" s="1156"/>
      <c r="AP9" s="1156" t="s">
        <v>583</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t="s">
        <v>384</v>
      </c>
      <c r="C10" s="1107"/>
      <c r="D10" s="1107"/>
      <c r="E10" s="1107"/>
      <c r="F10" s="1107"/>
      <c r="G10" s="1107"/>
      <c r="H10" s="1107"/>
      <c r="I10" s="1107"/>
      <c r="J10" s="1107"/>
      <c r="K10" s="1107"/>
      <c r="L10" s="1107"/>
      <c r="M10" s="1107"/>
      <c r="N10" s="1107"/>
      <c r="O10" s="1107"/>
      <c r="P10" s="1108"/>
      <c r="Q10" s="1112">
        <v>10</v>
      </c>
      <c r="R10" s="1113"/>
      <c r="S10" s="1113"/>
      <c r="T10" s="1113"/>
      <c r="U10" s="1113"/>
      <c r="V10" s="1113">
        <v>8</v>
      </c>
      <c r="W10" s="1113"/>
      <c r="X10" s="1113"/>
      <c r="Y10" s="1113"/>
      <c r="Z10" s="1113"/>
      <c r="AA10" s="1113">
        <v>2</v>
      </c>
      <c r="AB10" s="1113"/>
      <c r="AC10" s="1113"/>
      <c r="AD10" s="1113"/>
      <c r="AE10" s="1114"/>
      <c r="AF10" s="1088">
        <v>2</v>
      </c>
      <c r="AG10" s="1089"/>
      <c r="AH10" s="1089"/>
      <c r="AI10" s="1089"/>
      <c r="AJ10" s="1090"/>
      <c r="AK10" s="1155" t="s">
        <v>583</v>
      </c>
      <c r="AL10" s="1156"/>
      <c r="AM10" s="1156"/>
      <c r="AN10" s="1156"/>
      <c r="AO10" s="1156"/>
      <c r="AP10" s="1156" t="s">
        <v>583</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5373</v>
      </c>
      <c r="R23" s="1138"/>
      <c r="S23" s="1138"/>
      <c r="T23" s="1138"/>
      <c r="U23" s="1138"/>
      <c r="V23" s="1138">
        <v>5179</v>
      </c>
      <c r="W23" s="1138"/>
      <c r="X23" s="1138"/>
      <c r="Y23" s="1138"/>
      <c r="Z23" s="1138"/>
      <c r="AA23" s="1138">
        <v>194</v>
      </c>
      <c r="AB23" s="1138"/>
      <c r="AC23" s="1138"/>
      <c r="AD23" s="1138"/>
      <c r="AE23" s="1139"/>
      <c r="AF23" s="1140">
        <v>189</v>
      </c>
      <c r="AG23" s="1138"/>
      <c r="AH23" s="1138"/>
      <c r="AI23" s="1138"/>
      <c r="AJ23" s="1141"/>
      <c r="AK23" s="1142"/>
      <c r="AL23" s="1143"/>
      <c r="AM23" s="1143"/>
      <c r="AN23" s="1143"/>
      <c r="AO23" s="1143"/>
      <c r="AP23" s="1138">
        <v>4494</v>
      </c>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364</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1654</v>
      </c>
      <c r="R28" s="1123"/>
      <c r="S28" s="1123"/>
      <c r="T28" s="1123"/>
      <c r="U28" s="1123"/>
      <c r="V28" s="1123">
        <v>1575</v>
      </c>
      <c r="W28" s="1123"/>
      <c r="X28" s="1123"/>
      <c r="Y28" s="1123"/>
      <c r="Z28" s="1123"/>
      <c r="AA28" s="1123">
        <v>79</v>
      </c>
      <c r="AB28" s="1123"/>
      <c r="AC28" s="1123"/>
      <c r="AD28" s="1123"/>
      <c r="AE28" s="1124"/>
      <c r="AF28" s="1125">
        <v>79</v>
      </c>
      <c r="AG28" s="1123"/>
      <c r="AH28" s="1123"/>
      <c r="AI28" s="1123"/>
      <c r="AJ28" s="1126"/>
      <c r="AK28" s="1127">
        <v>84</v>
      </c>
      <c r="AL28" s="1115"/>
      <c r="AM28" s="1115"/>
      <c r="AN28" s="1115"/>
      <c r="AO28" s="1115"/>
      <c r="AP28" s="1115">
        <v>117</v>
      </c>
      <c r="AQ28" s="1115"/>
      <c r="AR28" s="1115"/>
      <c r="AS28" s="1115"/>
      <c r="AT28" s="1115"/>
      <c r="AU28" s="1115" t="s">
        <v>583</v>
      </c>
      <c r="AV28" s="1115"/>
      <c r="AW28" s="1115"/>
      <c r="AX28" s="1115"/>
      <c r="AY28" s="1115"/>
      <c r="AZ28" s="1116" t="s">
        <v>583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180</v>
      </c>
      <c r="R29" s="1113"/>
      <c r="S29" s="1113"/>
      <c r="T29" s="1113"/>
      <c r="U29" s="1113"/>
      <c r="V29" s="1113">
        <v>176</v>
      </c>
      <c r="W29" s="1113"/>
      <c r="X29" s="1113"/>
      <c r="Y29" s="1113"/>
      <c r="Z29" s="1113"/>
      <c r="AA29" s="1113">
        <v>4</v>
      </c>
      <c r="AB29" s="1113"/>
      <c r="AC29" s="1113"/>
      <c r="AD29" s="1113"/>
      <c r="AE29" s="1114"/>
      <c r="AF29" s="1088">
        <v>4</v>
      </c>
      <c r="AG29" s="1089"/>
      <c r="AH29" s="1089"/>
      <c r="AI29" s="1089"/>
      <c r="AJ29" s="1090"/>
      <c r="AK29" s="1049">
        <v>27</v>
      </c>
      <c r="AL29" s="1040"/>
      <c r="AM29" s="1040"/>
      <c r="AN29" s="1040"/>
      <c r="AO29" s="1040"/>
      <c r="AP29" s="1040" t="s">
        <v>583</v>
      </c>
      <c r="AQ29" s="1040"/>
      <c r="AR29" s="1040"/>
      <c r="AS29" s="1040"/>
      <c r="AT29" s="1040"/>
      <c r="AU29" s="1040" t="s">
        <v>583</v>
      </c>
      <c r="AV29" s="1040"/>
      <c r="AW29" s="1040"/>
      <c r="AX29" s="1040"/>
      <c r="AY29" s="1040"/>
      <c r="AZ29" s="1111" t="s">
        <v>583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1217</v>
      </c>
      <c r="R30" s="1113"/>
      <c r="S30" s="1113"/>
      <c r="T30" s="1113"/>
      <c r="U30" s="1113"/>
      <c r="V30" s="1113">
        <v>1216</v>
      </c>
      <c r="W30" s="1113"/>
      <c r="X30" s="1113"/>
      <c r="Y30" s="1113"/>
      <c r="Z30" s="1113"/>
      <c r="AA30" s="1113">
        <v>1</v>
      </c>
      <c r="AB30" s="1113"/>
      <c r="AC30" s="1113"/>
      <c r="AD30" s="1113"/>
      <c r="AE30" s="1114"/>
      <c r="AF30" s="1088">
        <v>1</v>
      </c>
      <c r="AG30" s="1089"/>
      <c r="AH30" s="1089"/>
      <c r="AI30" s="1089"/>
      <c r="AJ30" s="1090"/>
      <c r="AK30" s="1049">
        <v>204</v>
      </c>
      <c r="AL30" s="1040"/>
      <c r="AM30" s="1040"/>
      <c r="AN30" s="1040"/>
      <c r="AO30" s="1040"/>
      <c r="AP30" s="1040" t="s">
        <v>583</v>
      </c>
      <c r="AQ30" s="1040"/>
      <c r="AR30" s="1040"/>
      <c r="AS30" s="1040"/>
      <c r="AT30" s="1040"/>
      <c r="AU30" s="1040" t="s">
        <v>583</v>
      </c>
      <c r="AV30" s="1040"/>
      <c r="AW30" s="1040"/>
      <c r="AX30" s="1040"/>
      <c r="AY30" s="1040"/>
      <c r="AZ30" s="1111" t="s">
        <v>583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190</v>
      </c>
      <c r="R31" s="1113"/>
      <c r="S31" s="1113"/>
      <c r="T31" s="1113"/>
      <c r="U31" s="1113"/>
      <c r="V31" s="1113">
        <v>185</v>
      </c>
      <c r="W31" s="1113"/>
      <c r="X31" s="1113"/>
      <c r="Y31" s="1113"/>
      <c r="Z31" s="1113"/>
      <c r="AA31" s="1113">
        <v>5</v>
      </c>
      <c r="AB31" s="1113"/>
      <c r="AC31" s="1113"/>
      <c r="AD31" s="1113"/>
      <c r="AE31" s="1114"/>
      <c r="AF31" s="1088">
        <v>249</v>
      </c>
      <c r="AG31" s="1089"/>
      <c r="AH31" s="1089"/>
      <c r="AI31" s="1089"/>
      <c r="AJ31" s="1090"/>
      <c r="AK31" s="1049">
        <v>1</v>
      </c>
      <c r="AL31" s="1040"/>
      <c r="AM31" s="1040"/>
      <c r="AN31" s="1040"/>
      <c r="AO31" s="1040"/>
      <c r="AP31" s="1040">
        <v>369</v>
      </c>
      <c r="AQ31" s="1040"/>
      <c r="AR31" s="1040"/>
      <c r="AS31" s="1040"/>
      <c r="AT31" s="1040"/>
      <c r="AU31" s="1040">
        <v>2</v>
      </c>
      <c r="AV31" s="1040"/>
      <c r="AW31" s="1040"/>
      <c r="AX31" s="1040"/>
      <c r="AY31" s="1040"/>
      <c r="AZ31" s="1111" t="s">
        <v>583</v>
      </c>
      <c r="BA31" s="1111"/>
      <c r="BB31" s="1111"/>
      <c r="BC31" s="1111"/>
      <c r="BD31" s="1111"/>
      <c r="BE31" s="1101" t="s">
        <v>403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404</v>
      </c>
      <c r="C32" s="1107"/>
      <c r="D32" s="1107"/>
      <c r="E32" s="1107"/>
      <c r="F32" s="1107"/>
      <c r="G32" s="1107"/>
      <c r="H32" s="1107"/>
      <c r="I32" s="1107"/>
      <c r="J32" s="1107"/>
      <c r="K32" s="1107"/>
      <c r="L32" s="1107"/>
      <c r="M32" s="1107"/>
      <c r="N32" s="1107"/>
      <c r="O32" s="1107"/>
      <c r="P32" s="1108"/>
      <c r="Q32" s="1112">
        <v>501</v>
      </c>
      <c r="R32" s="1113"/>
      <c r="S32" s="1113"/>
      <c r="T32" s="1113"/>
      <c r="U32" s="1113"/>
      <c r="V32" s="1113">
        <v>488</v>
      </c>
      <c r="W32" s="1113"/>
      <c r="X32" s="1113"/>
      <c r="Y32" s="1113"/>
      <c r="Z32" s="1113"/>
      <c r="AA32" s="1113">
        <v>13</v>
      </c>
      <c r="AB32" s="1113"/>
      <c r="AC32" s="1113"/>
      <c r="AD32" s="1113"/>
      <c r="AE32" s="1114"/>
      <c r="AF32" s="1088">
        <v>13</v>
      </c>
      <c r="AG32" s="1089"/>
      <c r="AH32" s="1089"/>
      <c r="AI32" s="1089"/>
      <c r="AJ32" s="1090"/>
      <c r="AK32" s="1049">
        <v>162</v>
      </c>
      <c r="AL32" s="1040"/>
      <c r="AM32" s="1040"/>
      <c r="AN32" s="1040"/>
      <c r="AO32" s="1040"/>
      <c r="AP32" s="1040">
        <v>2577</v>
      </c>
      <c r="AQ32" s="1040"/>
      <c r="AR32" s="1040"/>
      <c r="AS32" s="1040"/>
      <c r="AT32" s="1040"/>
      <c r="AU32" s="1040">
        <v>1384</v>
      </c>
      <c r="AV32" s="1040"/>
      <c r="AW32" s="1040"/>
      <c r="AX32" s="1040"/>
      <c r="AY32" s="1040"/>
      <c r="AZ32" s="1111" t="s">
        <v>583</v>
      </c>
      <c r="BA32" s="1111"/>
      <c r="BB32" s="1111"/>
      <c r="BC32" s="1111"/>
      <c r="BD32" s="1111"/>
      <c r="BE32" s="1101" t="s">
        <v>405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346</v>
      </c>
      <c r="AG63" s="1028"/>
      <c r="AH63" s="1028"/>
      <c r="AI63" s="1028"/>
      <c r="AJ63" s="1099"/>
      <c r="AK63" s="1100"/>
      <c r="AL63" s="1032"/>
      <c r="AM63" s="1032"/>
      <c r="AN63" s="1032"/>
      <c r="AO63" s="1032"/>
      <c r="AP63" s="1028">
        <v>3063</v>
      </c>
      <c r="AQ63" s="1028"/>
      <c r="AR63" s="1028"/>
      <c r="AS63" s="1028"/>
      <c r="AT63" s="1028"/>
      <c r="AU63" s="1028">
        <v>1386</v>
      </c>
      <c r="AV63" s="1028"/>
      <c r="AW63" s="1028"/>
      <c r="AX63" s="1028"/>
      <c r="AY63" s="1028"/>
      <c r="AZ63" s="1094"/>
      <c r="BA63" s="1094"/>
      <c r="BB63" s="1094"/>
      <c r="BC63" s="1094"/>
      <c r="BD63" s="1094"/>
      <c r="BE63" s="1029"/>
      <c r="BF63" s="1029"/>
      <c r="BG63" s="1029"/>
      <c r="BH63" s="1029"/>
      <c r="BI63" s="1030"/>
      <c r="BJ63" s="1095" t="s">
        <v>388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411</v>
      </c>
      <c r="W66" s="1071"/>
      <c r="X66" s="1071"/>
      <c r="Y66" s="1071"/>
      <c r="Z66" s="1072"/>
      <c r="AA66" s="1070" t="s">
        <v>412</v>
      </c>
      <c r="AB66" s="1071"/>
      <c r="AC66" s="1071"/>
      <c r="AD66" s="1071"/>
      <c r="AE66" s="1072"/>
      <c r="AF66" s="1076" t="s">
        <v>413</v>
      </c>
      <c r="AG66" s="1077"/>
      <c r="AH66" s="1077"/>
      <c r="AI66" s="1077"/>
      <c r="AJ66" s="1078"/>
      <c r="AK66" s="1070" t="s">
        <v>414</v>
      </c>
      <c r="AL66" s="1065"/>
      <c r="AM66" s="1065"/>
      <c r="AN66" s="1065"/>
      <c r="AO66" s="1066"/>
      <c r="AP66" s="1070" t="s">
        <v>415</v>
      </c>
      <c r="AQ66" s="1071"/>
      <c r="AR66" s="1071"/>
      <c r="AS66" s="1071"/>
      <c r="AT66" s="1072"/>
      <c r="AU66" s="1070" t="s">
        <v>416</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584</v>
      </c>
      <c r="C68" s="1055"/>
      <c r="D68" s="1055"/>
      <c r="E68" s="1055"/>
      <c r="F68" s="1055"/>
      <c r="G68" s="1055"/>
      <c r="H68" s="1055"/>
      <c r="I68" s="1055"/>
      <c r="J68" s="1055"/>
      <c r="K68" s="1055"/>
      <c r="L68" s="1055"/>
      <c r="M68" s="1055"/>
      <c r="N68" s="1055"/>
      <c r="O68" s="1055"/>
      <c r="P68" s="1056"/>
      <c r="Q68" s="1057">
        <v>296</v>
      </c>
      <c r="R68" s="1051"/>
      <c r="S68" s="1051"/>
      <c r="T68" s="1051"/>
      <c r="U68" s="1051"/>
      <c r="V68" s="1051">
        <v>275</v>
      </c>
      <c r="W68" s="1051"/>
      <c r="X68" s="1051"/>
      <c r="Y68" s="1051"/>
      <c r="Z68" s="1051"/>
      <c r="AA68" s="1051">
        <v>21</v>
      </c>
      <c r="AB68" s="1051"/>
      <c r="AC68" s="1051"/>
      <c r="AD68" s="1051"/>
      <c r="AE68" s="1051"/>
      <c r="AF68" s="1051">
        <v>21</v>
      </c>
      <c r="AG68" s="1051"/>
      <c r="AH68" s="1051"/>
      <c r="AI68" s="1051"/>
      <c r="AJ68" s="1051"/>
      <c r="AK68" s="1051" t="s">
        <v>583</v>
      </c>
      <c r="AL68" s="1051"/>
      <c r="AM68" s="1051"/>
      <c r="AN68" s="1051"/>
      <c r="AO68" s="1051"/>
      <c r="AP68" s="1051">
        <v>243</v>
      </c>
      <c r="AQ68" s="1051"/>
      <c r="AR68" s="1051"/>
      <c r="AS68" s="1051"/>
      <c r="AT68" s="1051"/>
      <c r="AU68" s="1051">
        <v>121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590</v>
      </c>
      <c r="C69" s="1044"/>
      <c r="D69" s="1044"/>
      <c r="E69" s="1044"/>
      <c r="F69" s="1044"/>
      <c r="G69" s="1044"/>
      <c r="H69" s="1044"/>
      <c r="I69" s="1044"/>
      <c r="J69" s="1044"/>
      <c r="K69" s="1044"/>
      <c r="L69" s="1044"/>
      <c r="M69" s="1044"/>
      <c r="N69" s="1044"/>
      <c r="O69" s="1044"/>
      <c r="P69" s="1045"/>
      <c r="Q69" s="1046">
        <v>38</v>
      </c>
      <c r="R69" s="1040"/>
      <c r="S69" s="1040"/>
      <c r="T69" s="1040"/>
      <c r="U69" s="1040"/>
      <c r="V69" s="1040">
        <v>9</v>
      </c>
      <c r="W69" s="1040"/>
      <c r="X69" s="1040"/>
      <c r="Y69" s="1040"/>
      <c r="Z69" s="1040"/>
      <c r="AA69" s="1040">
        <v>29</v>
      </c>
      <c r="AB69" s="1040"/>
      <c r="AC69" s="1040"/>
      <c r="AD69" s="1040"/>
      <c r="AE69" s="1040"/>
      <c r="AF69" s="1040">
        <v>29</v>
      </c>
      <c r="AG69" s="1040"/>
      <c r="AH69" s="1040"/>
      <c r="AI69" s="1040"/>
      <c r="AJ69" s="1040"/>
      <c r="AK69" s="1040" t="s">
        <v>583</v>
      </c>
      <c r="AL69" s="1040"/>
      <c r="AM69" s="1040"/>
      <c r="AN69" s="1040"/>
      <c r="AO69" s="1040"/>
      <c r="AP69" s="1040" t="s">
        <v>517</v>
      </c>
      <c r="AQ69" s="1040"/>
      <c r="AR69" s="1040"/>
      <c r="AS69" s="1040"/>
      <c r="AT69" s="1040"/>
      <c r="AU69" s="1040" t="s">
        <v>517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591</v>
      </c>
      <c r="C70" s="1044"/>
      <c r="D70" s="1044"/>
      <c r="E70" s="1044"/>
      <c r="F70" s="1044"/>
      <c r="G70" s="1044"/>
      <c r="H70" s="1044"/>
      <c r="I70" s="1044"/>
      <c r="J70" s="1044"/>
      <c r="K70" s="1044"/>
      <c r="L70" s="1044"/>
      <c r="M70" s="1044"/>
      <c r="N70" s="1044"/>
      <c r="O70" s="1044"/>
      <c r="P70" s="1045"/>
      <c r="Q70" s="1046">
        <v>45</v>
      </c>
      <c r="R70" s="1040"/>
      <c r="S70" s="1040"/>
      <c r="T70" s="1040"/>
      <c r="U70" s="1040"/>
      <c r="V70" s="1040">
        <v>17</v>
      </c>
      <c r="W70" s="1040"/>
      <c r="X70" s="1040"/>
      <c r="Y70" s="1040"/>
      <c r="Z70" s="1040"/>
      <c r="AA70" s="1040">
        <v>28</v>
      </c>
      <c r="AB70" s="1040"/>
      <c r="AC70" s="1040"/>
      <c r="AD70" s="1040"/>
      <c r="AE70" s="1040"/>
      <c r="AF70" s="1040">
        <v>28</v>
      </c>
      <c r="AG70" s="1040"/>
      <c r="AH70" s="1040"/>
      <c r="AI70" s="1040"/>
      <c r="AJ70" s="1040"/>
      <c r="AK70" s="1040" t="s">
        <v>517</v>
      </c>
      <c r="AL70" s="1040"/>
      <c r="AM70" s="1040"/>
      <c r="AN70" s="1040"/>
      <c r="AO70" s="1040"/>
      <c r="AP70" s="1040" t="s">
        <v>517</v>
      </c>
      <c r="AQ70" s="1040"/>
      <c r="AR70" s="1040"/>
      <c r="AS70" s="1040"/>
      <c r="AT70" s="1040"/>
      <c r="AU70" s="1040" t="s">
        <v>517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585</v>
      </c>
      <c r="C71" s="1044"/>
      <c r="D71" s="1044"/>
      <c r="E71" s="1044"/>
      <c r="F71" s="1044"/>
      <c r="G71" s="1044"/>
      <c r="H71" s="1044"/>
      <c r="I71" s="1044"/>
      <c r="J71" s="1044"/>
      <c r="K71" s="1044"/>
      <c r="L71" s="1044"/>
      <c r="M71" s="1044"/>
      <c r="N71" s="1044"/>
      <c r="O71" s="1044"/>
      <c r="P71" s="1045"/>
      <c r="Q71" s="1046">
        <v>2</v>
      </c>
      <c r="R71" s="1040"/>
      <c r="S71" s="1040"/>
      <c r="T71" s="1040"/>
      <c r="U71" s="1040"/>
      <c r="V71" s="1040">
        <v>2</v>
      </c>
      <c r="W71" s="1040"/>
      <c r="X71" s="1040"/>
      <c r="Y71" s="1040"/>
      <c r="Z71" s="1040"/>
      <c r="AA71" s="1040">
        <v>0</v>
      </c>
      <c r="AB71" s="1040"/>
      <c r="AC71" s="1040"/>
      <c r="AD71" s="1040"/>
      <c r="AE71" s="1040"/>
      <c r="AF71" s="1040">
        <v>0</v>
      </c>
      <c r="AG71" s="1040"/>
      <c r="AH71" s="1040"/>
      <c r="AI71" s="1040"/>
      <c r="AJ71" s="1040"/>
      <c r="AK71" s="1040" t="s">
        <v>517</v>
      </c>
      <c r="AL71" s="1040"/>
      <c r="AM71" s="1040"/>
      <c r="AN71" s="1040"/>
      <c r="AO71" s="1040"/>
      <c r="AP71" s="1040" t="s">
        <v>517</v>
      </c>
      <c r="AQ71" s="1040"/>
      <c r="AR71" s="1040"/>
      <c r="AS71" s="1040"/>
      <c r="AT71" s="1040"/>
      <c r="AU71" s="1040" t="s">
        <v>517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586</v>
      </c>
      <c r="C72" s="1044"/>
      <c r="D72" s="1044"/>
      <c r="E72" s="1044"/>
      <c r="F72" s="1044"/>
      <c r="G72" s="1044"/>
      <c r="H72" s="1044"/>
      <c r="I72" s="1044"/>
      <c r="J72" s="1044"/>
      <c r="K72" s="1044"/>
      <c r="L72" s="1044"/>
      <c r="M72" s="1044"/>
      <c r="N72" s="1044"/>
      <c r="O72" s="1044"/>
      <c r="P72" s="1045"/>
      <c r="Q72" s="1046">
        <v>35</v>
      </c>
      <c r="R72" s="1040"/>
      <c r="S72" s="1040"/>
      <c r="T72" s="1040"/>
      <c r="U72" s="1040"/>
      <c r="V72" s="1040">
        <v>14</v>
      </c>
      <c r="W72" s="1040"/>
      <c r="X72" s="1040"/>
      <c r="Y72" s="1040"/>
      <c r="Z72" s="1040"/>
      <c r="AA72" s="1040">
        <v>21</v>
      </c>
      <c r="AB72" s="1040"/>
      <c r="AC72" s="1040"/>
      <c r="AD72" s="1040"/>
      <c r="AE72" s="1040"/>
      <c r="AF72" s="1040">
        <v>21</v>
      </c>
      <c r="AG72" s="1040"/>
      <c r="AH72" s="1040"/>
      <c r="AI72" s="1040"/>
      <c r="AJ72" s="1040"/>
      <c r="AK72" s="1040" t="s">
        <v>517</v>
      </c>
      <c r="AL72" s="1040"/>
      <c r="AM72" s="1040"/>
      <c r="AN72" s="1040"/>
      <c r="AO72" s="1040"/>
      <c r="AP72" s="1040" t="s">
        <v>517</v>
      </c>
      <c r="AQ72" s="1040"/>
      <c r="AR72" s="1040"/>
      <c r="AS72" s="1040"/>
      <c r="AT72" s="1040"/>
      <c r="AU72" s="1040" t="s">
        <v>517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587</v>
      </c>
      <c r="C73" s="1044"/>
      <c r="D73" s="1044"/>
      <c r="E73" s="1044"/>
      <c r="F73" s="1044"/>
      <c r="G73" s="1044"/>
      <c r="H73" s="1044"/>
      <c r="I73" s="1044"/>
      <c r="J73" s="1044"/>
      <c r="K73" s="1044"/>
      <c r="L73" s="1044"/>
      <c r="M73" s="1044"/>
      <c r="N73" s="1044"/>
      <c r="O73" s="1044"/>
      <c r="P73" s="1045"/>
      <c r="Q73" s="1046">
        <v>248</v>
      </c>
      <c r="R73" s="1040"/>
      <c r="S73" s="1040"/>
      <c r="T73" s="1040"/>
      <c r="U73" s="1040"/>
      <c r="V73" s="1040">
        <v>211</v>
      </c>
      <c r="W73" s="1040"/>
      <c r="X73" s="1040"/>
      <c r="Y73" s="1040"/>
      <c r="Z73" s="1040"/>
      <c r="AA73" s="1040">
        <v>37</v>
      </c>
      <c r="AB73" s="1040"/>
      <c r="AC73" s="1040"/>
      <c r="AD73" s="1040"/>
      <c r="AE73" s="1040"/>
      <c r="AF73" s="1040">
        <v>36</v>
      </c>
      <c r="AG73" s="1040"/>
      <c r="AH73" s="1040"/>
      <c r="AI73" s="1040"/>
      <c r="AJ73" s="1040"/>
      <c r="AK73" s="1040" t="s">
        <v>517</v>
      </c>
      <c r="AL73" s="1040"/>
      <c r="AM73" s="1040"/>
      <c r="AN73" s="1040"/>
      <c r="AO73" s="1040"/>
      <c r="AP73" s="1040" t="s">
        <v>517</v>
      </c>
      <c r="AQ73" s="1040"/>
      <c r="AR73" s="1040"/>
      <c r="AS73" s="1040"/>
      <c r="AT73" s="1040"/>
      <c r="AU73" s="1040" t="s">
        <v>517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588</v>
      </c>
      <c r="C74" s="1044"/>
      <c r="D74" s="1044"/>
      <c r="E74" s="1044"/>
      <c r="F74" s="1044"/>
      <c r="G74" s="1044"/>
      <c r="H74" s="1044"/>
      <c r="I74" s="1044"/>
      <c r="J74" s="1044"/>
      <c r="K74" s="1044"/>
      <c r="L74" s="1044"/>
      <c r="M74" s="1044"/>
      <c r="N74" s="1044"/>
      <c r="O74" s="1044"/>
      <c r="P74" s="1045"/>
      <c r="Q74" s="1046">
        <v>3920</v>
      </c>
      <c r="R74" s="1040"/>
      <c r="S74" s="1040"/>
      <c r="T74" s="1040"/>
      <c r="U74" s="1040"/>
      <c r="V74" s="1040">
        <v>3739</v>
      </c>
      <c r="W74" s="1040"/>
      <c r="X74" s="1040"/>
      <c r="Y74" s="1040"/>
      <c r="Z74" s="1040"/>
      <c r="AA74" s="1040">
        <v>180</v>
      </c>
      <c r="AB74" s="1040"/>
      <c r="AC74" s="1040"/>
      <c r="AD74" s="1040"/>
      <c r="AE74" s="1040"/>
      <c r="AF74" s="1040">
        <v>180</v>
      </c>
      <c r="AG74" s="1040"/>
      <c r="AH74" s="1040"/>
      <c r="AI74" s="1040"/>
      <c r="AJ74" s="1040"/>
      <c r="AK74" s="1040">
        <v>1</v>
      </c>
      <c r="AL74" s="1040"/>
      <c r="AM74" s="1040"/>
      <c r="AN74" s="1040"/>
      <c r="AO74" s="1040"/>
      <c r="AP74" s="1040" t="s">
        <v>517</v>
      </c>
      <c r="AQ74" s="1040"/>
      <c r="AR74" s="1040"/>
      <c r="AS74" s="1040"/>
      <c r="AT74" s="1040"/>
      <c r="AU74" s="1040" t="s">
        <v>517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595</v>
      </c>
      <c r="C75" s="1044"/>
      <c r="D75" s="1044"/>
      <c r="E75" s="1044"/>
      <c r="F75" s="1044"/>
      <c r="G75" s="1044"/>
      <c r="H75" s="1044"/>
      <c r="I75" s="1044"/>
      <c r="J75" s="1044"/>
      <c r="K75" s="1044"/>
      <c r="L75" s="1044"/>
      <c r="M75" s="1044"/>
      <c r="N75" s="1044"/>
      <c r="O75" s="1044"/>
      <c r="P75" s="1045"/>
      <c r="Q75" s="1047">
        <v>3570</v>
      </c>
      <c r="R75" s="1048"/>
      <c r="S75" s="1048"/>
      <c r="T75" s="1048"/>
      <c r="U75" s="1049"/>
      <c r="V75" s="1050">
        <v>3100</v>
      </c>
      <c r="W75" s="1048"/>
      <c r="X75" s="1048"/>
      <c r="Y75" s="1048"/>
      <c r="Z75" s="1049"/>
      <c r="AA75" s="1050">
        <v>470</v>
      </c>
      <c r="AB75" s="1048"/>
      <c r="AC75" s="1048"/>
      <c r="AD75" s="1048"/>
      <c r="AE75" s="1049"/>
      <c r="AF75" s="1050">
        <v>470</v>
      </c>
      <c r="AG75" s="1048"/>
      <c r="AH75" s="1048"/>
      <c r="AI75" s="1048"/>
      <c r="AJ75" s="1049"/>
      <c r="AK75" s="1050">
        <v>63</v>
      </c>
      <c r="AL75" s="1048"/>
      <c r="AM75" s="1048"/>
      <c r="AN75" s="1048"/>
      <c r="AO75" s="1049"/>
      <c r="AP75" s="1050" t="s">
        <v>583</v>
      </c>
      <c r="AQ75" s="1048"/>
      <c r="AR75" s="1048"/>
      <c r="AS75" s="1048"/>
      <c r="AT75" s="1049"/>
      <c r="AU75" s="1050" t="s">
        <v>517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596</v>
      </c>
      <c r="C76" s="1044"/>
      <c r="D76" s="1044"/>
      <c r="E76" s="1044"/>
      <c r="F76" s="1044"/>
      <c r="G76" s="1044"/>
      <c r="H76" s="1044"/>
      <c r="I76" s="1044"/>
      <c r="J76" s="1044"/>
      <c r="K76" s="1044"/>
      <c r="L76" s="1044"/>
      <c r="M76" s="1044"/>
      <c r="N76" s="1044"/>
      <c r="O76" s="1044"/>
      <c r="P76" s="1045"/>
      <c r="Q76" s="1047">
        <v>883572</v>
      </c>
      <c r="R76" s="1048"/>
      <c r="S76" s="1048"/>
      <c r="T76" s="1048"/>
      <c r="U76" s="1049"/>
      <c r="V76" s="1050">
        <v>863176</v>
      </c>
      <c r="W76" s="1048"/>
      <c r="X76" s="1048"/>
      <c r="Y76" s="1048"/>
      <c r="Z76" s="1049"/>
      <c r="AA76" s="1050">
        <v>20396</v>
      </c>
      <c r="AB76" s="1048"/>
      <c r="AC76" s="1048"/>
      <c r="AD76" s="1048"/>
      <c r="AE76" s="1049"/>
      <c r="AF76" s="1050">
        <v>20396</v>
      </c>
      <c r="AG76" s="1048"/>
      <c r="AH76" s="1048"/>
      <c r="AI76" s="1048"/>
      <c r="AJ76" s="1049"/>
      <c r="AK76" s="1050">
        <v>5429</v>
      </c>
      <c r="AL76" s="1048"/>
      <c r="AM76" s="1048"/>
      <c r="AN76" s="1048"/>
      <c r="AO76" s="1049"/>
      <c r="AP76" s="1050" t="s">
        <v>583</v>
      </c>
      <c r="AQ76" s="1048"/>
      <c r="AR76" s="1048"/>
      <c r="AS76" s="1048"/>
      <c r="AT76" s="1049"/>
      <c r="AU76" s="1050" t="s">
        <v>517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589</v>
      </c>
      <c r="C77" s="1044"/>
      <c r="D77" s="1044"/>
      <c r="E77" s="1044"/>
      <c r="F77" s="1044"/>
      <c r="G77" s="1044"/>
      <c r="H77" s="1044"/>
      <c r="I77" s="1044"/>
      <c r="J77" s="1044"/>
      <c r="K77" s="1044"/>
      <c r="L77" s="1044"/>
      <c r="M77" s="1044"/>
      <c r="N77" s="1044"/>
      <c r="O77" s="1044"/>
      <c r="P77" s="1045"/>
      <c r="Q77" s="1047">
        <v>749</v>
      </c>
      <c r="R77" s="1048"/>
      <c r="S77" s="1048"/>
      <c r="T77" s="1048"/>
      <c r="U77" s="1049"/>
      <c r="V77" s="1050">
        <v>691</v>
      </c>
      <c r="W77" s="1048"/>
      <c r="X77" s="1048"/>
      <c r="Y77" s="1048"/>
      <c r="Z77" s="1049"/>
      <c r="AA77" s="1050">
        <v>57</v>
      </c>
      <c r="AB77" s="1048"/>
      <c r="AC77" s="1048"/>
      <c r="AD77" s="1048"/>
      <c r="AE77" s="1049"/>
      <c r="AF77" s="1050">
        <v>57</v>
      </c>
      <c r="AG77" s="1048"/>
      <c r="AH77" s="1048"/>
      <c r="AI77" s="1048"/>
      <c r="AJ77" s="1049"/>
      <c r="AK77" s="1050">
        <v>57</v>
      </c>
      <c r="AL77" s="1048"/>
      <c r="AM77" s="1048"/>
      <c r="AN77" s="1048"/>
      <c r="AO77" s="1049"/>
      <c r="AP77" s="1050" t="s">
        <v>583</v>
      </c>
      <c r="AQ77" s="1048"/>
      <c r="AR77" s="1048"/>
      <c r="AS77" s="1048"/>
      <c r="AT77" s="1049"/>
      <c r="AU77" s="1050" t="s">
        <v>517</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21239</v>
      </c>
      <c r="AG88" s="1028"/>
      <c r="AH88" s="1028"/>
      <c r="AI88" s="1028"/>
      <c r="AJ88" s="1028"/>
      <c r="AK88" s="1032"/>
      <c r="AL88" s="1032"/>
      <c r="AM88" s="1032"/>
      <c r="AN88" s="1032"/>
      <c r="AO88" s="1032"/>
      <c r="AP88" s="1028">
        <v>243</v>
      </c>
      <c r="AQ88" s="1028"/>
      <c r="AR88" s="1028"/>
      <c r="AS88" s="1028"/>
      <c r="AT88" s="1028"/>
      <c r="AU88" s="1028">
        <v>121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21</v>
      </c>
      <c r="CS102" s="1020"/>
      <c r="CT102" s="1020"/>
      <c r="CU102" s="1020"/>
      <c r="CV102" s="1021"/>
      <c r="CW102" s="1019">
        <v>1</v>
      </c>
      <c r="CX102" s="1020"/>
      <c r="CY102" s="1020"/>
      <c r="CZ102" s="1020"/>
      <c r="DA102" s="1021"/>
      <c r="DB102" s="1019" t="s">
        <v>583</v>
      </c>
      <c r="DC102" s="1020"/>
      <c r="DD102" s="1020"/>
      <c r="DE102" s="1020"/>
      <c r="DF102" s="1021"/>
      <c r="DG102" s="1019">
        <v>779</v>
      </c>
      <c r="DH102" s="1020"/>
      <c r="DI102" s="1020"/>
      <c r="DJ102" s="1020"/>
      <c r="DK102" s="1021"/>
      <c r="DL102" s="1019" t="s">
        <v>583</v>
      </c>
      <c r="DM102" s="1020"/>
      <c r="DN102" s="1020"/>
      <c r="DO102" s="1020"/>
      <c r="DP102" s="1021"/>
      <c r="DQ102" s="1019" t="s">
        <v>583</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303</v>
      </c>
      <c r="AG109" s="963"/>
      <c r="AH109" s="963"/>
      <c r="AI109" s="963"/>
      <c r="AJ109" s="964"/>
      <c r="AK109" s="965" t="s">
        <v>302</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303</v>
      </c>
      <c r="BW109" s="963"/>
      <c r="BX109" s="963"/>
      <c r="BY109" s="963"/>
      <c r="BZ109" s="964"/>
      <c r="CA109" s="965" t="s">
        <v>302</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303</v>
      </c>
      <c r="DM109" s="963"/>
      <c r="DN109" s="963"/>
      <c r="DO109" s="963"/>
      <c r="DP109" s="964"/>
      <c r="DQ109" s="965" t="s">
        <v>302</v>
      </c>
      <c r="DR109" s="963"/>
      <c r="DS109" s="963"/>
      <c r="DT109" s="963"/>
      <c r="DU109" s="964"/>
      <c r="DV109" s="965" t="s">
        <v>427</v>
      </c>
      <c r="DW109" s="963"/>
      <c r="DX109" s="963"/>
      <c r="DY109" s="963"/>
      <c r="DZ109" s="994"/>
    </row>
    <row r="110" spans="1:131" s="226" customFormat="1" ht="26.25" customHeight="1" x14ac:dyDescent="0.15">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360705</v>
      </c>
      <c r="AB110" s="956"/>
      <c r="AC110" s="956"/>
      <c r="AD110" s="956"/>
      <c r="AE110" s="957"/>
      <c r="AF110" s="958">
        <v>378978</v>
      </c>
      <c r="AG110" s="956"/>
      <c r="AH110" s="956"/>
      <c r="AI110" s="956"/>
      <c r="AJ110" s="957"/>
      <c r="AK110" s="958">
        <v>389801</v>
      </c>
      <c r="AL110" s="956"/>
      <c r="AM110" s="956"/>
      <c r="AN110" s="956"/>
      <c r="AO110" s="957"/>
      <c r="AP110" s="959">
        <v>13.2</v>
      </c>
      <c r="AQ110" s="960"/>
      <c r="AR110" s="960"/>
      <c r="AS110" s="960"/>
      <c r="AT110" s="961"/>
      <c r="AU110" s="995" t="s">
        <v>67</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4566331</v>
      </c>
      <c r="BR110" s="903"/>
      <c r="BS110" s="903"/>
      <c r="BT110" s="903"/>
      <c r="BU110" s="903"/>
      <c r="BV110" s="903">
        <v>4532068</v>
      </c>
      <c r="BW110" s="903"/>
      <c r="BX110" s="903"/>
      <c r="BY110" s="903"/>
      <c r="BZ110" s="903"/>
      <c r="CA110" s="903">
        <v>4494035</v>
      </c>
      <c r="CB110" s="903"/>
      <c r="CC110" s="903"/>
      <c r="CD110" s="903"/>
      <c r="CE110" s="903"/>
      <c r="CF110" s="927">
        <v>152.1</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374226</v>
      </c>
      <c r="DH110" s="903"/>
      <c r="DI110" s="903"/>
      <c r="DJ110" s="903"/>
      <c r="DK110" s="903"/>
      <c r="DL110" s="903">
        <v>360336</v>
      </c>
      <c r="DM110" s="903"/>
      <c r="DN110" s="903"/>
      <c r="DO110" s="903"/>
      <c r="DP110" s="903"/>
      <c r="DQ110" s="903">
        <v>346251</v>
      </c>
      <c r="DR110" s="903"/>
      <c r="DS110" s="903"/>
      <c r="DT110" s="903"/>
      <c r="DU110" s="903"/>
      <c r="DV110" s="904">
        <v>11.7</v>
      </c>
      <c r="DW110" s="904"/>
      <c r="DX110" s="904"/>
      <c r="DY110" s="904"/>
      <c r="DZ110" s="905"/>
    </row>
    <row r="111" spans="1:131" s="226" customFormat="1" ht="26.25" customHeight="1" x14ac:dyDescent="0.15">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434</v>
      </c>
      <c r="AB111" s="984"/>
      <c r="AC111" s="984"/>
      <c r="AD111" s="984"/>
      <c r="AE111" s="985"/>
      <c r="AF111" s="986" t="s">
        <v>434</v>
      </c>
      <c r="AG111" s="984"/>
      <c r="AH111" s="984"/>
      <c r="AI111" s="984"/>
      <c r="AJ111" s="985"/>
      <c r="AK111" s="986" t="s">
        <v>435</v>
      </c>
      <c r="AL111" s="984"/>
      <c r="AM111" s="984"/>
      <c r="AN111" s="984"/>
      <c r="AO111" s="985"/>
      <c r="AP111" s="987" t="s">
        <v>434</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1151440</v>
      </c>
      <c r="BR111" s="875"/>
      <c r="BS111" s="875"/>
      <c r="BT111" s="875"/>
      <c r="BU111" s="875"/>
      <c r="BV111" s="875">
        <v>1107328</v>
      </c>
      <c r="BW111" s="875"/>
      <c r="BX111" s="875"/>
      <c r="BY111" s="875"/>
      <c r="BZ111" s="875"/>
      <c r="CA111" s="875">
        <v>1062665</v>
      </c>
      <c r="CB111" s="875"/>
      <c r="CC111" s="875"/>
      <c r="CD111" s="875"/>
      <c r="CE111" s="875"/>
      <c r="CF111" s="936">
        <v>36</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438</v>
      </c>
      <c r="DM111" s="875"/>
      <c r="DN111" s="875"/>
      <c r="DO111" s="875"/>
      <c r="DP111" s="875"/>
      <c r="DQ111" s="875" t="s">
        <v>438</v>
      </c>
      <c r="DR111" s="875"/>
      <c r="DS111" s="875"/>
      <c r="DT111" s="875"/>
      <c r="DU111" s="875"/>
      <c r="DV111" s="852" t="s">
        <v>438</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438</v>
      </c>
      <c r="AB112" s="838"/>
      <c r="AC112" s="838"/>
      <c r="AD112" s="838"/>
      <c r="AE112" s="839"/>
      <c r="AF112" s="840" t="s">
        <v>438</v>
      </c>
      <c r="AG112" s="838"/>
      <c r="AH112" s="838"/>
      <c r="AI112" s="838"/>
      <c r="AJ112" s="839"/>
      <c r="AK112" s="840" t="s">
        <v>438</v>
      </c>
      <c r="AL112" s="838"/>
      <c r="AM112" s="838"/>
      <c r="AN112" s="838"/>
      <c r="AO112" s="839"/>
      <c r="AP112" s="885" t="s">
        <v>438</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1185207</v>
      </c>
      <c r="BR112" s="875"/>
      <c r="BS112" s="875"/>
      <c r="BT112" s="875"/>
      <c r="BU112" s="875"/>
      <c r="BV112" s="875">
        <v>1293584</v>
      </c>
      <c r="BW112" s="875"/>
      <c r="BX112" s="875"/>
      <c r="BY112" s="875"/>
      <c r="BZ112" s="875"/>
      <c r="CA112" s="875">
        <v>1385657</v>
      </c>
      <c r="CB112" s="875"/>
      <c r="CC112" s="875"/>
      <c r="CD112" s="875"/>
      <c r="CE112" s="875"/>
      <c r="CF112" s="936">
        <v>46.9</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438</v>
      </c>
      <c r="DH112" s="875"/>
      <c r="DI112" s="875"/>
      <c r="DJ112" s="875"/>
      <c r="DK112" s="875"/>
      <c r="DL112" s="875" t="s">
        <v>438</v>
      </c>
      <c r="DM112" s="875"/>
      <c r="DN112" s="875"/>
      <c r="DO112" s="875"/>
      <c r="DP112" s="875"/>
      <c r="DQ112" s="875" t="s">
        <v>438</v>
      </c>
      <c r="DR112" s="875"/>
      <c r="DS112" s="875"/>
      <c r="DT112" s="875"/>
      <c r="DU112" s="875"/>
      <c r="DV112" s="852" t="s">
        <v>438</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99881</v>
      </c>
      <c r="AB113" s="984"/>
      <c r="AC113" s="984"/>
      <c r="AD113" s="984"/>
      <c r="AE113" s="985"/>
      <c r="AF113" s="986">
        <v>99365</v>
      </c>
      <c r="AG113" s="984"/>
      <c r="AH113" s="984"/>
      <c r="AI113" s="984"/>
      <c r="AJ113" s="985"/>
      <c r="AK113" s="986">
        <v>101989</v>
      </c>
      <c r="AL113" s="984"/>
      <c r="AM113" s="984"/>
      <c r="AN113" s="984"/>
      <c r="AO113" s="985"/>
      <c r="AP113" s="987">
        <v>3.5</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191304</v>
      </c>
      <c r="BR113" s="875"/>
      <c r="BS113" s="875"/>
      <c r="BT113" s="875"/>
      <c r="BU113" s="875"/>
      <c r="BV113" s="875">
        <v>156575</v>
      </c>
      <c r="BW113" s="875"/>
      <c r="BX113" s="875"/>
      <c r="BY113" s="875"/>
      <c r="BZ113" s="875"/>
      <c r="CA113" s="875">
        <v>121442</v>
      </c>
      <c r="CB113" s="875"/>
      <c r="CC113" s="875"/>
      <c r="CD113" s="875"/>
      <c r="CE113" s="875"/>
      <c r="CF113" s="936">
        <v>4.0999999999999996</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438</v>
      </c>
      <c r="DH113" s="838"/>
      <c r="DI113" s="838"/>
      <c r="DJ113" s="838"/>
      <c r="DK113" s="839"/>
      <c r="DL113" s="840" t="s">
        <v>438</v>
      </c>
      <c r="DM113" s="838"/>
      <c r="DN113" s="838"/>
      <c r="DO113" s="838"/>
      <c r="DP113" s="839"/>
      <c r="DQ113" s="840" t="s">
        <v>438</v>
      </c>
      <c r="DR113" s="838"/>
      <c r="DS113" s="838"/>
      <c r="DT113" s="838"/>
      <c r="DU113" s="839"/>
      <c r="DV113" s="885" t="s">
        <v>438</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36929</v>
      </c>
      <c r="AB114" s="838"/>
      <c r="AC114" s="838"/>
      <c r="AD114" s="838"/>
      <c r="AE114" s="839"/>
      <c r="AF114" s="840">
        <v>36929</v>
      </c>
      <c r="AG114" s="838"/>
      <c r="AH114" s="838"/>
      <c r="AI114" s="838"/>
      <c r="AJ114" s="839"/>
      <c r="AK114" s="840">
        <v>36929</v>
      </c>
      <c r="AL114" s="838"/>
      <c r="AM114" s="838"/>
      <c r="AN114" s="838"/>
      <c r="AO114" s="839"/>
      <c r="AP114" s="885">
        <v>1.2</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1887843</v>
      </c>
      <c r="BR114" s="875"/>
      <c r="BS114" s="875"/>
      <c r="BT114" s="875"/>
      <c r="BU114" s="875"/>
      <c r="BV114" s="875">
        <v>1855422</v>
      </c>
      <c r="BW114" s="875"/>
      <c r="BX114" s="875"/>
      <c r="BY114" s="875"/>
      <c r="BZ114" s="875"/>
      <c r="CA114" s="875">
        <v>1832114</v>
      </c>
      <c r="CB114" s="875"/>
      <c r="CC114" s="875"/>
      <c r="CD114" s="875"/>
      <c r="CE114" s="875"/>
      <c r="CF114" s="936">
        <v>62</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438</v>
      </c>
      <c r="DH114" s="838"/>
      <c r="DI114" s="838"/>
      <c r="DJ114" s="838"/>
      <c r="DK114" s="839"/>
      <c r="DL114" s="840" t="s">
        <v>438</v>
      </c>
      <c r="DM114" s="838"/>
      <c r="DN114" s="838"/>
      <c r="DO114" s="838"/>
      <c r="DP114" s="839"/>
      <c r="DQ114" s="840" t="s">
        <v>438</v>
      </c>
      <c r="DR114" s="838"/>
      <c r="DS114" s="838"/>
      <c r="DT114" s="838"/>
      <c r="DU114" s="839"/>
      <c r="DV114" s="885" t="s">
        <v>438</v>
      </c>
      <c r="DW114" s="886"/>
      <c r="DX114" s="886"/>
      <c r="DY114" s="886"/>
      <c r="DZ114" s="887"/>
    </row>
    <row r="115" spans="1:130" s="226"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59439</v>
      </c>
      <c r="AB115" s="984"/>
      <c r="AC115" s="984"/>
      <c r="AD115" s="984"/>
      <c r="AE115" s="985"/>
      <c r="AF115" s="986">
        <v>59466</v>
      </c>
      <c r="AG115" s="984"/>
      <c r="AH115" s="984"/>
      <c r="AI115" s="984"/>
      <c r="AJ115" s="985"/>
      <c r="AK115" s="986">
        <v>59493</v>
      </c>
      <c r="AL115" s="984"/>
      <c r="AM115" s="984"/>
      <c r="AN115" s="984"/>
      <c r="AO115" s="985"/>
      <c r="AP115" s="987">
        <v>2</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t="s">
        <v>438</v>
      </c>
      <c r="BR115" s="875"/>
      <c r="BS115" s="875"/>
      <c r="BT115" s="875"/>
      <c r="BU115" s="875"/>
      <c r="BV115" s="875" t="s">
        <v>438</v>
      </c>
      <c r="BW115" s="875"/>
      <c r="BX115" s="875"/>
      <c r="BY115" s="875"/>
      <c r="BZ115" s="875"/>
      <c r="CA115" s="875" t="s">
        <v>438</v>
      </c>
      <c r="CB115" s="875"/>
      <c r="CC115" s="875"/>
      <c r="CD115" s="875"/>
      <c r="CE115" s="875"/>
      <c r="CF115" s="936" t="s">
        <v>438</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342846</v>
      </c>
      <c r="DH115" s="838"/>
      <c r="DI115" s="838"/>
      <c r="DJ115" s="838"/>
      <c r="DK115" s="839"/>
      <c r="DL115" s="840">
        <v>327960</v>
      </c>
      <c r="DM115" s="838"/>
      <c r="DN115" s="838"/>
      <c r="DO115" s="838"/>
      <c r="DP115" s="839"/>
      <c r="DQ115" s="840">
        <v>313075</v>
      </c>
      <c r="DR115" s="838"/>
      <c r="DS115" s="838"/>
      <c r="DT115" s="838"/>
      <c r="DU115" s="839"/>
      <c r="DV115" s="885">
        <v>10.6</v>
      </c>
      <c r="DW115" s="886"/>
      <c r="DX115" s="886"/>
      <c r="DY115" s="886"/>
      <c r="DZ115" s="887"/>
    </row>
    <row r="116" spans="1:130" s="226" customFormat="1" ht="26.25" customHeight="1" x14ac:dyDescent="0.15">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438</v>
      </c>
      <c r="AB116" s="838"/>
      <c r="AC116" s="838"/>
      <c r="AD116" s="838"/>
      <c r="AE116" s="839"/>
      <c r="AF116" s="840" t="s">
        <v>438</v>
      </c>
      <c r="AG116" s="838"/>
      <c r="AH116" s="838"/>
      <c r="AI116" s="838"/>
      <c r="AJ116" s="839"/>
      <c r="AK116" s="840" t="s">
        <v>438</v>
      </c>
      <c r="AL116" s="838"/>
      <c r="AM116" s="838"/>
      <c r="AN116" s="838"/>
      <c r="AO116" s="839"/>
      <c r="AP116" s="885" t="s">
        <v>435</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438</v>
      </c>
      <c r="BR116" s="875"/>
      <c r="BS116" s="875"/>
      <c r="BT116" s="875"/>
      <c r="BU116" s="875"/>
      <c r="BV116" s="875" t="s">
        <v>438</v>
      </c>
      <c r="BW116" s="875"/>
      <c r="BX116" s="875"/>
      <c r="BY116" s="875"/>
      <c r="BZ116" s="875"/>
      <c r="CA116" s="875" t="s">
        <v>438</v>
      </c>
      <c r="CB116" s="875"/>
      <c r="CC116" s="875"/>
      <c r="CD116" s="875"/>
      <c r="CE116" s="875"/>
      <c r="CF116" s="936" t="s">
        <v>438</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438</v>
      </c>
      <c r="DH116" s="838"/>
      <c r="DI116" s="838"/>
      <c r="DJ116" s="838"/>
      <c r="DK116" s="839"/>
      <c r="DL116" s="840" t="s">
        <v>438</v>
      </c>
      <c r="DM116" s="838"/>
      <c r="DN116" s="838"/>
      <c r="DO116" s="838"/>
      <c r="DP116" s="839"/>
      <c r="DQ116" s="840" t="s">
        <v>438</v>
      </c>
      <c r="DR116" s="838"/>
      <c r="DS116" s="838"/>
      <c r="DT116" s="838"/>
      <c r="DU116" s="839"/>
      <c r="DV116" s="885" t="s">
        <v>438</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556954</v>
      </c>
      <c r="AB117" s="970"/>
      <c r="AC117" s="970"/>
      <c r="AD117" s="970"/>
      <c r="AE117" s="971"/>
      <c r="AF117" s="972">
        <v>574738</v>
      </c>
      <c r="AG117" s="970"/>
      <c r="AH117" s="970"/>
      <c r="AI117" s="970"/>
      <c r="AJ117" s="971"/>
      <c r="AK117" s="972">
        <v>588212</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457</v>
      </c>
      <c r="BR117" s="875"/>
      <c r="BS117" s="875"/>
      <c r="BT117" s="875"/>
      <c r="BU117" s="875"/>
      <c r="BV117" s="875" t="s">
        <v>457</v>
      </c>
      <c r="BW117" s="875"/>
      <c r="BX117" s="875"/>
      <c r="BY117" s="875"/>
      <c r="BZ117" s="875"/>
      <c r="CA117" s="875" t="s">
        <v>457</v>
      </c>
      <c r="CB117" s="875"/>
      <c r="CC117" s="875"/>
      <c r="CD117" s="875"/>
      <c r="CE117" s="875"/>
      <c r="CF117" s="936" t="s">
        <v>457</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457</v>
      </c>
      <c r="DH117" s="838"/>
      <c r="DI117" s="838"/>
      <c r="DJ117" s="838"/>
      <c r="DK117" s="839"/>
      <c r="DL117" s="840" t="s">
        <v>457</v>
      </c>
      <c r="DM117" s="838"/>
      <c r="DN117" s="838"/>
      <c r="DO117" s="838"/>
      <c r="DP117" s="839"/>
      <c r="DQ117" s="840" t="s">
        <v>459</v>
      </c>
      <c r="DR117" s="838"/>
      <c r="DS117" s="838"/>
      <c r="DT117" s="838"/>
      <c r="DU117" s="839"/>
      <c r="DV117" s="885" t="s">
        <v>457</v>
      </c>
      <c r="DW117" s="886"/>
      <c r="DX117" s="886"/>
      <c r="DY117" s="886"/>
      <c r="DZ117" s="887"/>
    </row>
    <row r="118" spans="1:130" s="226" customFormat="1" ht="26.25" customHeight="1" x14ac:dyDescent="0.15">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303</v>
      </c>
      <c r="AG118" s="963"/>
      <c r="AH118" s="963"/>
      <c r="AI118" s="963"/>
      <c r="AJ118" s="964"/>
      <c r="AK118" s="965" t="s">
        <v>302</v>
      </c>
      <c r="AL118" s="963"/>
      <c r="AM118" s="963"/>
      <c r="AN118" s="963"/>
      <c r="AO118" s="964"/>
      <c r="AP118" s="966" t="s">
        <v>427</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457</v>
      </c>
      <c r="BR118" s="906"/>
      <c r="BS118" s="906"/>
      <c r="BT118" s="906"/>
      <c r="BU118" s="906"/>
      <c r="BV118" s="906" t="s">
        <v>457</v>
      </c>
      <c r="BW118" s="906"/>
      <c r="BX118" s="906"/>
      <c r="BY118" s="906"/>
      <c r="BZ118" s="906"/>
      <c r="CA118" s="906" t="s">
        <v>457</v>
      </c>
      <c r="CB118" s="906"/>
      <c r="CC118" s="906"/>
      <c r="CD118" s="906"/>
      <c r="CE118" s="906"/>
      <c r="CF118" s="936" t="s">
        <v>457</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459</v>
      </c>
      <c r="DH118" s="838"/>
      <c r="DI118" s="838"/>
      <c r="DJ118" s="838"/>
      <c r="DK118" s="839"/>
      <c r="DL118" s="840" t="s">
        <v>457</v>
      </c>
      <c r="DM118" s="838"/>
      <c r="DN118" s="838"/>
      <c r="DO118" s="838"/>
      <c r="DP118" s="839"/>
      <c r="DQ118" s="840" t="s">
        <v>457</v>
      </c>
      <c r="DR118" s="838"/>
      <c r="DS118" s="838"/>
      <c r="DT118" s="838"/>
      <c r="DU118" s="839"/>
      <c r="DV118" s="885" t="s">
        <v>457</v>
      </c>
      <c r="DW118" s="886"/>
      <c r="DX118" s="886"/>
      <c r="DY118" s="886"/>
      <c r="DZ118" s="887"/>
    </row>
    <row r="119" spans="1:130" s="226" customFormat="1" ht="26.25" customHeight="1" x14ac:dyDescent="0.15">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19781</v>
      </c>
      <c r="AB119" s="956"/>
      <c r="AC119" s="956"/>
      <c r="AD119" s="956"/>
      <c r="AE119" s="957"/>
      <c r="AF119" s="958">
        <v>19790</v>
      </c>
      <c r="AG119" s="956"/>
      <c r="AH119" s="956"/>
      <c r="AI119" s="956"/>
      <c r="AJ119" s="957"/>
      <c r="AK119" s="958">
        <v>19800</v>
      </c>
      <c r="AL119" s="956"/>
      <c r="AM119" s="956"/>
      <c r="AN119" s="956"/>
      <c r="AO119" s="957"/>
      <c r="AP119" s="959">
        <v>0.7</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462</v>
      </c>
      <c r="BP119" s="939"/>
      <c r="BQ119" s="943">
        <v>8982125</v>
      </c>
      <c r="BR119" s="906"/>
      <c r="BS119" s="906"/>
      <c r="BT119" s="906"/>
      <c r="BU119" s="906"/>
      <c r="BV119" s="906">
        <v>8944977</v>
      </c>
      <c r="BW119" s="906"/>
      <c r="BX119" s="906"/>
      <c r="BY119" s="906"/>
      <c r="BZ119" s="906"/>
      <c r="CA119" s="906">
        <v>8895913</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434368</v>
      </c>
      <c r="DH119" s="821"/>
      <c r="DI119" s="821"/>
      <c r="DJ119" s="821"/>
      <c r="DK119" s="822"/>
      <c r="DL119" s="823">
        <v>419032</v>
      </c>
      <c r="DM119" s="821"/>
      <c r="DN119" s="821"/>
      <c r="DO119" s="821"/>
      <c r="DP119" s="822"/>
      <c r="DQ119" s="823">
        <v>403339</v>
      </c>
      <c r="DR119" s="821"/>
      <c r="DS119" s="821"/>
      <c r="DT119" s="821"/>
      <c r="DU119" s="822"/>
      <c r="DV119" s="909">
        <v>13.6</v>
      </c>
      <c r="DW119" s="910"/>
      <c r="DX119" s="910"/>
      <c r="DY119" s="910"/>
      <c r="DZ119" s="911"/>
    </row>
    <row r="120" spans="1:130" s="226" customFormat="1" ht="26.25" customHeight="1" x14ac:dyDescent="0.15">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459</v>
      </c>
      <c r="AB120" s="838"/>
      <c r="AC120" s="838"/>
      <c r="AD120" s="838"/>
      <c r="AE120" s="839"/>
      <c r="AF120" s="840" t="s">
        <v>459</v>
      </c>
      <c r="AG120" s="838"/>
      <c r="AH120" s="838"/>
      <c r="AI120" s="838"/>
      <c r="AJ120" s="839"/>
      <c r="AK120" s="840" t="s">
        <v>459</v>
      </c>
      <c r="AL120" s="838"/>
      <c r="AM120" s="838"/>
      <c r="AN120" s="838"/>
      <c r="AO120" s="839"/>
      <c r="AP120" s="885" t="s">
        <v>457</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1068584</v>
      </c>
      <c r="BR120" s="903"/>
      <c r="BS120" s="903"/>
      <c r="BT120" s="903"/>
      <c r="BU120" s="903"/>
      <c r="BV120" s="903">
        <v>1135421</v>
      </c>
      <c r="BW120" s="903"/>
      <c r="BX120" s="903"/>
      <c r="BY120" s="903"/>
      <c r="BZ120" s="903"/>
      <c r="CA120" s="903">
        <v>1321968</v>
      </c>
      <c r="CB120" s="903"/>
      <c r="CC120" s="903"/>
      <c r="CD120" s="903"/>
      <c r="CE120" s="903"/>
      <c r="CF120" s="927">
        <v>44.7</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1183473</v>
      </c>
      <c r="DH120" s="903"/>
      <c r="DI120" s="903"/>
      <c r="DJ120" s="903"/>
      <c r="DK120" s="903"/>
      <c r="DL120" s="903">
        <v>1291978</v>
      </c>
      <c r="DM120" s="903"/>
      <c r="DN120" s="903"/>
      <c r="DO120" s="903"/>
      <c r="DP120" s="903"/>
      <c r="DQ120" s="903">
        <v>1383813</v>
      </c>
      <c r="DR120" s="903"/>
      <c r="DS120" s="903"/>
      <c r="DT120" s="903"/>
      <c r="DU120" s="903"/>
      <c r="DV120" s="904">
        <v>46.8</v>
      </c>
      <c r="DW120" s="904"/>
      <c r="DX120" s="904"/>
      <c r="DY120" s="904"/>
      <c r="DZ120" s="905"/>
    </row>
    <row r="121" spans="1:130" s="226" customFormat="1" ht="26.25" customHeight="1" x14ac:dyDescent="0.15">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459</v>
      </c>
      <c r="AB121" s="838"/>
      <c r="AC121" s="838"/>
      <c r="AD121" s="838"/>
      <c r="AE121" s="839"/>
      <c r="AF121" s="840" t="s">
        <v>459</v>
      </c>
      <c r="AG121" s="838"/>
      <c r="AH121" s="838"/>
      <c r="AI121" s="838"/>
      <c r="AJ121" s="839"/>
      <c r="AK121" s="840" t="s">
        <v>459</v>
      </c>
      <c r="AL121" s="838"/>
      <c r="AM121" s="838"/>
      <c r="AN121" s="838"/>
      <c r="AO121" s="839"/>
      <c r="AP121" s="885" t="s">
        <v>459</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617564</v>
      </c>
      <c r="BR121" s="875"/>
      <c r="BS121" s="875"/>
      <c r="BT121" s="875"/>
      <c r="BU121" s="875"/>
      <c r="BV121" s="875">
        <v>646173</v>
      </c>
      <c r="BW121" s="875"/>
      <c r="BX121" s="875"/>
      <c r="BY121" s="875"/>
      <c r="BZ121" s="875"/>
      <c r="CA121" s="875">
        <v>615092</v>
      </c>
      <c r="CB121" s="875"/>
      <c r="CC121" s="875"/>
      <c r="CD121" s="875"/>
      <c r="CE121" s="875"/>
      <c r="CF121" s="936">
        <v>20.8</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1734</v>
      </c>
      <c r="DH121" s="875"/>
      <c r="DI121" s="875"/>
      <c r="DJ121" s="875"/>
      <c r="DK121" s="875"/>
      <c r="DL121" s="875">
        <v>1606</v>
      </c>
      <c r="DM121" s="875"/>
      <c r="DN121" s="875"/>
      <c r="DO121" s="875"/>
      <c r="DP121" s="875"/>
      <c r="DQ121" s="875">
        <v>1844</v>
      </c>
      <c r="DR121" s="875"/>
      <c r="DS121" s="875"/>
      <c r="DT121" s="875"/>
      <c r="DU121" s="875"/>
      <c r="DV121" s="852">
        <v>0.1</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459</v>
      </c>
      <c r="AB122" s="838"/>
      <c r="AC122" s="838"/>
      <c r="AD122" s="838"/>
      <c r="AE122" s="839"/>
      <c r="AF122" s="840" t="s">
        <v>457</v>
      </c>
      <c r="AG122" s="838"/>
      <c r="AH122" s="838"/>
      <c r="AI122" s="838"/>
      <c r="AJ122" s="839"/>
      <c r="AK122" s="840" t="s">
        <v>459</v>
      </c>
      <c r="AL122" s="838"/>
      <c r="AM122" s="838"/>
      <c r="AN122" s="838"/>
      <c r="AO122" s="839"/>
      <c r="AP122" s="885" t="s">
        <v>457</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4956387</v>
      </c>
      <c r="BR122" s="906"/>
      <c r="BS122" s="906"/>
      <c r="BT122" s="906"/>
      <c r="BU122" s="906"/>
      <c r="BV122" s="906">
        <v>4922046</v>
      </c>
      <c r="BW122" s="906"/>
      <c r="BX122" s="906"/>
      <c r="BY122" s="906"/>
      <c r="BZ122" s="906"/>
      <c r="CA122" s="906">
        <v>4895848</v>
      </c>
      <c r="CB122" s="906"/>
      <c r="CC122" s="906"/>
      <c r="CD122" s="906"/>
      <c r="CE122" s="906"/>
      <c r="CF122" s="907">
        <v>165.7</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473</v>
      </c>
      <c r="DM122" s="875"/>
      <c r="DN122" s="875"/>
      <c r="DO122" s="875"/>
      <c r="DP122" s="875"/>
      <c r="DQ122" s="875" t="s">
        <v>121</v>
      </c>
      <c r="DR122" s="875"/>
      <c r="DS122" s="875"/>
      <c r="DT122" s="875"/>
      <c r="DU122" s="875"/>
      <c r="DV122" s="852" t="s">
        <v>121</v>
      </c>
      <c r="DW122" s="852"/>
      <c r="DX122" s="852"/>
      <c r="DY122" s="852"/>
      <c r="DZ122" s="853"/>
    </row>
    <row r="123" spans="1:130" s="226" customFormat="1" ht="26.25" customHeight="1" x14ac:dyDescent="0.15">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473</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474</v>
      </c>
      <c r="BP123" s="939"/>
      <c r="BQ123" s="893">
        <v>6642535</v>
      </c>
      <c r="BR123" s="894"/>
      <c r="BS123" s="894"/>
      <c r="BT123" s="894"/>
      <c r="BU123" s="894"/>
      <c r="BV123" s="894">
        <v>6703640</v>
      </c>
      <c r="BW123" s="894"/>
      <c r="BX123" s="894"/>
      <c r="BY123" s="894"/>
      <c r="BZ123" s="894"/>
      <c r="CA123" s="894">
        <v>6832908</v>
      </c>
      <c r="CB123" s="894"/>
      <c r="CC123" s="894"/>
      <c r="CD123" s="894"/>
      <c r="CE123" s="894"/>
      <c r="CF123" s="804"/>
      <c r="CG123" s="805"/>
      <c r="CH123" s="805"/>
      <c r="CI123" s="805"/>
      <c r="CJ123" s="895"/>
      <c r="CK123" s="930"/>
      <c r="CL123" s="916"/>
      <c r="CM123" s="916"/>
      <c r="CN123" s="916"/>
      <c r="CO123" s="917"/>
      <c r="CP123" s="896" t="s">
        <v>475</v>
      </c>
      <c r="CQ123" s="897"/>
      <c r="CR123" s="897"/>
      <c r="CS123" s="897"/>
      <c r="CT123" s="897"/>
      <c r="CU123" s="897"/>
      <c r="CV123" s="897"/>
      <c r="CW123" s="897"/>
      <c r="CX123" s="897"/>
      <c r="CY123" s="897"/>
      <c r="CZ123" s="897"/>
      <c r="DA123" s="897"/>
      <c r="DB123" s="897"/>
      <c r="DC123" s="897"/>
      <c r="DD123" s="897"/>
      <c r="DE123" s="897"/>
      <c r="DF123" s="898"/>
      <c r="DG123" s="837" t="s">
        <v>476</v>
      </c>
      <c r="DH123" s="838"/>
      <c r="DI123" s="838"/>
      <c r="DJ123" s="838"/>
      <c r="DK123" s="839"/>
      <c r="DL123" s="840" t="s">
        <v>476</v>
      </c>
      <c r="DM123" s="838"/>
      <c r="DN123" s="838"/>
      <c r="DO123" s="838"/>
      <c r="DP123" s="839"/>
      <c r="DQ123" s="840" t="s">
        <v>476</v>
      </c>
      <c r="DR123" s="838"/>
      <c r="DS123" s="838"/>
      <c r="DT123" s="838"/>
      <c r="DU123" s="839"/>
      <c r="DV123" s="885" t="s">
        <v>476</v>
      </c>
      <c r="DW123" s="886"/>
      <c r="DX123" s="886"/>
      <c r="DY123" s="886"/>
      <c r="DZ123" s="887"/>
    </row>
    <row r="124" spans="1:130" s="226" customFormat="1" ht="26.25" customHeight="1" thickBot="1" x14ac:dyDescent="0.2">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476</v>
      </c>
      <c r="AB124" s="838"/>
      <c r="AC124" s="838"/>
      <c r="AD124" s="838"/>
      <c r="AE124" s="839"/>
      <c r="AF124" s="840" t="s">
        <v>476</v>
      </c>
      <c r="AG124" s="838"/>
      <c r="AH124" s="838"/>
      <c r="AI124" s="838"/>
      <c r="AJ124" s="839"/>
      <c r="AK124" s="840" t="s">
        <v>476</v>
      </c>
      <c r="AL124" s="838"/>
      <c r="AM124" s="838"/>
      <c r="AN124" s="838"/>
      <c r="AO124" s="839"/>
      <c r="AP124" s="885" t="s">
        <v>476</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76.7</v>
      </c>
      <c r="BR124" s="892"/>
      <c r="BS124" s="892"/>
      <c r="BT124" s="892"/>
      <c r="BU124" s="892"/>
      <c r="BV124" s="892">
        <v>75</v>
      </c>
      <c r="BW124" s="892"/>
      <c r="BX124" s="892"/>
      <c r="BY124" s="892"/>
      <c r="BZ124" s="892"/>
      <c r="CA124" s="892">
        <v>69.8</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t="s">
        <v>479</v>
      </c>
      <c r="DH124" s="821"/>
      <c r="DI124" s="821"/>
      <c r="DJ124" s="821"/>
      <c r="DK124" s="822"/>
      <c r="DL124" s="823" t="s">
        <v>476</v>
      </c>
      <c r="DM124" s="821"/>
      <c r="DN124" s="821"/>
      <c r="DO124" s="821"/>
      <c r="DP124" s="822"/>
      <c r="DQ124" s="823" t="s">
        <v>476</v>
      </c>
      <c r="DR124" s="821"/>
      <c r="DS124" s="821"/>
      <c r="DT124" s="821"/>
      <c r="DU124" s="822"/>
      <c r="DV124" s="909" t="s">
        <v>480</v>
      </c>
      <c r="DW124" s="910"/>
      <c r="DX124" s="910"/>
      <c r="DY124" s="910"/>
      <c r="DZ124" s="911"/>
    </row>
    <row r="125" spans="1:130" s="226" customFormat="1" ht="26.25" customHeight="1" x14ac:dyDescent="0.15">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476</v>
      </c>
      <c r="AB125" s="838"/>
      <c r="AC125" s="838"/>
      <c r="AD125" s="838"/>
      <c r="AE125" s="839"/>
      <c r="AF125" s="840" t="s">
        <v>476</v>
      </c>
      <c r="AG125" s="838"/>
      <c r="AH125" s="838"/>
      <c r="AI125" s="838"/>
      <c r="AJ125" s="839"/>
      <c r="AK125" s="840" t="s">
        <v>479</v>
      </c>
      <c r="AL125" s="838"/>
      <c r="AM125" s="838"/>
      <c r="AN125" s="838"/>
      <c r="AO125" s="839"/>
      <c r="AP125" s="885" t="s">
        <v>480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480</v>
      </c>
      <c r="DH125" s="903"/>
      <c r="DI125" s="903"/>
      <c r="DJ125" s="903"/>
      <c r="DK125" s="903"/>
      <c r="DL125" s="903" t="s">
        <v>483</v>
      </c>
      <c r="DM125" s="903"/>
      <c r="DN125" s="903"/>
      <c r="DO125" s="903"/>
      <c r="DP125" s="903"/>
      <c r="DQ125" s="903" t="s">
        <v>476</v>
      </c>
      <c r="DR125" s="903"/>
      <c r="DS125" s="903"/>
      <c r="DT125" s="903"/>
      <c r="DU125" s="903"/>
      <c r="DV125" s="904" t="s">
        <v>476</v>
      </c>
      <c r="DW125" s="904"/>
      <c r="DX125" s="904"/>
      <c r="DY125" s="904"/>
      <c r="DZ125" s="905"/>
    </row>
    <row r="126" spans="1:130" s="226" customFormat="1" ht="26.25" customHeight="1" thickBot="1" x14ac:dyDescent="0.2">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39658</v>
      </c>
      <c r="AB126" s="838"/>
      <c r="AC126" s="838"/>
      <c r="AD126" s="838"/>
      <c r="AE126" s="839"/>
      <c r="AF126" s="840">
        <v>39676</v>
      </c>
      <c r="AG126" s="838"/>
      <c r="AH126" s="838"/>
      <c r="AI126" s="838"/>
      <c r="AJ126" s="839"/>
      <c r="AK126" s="840">
        <v>39693</v>
      </c>
      <c r="AL126" s="838"/>
      <c r="AM126" s="838"/>
      <c r="AN126" s="838"/>
      <c r="AO126" s="839"/>
      <c r="AP126" s="885">
        <v>1.3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484</v>
      </c>
      <c r="CQ126" s="808"/>
      <c r="CR126" s="808"/>
      <c r="CS126" s="808"/>
      <c r="CT126" s="808"/>
      <c r="CU126" s="808"/>
      <c r="CV126" s="808"/>
      <c r="CW126" s="808"/>
      <c r="CX126" s="808"/>
      <c r="CY126" s="808"/>
      <c r="CZ126" s="808"/>
      <c r="DA126" s="808"/>
      <c r="DB126" s="808"/>
      <c r="DC126" s="808"/>
      <c r="DD126" s="808"/>
      <c r="DE126" s="808"/>
      <c r="DF126" s="809"/>
      <c r="DG126" s="874" t="s">
        <v>480</v>
      </c>
      <c r="DH126" s="875"/>
      <c r="DI126" s="875"/>
      <c r="DJ126" s="875"/>
      <c r="DK126" s="875"/>
      <c r="DL126" s="875" t="s">
        <v>476</v>
      </c>
      <c r="DM126" s="875"/>
      <c r="DN126" s="875"/>
      <c r="DO126" s="875"/>
      <c r="DP126" s="875"/>
      <c r="DQ126" s="875" t="s">
        <v>480</v>
      </c>
      <c r="DR126" s="875"/>
      <c r="DS126" s="875"/>
      <c r="DT126" s="875"/>
      <c r="DU126" s="875"/>
      <c r="DV126" s="852" t="s">
        <v>480</v>
      </c>
      <c r="DW126" s="852"/>
      <c r="DX126" s="852"/>
      <c r="DY126" s="852"/>
      <c r="DZ126" s="853"/>
    </row>
    <row r="127" spans="1:130" s="226" customFormat="1" ht="26.25" customHeight="1" x14ac:dyDescent="0.15">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480</v>
      </c>
      <c r="AB127" s="838"/>
      <c r="AC127" s="838"/>
      <c r="AD127" s="838"/>
      <c r="AE127" s="839"/>
      <c r="AF127" s="840" t="s">
        <v>480</v>
      </c>
      <c r="AG127" s="838"/>
      <c r="AH127" s="838"/>
      <c r="AI127" s="838"/>
      <c r="AJ127" s="839"/>
      <c r="AK127" s="840" t="s">
        <v>479</v>
      </c>
      <c r="AL127" s="838"/>
      <c r="AM127" s="838"/>
      <c r="AN127" s="838"/>
      <c r="AO127" s="839"/>
      <c r="AP127" s="885" t="s">
        <v>480</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483</v>
      </c>
      <c r="DH127" s="875"/>
      <c r="DI127" s="875"/>
      <c r="DJ127" s="875"/>
      <c r="DK127" s="875"/>
      <c r="DL127" s="875" t="s">
        <v>480</v>
      </c>
      <c r="DM127" s="875"/>
      <c r="DN127" s="875"/>
      <c r="DO127" s="875"/>
      <c r="DP127" s="875"/>
      <c r="DQ127" s="875" t="s">
        <v>480</v>
      </c>
      <c r="DR127" s="875"/>
      <c r="DS127" s="875"/>
      <c r="DT127" s="875"/>
      <c r="DU127" s="875"/>
      <c r="DV127" s="852" t="s">
        <v>479</v>
      </c>
      <c r="DW127" s="852"/>
      <c r="DX127" s="852"/>
      <c r="DY127" s="852"/>
      <c r="DZ127" s="853"/>
    </row>
    <row r="128" spans="1:130" s="226" customFormat="1" ht="26.25" customHeight="1" thickBot="1" x14ac:dyDescent="0.2">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v>2942</v>
      </c>
      <c r="AB128" s="859"/>
      <c r="AC128" s="859"/>
      <c r="AD128" s="859"/>
      <c r="AE128" s="860"/>
      <c r="AF128" s="861">
        <v>2803</v>
      </c>
      <c r="AG128" s="859"/>
      <c r="AH128" s="859"/>
      <c r="AI128" s="859"/>
      <c r="AJ128" s="860"/>
      <c r="AK128" s="861">
        <v>2248</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476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t="s">
        <v>479</v>
      </c>
      <c r="DH128" s="849"/>
      <c r="DI128" s="849"/>
      <c r="DJ128" s="849"/>
      <c r="DK128" s="849"/>
      <c r="DL128" s="849" t="s">
        <v>479</v>
      </c>
      <c r="DM128" s="849"/>
      <c r="DN128" s="849"/>
      <c r="DO128" s="849"/>
      <c r="DP128" s="849"/>
      <c r="DQ128" s="849" t="s">
        <v>483</v>
      </c>
      <c r="DR128" s="849"/>
      <c r="DS128" s="849"/>
      <c r="DT128" s="849"/>
      <c r="DU128" s="849"/>
      <c r="DV128" s="850" t="s">
        <v>479</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3383945</v>
      </c>
      <c r="AB129" s="838"/>
      <c r="AC129" s="838"/>
      <c r="AD129" s="838"/>
      <c r="AE129" s="839"/>
      <c r="AF129" s="840">
        <v>3337184</v>
      </c>
      <c r="AG129" s="838"/>
      <c r="AH129" s="838"/>
      <c r="AI129" s="838"/>
      <c r="AJ129" s="839"/>
      <c r="AK129" s="840">
        <v>3316637</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479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336140</v>
      </c>
      <c r="AB130" s="838"/>
      <c r="AC130" s="838"/>
      <c r="AD130" s="838"/>
      <c r="AE130" s="839"/>
      <c r="AF130" s="840">
        <v>352565</v>
      </c>
      <c r="AG130" s="838"/>
      <c r="AH130" s="838"/>
      <c r="AI130" s="838"/>
      <c r="AJ130" s="839"/>
      <c r="AK130" s="840">
        <v>361102</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7.3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3047805</v>
      </c>
      <c r="AB131" s="821"/>
      <c r="AC131" s="821"/>
      <c r="AD131" s="821"/>
      <c r="AE131" s="822"/>
      <c r="AF131" s="823">
        <v>2984619</v>
      </c>
      <c r="AG131" s="821"/>
      <c r="AH131" s="821"/>
      <c r="AI131" s="821"/>
      <c r="AJ131" s="822"/>
      <c r="AK131" s="823">
        <v>2955535</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v>69.8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7.1484888299999998</v>
      </c>
      <c r="AB132" s="801"/>
      <c r="AC132" s="801"/>
      <c r="AD132" s="801"/>
      <c r="AE132" s="802"/>
      <c r="AF132" s="803">
        <v>7.3500168700000001</v>
      </c>
      <c r="AG132" s="801"/>
      <c r="AH132" s="801"/>
      <c r="AI132" s="801"/>
      <c r="AJ132" s="802"/>
      <c r="AK132" s="803">
        <v>7.6081656960000004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6.7</v>
      </c>
      <c r="AB133" s="780"/>
      <c r="AC133" s="780"/>
      <c r="AD133" s="780"/>
      <c r="AE133" s="781"/>
      <c r="AF133" s="779">
        <v>7.1</v>
      </c>
      <c r="AG133" s="780"/>
      <c r="AH133" s="780"/>
      <c r="AI133" s="780"/>
      <c r="AJ133" s="781"/>
      <c r="AK133" s="779">
        <v>7.3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z7D8/+TvGOBYSpo5/BdH/jh3eQj69e5h9LpUoPJ0KIYK6Y/VACwvz/Yb2zlPm07rxpbLtQpipelYHlohki3vg==" saltValue="lp5PRNu2e2O0EpolxPKc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7dYjZtLvCws7my/Z2cqxv/jQ3c7wj0d2SA1KgeXiPNNLykmox+8Xyo/tKWmPTFO2cXgH4TEcDe7yfUsVCNwJA==" saltValue="vF18led8kD+mlDP/MDE7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vjqMXaZiFxvp8bEmXpitLsMmD9z8CZYp/huK+DswU4iIXC+K8vRTkptHLg2hU/gn00JUD4NBAZf/z2BDdQc9Q==" saltValue="7FshpXBxHsmzlYl1lb+q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508</v>
      </c>
      <c r="AP7" s="283"/>
      <c r="AQ7" s="284" t="s">
        <v>509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510</v>
      </c>
      <c r="AQ8" s="290" t="s">
        <v>511</v>
      </c>
      <c r="AR8" s="291" t="s">
        <v>512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513</v>
      </c>
      <c r="AL9" s="1207"/>
      <c r="AM9" s="1207"/>
      <c r="AN9" s="1208"/>
      <c r="AO9" s="292">
        <v>1242945</v>
      </c>
      <c r="AP9" s="292">
        <v>117447</v>
      </c>
      <c r="AQ9" s="293">
        <v>87072</v>
      </c>
      <c r="AR9" s="294">
        <v>34.9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514</v>
      </c>
      <c r="AL10" s="1207"/>
      <c r="AM10" s="1207"/>
      <c r="AN10" s="1208"/>
      <c r="AO10" s="295">
        <v>100349</v>
      </c>
      <c r="AP10" s="295">
        <v>9482</v>
      </c>
      <c r="AQ10" s="296">
        <v>10235</v>
      </c>
      <c r="AR10" s="297">
        <v>-7.4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515</v>
      </c>
      <c r="AL11" s="1207"/>
      <c r="AM11" s="1207"/>
      <c r="AN11" s="1208"/>
      <c r="AO11" s="295">
        <v>7617</v>
      </c>
      <c r="AP11" s="295">
        <v>720</v>
      </c>
      <c r="AQ11" s="296">
        <v>13554</v>
      </c>
      <c r="AR11" s="297">
        <v>-94.7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516</v>
      </c>
      <c r="AL12" s="1207"/>
      <c r="AM12" s="1207"/>
      <c r="AN12" s="1208"/>
      <c r="AO12" s="295" t="s">
        <v>517</v>
      </c>
      <c r="AP12" s="295" t="s">
        <v>517</v>
      </c>
      <c r="AQ12" s="296">
        <v>777</v>
      </c>
      <c r="AR12" s="297" t="s">
        <v>517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518</v>
      </c>
      <c r="AL13" s="1207"/>
      <c r="AM13" s="1207"/>
      <c r="AN13" s="1208"/>
      <c r="AO13" s="295" t="s">
        <v>517</v>
      </c>
      <c r="AP13" s="295" t="s">
        <v>517</v>
      </c>
      <c r="AQ13" s="296">
        <v>1</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519</v>
      </c>
      <c r="AL14" s="1207"/>
      <c r="AM14" s="1207"/>
      <c r="AN14" s="1208"/>
      <c r="AO14" s="295">
        <v>45796</v>
      </c>
      <c r="AP14" s="295">
        <v>4327</v>
      </c>
      <c r="AQ14" s="296">
        <v>4055</v>
      </c>
      <c r="AR14" s="297">
        <v>6.7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520</v>
      </c>
      <c r="AL15" s="1207"/>
      <c r="AM15" s="1207"/>
      <c r="AN15" s="1208"/>
      <c r="AO15" s="295">
        <v>3512</v>
      </c>
      <c r="AP15" s="295">
        <v>332</v>
      </c>
      <c r="AQ15" s="296">
        <v>1927</v>
      </c>
      <c r="AR15" s="297">
        <v>-82.8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521</v>
      </c>
      <c r="AL16" s="1210"/>
      <c r="AM16" s="1210"/>
      <c r="AN16" s="1211"/>
      <c r="AO16" s="295">
        <v>-138043</v>
      </c>
      <c r="AP16" s="295">
        <v>-13044</v>
      </c>
      <c r="AQ16" s="296">
        <v>-9107</v>
      </c>
      <c r="AR16" s="297">
        <v>43.2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1262176</v>
      </c>
      <c r="AP17" s="295">
        <v>119264</v>
      </c>
      <c r="AQ17" s="296">
        <v>108514</v>
      </c>
      <c r="AR17" s="297">
        <v>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526</v>
      </c>
      <c r="AL21" s="1204"/>
      <c r="AM21" s="1204"/>
      <c r="AN21" s="1205"/>
      <c r="AO21" s="307">
        <v>13.32</v>
      </c>
      <c r="AP21" s="308">
        <v>10.050000000000001</v>
      </c>
      <c r="AQ21" s="309">
        <v>3.27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527</v>
      </c>
      <c r="AL22" s="1204"/>
      <c r="AM22" s="1204"/>
      <c r="AN22" s="1205"/>
      <c r="AO22" s="312">
        <v>100.5</v>
      </c>
      <c r="AP22" s="313">
        <v>96.5</v>
      </c>
      <c r="AQ22" s="314">
        <v>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529</v>
      </c>
      <c r="AO27" s="273"/>
      <c r="AP27" s="273"/>
      <c r="AQ27" s="273"/>
      <c r="AR27" s="273"/>
      <c r="AS27" s="273"/>
      <c r="AT27" s="273"/>
    </row>
    <row r="28" spans="1:46" ht="17.25" x14ac:dyDescent="0.1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508</v>
      </c>
      <c r="AP30" s="283"/>
      <c r="AQ30" s="284" t="s">
        <v>509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510</v>
      </c>
      <c r="AQ31" s="290" t="s">
        <v>511</v>
      </c>
      <c r="AR31" s="291" t="s">
        <v>512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532</v>
      </c>
      <c r="AL32" s="1195"/>
      <c r="AM32" s="1195"/>
      <c r="AN32" s="1196"/>
      <c r="AO32" s="322">
        <v>389801</v>
      </c>
      <c r="AP32" s="322">
        <v>36833</v>
      </c>
      <c r="AQ32" s="323">
        <v>51702</v>
      </c>
      <c r="AR32" s="324">
        <v>-28.8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533</v>
      </c>
      <c r="AL33" s="1195"/>
      <c r="AM33" s="1195"/>
      <c r="AN33" s="1196"/>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534</v>
      </c>
      <c r="AL34" s="1195"/>
      <c r="AM34" s="1195"/>
      <c r="AN34" s="1196"/>
      <c r="AO34" s="322" t="s">
        <v>517</v>
      </c>
      <c r="AP34" s="322" t="s">
        <v>517</v>
      </c>
      <c r="AQ34" s="323">
        <v>10</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535</v>
      </c>
      <c r="AL35" s="1195"/>
      <c r="AM35" s="1195"/>
      <c r="AN35" s="1196"/>
      <c r="AO35" s="322">
        <v>101989</v>
      </c>
      <c r="AP35" s="322">
        <v>9637</v>
      </c>
      <c r="AQ35" s="323">
        <v>15257</v>
      </c>
      <c r="AR35" s="324">
        <v>-36.799999999999997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536</v>
      </c>
      <c r="AL36" s="1195"/>
      <c r="AM36" s="1195"/>
      <c r="AN36" s="1196"/>
      <c r="AO36" s="322">
        <v>36929</v>
      </c>
      <c r="AP36" s="322">
        <v>3489</v>
      </c>
      <c r="AQ36" s="323">
        <v>3750</v>
      </c>
      <c r="AR36" s="324">
        <v>-7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537</v>
      </c>
      <c r="AL37" s="1195"/>
      <c r="AM37" s="1195"/>
      <c r="AN37" s="1196"/>
      <c r="AO37" s="322">
        <v>59493</v>
      </c>
      <c r="AP37" s="322">
        <v>5622</v>
      </c>
      <c r="AQ37" s="323">
        <v>880</v>
      </c>
      <c r="AR37" s="324">
        <v>538.9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538</v>
      </c>
      <c r="AL38" s="1198"/>
      <c r="AM38" s="1198"/>
      <c r="AN38" s="1199"/>
      <c r="AO38" s="325" t="s">
        <v>517</v>
      </c>
      <c r="AP38" s="325" t="s">
        <v>517</v>
      </c>
      <c r="AQ38" s="326">
        <v>8</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539</v>
      </c>
      <c r="AL39" s="1198"/>
      <c r="AM39" s="1198"/>
      <c r="AN39" s="1199"/>
      <c r="AO39" s="322">
        <v>-2248</v>
      </c>
      <c r="AP39" s="322">
        <v>-212</v>
      </c>
      <c r="AQ39" s="323">
        <v>-2230</v>
      </c>
      <c r="AR39" s="324">
        <v>-90.5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540</v>
      </c>
      <c r="AL40" s="1195"/>
      <c r="AM40" s="1195"/>
      <c r="AN40" s="1196"/>
      <c r="AO40" s="322">
        <v>-361102</v>
      </c>
      <c r="AP40" s="322">
        <v>-34121</v>
      </c>
      <c r="AQ40" s="323">
        <v>-47794</v>
      </c>
      <c r="AR40" s="324">
        <v>-28.6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224862</v>
      </c>
      <c r="AP41" s="322">
        <v>21247</v>
      </c>
      <c r="AQ41" s="323">
        <v>21582</v>
      </c>
      <c r="AR41" s="324">
        <v>-1.6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508</v>
      </c>
      <c r="AN49" s="1189" t="s">
        <v>544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545</v>
      </c>
      <c r="AO50" s="339" t="s">
        <v>546</v>
      </c>
      <c r="AP50" s="340" t="s">
        <v>547</v>
      </c>
      <c r="AQ50" s="341" t="s">
        <v>548</v>
      </c>
      <c r="AR50" s="342" t="s">
        <v>549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1153497</v>
      </c>
      <c r="AN51" s="344">
        <v>100409</v>
      </c>
      <c r="AO51" s="345">
        <v>43.6</v>
      </c>
      <c r="AP51" s="346">
        <v>82748</v>
      </c>
      <c r="AQ51" s="347">
        <v>24.4</v>
      </c>
      <c r="AR51" s="348">
        <v>19.2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381166</v>
      </c>
      <c r="AN52" s="352">
        <v>33179</v>
      </c>
      <c r="AO52" s="353">
        <v>-15.6</v>
      </c>
      <c r="AP52" s="354">
        <v>44732</v>
      </c>
      <c r="AQ52" s="355">
        <v>22.5</v>
      </c>
      <c r="AR52" s="356">
        <v>-38.1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566519</v>
      </c>
      <c r="AN53" s="344">
        <v>49673</v>
      </c>
      <c r="AO53" s="345">
        <v>-50.5</v>
      </c>
      <c r="AP53" s="346">
        <v>91837</v>
      </c>
      <c r="AQ53" s="347">
        <v>11</v>
      </c>
      <c r="AR53" s="348">
        <v>-61.5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310225</v>
      </c>
      <c r="AN54" s="352">
        <v>27201</v>
      </c>
      <c r="AO54" s="353">
        <v>-18</v>
      </c>
      <c r="AP54" s="354">
        <v>54439</v>
      </c>
      <c r="AQ54" s="355">
        <v>21.7</v>
      </c>
      <c r="AR54" s="356">
        <v>-39.700000000000003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366086</v>
      </c>
      <c r="AN55" s="344">
        <v>32910</v>
      </c>
      <c r="AO55" s="345">
        <v>-33.700000000000003</v>
      </c>
      <c r="AP55" s="346">
        <v>75972</v>
      </c>
      <c r="AQ55" s="347">
        <v>-17.3</v>
      </c>
      <c r="AR55" s="348">
        <v>-16.399999999999999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247625</v>
      </c>
      <c r="AN56" s="352">
        <v>22260</v>
      </c>
      <c r="AO56" s="353">
        <v>-18.2</v>
      </c>
      <c r="AP56" s="354">
        <v>40712</v>
      </c>
      <c r="AQ56" s="355">
        <v>-25.2</v>
      </c>
      <c r="AR56" s="356">
        <v>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353262</v>
      </c>
      <c r="AN57" s="344">
        <v>32583</v>
      </c>
      <c r="AO57" s="345">
        <v>-1</v>
      </c>
      <c r="AP57" s="346">
        <v>79466</v>
      </c>
      <c r="AQ57" s="347">
        <v>4.5999999999999996</v>
      </c>
      <c r="AR57" s="348">
        <v>-5.6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301303</v>
      </c>
      <c r="AN58" s="352">
        <v>27790</v>
      </c>
      <c r="AO58" s="353">
        <v>24.8</v>
      </c>
      <c r="AP58" s="354">
        <v>44645</v>
      </c>
      <c r="AQ58" s="355">
        <v>9.6999999999999993</v>
      </c>
      <c r="AR58" s="356">
        <v>15.1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366161</v>
      </c>
      <c r="AN59" s="344">
        <v>34599</v>
      </c>
      <c r="AO59" s="345">
        <v>6.2</v>
      </c>
      <c r="AP59" s="346">
        <v>90072</v>
      </c>
      <c r="AQ59" s="347">
        <v>13.3</v>
      </c>
      <c r="AR59" s="348">
        <v>-7.1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255081</v>
      </c>
      <c r="AN60" s="352">
        <v>24103</v>
      </c>
      <c r="AO60" s="353">
        <v>-13.3</v>
      </c>
      <c r="AP60" s="354">
        <v>46083</v>
      </c>
      <c r="AQ60" s="355">
        <v>3.2</v>
      </c>
      <c r="AR60" s="356">
        <v>-16.5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561105</v>
      </c>
      <c r="AN61" s="359">
        <v>50035</v>
      </c>
      <c r="AO61" s="360">
        <v>-7.1</v>
      </c>
      <c r="AP61" s="361">
        <v>84019</v>
      </c>
      <c r="AQ61" s="362">
        <v>7.2</v>
      </c>
      <c r="AR61" s="348">
        <v>-14.3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299080</v>
      </c>
      <c r="AN62" s="352">
        <v>26907</v>
      </c>
      <c r="AO62" s="353">
        <v>-8.1</v>
      </c>
      <c r="AP62" s="354">
        <v>46122</v>
      </c>
      <c r="AQ62" s="355">
        <v>6.4</v>
      </c>
      <c r="AR62" s="356">
        <v>-14.5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tDBQTn9yCWRfFuap+vG0+7OCBW5B0e5p7Hslp1t1pzyIkhYjH5TcxqSWKlHyFzFd936J2pP0Zz4563SObF1WA==" saltValue="6qUnw5eThbv4AIIy3HHX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bPVlBdeY9kaftm3ofRPmhU5RLw+PX4RIWstzQpqv477MbxjzUJX+3YB/WrtAjUF9psKN9Dlorl8dp3xICdowQ==" saltValue="1gly/YBoVrVU63ahODus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KDWjlf7FnPhenmz6Bi8lPDLFsX052uEW4TQDNDzqse8sqYVsDvE6HTJ79ylvsGWnw8ST/vYUuif/RtRh3tRGw==" saltValue="z4LmimULwh1P6M/N0m25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12" t="s">
        <v>3</v>
      </c>
      <c r="D47" s="1212"/>
      <c r="E47" s="1213"/>
      <c r="F47" s="11">
        <v>15.35</v>
      </c>
      <c r="G47" s="12">
        <v>16.07</v>
      </c>
      <c r="H47" s="12">
        <v>15.64</v>
      </c>
      <c r="I47" s="12">
        <v>17.829999999999998</v>
      </c>
      <c r="J47" s="13">
        <v>17.96</v>
      </c>
    </row>
    <row r="48" spans="2:10" ht="57.75" customHeight="1" x14ac:dyDescent="0.15">
      <c r="B48" s="14"/>
      <c r="C48" s="1214" t="s">
        <v>4</v>
      </c>
      <c r="D48" s="1214"/>
      <c r="E48" s="1215"/>
      <c r="F48" s="15">
        <v>3.33</v>
      </c>
      <c r="G48" s="16">
        <v>2.27</v>
      </c>
      <c r="H48" s="16">
        <v>4.6900000000000004</v>
      </c>
      <c r="I48" s="16">
        <v>5.22</v>
      </c>
      <c r="J48" s="17">
        <v>5.69</v>
      </c>
    </row>
    <row r="49" spans="2:10" ht="57.75" customHeight="1" thickBot="1" x14ac:dyDescent="0.2">
      <c r="B49" s="18"/>
      <c r="C49" s="1216" t="s">
        <v>5</v>
      </c>
      <c r="D49" s="1216"/>
      <c r="E49" s="1217"/>
      <c r="F49" s="19" t="s">
        <v>565</v>
      </c>
      <c r="G49" s="20" t="s">
        <v>566</v>
      </c>
      <c r="H49" s="20">
        <v>2.64</v>
      </c>
      <c r="I49" s="20">
        <v>2.4300000000000002</v>
      </c>
      <c r="J49" s="21">
        <v>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xBwW9ZKVV2gDx8COxVyPKEKiY9et4mMbh6nPp0kW7VFkYLCk3/0f50Pphh8J40Rk9IWKJfxBfofuyYK8GDlFQ==" saltValue="qSuinQt5uzqbJNXlaUQC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24" t="s">
        <v>567</v>
      </c>
      <c r="D34" s="1224"/>
      <c r="E34" s="1225"/>
      <c r="F34" s="32">
        <v>7.32</v>
      </c>
      <c r="G34" s="33">
        <v>7.77</v>
      </c>
      <c r="H34" s="33">
        <v>7.67</v>
      </c>
      <c r="I34" s="33">
        <v>7.73</v>
      </c>
      <c r="J34" s="34">
        <v>7.5</v>
      </c>
      <c r="K34" s="22"/>
      <c r="L34" s="22"/>
      <c r="M34" s="22"/>
      <c r="N34" s="22"/>
      <c r="O34" s="22"/>
      <c r="P34" s="22"/>
    </row>
    <row r="35" spans="1:16" ht="39" customHeight="1" x14ac:dyDescent="0.15">
      <c r="A35" s="22"/>
      <c r="B35" s="35"/>
      <c r="C35" s="1218" t="s">
        <v>568</v>
      </c>
      <c r="D35" s="1219"/>
      <c r="E35" s="1220"/>
      <c r="F35" s="36">
        <v>1.69</v>
      </c>
      <c r="G35" s="37">
        <v>0.7</v>
      </c>
      <c r="H35" s="37">
        <v>3.28</v>
      </c>
      <c r="I35" s="37">
        <v>3.87</v>
      </c>
      <c r="J35" s="38">
        <v>4.43</v>
      </c>
      <c r="K35" s="22"/>
      <c r="L35" s="22"/>
      <c r="M35" s="22"/>
      <c r="N35" s="22"/>
      <c r="O35" s="22"/>
      <c r="P35" s="22"/>
    </row>
    <row r="36" spans="1:16" ht="39" customHeight="1" x14ac:dyDescent="0.15">
      <c r="A36" s="22"/>
      <c r="B36" s="35"/>
      <c r="C36" s="1218" t="s">
        <v>569</v>
      </c>
      <c r="D36" s="1219"/>
      <c r="E36" s="1220"/>
      <c r="F36" s="36">
        <v>0.03</v>
      </c>
      <c r="G36" s="37" t="s">
        <v>570</v>
      </c>
      <c r="H36" s="37">
        <v>7.0000000000000007E-2</v>
      </c>
      <c r="I36" s="37">
        <v>0.06</v>
      </c>
      <c r="J36" s="38">
        <v>2.37</v>
      </c>
      <c r="K36" s="22"/>
      <c r="L36" s="22"/>
      <c r="M36" s="22"/>
      <c r="N36" s="22"/>
      <c r="O36" s="22"/>
      <c r="P36" s="22"/>
    </row>
    <row r="37" spans="1:16" ht="39" customHeight="1" x14ac:dyDescent="0.15">
      <c r="A37" s="22"/>
      <c r="B37" s="35"/>
      <c r="C37" s="1218" t="s">
        <v>571</v>
      </c>
      <c r="D37" s="1219"/>
      <c r="E37" s="1220"/>
      <c r="F37" s="36">
        <v>1.3</v>
      </c>
      <c r="G37" s="37">
        <v>1.24</v>
      </c>
      <c r="H37" s="37">
        <v>1.1000000000000001</v>
      </c>
      <c r="I37" s="37">
        <v>1.06</v>
      </c>
      <c r="J37" s="38">
        <v>0.97</v>
      </c>
      <c r="K37" s="22"/>
      <c r="L37" s="22"/>
      <c r="M37" s="22"/>
      <c r="N37" s="22"/>
      <c r="O37" s="22"/>
      <c r="P37" s="22"/>
    </row>
    <row r="38" spans="1:16" ht="39" customHeight="1" x14ac:dyDescent="0.15">
      <c r="A38" s="22"/>
      <c r="B38" s="35"/>
      <c r="C38" s="1218" t="s">
        <v>572</v>
      </c>
      <c r="D38" s="1219"/>
      <c r="E38" s="1220"/>
      <c r="F38" s="36">
        <v>0.17</v>
      </c>
      <c r="G38" s="37">
        <v>0.13</v>
      </c>
      <c r="H38" s="37">
        <v>0.13</v>
      </c>
      <c r="I38" s="37">
        <v>0.24</v>
      </c>
      <c r="J38" s="38">
        <v>0.39</v>
      </c>
      <c r="K38" s="22"/>
      <c r="L38" s="22"/>
      <c r="M38" s="22"/>
      <c r="N38" s="22"/>
      <c r="O38" s="22"/>
      <c r="P38" s="22"/>
    </row>
    <row r="39" spans="1:16" ht="39" customHeight="1" x14ac:dyDescent="0.15">
      <c r="A39" s="22"/>
      <c r="B39" s="35"/>
      <c r="C39" s="1218" t="s">
        <v>573</v>
      </c>
      <c r="D39" s="1219"/>
      <c r="E39" s="1220"/>
      <c r="F39" s="36">
        <v>0.26</v>
      </c>
      <c r="G39" s="37">
        <v>0.26</v>
      </c>
      <c r="H39" s="37">
        <v>0.24</v>
      </c>
      <c r="I39" s="37">
        <v>0.22</v>
      </c>
      <c r="J39" s="38">
        <v>0.21</v>
      </c>
      <c r="K39" s="22"/>
      <c r="L39" s="22"/>
      <c r="M39" s="22"/>
      <c r="N39" s="22"/>
      <c r="O39" s="22"/>
      <c r="P39" s="22"/>
    </row>
    <row r="40" spans="1:16" ht="39" customHeight="1" x14ac:dyDescent="0.15">
      <c r="A40" s="22"/>
      <c r="B40" s="35"/>
      <c r="C40" s="1218" t="s">
        <v>574</v>
      </c>
      <c r="D40" s="1219"/>
      <c r="E40" s="1220"/>
      <c r="F40" s="36">
        <v>0.05</v>
      </c>
      <c r="G40" s="37">
        <v>0.05</v>
      </c>
      <c r="H40" s="37">
        <v>0.05</v>
      </c>
      <c r="I40" s="37">
        <v>0.05</v>
      </c>
      <c r="J40" s="38">
        <v>0.1</v>
      </c>
      <c r="K40" s="22"/>
      <c r="L40" s="22"/>
      <c r="M40" s="22"/>
      <c r="N40" s="22"/>
      <c r="O40" s="22"/>
      <c r="P40" s="22"/>
    </row>
    <row r="41" spans="1:16" ht="39" customHeight="1" x14ac:dyDescent="0.15">
      <c r="A41" s="22"/>
      <c r="B41" s="35"/>
      <c r="C41" s="1218" t="s">
        <v>575</v>
      </c>
      <c r="D41" s="1219"/>
      <c r="E41" s="1220"/>
      <c r="F41" s="36">
        <v>7.0000000000000007E-2</v>
      </c>
      <c r="G41" s="37">
        <v>0.05</v>
      </c>
      <c r="H41" s="37">
        <v>0.05</v>
      </c>
      <c r="I41" s="37">
        <v>0.04</v>
      </c>
      <c r="J41" s="38">
        <v>0.06</v>
      </c>
      <c r="K41" s="22"/>
      <c r="L41" s="22"/>
      <c r="M41" s="22"/>
      <c r="N41" s="22"/>
      <c r="O41" s="22"/>
      <c r="P41" s="22"/>
    </row>
    <row r="42" spans="1:16" ht="39" customHeight="1" x14ac:dyDescent="0.15">
      <c r="A42" s="22"/>
      <c r="B42" s="39"/>
      <c r="C42" s="1218" t="s">
        <v>576</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577</v>
      </c>
      <c r="D43" s="1222"/>
      <c r="E43" s="1223"/>
      <c r="F43" s="41">
        <v>0.48</v>
      </c>
      <c r="G43" s="42">
        <v>0.56000000000000005</v>
      </c>
      <c r="H43" s="42">
        <v>0.48</v>
      </c>
      <c r="I43" s="42">
        <v>1.1399999999999999</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ZfHmBZwZNKq8qErIAMO8RZUPQOkf46iEtoSGWy/ulbdpEfFox2rCLJAwVTvATkSq+oQUMIRzxxesifuxKhGHQ==" saltValue="i+F8w7SMJhkF3mW7icLd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344</v>
      </c>
      <c r="L45" s="60">
        <v>351</v>
      </c>
      <c r="M45" s="60">
        <v>361</v>
      </c>
      <c r="N45" s="60">
        <v>379</v>
      </c>
      <c r="O45" s="61">
        <v>390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116</v>
      </c>
      <c r="L48" s="64">
        <v>114</v>
      </c>
      <c r="M48" s="64">
        <v>100</v>
      </c>
      <c r="N48" s="64">
        <v>99</v>
      </c>
      <c r="O48" s="65">
        <v>102</v>
      </c>
      <c r="P48" s="48"/>
      <c r="Q48" s="48"/>
      <c r="R48" s="48"/>
      <c r="S48" s="48"/>
      <c r="T48" s="48"/>
      <c r="U48" s="48"/>
    </row>
    <row r="49" spans="1:21" ht="30.75" customHeight="1" x14ac:dyDescent="0.15">
      <c r="A49" s="48"/>
      <c r="B49" s="1236"/>
      <c r="C49" s="1237"/>
      <c r="D49" s="62"/>
      <c r="E49" s="1228" t="s">
        <v>16</v>
      </c>
      <c r="F49" s="1228"/>
      <c r="G49" s="1228"/>
      <c r="H49" s="1228"/>
      <c r="I49" s="1228"/>
      <c r="J49" s="1229"/>
      <c r="K49" s="63">
        <v>24</v>
      </c>
      <c r="L49" s="64">
        <v>37</v>
      </c>
      <c r="M49" s="64">
        <v>37</v>
      </c>
      <c r="N49" s="64">
        <v>37</v>
      </c>
      <c r="O49" s="65">
        <v>37</v>
      </c>
      <c r="P49" s="48"/>
      <c r="Q49" s="48"/>
      <c r="R49" s="48"/>
      <c r="S49" s="48"/>
      <c r="T49" s="48"/>
      <c r="U49" s="48"/>
    </row>
    <row r="50" spans="1:21" ht="30.75" customHeight="1" x14ac:dyDescent="0.15">
      <c r="A50" s="48"/>
      <c r="B50" s="1236"/>
      <c r="C50" s="1237"/>
      <c r="D50" s="62"/>
      <c r="E50" s="1228" t="s">
        <v>17</v>
      </c>
      <c r="F50" s="1228"/>
      <c r="G50" s="1228"/>
      <c r="H50" s="1228"/>
      <c r="I50" s="1228"/>
      <c r="J50" s="1229"/>
      <c r="K50" s="63">
        <v>41</v>
      </c>
      <c r="L50" s="64">
        <v>59</v>
      </c>
      <c r="M50" s="64">
        <v>59</v>
      </c>
      <c r="N50" s="64">
        <v>59</v>
      </c>
      <c r="O50" s="65">
        <v>59</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340</v>
      </c>
      <c r="L52" s="64">
        <v>358</v>
      </c>
      <c r="M52" s="64">
        <v>338</v>
      </c>
      <c r="N52" s="64">
        <v>356</v>
      </c>
      <c r="O52" s="65">
        <v>363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185</v>
      </c>
      <c r="L53" s="69">
        <v>203</v>
      </c>
      <c r="M53" s="69">
        <v>219</v>
      </c>
      <c r="N53" s="69">
        <v>218</v>
      </c>
      <c r="O53" s="70">
        <v>225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ezgLSPxfEbOpVht1sEbiYvgxAWJnJUMewwW2EuyUIRplgB3mIcKFAAM0K22xKLBmyMeyhrV8hrT7DYWDUVqhg==" saltValue="gpcJDeXME31kY7Hx/yQN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560</v>
      </c>
      <c r="J40" s="79" t="s">
        <v>561</v>
      </c>
      <c r="K40" s="79" t="s">
        <v>562</v>
      </c>
      <c r="L40" s="79" t="s">
        <v>563</v>
      </c>
      <c r="M40" s="80" t="s">
        <v>564</v>
      </c>
    </row>
    <row r="41" spans="2:13" ht="27.75" customHeight="1" x14ac:dyDescent="0.15">
      <c r="B41" s="1254" t="s">
        <v>24</v>
      </c>
      <c r="C41" s="1255"/>
      <c r="D41" s="81"/>
      <c r="E41" s="1256" t="s">
        <v>25</v>
      </c>
      <c r="F41" s="1256"/>
      <c r="G41" s="1256"/>
      <c r="H41" s="1257"/>
      <c r="I41" s="82">
        <v>4444</v>
      </c>
      <c r="J41" s="83">
        <v>4532</v>
      </c>
      <c r="K41" s="83">
        <v>4566</v>
      </c>
      <c r="L41" s="83">
        <v>4532</v>
      </c>
      <c r="M41" s="84">
        <v>4494</v>
      </c>
    </row>
    <row r="42" spans="2:13" ht="27.75" customHeight="1" x14ac:dyDescent="0.15">
      <c r="B42" s="1244"/>
      <c r="C42" s="1245"/>
      <c r="D42" s="85"/>
      <c r="E42" s="1248" t="s">
        <v>26</v>
      </c>
      <c r="F42" s="1248"/>
      <c r="G42" s="1248"/>
      <c r="H42" s="1249"/>
      <c r="I42" s="86">
        <v>1238</v>
      </c>
      <c r="J42" s="87">
        <v>1195</v>
      </c>
      <c r="K42" s="87">
        <v>1151</v>
      </c>
      <c r="L42" s="87">
        <v>1107</v>
      </c>
      <c r="M42" s="88">
        <v>1063</v>
      </c>
    </row>
    <row r="43" spans="2:13" ht="27.75" customHeight="1" x14ac:dyDescent="0.15">
      <c r="B43" s="1244"/>
      <c r="C43" s="1245"/>
      <c r="D43" s="85"/>
      <c r="E43" s="1248" t="s">
        <v>27</v>
      </c>
      <c r="F43" s="1248"/>
      <c r="G43" s="1248"/>
      <c r="H43" s="1249"/>
      <c r="I43" s="86">
        <v>1106</v>
      </c>
      <c r="J43" s="87">
        <v>1112</v>
      </c>
      <c r="K43" s="87">
        <v>1185</v>
      </c>
      <c r="L43" s="87">
        <v>1294</v>
      </c>
      <c r="M43" s="88">
        <v>1386</v>
      </c>
    </row>
    <row r="44" spans="2:13" ht="27.75" customHeight="1" x14ac:dyDescent="0.15">
      <c r="B44" s="1244"/>
      <c r="C44" s="1245"/>
      <c r="D44" s="85"/>
      <c r="E44" s="1248" t="s">
        <v>28</v>
      </c>
      <c r="F44" s="1248"/>
      <c r="G44" s="1248"/>
      <c r="H44" s="1249"/>
      <c r="I44" s="86">
        <v>260</v>
      </c>
      <c r="J44" s="87">
        <v>226</v>
      </c>
      <c r="K44" s="87">
        <v>191</v>
      </c>
      <c r="L44" s="87">
        <v>157</v>
      </c>
      <c r="M44" s="88">
        <v>121</v>
      </c>
    </row>
    <row r="45" spans="2:13" ht="27.75" customHeight="1" x14ac:dyDescent="0.15">
      <c r="B45" s="1244"/>
      <c r="C45" s="1245"/>
      <c r="D45" s="85"/>
      <c r="E45" s="1248" t="s">
        <v>29</v>
      </c>
      <c r="F45" s="1248"/>
      <c r="G45" s="1248"/>
      <c r="H45" s="1249"/>
      <c r="I45" s="86">
        <v>2069</v>
      </c>
      <c r="J45" s="87">
        <v>1956</v>
      </c>
      <c r="K45" s="87">
        <v>1888</v>
      </c>
      <c r="L45" s="87">
        <v>1855</v>
      </c>
      <c r="M45" s="88">
        <v>1832</v>
      </c>
    </row>
    <row r="46" spans="2:13" ht="27.75" customHeight="1" x14ac:dyDescent="0.15">
      <c r="B46" s="1244"/>
      <c r="C46" s="1245"/>
      <c r="D46" s="89"/>
      <c r="E46" s="1248" t="s">
        <v>30</v>
      </c>
      <c r="F46" s="1248"/>
      <c r="G46" s="1248"/>
      <c r="H46" s="1249"/>
      <c r="I46" s="86" t="s">
        <v>517</v>
      </c>
      <c r="J46" s="87" t="s">
        <v>517</v>
      </c>
      <c r="K46" s="87" t="s">
        <v>517</v>
      </c>
      <c r="L46" s="87" t="s">
        <v>517</v>
      </c>
      <c r="M46" s="88" t="s">
        <v>517</v>
      </c>
    </row>
    <row r="47" spans="2:13" ht="27.75" customHeight="1" x14ac:dyDescent="0.15">
      <c r="B47" s="1244"/>
      <c r="C47" s="1245"/>
      <c r="D47" s="90"/>
      <c r="E47" s="1258" t="s">
        <v>31</v>
      </c>
      <c r="F47" s="1259"/>
      <c r="G47" s="1259"/>
      <c r="H47" s="1260"/>
      <c r="I47" s="86" t="s">
        <v>517</v>
      </c>
      <c r="J47" s="87" t="s">
        <v>517</v>
      </c>
      <c r="K47" s="87" t="s">
        <v>517</v>
      </c>
      <c r="L47" s="87" t="s">
        <v>517</v>
      </c>
      <c r="M47" s="88" t="s">
        <v>517</v>
      </c>
    </row>
    <row r="48" spans="2:13" ht="27.75" customHeight="1" x14ac:dyDescent="0.15">
      <c r="B48" s="1244"/>
      <c r="C48" s="1245"/>
      <c r="D48" s="85"/>
      <c r="E48" s="1248" t="s">
        <v>32</v>
      </c>
      <c r="F48" s="1248"/>
      <c r="G48" s="1248"/>
      <c r="H48" s="1249"/>
      <c r="I48" s="86" t="s">
        <v>517</v>
      </c>
      <c r="J48" s="87" t="s">
        <v>517</v>
      </c>
      <c r="K48" s="87" t="s">
        <v>517</v>
      </c>
      <c r="L48" s="87" t="s">
        <v>517</v>
      </c>
      <c r="M48" s="88" t="s">
        <v>517</v>
      </c>
    </row>
    <row r="49" spans="2:13" ht="27.75" customHeight="1" x14ac:dyDescent="0.15">
      <c r="B49" s="1246"/>
      <c r="C49" s="1247"/>
      <c r="D49" s="85"/>
      <c r="E49" s="1248" t="s">
        <v>33</v>
      </c>
      <c r="F49" s="1248"/>
      <c r="G49" s="1248"/>
      <c r="H49" s="1249"/>
      <c r="I49" s="86" t="s">
        <v>517</v>
      </c>
      <c r="J49" s="87">
        <v>1</v>
      </c>
      <c r="K49" s="87" t="s">
        <v>517</v>
      </c>
      <c r="L49" s="87" t="s">
        <v>517</v>
      </c>
      <c r="M49" s="88" t="s">
        <v>517</v>
      </c>
    </row>
    <row r="50" spans="2:13" ht="27.75" customHeight="1" x14ac:dyDescent="0.15">
      <c r="B50" s="1242" t="s">
        <v>34</v>
      </c>
      <c r="C50" s="1243"/>
      <c r="D50" s="91"/>
      <c r="E50" s="1248" t="s">
        <v>35</v>
      </c>
      <c r="F50" s="1248"/>
      <c r="G50" s="1248"/>
      <c r="H50" s="1249"/>
      <c r="I50" s="86">
        <v>1097</v>
      </c>
      <c r="J50" s="87">
        <v>1046</v>
      </c>
      <c r="K50" s="87">
        <v>1069</v>
      </c>
      <c r="L50" s="87">
        <v>1135</v>
      </c>
      <c r="M50" s="88">
        <v>1322</v>
      </c>
    </row>
    <row r="51" spans="2:13" ht="27.75" customHeight="1" x14ac:dyDescent="0.15">
      <c r="B51" s="1244"/>
      <c r="C51" s="1245"/>
      <c r="D51" s="85"/>
      <c r="E51" s="1248" t="s">
        <v>36</v>
      </c>
      <c r="F51" s="1248"/>
      <c r="G51" s="1248"/>
      <c r="H51" s="1249"/>
      <c r="I51" s="86">
        <v>266</v>
      </c>
      <c r="J51" s="87">
        <v>641</v>
      </c>
      <c r="K51" s="87">
        <v>618</v>
      </c>
      <c r="L51" s="87">
        <v>646</v>
      </c>
      <c r="M51" s="88">
        <v>615</v>
      </c>
    </row>
    <row r="52" spans="2:13" ht="27.75" customHeight="1" x14ac:dyDescent="0.15">
      <c r="B52" s="1246"/>
      <c r="C52" s="1247"/>
      <c r="D52" s="85"/>
      <c r="E52" s="1248" t="s">
        <v>37</v>
      </c>
      <c r="F52" s="1248"/>
      <c r="G52" s="1248"/>
      <c r="H52" s="1249"/>
      <c r="I52" s="86">
        <v>4896</v>
      </c>
      <c r="J52" s="87">
        <v>4906</v>
      </c>
      <c r="K52" s="87">
        <v>4956</v>
      </c>
      <c r="L52" s="87">
        <v>4922</v>
      </c>
      <c r="M52" s="88">
        <v>4896</v>
      </c>
    </row>
    <row r="53" spans="2:13" ht="27.75" customHeight="1" thickBot="1" x14ac:dyDescent="0.2">
      <c r="B53" s="1250" t="s">
        <v>38</v>
      </c>
      <c r="C53" s="1251"/>
      <c r="D53" s="92"/>
      <c r="E53" s="1252" t="s">
        <v>39</v>
      </c>
      <c r="F53" s="1252"/>
      <c r="G53" s="1252"/>
      <c r="H53" s="1253"/>
      <c r="I53" s="93">
        <v>2858</v>
      </c>
      <c r="J53" s="94">
        <v>2429</v>
      </c>
      <c r="K53" s="94">
        <v>2340</v>
      </c>
      <c r="L53" s="94">
        <v>2241</v>
      </c>
      <c r="M53" s="95">
        <v>2063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GjYL89Kr5O9VEXPk8xzwPthLDriszo6z5p0Xpek+km1FdY5LJlKGdWVUAjCUxiLUgSORP9WK1hsYQ0LmvI5A==" saltValue="3vNYq7vZNHLPw3yX0gGp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562</v>
      </c>
      <c r="G54" s="104" t="s">
        <v>563</v>
      </c>
      <c r="H54" s="105" t="s">
        <v>564</v>
      </c>
    </row>
    <row r="55" spans="2:8" ht="52.5" customHeight="1" x14ac:dyDescent="0.15">
      <c r="B55" s="106"/>
      <c r="C55" s="1269" t="s">
        <v>42</v>
      </c>
      <c r="D55" s="1269"/>
      <c r="E55" s="1270"/>
      <c r="F55" s="107">
        <v>529</v>
      </c>
      <c r="G55" s="107">
        <v>595</v>
      </c>
      <c r="H55" s="108">
        <v>596</v>
      </c>
    </row>
    <row r="56" spans="2:8" ht="52.5" customHeight="1" x14ac:dyDescent="0.15">
      <c r="B56" s="109"/>
      <c r="C56" s="1271" t="s">
        <v>43</v>
      </c>
      <c r="D56" s="1271"/>
      <c r="E56" s="1272"/>
      <c r="F56" s="110">
        <v>4</v>
      </c>
      <c r="G56" s="110">
        <v>4</v>
      </c>
      <c r="H56" s="111">
        <v>4</v>
      </c>
    </row>
    <row r="57" spans="2:8" ht="53.25" customHeight="1" x14ac:dyDescent="0.15">
      <c r="B57" s="109"/>
      <c r="C57" s="1273" t="s">
        <v>44</v>
      </c>
      <c r="D57" s="1273"/>
      <c r="E57" s="1274"/>
      <c r="F57" s="112">
        <v>398</v>
      </c>
      <c r="G57" s="112">
        <v>417</v>
      </c>
      <c r="H57" s="113">
        <v>582</v>
      </c>
    </row>
    <row r="58" spans="2:8" ht="45.75" customHeight="1" x14ac:dyDescent="0.15">
      <c r="B58" s="114"/>
      <c r="C58" s="1261" t="s">
        <v>578</v>
      </c>
      <c r="D58" s="1262"/>
      <c r="E58" s="1263"/>
      <c r="F58" s="115">
        <v>199</v>
      </c>
      <c r="G58" s="115">
        <v>199</v>
      </c>
      <c r="H58" s="116">
        <v>199</v>
      </c>
    </row>
    <row r="59" spans="2:8" ht="45.75" customHeight="1" x14ac:dyDescent="0.15">
      <c r="B59" s="114"/>
      <c r="C59" s="1261" t="s">
        <v>579</v>
      </c>
      <c r="D59" s="1262"/>
      <c r="E59" s="1263"/>
      <c r="F59" s="115">
        <v>46</v>
      </c>
      <c r="G59" s="115">
        <v>46</v>
      </c>
      <c r="H59" s="116">
        <v>184</v>
      </c>
    </row>
    <row r="60" spans="2:8" ht="45.75" customHeight="1" x14ac:dyDescent="0.15">
      <c r="B60" s="114"/>
      <c r="C60" s="1261" t="s">
        <v>580</v>
      </c>
      <c r="D60" s="1262"/>
      <c r="E60" s="1263"/>
      <c r="F60" s="115">
        <v>86</v>
      </c>
      <c r="G60" s="115">
        <v>86</v>
      </c>
      <c r="H60" s="116">
        <v>86</v>
      </c>
    </row>
    <row r="61" spans="2:8" ht="45.75" customHeight="1" x14ac:dyDescent="0.15">
      <c r="B61" s="114"/>
      <c r="C61" s="1261" t="s">
        <v>581</v>
      </c>
      <c r="D61" s="1262"/>
      <c r="E61" s="1263"/>
      <c r="F61" s="115">
        <v>26</v>
      </c>
      <c r="G61" s="115">
        <v>26</v>
      </c>
      <c r="H61" s="116">
        <v>46</v>
      </c>
    </row>
    <row r="62" spans="2:8" ht="45.75" customHeight="1" thickBot="1" x14ac:dyDescent="0.2">
      <c r="B62" s="117"/>
      <c r="C62" s="1264" t="s">
        <v>582</v>
      </c>
      <c r="D62" s="1265"/>
      <c r="E62" s="1266"/>
      <c r="F62" s="118">
        <v>27</v>
      </c>
      <c r="G62" s="118">
        <v>27</v>
      </c>
      <c r="H62" s="119">
        <v>29</v>
      </c>
    </row>
    <row r="63" spans="2:8" ht="52.5" customHeight="1" thickBot="1" x14ac:dyDescent="0.2">
      <c r="B63" s="120"/>
      <c r="C63" s="1267" t="s">
        <v>45</v>
      </c>
      <c r="D63" s="1267"/>
      <c r="E63" s="1268"/>
      <c r="F63" s="121">
        <v>931</v>
      </c>
      <c r="G63" s="121">
        <v>1016</v>
      </c>
      <c r="H63" s="122">
        <v>1181</v>
      </c>
    </row>
    <row r="64" spans="2:8" ht="15" customHeight="1" x14ac:dyDescent="0.15"/>
    <row r="65" ht="0" hidden="1" customHeight="1" x14ac:dyDescent="0.15"/>
    <row r="66" ht="0" hidden="1" customHeight="1" x14ac:dyDescent="0.15"/>
  </sheetData>
  <sheetProtection algorithmName="SHA-512" hashValue="oa6490nDrT5lddECmZfVdD7J6CiUpD4dB2ay8zOT770BMgZHeLYvwSYuPY7HPduV/7kKfgtPoV0k//1kZB5KGQ==" saltValue="Z0qV04lfWlvj48R/kvT5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600</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560</v>
      </c>
      <c r="BQ50" s="1281"/>
      <c r="BR50" s="1281"/>
      <c r="BS50" s="1281"/>
      <c r="BT50" s="1281"/>
      <c r="BU50" s="1281"/>
      <c r="BV50" s="1281"/>
      <c r="BW50" s="1281"/>
      <c r="BX50" s="1281" t="s">
        <v>561</v>
      </c>
      <c r="BY50" s="1281"/>
      <c r="BZ50" s="1281"/>
      <c r="CA50" s="1281"/>
      <c r="CB50" s="1281"/>
      <c r="CC50" s="1281"/>
      <c r="CD50" s="1281"/>
      <c r="CE50" s="1281"/>
      <c r="CF50" s="1281" t="s">
        <v>562</v>
      </c>
      <c r="CG50" s="1281"/>
      <c r="CH50" s="1281"/>
      <c r="CI50" s="1281"/>
      <c r="CJ50" s="1281"/>
      <c r="CK50" s="1281"/>
      <c r="CL50" s="1281"/>
      <c r="CM50" s="1281"/>
      <c r="CN50" s="1281" t="s">
        <v>563</v>
      </c>
      <c r="CO50" s="1281"/>
      <c r="CP50" s="1281"/>
      <c r="CQ50" s="1281"/>
      <c r="CR50" s="1281"/>
      <c r="CS50" s="1281"/>
      <c r="CT50" s="1281"/>
      <c r="CU50" s="1281"/>
      <c r="CV50" s="1281" t="s">
        <v>564</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601</v>
      </c>
      <c r="AO51" s="1280"/>
      <c r="AP51" s="1280"/>
      <c r="AQ51" s="1280"/>
      <c r="AR51" s="1280"/>
      <c r="AS51" s="1280"/>
      <c r="AT51" s="1280"/>
      <c r="AU51" s="1280"/>
      <c r="AV51" s="1280"/>
      <c r="AW51" s="1280"/>
      <c r="AX51" s="1280"/>
      <c r="AY51" s="1280"/>
      <c r="AZ51" s="1280"/>
      <c r="BA51" s="1280"/>
      <c r="BB51" s="1280" t="s">
        <v>602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76.7</v>
      </c>
      <c r="CG51" s="1277"/>
      <c r="CH51" s="1277"/>
      <c r="CI51" s="1277"/>
      <c r="CJ51" s="1277"/>
      <c r="CK51" s="1277"/>
      <c r="CL51" s="1277"/>
      <c r="CM51" s="1277"/>
      <c r="CN51" s="1277">
        <v>75</v>
      </c>
      <c r="CO51" s="1277"/>
      <c r="CP51" s="1277"/>
      <c r="CQ51" s="1277"/>
      <c r="CR51" s="1277"/>
      <c r="CS51" s="1277"/>
      <c r="CT51" s="1277"/>
      <c r="CU51" s="1277"/>
      <c r="CV51" s="1277">
        <v>69.8</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58.4</v>
      </c>
      <c r="CG53" s="1277"/>
      <c r="CH53" s="1277"/>
      <c r="CI53" s="1277"/>
      <c r="CJ53" s="1277"/>
      <c r="CK53" s="1277"/>
      <c r="CL53" s="1277"/>
      <c r="CM53" s="1277"/>
      <c r="CN53" s="1277">
        <v>59.5</v>
      </c>
      <c r="CO53" s="1277"/>
      <c r="CP53" s="1277"/>
      <c r="CQ53" s="1277"/>
      <c r="CR53" s="1277"/>
      <c r="CS53" s="1277"/>
      <c r="CT53" s="1277"/>
      <c r="CU53" s="1277"/>
      <c r="CV53" s="1277">
        <v>61.9</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604</v>
      </c>
      <c r="AO55" s="1281"/>
      <c r="AP55" s="1281"/>
      <c r="AQ55" s="1281"/>
      <c r="AR55" s="1281"/>
      <c r="AS55" s="1281"/>
      <c r="AT55" s="1281"/>
      <c r="AU55" s="1281"/>
      <c r="AV55" s="1281"/>
      <c r="AW55" s="1281"/>
      <c r="AX55" s="1281"/>
      <c r="AY55" s="1281"/>
      <c r="AZ55" s="1281"/>
      <c r="BA55" s="1281"/>
      <c r="BB55" s="1280" t="s">
        <v>602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13.1</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52.1</v>
      </c>
      <c r="CO57" s="1277"/>
      <c r="CP57" s="1277"/>
      <c r="CQ57" s="1277"/>
      <c r="CR57" s="1277"/>
      <c r="CS57" s="1277"/>
      <c r="CT57" s="1277"/>
      <c r="CU57" s="1277"/>
      <c r="CV57" s="1277">
        <v>58.2</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600</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560</v>
      </c>
      <c r="BQ72" s="1281"/>
      <c r="BR72" s="1281"/>
      <c r="BS72" s="1281"/>
      <c r="BT72" s="1281"/>
      <c r="BU72" s="1281"/>
      <c r="BV72" s="1281"/>
      <c r="BW72" s="1281"/>
      <c r="BX72" s="1281" t="s">
        <v>561</v>
      </c>
      <c r="BY72" s="1281"/>
      <c r="BZ72" s="1281"/>
      <c r="CA72" s="1281"/>
      <c r="CB72" s="1281"/>
      <c r="CC72" s="1281"/>
      <c r="CD72" s="1281"/>
      <c r="CE72" s="1281"/>
      <c r="CF72" s="1281" t="s">
        <v>562</v>
      </c>
      <c r="CG72" s="1281"/>
      <c r="CH72" s="1281"/>
      <c r="CI72" s="1281"/>
      <c r="CJ72" s="1281"/>
      <c r="CK72" s="1281"/>
      <c r="CL72" s="1281"/>
      <c r="CM72" s="1281"/>
      <c r="CN72" s="1281" t="s">
        <v>563</v>
      </c>
      <c r="CO72" s="1281"/>
      <c r="CP72" s="1281"/>
      <c r="CQ72" s="1281"/>
      <c r="CR72" s="1281"/>
      <c r="CS72" s="1281"/>
      <c r="CT72" s="1281"/>
      <c r="CU72" s="1281"/>
      <c r="CV72" s="1281" t="s">
        <v>564</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601</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v>95.7</v>
      </c>
      <c r="BQ73" s="1277"/>
      <c r="BR73" s="1277"/>
      <c r="BS73" s="1277"/>
      <c r="BT73" s="1277"/>
      <c r="BU73" s="1277"/>
      <c r="BV73" s="1277"/>
      <c r="BW73" s="1277"/>
      <c r="BX73" s="1277">
        <v>83.4</v>
      </c>
      <c r="BY73" s="1277"/>
      <c r="BZ73" s="1277"/>
      <c r="CA73" s="1277"/>
      <c r="CB73" s="1277"/>
      <c r="CC73" s="1277"/>
      <c r="CD73" s="1277"/>
      <c r="CE73" s="1277"/>
      <c r="CF73" s="1277">
        <v>76.7</v>
      </c>
      <c r="CG73" s="1277"/>
      <c r="CH73" s="1277"/>
      <c r="CI73" s="1277"/>
      <c r="CJ73" s="1277"/>
      <c r="CK73" s="1277"/>
      <c r="CL73" s="1277"/>
      <c r="CM73" s="1277"/>
      <c r="CN73" s="1277">
        <v>75</v>
      </c>
      <c r="CO73" s="1277"/>
      <c r="CP73" s="1277"/>
      <c r="CQ73" s="1277"/>
      <c r="CR73" s="1277"/>
      <c r="CS73" s="1277"/>
      <c r="CT73" s="1277"/>
      <c r="CU73" s="1277"/>
      <c r="CV73" s="1277">
        <v>69.8</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7">
        <v>8.5</v>
      </c>
      <c r="BQ75" s="1277"/>
      <c r="BR75" s="1277"/>
      <c r="BS75" s="1277"/>
      <c r="BT75" s="1277"/>
      <c r="BU75" s="1277"/>
      <c r="BV75" s="1277"/>
      <c r="BW75" s="1277"/>
      <c r="BX75" s="1277">
        <v>6.8</v>
      </c>
      <c r="BY75" s="1277"/>
      <c r="BZ75" s="1277"/>
      <c r="CA75" s="1277"/>
      <c r="CB75" s="1277"/>
      <c r="CC75" s="1277"/>
      <c r="CD75" s="1277"/>
      <c r="CE75" s="1277"/>
      <c r="CF75" s="1277">
        <v>6.7</v>
      </c>
      <c r="CG75" s="1277"/>
      <c r="CH75" s="1277"/>
      <c r="CI75" s="1277"/>
      <c r="CJ75" s="1277"/>
      <c r="CK75" s="1277"/>
      <c r="CL75" s="1277"/>
      <c r="CM75" s="1277"/>
      <c r="CN75" s="1277">
        <v>7.1</v>
      </c>
      <c r="CO75" s="1277"/>
      <c r="CP75" s="1277"/>
      <c r="CQ75" s="1277"/>
      <c r="CR75" s="1277"/>
      <c r="CS75" s="1277"/>
      <c r="CT75" s="1277"/>
      <c r="CU75" s="1277"/>
      <c r="CV75" s="1277">
        <v>7.3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604</v>
      </c>
      <c r="AO77" s="1281"/>
      <c r="AP77" s="1281"/>
      <c r="AQ77" s="1281"/>
      <c r="AR77" s="1281"/>
      <c r="AS77" s="1281"/>
      <c r="AT77" s="1281"/>
      <c r="AU77" s="1281"/>
      <c r="AV77" s="1281"/>
      <c r="AW77" s="1281"/>
      <c r="AX77" s="1281"/>
      <c r="AY77" s="1281"/>
      <c r="AZ77" s="1281"/>
      <c r="BA77" s="1281"/>
      <c r="BB77" s="1280" t="s">
        <v>602</v>
      </c>
      <c r="BC77" s="1280"/>
      <c r="BD77" s="1280"/>
      <c r="BE77" s="1280"/>
      <c r="BF77" s="1280"/>
      <c r="BG77" s="1280"/>
      <c r="BH77" s="1280"/>
      <c r="BI77" s="1280"/>
      <c r="BJ77" s="1280"/>
      <c r="BK77" s="1280"/>
      <c r="BL77" s="1280"/>
      <c r="BM77" s="1280"/>
      <c r="BN77" s="1280"/>
      <c r="BO77" s="1280"/>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13.1</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606</v>
      </c>
      <c r="BC79" s="1280"/>
      <c r="BD79" s="1280"/>
      <c r="BE79" s="1280"/>
      <c r="BF79" s="1280"/>
      <c r="BG79" s="1280"/>
      <c r="BH79" s="1280"/>
      <c r="BI79" s="1280"/>
      <c r="BJ79" s="1280"/>
      <c r="BK79" s="1280"/>
      <c r="BL79" s="1280"/>
      <c r="BM79" s="1280"/>
      <c r="BN79" s="1280"/>
      <c r="BO79" s="1280"/>
      <c r="BP79" s="1277">
        <v>10.1</v>
      </c>
      <c r="BQ79" s="1277"/>
      <c r="BR79" s="1277"/>
      <c r="BS79" s="1277"/>
      <c r="BT79" s="1277"/>
      <c r="BU79" s="1277"/>
      <c r="BV79" s="1277"/>
      <c r="BW79" s="1277"/>
      <c r="BX79" s="1277">
        <v>9.1</v>
      </c>
      <c r="BY79" s="1277"/>
      <c r="BZ79" s="1277"/>
      <c r="CA79" s="1277"/>
      <c r="CB79" s="1277"/>
      <c r="CC79" s="1277"/>
      <c r="CD79" s="1277"/>
      <c r="CE79" s="1277"/>
      <c r="CF79" s="1277">
        <v>8.9</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ebch3ugA1NSuNGQgKLMYIxQN5/G9ML5odvzxCwtk6zi/+GMhH16hxRHyWPusDSVdj5Mk+UbCY32v+2yymqvBA==" saltValue="c/sbIQ44bm3N8dpbagI35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JZNYlir4nzmT5NvdA13dVMzzhxxQXpkyTh2+OzYIoymBlaZEBUUmxyvBam31cmLJO/GjKWakI7lMei9oORTcA==" saltValue="rbmXNQT55UrVKDWSioFD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f/o9yUyJ6WYKzGIC+ZIiTC2SzRzHkTM8yL52uMyQ8Jm5SwPg5RTSJD6vuSiuRkfhDB5ny390dPDYY3lYsGAg==" saltValue="eCt0O9W68o3CUU8w6sjr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557</v>
      </c>
      <c r="G2" s="136"/>
      <c r="H2" s="137"/>
    </row>
    <row r="3" spans="1:8" x14ac:dyDescent="0.15">
      <c r="A3" s="133" t="s">
        <v>550</v>
      </c>
      <c r="B3" s="138"/>
      <c r="C3" s="139"/>
      <c r="D3" s="140">
        <v>100409</v>
      </c>
      <c r="E3" s="141"/>
      <c r="F3" s="142">
        <v>82748</v>
      </c>
      <c r="G3" s="143"/>
      <c r="H3" s="144"/>
    </row>
    <row r="4" spans="1:8" x14ac:dyDescent="0.15">
      <c r="A4" s="145"/>
      <c r="B4" s="146"/>
      <c r="C4" s="147"/>
      <c r="D4" s="148">
        <v>33179</v>
      </c>
      <c r="E4" s="149"/>
      <c r="F4" s="150">
        <v>44732</v>
      </c>
      <c r="G4" s="151"/>
      <c r="H4" s="152"/>
    </row>
    <row r="5" spans="1:8" x14ac:dyDescent="0.15">
      <c r="A5" s="133" t="s">
        <v>552</v>
      </c>
      <c r="B5" s="138"/>
      <c r="C5" s="139"/>
      <c r="D5" s="140">
        <v>49673</v>
      </c>
      <c r="E5" s="141"/>
      <c r="F5" s="142">
        <v>91837</v>
      </c>
      <c r="G5" s="143"/>
      <c r="H5" s="144"/>
    </row>
    <row r="6" spans="1:8" x14ac:dyDescent="0.15">
      <c r="A6" s="145"/>
      <c r="B6" s="146"/>
      <c r="C6" s="147"/>
      <c r="D6" s="148">
        <v>27201</v>
      </c>
      <c r="E6" s="149"/>
      <c r="F6" s="150">
        <v>54439</v>
      </c>
      <c r="G6" s="151"/>
      <c r="H6" s="152"/>
    </row>
    <row r="7" spans="1:8" x14ac:dyDescent="0.15">
      <c r="A7" s="133" t="s">
        <v>553</v>
      </c>
      <c r="B7" s="138"/>
      <c r="C7" s="139"/>
      <c r="D7" s="140">
        <v>32910</v>
      </c>
      <c r="E7" s="141"/>
      <c r="F7" s="142">
        <v>75972</v>
      </c>
      <c r="G7" s="143"/>
      <c r="H7" s="144"/>
    </row>
    <row r="8" spans="1:8" x14ac:dyDescent="0.15">
      <c r="A8" s="145"/>
      <c r="B8" s="146"/>
      <c r="C8" s="147"/>
      <c r="D8" s="148">
        <v>22260</v>
      </c>
      <c r="E8" s="149"/>
      <c r="F8" s="150">
        <v>40712</v>
      </c>
      <c r="G8" s="151"/>
      <c r="H8" s="152"/>
    </row>
    <row r="9" spans="1:8" x14ac:dyDescent="0.15">
      <c r="A9" s="133" t="s">
        <v>554</v>
      </c>
      <c r="B9" s="138"/>
      <c r="C9" s="139"/>
      <c r="D9" s="140">
        <v>32583</v>
      </c>
      <c r="E9" s="141"/>
      <c r="F9" s="142">
        <v>79466</v>
      </c>
      <c r="G9" s="143"/>
      <c r="H9" s="144"/>
    </row>
    <row r="10" spans="1:8" x14ac:dyDescent="0.15">
      <c r="A10" s="145"/>
      <c r="B10" s="146"/>
      <c r="C10" s="147"/>
      <c r="D10" s="148">
        <v>27790</v>
      </c>
      <c r="E10" s="149"/>
      <c r="F10" s="150">
        <v>44645</v>
      </c>
      <c r="G10" s="151"/>
      <c r="H10" s="152"/>
    </row>
    <row r="11" spans="1:8" x14ac:dyDescent="0.15">
      <c r="A11" s="133" t="s">
        <v>555</v>
      </c>
      <c r="B11" s="138"/>
      <c r="C11" s="139"/>
      <c r="D11" s="140">
        <v>34599</v>
      </c>
      <c r="E11" s="141"/>
      <c r="F11" s="142">
        <v>90072</v>
      </c>
      <c r="G11" s="143"/>
      <c r="H11" s="144"/>
    </row>
    <row r="12" spans="1:8" x14ac:dyDescent="0.15">
      <c r="A12" s="145"/>
      <c r="B12" s="146"/>
      <c r="C12" s="153"/>
      <c r="D12" s="148">
        <v>24103</v>
      </c>
      <c r="E12" s="149"/>
      <c r="F12" s="150">
        <v>46083</v>
      </c>
      <c r="G12" s="151"/>
      <c r="H12" s="152"/>
    </row>
    <row r="13" spans="1:8" x14ac:dyDescent="0.15">
      <c r="A13" s="133"/>
      <c r="B13" s="138"/>
      <c r="C13" s="154"/>
      <c r="D13" s="155">
        <v>50035</v>
      </c>
      <c r="E13" s="156"/>
      <c r="F13" s="157">
        <v>84019</v>
      </c>
      <c r="G13" s="158"/>
      <c r="H13" s="144"/>
    </row>
    <row r="14" spans="1:8" x14ac:dyDescent="0.15">
      <c r="A14" s="145"/>
      <c r="B14" s="146"/>
      <c r="C14" s="147"/>
      <c r="D14" s="148">
        <v>26907</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3.33</v>
      </c>
      <c r="C19" s="159">
        <f>ROUND(VALUE(SUBSTITUTE(実質収支比率等に係る経年分析!G$48,"▲","-")),2)</f>
        <v>2.27</v>
      </c>
      <c r="D19" s="159">
        <f>ROUND(VALUE(SUBSTITUTE(実質収支比率等に係る経年分析!H$48,"▲","-")),2)</f>
        <v>4.6900000000000004</v>
      </c>
      <c r="E19" s="159">
        <f>ROUND(VALUE(SUBSTITUTE(実質収支比率等に係る経年分析!I$48,"▲","-")),2)</f>
        <v>5.22</v>
      </c>
      <c r="F19" s="159">
        <f>ROUND(VALUE(SUBSTITUTE(実質収支比率等に係る経年分析!J$48,"▲","-")),2)</f>
        <v>5.69</v>
      </c>
    </row>
    <row r="20" spans="1:11" x14ac:dyDescent="0.15">
      <c r="A20" s="159" t="s">
        <v>49</v>
      </c>
      <c r="B20" s="159">
        <f>ROUND(VALUE(SUBSTITUTE(実質収支比率等に係る経年分析!F$47,"▲","-")),2)</f>
        <v>15.35</v>
      </c>
      <c r="C20" s="159">
        <f>ROUND(VALUE(SUBSTITUTE(実質収支比率等に係る経年分析!G$47,"▲","-")),2)</f>
        <v>16.07</v>
      </c>
      <c r="D20" s="159">
        <f>ROUND(VALUE(SUBSTITUTE(実質収支比率等に係る経年分析!H$47,"▲","-")),2)</f>
        <v>15.64</v>
      </c>
      <c r="E20" s="159">
        <f>ROUND(VALUE(SUBSTITUTE(実質収支比率等に係る経年分析!I$47,"▲","-")),2)</f>
        <v>17.829999999999998</v>
      </c>
      <c r="F20" s="159">
        <f>ROUND(VALUE(SUBSTITUTE(実質収支比率等に係る経年分析!J$47,"▲","-")),2)</f>
        <v>17.96</v>
      </c>
    </row>
    <row r="21" spans="1:11" x14ac:dyDescent="0.15">
      <c r="A21" s="159" t="s">
        <v>50</v>
      </c>
      <c r="B21" s="159">
        <f>IF(ISNUMBER(VALUE(SUBSTITUTE(実質収支比率等に係る経年分析!F$49,"▲","-"))),ROUND(VALUE(SUBSTITUTE(実質収支比率等に係る経年分析!F$49,"▲","-")),2),NA())</f>
        <v>-0.65</v>
      </c>
      <c r="C21" s="159">
        <f>IF(ISNUMBER(VALUE(SUBSTITUTE(実質収支比率等に係る経年分析!G$49,"▲","-"))),ROUND(VALUE(SUBSTITUTE(実質収支比率等に係る経年分析!G$49,"▲","-")),2),NA())</f>
        <v>-0.66</v>
      </c>
      <c r="D21" s="159">
        <f>IF(ISNUMBER(VALUE(SUBSTITUTE(実質収支比率等に係る経年分析!H$49,"▲","-"))),ROUND(VALUE(SUBSTITUTE(実質収支比率等に係る経年分析!H$49,"▲","-")),2),NA())</f>
        <v>2.64</v>
      </c>
      <c r="E21" s="159">
        <f>IF(ISNUMBER(VALUE(SUBSTITUTE(実質収支比率等に係る経年分析!I$49,"▲","-"))),ROUND(VALUE(SUBSTITUTE(実質収支比率等に係る経年分析!I$49,"▲","-")),2),NA())</f>
        <v>2.4300000000000002</v>
      </c>
      <c r="F21" s="159">
        <f>IF(ISNUMBER(VALUE(SUBSTITUTE(実質収支比率等に係る経年分析!J$49,"▲","-"))),ROUND(VALUE(SUBSTITUTE(実質収支比率等に係る経年分析!J$49,"▲","-")),2),NA())</f>
        <v>0.46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0.56000000000000005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1.1399999999999999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商品券特別会計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災害給付見舞事業特別会計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0.39</v>
      </c>
    </row>
    <row r="33" spans="1:16" x14ac:dyDescent="0.15">
      <c r="A33" s="160" t="str">
        <f>IF(連結実質赤字比率に係る赤字・黒字の構成分析!C$37="",NA(),連結実質赤字比率に係る赤字・黒字の構成分析!C$37)</f>
        <v>町設置型浄化槽事業特別会計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0.97</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f>IF(ROUND(VALUE(SUBSTITUTE(連結実質赤字比率に係る赤字・黒字の構成分析!G$36,"▲", "-")), 2) &lt; 0, ABS(ROUND(VALUE(SUBSTITUTE(連結実質赤字比率に係る赤字・黒字の構成分析!G$36,"▲", "-")), 2)), NA())</f>
        <v>1.1399999999999999</v>
      </c>
      <c r="E34" s="160" t="e">
        <f>IF(ROUND(VALUE(SUBSTITUTE(連結実質赤字比率に係る赤字・黒字の構成分析!G$36,"▲", "-")), 2) &gt;= 0, ABS(ROUND(VALUE(SUBSTITUTE(連結実質赤字比率に係る赤字・黒字の構成分析!G$36,"▲", "-")), 2)), NA())</f>
        <v>#N/A</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7.0000000000000007E-2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7.77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340</v>
      </c>
      <c r="E42" s="161"/>
      <c r="F42" s="161"/>
      <c r="G42" s="161">
        <f>'実質公債費比率（分子）の構造'!L$52</f>
        <v>358</v>
      </c>
      <c r="H42" s="161"/>
      <c r="I42" s="161"/>
      <c r="J42" s="161">
        <f>'実質公債費比率（分子）の構造'!M$52</f>
        <v>338</v>
      </c>
      <c r="K42" s="161"/>
      <c r="L42" s="161"/>
      <c r="M42" s="161">
        <f>'実質公債費比率（分子）の構造'!N$52</f>
        <v>356</v>
      </c>
      <c r="N42" s="161"/>
      <c r="O42" s="161"/>
      <c r="P42" s="161">
        <f>'実質公債費比率（分子）の構造'!O$52</f>
        <v>363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41</v>
      </c>
      <c r="C44" s="161"/>
      <c r="D44" s="161"/>
      <c r="E44" s="161">
        <f>'実質公債費比率（分子）の構造'!L$50</f>
        <v>59</v>
      </c>
      <c r="F44" s="161"/>
      <c r="G44" s="161"/>
      <c r="H44" s="161">
        <f>'実質公債費比率（分子）の構造'!M$50</f>
        <v>59</v>
      </c>
      <c r="I44" s="161"/>
      <c r="J44" s="161"/>
      <c r="K44" s="161">
        <f>'実質公債費比率（分子）の構造'!N$50</f>
        <v>59</v>
      </c>
      <c r="L44" s="161"/>
      <c r="M44" s="161"/>
      <c r="N44" s="161">
        <f>'実質公債費比率（分子）の構造'!O$50</f>
        <v>59</v>
      </c>
      <c r="O44" s="161"/>
      <c r="P44" s="161"/>
    </row>
    <row r="45" spans="1:16" x14ac:dyDescent="0.15">
      <c r="A45" s="161" t="s">
        <v>60</v>
      </c>
      <c r="B45" s="161">
        <f>'実質公債費比率（分子）の構造'!K$49</f>
        <v>24</v>
      </c>
      <c r="C45" s="161"/>
      <c r="D45" s="161"/>
      <c r="E45" s="161">
        <f>'実質公債費比率（分子）の構造'!L$49</f>
        <v>37</v>
      </c>
      <c r="F45" s="161"/>
      <c r="G45" s="161"/>
      <c r="H45" s="161">
        <f>'実質公債費比率（分子）の構造'!M$49</f>
        <v>37</v>
      </c>
      <c r="I45" s="161"/>
      <c r="J45" s="161"/>
      <c r="K45" s="161">
        <f>'実質公債費比率（分子）の構造'!N$49</f>
        <v>37</v>
      </c>
      <c r="L45" s="161"/>
      <c r="M45" s="161"/>
      <c r="N45" s="161">
        <f>'実質公債費比率（分子）の構造'!O$49</f>
        <v>37</v>
      </c>
      <c r="O45" s="161"/>
      <c r="P45" s="161"/>
    </row>
    <row r="46" spans="1:16" x14ac:dyDescent="0.15">
      <c r="A46" s="161" t="s">
        <v>61</v>
      </c>
      <c r="B46" s="161">
        <f>'実質公債費比率（分子）の構造'!K$48</f>
        <v>116</v>
      </c>
      <c r="C46" s="161"/>
      <c r="D46" s="161"/>
      <c r="E46" s="161">
        <f>'実質公債費比率（分子）の構造'!L$48</f>
        <v>114</v>
      </c>
      <c r="F46" s="161"/>
      <c r="G46" s="161"/>
      <c r="H46" s="161">
        <f>'実質公債費比率（分子）の構造'!M$48</f>
        <v>100</v>
      </c>
      <c r="I46" s="161"/>
      <c r="J46" s="161"/>
      <c r="K46" s="161">
        <f>'実質公債費比率（分子）の構造'!N$48</f>
        <v>99</v>
      </c>
      <c r="L46" s="161"/>
      <c r="M46" s="161"/>
      <c r="N46" s="161">
        <f>'実質公債費比率（分子）の構造'!O$48</f>
        <v>102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344</v>
      </c>
      <c r="C49" s="161"/>
      <c r="D49" s="161"/>
      <c r="E49" s="161">
        <f>'実質公債費比率（分子）の構造'!L$45</f>
        <v>351</v>
      </c>
      <c r="F49" s="161"/>
      <c r="G49" s="161"/>
      <c r="H49" s="161">
        <f>'実質公債費比率（分子）の構造'!M$45</f>
        <v>361</v>
      </c>
      <c r="I49" s="161"/>
      <c r="J49" s="161"/>
      <c r="K49" s="161">
        <f>'実質公債費比率（分子）の構造'!N$45</f>
        <v>379</v>
      </c>
      <c r="L49" s="161"/>
      <c r="M49" s="161"/>
      <c r="N49" s="161">
        <f>'実質公債費比率（分子）の構造'!O$45</f>
        <v>390</v>
      </c>
      <c r="O49" s="161"/>
      <c r="P49" s="161"/>
    </row>
    <row r="50" spans="1:16" x14ac:dyDescent="0.15">
      <c r="A50" s="161" t="s">
        <v>65</v>
      </c>
      <c r="B50" s="161" t="e">
        <f>NA()</f>
        <v>#N/A</v>
      </c>
      <c r="C50" s="161">
        <f>IF(ISNUMBER('実質公債費比率（分子）の構造'!K$53),'実質公債費比率（分子）の構造'!K$53,NA())</f>
        <v>185</v>
      </c>
      <c r="D50" s="161" t="e">
        <f>NA()</f>
        <v>#N/A</v>
      </c>
      <c r="E50" s="161" t="e">
        <f>NA()</f>
        <v>#N/A</v>
      </c>
      <c r="F50" s="161">
        <f>IF(ISNUMBER('実質公債費比率（分子）の構造'!L$53),'実質公債費比率（分子）の構造'!L$53,NA())</f>
        <v>203</v>
      </c>
      <c r="G50" s="161" t="e">
        <f>NA()</f>
        <v>#N/A</v>
      </c>
      <c r="H50" s="161" t="e">
        <f>NA()</f>
        <v>#N/A</v>
      </c>
      <c r="I50" s="161">
        <f>IF(ISNUMBER('実質公債費比率（分子）の構造'!M$53),'実質公債費比率（分子）の構造'!M$53,NA())</f>
        <v>219</v>
      </c>
      <c r="J50" s="161" t="e">
        <f>NA()</f>
        <v>#N/A</v>
      </c>
      <c r="K50" s="161" t="e">
        <f>NA()</f>
        <v>#N/A</v>
      </c>
      <c r="L50" s="161">
        <f>IF(ISNUMBER('実質公債費比率（分子）の構造'!N$53),'実質公債費比率（分子）の構造'!N$53,NA())</f>
        <v>218</v>
      </c>
      <c r="M50" s="161" t="e">
        <f>NA()</f>
        <v>#N/A</v>
      </c>
      <c r="N50" s="161" t="e">
        <f>NA()</f>
        <v>#N/A</v>
      </c>
      <c r="O50" s="161">
        <f>IF(ISNUMBER('実質公債費比率（分子）の構造'!O$53),'実質公債費比率（分子）の構造'!O$53,NA())</f>
        <v>225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4896</v>
      </c>
      <c r="E56" s="160"/>
      <c r="F56" s="160"/>
      <c r="G56" s="160">
        <f>'将来負担比率（分子）の構造'!J$52</f>
        <v>4906</v>
      </c>
      <c r="H56" s="160"/>
      <c r="I56" s="160"/>
      <c r="J56" s="160">
        <f>'将来負担比率（分子）の構造'!K$52</f>
        <v>4956</v>
      </c>
      <c r="K56" s="160"/>
      <c r="L56" s="160"/>
      <c r="M56" s="160">
        <f>'将来負担比率（分子）の構造'!L$52</f>
        <v>4922</v>
      </c>
      <c r="N56" s="160"/>
      <c r="O56" s="160"/>
      <c r="P56" s="160">
        <f>'将来負担比率（分子）の構造'!M$52</f>
        <v>4896</v>
      </c>
    </row>
    <row r="57" spans="1:16" x14ac:dyDescent="0.15">
      <c r="A57" s="160" t="s">
        <v>36</v>
      </c>
      <c r="B57" s="160"/>
      <c r="C57" s="160"/>
      <c r="D57" s="160">
        <f>'将来負担比率（分子）の構造'!I$51</f>
        <v>266</v>
      </c>
      <c r="E57" s="160"/>
      <c r="F57" s="160"/>
      <c r="G57" s="160">
        <f>'将来負担比率（分子）の構造'!J$51</f>
        <v>641</v>
      </c>
      <c r="H57" s="160"/>
      <c r="I57" s="160"/>
      <c r="J57" s="160">
        <f>'将来負担比率（分子）の構造'!K$51</f>
        <v>618</v>
      </c>
      <c r="K57" s="160"/>
      <c r="L57" s="160"/>
      <c r="M57" s="160">
        <f>'将来負担比率（分子）の構造'!L$51</f>
        <v>646</v>
      </c>
      <c r="N57" s="160"/>
      <c r="O57" s="160"/>
      <c r="P57" s="160">
        <f>'将来負担比率（分子）の構造'!M$51</f>
        <v>615</v>
      </c>
    </row>
    <row r="58" spans="1:16" x14ac:dyDescent="0.15">
      <c r="A58" s="160" t="s">
        <v>35</v>
      </c>
      <c r="B58" s="160"/>
      <c r="C58" s="160"/>
      <c r="D58" s="160">
        <f>'将来負担比率（分子）の構造'!I$50</f>
        <v>1097</v>
      </c>
      <c r="E58" s="160"/>
      <c r="F58" s="160"/>
      <c r="G58" s="160">
        <f>'将来負担比率（分子）の構造'!J$50</f>
        <v>1046</v>
      </c>
      <c r="H58" s="160"/>
      <c r="I58" s="160"/>
      <c r="J58" s="160">
        <f>'将来負担比率（分子）の構造'!K$50</f>
        <v>1069</v>
      </c>
      <c r="K58" s="160"/>
      <c r="L58" s="160"/>
      <c r="M58" s="160">
        <f>'将来負担比率（分子）の構造'!L$50</f>
        <v>1135</v>
      </c>
      <c r="N58" s="160"/>
      <c r="O58" s="160"/>
      <c r="P58" s="160">
        <f>'将来負担比率（分子）の構造'!M$50</f>
        <v>1322</v>
      </c>
    </row>
    <row r="59" spans="1:16" x14ac:dyDescent="0.15">
      <c r="A59" s="160" t="s">
        <v>33</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2069</v>
      </c>
      <c r="C62" s="160"/>
      <c r="D62" s="160"/>
      <c r="E62" s="160">
        <f>'将来負担比率（分子）の構造'!J$45</f>
        <v>1956</v>
      </c>
      <c r="F62" s="160"/>
      <c r="G62" s="160"/>
      <c r="H62" s="160">
        <f>'将来負担比率（分子）の構造'!K$45</f>
        <v>1888</v>
      </c>
      <c r="I62" s="160"/>
      <c r="J62" s="160"/>
      <c r="K62" s="160">
        <f>'将来負担比率（分子）の構造'!L$45</f>
        <v>1855</v>
      </c>
      <c r="L62" s="160"/>
      <c r="M62" s="160"/>
      <c r="N62" s="160">
        <f>'将来負担比率（分子）の構造'!M$45</f>
        <v>1832</v>
      </c>
      <c r="O62" s="160"/>
      <c r="P62" s="160"/>
    </row>
    <row r="63" spans="1:16" x14ac:dyDescent="0.15">
      <c r="A63" s="160" t="s">
        <v>28</v>
      </c>
      <c r="B63" s="160">
        <f>'将来負担比率（分子）の構造'!I$44</f>
        <v>260</v>
      </c>
      <c r="C63" s="160"/>
      <c r="D63" s="160"/>
      <c r="E63" s="160">
        <f>'将来負担比率（分子）の構造'!J$44</f>
        <v>226</v>
      </c>
      <c r="F63" s="160"/>
      <c r="G63" s="160"/>
      <c r="H63" s="160">
        <f>'将来負担比率（分子）の構造'!K$44</f>
        <v>191</v>
      </c>
      <c r="I63" s="160"/>
      <c r="J63" s="160"/>
      <c r="K63" s="160">
        <f>'将来負担比率（分子）の構造'!L$44</f>
        <v>157</v>
      </c>
      <c r="L63" s="160"/>
      <c r="M63" s="160"/>
      <c r="N63" s="160">
        <f>'将来負担比率（分子）の構造'!M$44</f>
        <v>121</v>
      </c>
      <c r="O63" s="160"/>
      <c r="P63" s="160"/>
    </row>
    <row r="64" spans="1:16" x14ac:dyDescent="0.15">
      <c r="A64" s="160" t="s">
        <v>27</v>
      </c>
      <c r="B64" s="160">
        <f>'将来負担比率（分子）の構造'!I$43</f>
        <v>1106</v>
      </c>
      <c r="C64" s="160"/>
      <c r="D64" s="160"/>
      <c r="E64" s="160">
        <f>'将来負担比率（分子）の構造'!J$43</f>
        <v>1112</v>
      </c>
      <c r="F64" s="160"/>
      <c r="G64" s="160"/>
      <c r="H64" s="160">
        <f>'将来負担比率（分子）の構造'!K$43</f>
        <v>1185</v>
      </c>
      <c r="I64" s="160"/>
      <c r="J64" s="160"/>
      <c r="K64" s="160">
        <f>'将来負担比率（分子）の構造'!L$43</f>
        <v>1294</v>
      </c>
      <c r="L64" s="160"/>
      <c r="M64" s="160"/>
      <c r="N64" s="160">
        <f>'将来負担比率（分子）の構造'!M$43</f>
        <v>1386</v>
      </c>
      <c r="O64" s="160"/>
      <c r="P64" s="160"/>
    </row>
    <row r="65" spans="1:16" x14ac:dyDescent="0.15">
      <c r="A65" s="160" t="s">
        <v>26</v>
      </c>
      <c r="B65" s="160">
        <f>'将来負担比率（分子）の構造'!I$42</f>
        <v>1238</v>
      </c>
      <c r="C65" s="160"/>
      <c r="D65" s="160"/>
      <c r="E65" s="160">
        <f>'将来負担比率（分子）の構造'!J$42</f>
        <v>1195</v>
      </c>
      <c r="F65" s="160"/>
      <c r="G65" s="160"/>
      <c r="H65" s="160">
        <f>'将来負担比率（分子）の構造'!K$42</f>
        <v>1151</v>
      </c>
      <c r="I65" s="160"/>
      <c r="J65" s="160"/>
      <c r="K65" s="160">
        <f>'将来負担比率（分子）の構造'!L$42</f>
        <v>1107</v>
      </c>
      <c r="L65" s="160"/>
      <c r="M65" s="160"/>
      <c r="N65" s="160">
        <f>'将来負担比率（分子）の構造'!M$42</f>
        <v>1063</v>
      </c>
      <c r="O65" s="160"/>
      <c r="P65" s="160"/>
    </row>
    <row r="66" spans="1:16" x14ac:dyDescent="0.15">
      <c r="A66" s="160" t="s">
        <v>25</v>
      </c>
      <c r="B66" s="160">
        <f>'将来負担比率（分子）の構造'!I$41</f>
        <v>4444</v>
      </c>
      <c r="C66" s="160"/>
      <c r="D66" s="160"/>
      <c r="E66" s="160">
        <f>'将来負担比率（分子）の構造'!J$41</f>
        <v>4532</v>
      </c>
      <c r="F66" s="160"/>
      <c r="G66" s="160"/>
      <c r="H66" s="160">
        <f>'将来負担比率（分子）の構造'!K$41</f>
        <v>4566</v>
      </c>
      <c r="I66" s="160"/>
      <c r="J66" s="160"/>
      <c r="K66" s="160">
        <f>'将来負担比率（分子）の構造'!L$41</f>
        <v>4532</v>
      </c>
      <c r="L66" s="160"/>
      <c r="M66" s="160"/>
      <c r="N66" s="160">
        <f>'将来負担比率（分子）の構造'!M$41</f>
        <v>4494</v>
      </c>
      <c r="O66" s="160"/>
      <c r="P66" s="160"/>
    </row>
    <row r="67" spans="1:16" x14ac:dyDescent="0.15">
      <c r="A67" s="160" t="s">
        <v>69</v>
      </c>
      <c r="B67" s="160" t="e">
        <f>NA()</f>
        <v>#N/A</v>
      </c>
      <c r="C67" s="160">
        <f>IF(ISNUMBER('将来負担比率（分子）の構造'!I$53), IF('将来負担比率（分子）の構造'!I$53 &lt; 0, 0, '将来負担比率（分子）の構造'!I$53), NA())</f>
        <v>2858</v>
      </c>
      <c r="D67" s="160" t="e">
        <f>NA()</f>
        <v>#N/A</v>
      </c>
      <c r="E67" s="160" t="e">
        <f>NA()</f>
        <v>#N/A</v>
      </c>
      <c r="F67" s="160">
        <f>IF(ISNUMBER('将来負担比率（分子）の構造'!J$53), IF('将来負担比率（分子）の構造'!J$53 &lt; 0, 0, '将来負担比率（分子）の構造'!J$53), NA())</f>
        <v>2429</v>
      </c>
      <c r="G67" s="160" t="e">
        <f>NA()</f>
        <v>#N/A</v>
      </c>
      <c r="H67" s="160" t="e">
        <f>NA()</f>
        <v>#N/A</v>
      </c>
      <c r="I67" s="160">
        <f>IF(ISNUMBER('将来負担比率（分子）の構造'!K$53), IF('将来負担比率（分子）の構造'!K$53 &lt; 0, 0, '将来負担比率（分子）の構造'!K$53), NA())</f>
        <v>2340</v>
      </c>
      <c r="J67" s="160" t="e">
        <f>NA()</f>
        <v>#N/A</v>
      </c>
      <c r="K67" s="160" t="e">
        <f>NA()</f>
        <v>#N/A</v>
      </c>
      <c r="L67" s="160">
        <f>IF(ISNUMBER('将来負担比率（分子）の構造'!L$53), IF('将来負担比率（分子）の構造'!L$53 &lt; 0, 0, '将来負担比率（分子）の構造'!L$53), NA())</f>
        <v>2241</v>
      </c>
      <c r="M67" s="160" t="e">
        <f>NA()</f>
        <v>#N/A</v>
      </c>
      <c r="N67" s="160" t="e">
        <f>NA()</f>
        <v>#N/A</v>
      </c>
      <c r="O67" s="160">
        <f>IF(ISNUMBER('将来負担比率（分子）の構造'!M$53), IF('将来負担比率（分子）の構造'!M$53 &lt; 0, 0, '将来負担比率（分子）の構造'!M$53), NA())</f>
        <v>2063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529</v>
      </c>
      <c r="C72" s="164">
        <f>基金残高に係る経年分析!G55</f>
        <v>595</v>
      </c>
      <c r="D72" s="164">
        <f>基金残高に係る経年分析!H55</f>
        <v>596</v>
      </c>
    </row>
    <row r="73" spans="1:16" x14ac:dyDescent="0.15">
      <c r="A73" s="163" t="s">
        <v>72</v>
      </c>
      <c r="B73" s="164">
        <f>基金残高に係る経年分析!F56</f>
        <v>4</v>
      </c>
      <c r="C73" s="164">
        <f>基金残高に係る経年分析!G56</f>
        <v>4</v>
      </c>
      <c r="D73" s="164">
        <f>基金残高に係る経年分析!H56</f>
        <v>4</v>
      </c>
    </row>
    <row r="74" spans="1:16" x14ac:dyDescent="0.15">
      <c r="A74" s="163" t="s">
        <v>73</v>
      </c>
      <c r="B74" s="164">
        <f>基金残高に係る経年分析!F57</f>
        <v>398</v>
      </c>
      <c r="C74" s="164">
        <f>基金残高に係る経年分析!G57</f>
        <v>417</v>
      </c>
      <c r="D74" s="164">
        <f>基金残高に係る経年分析!H57</f>
        <v>582</v>
      </c>
    </row>
  </sheetData>
  <sheetProtection algorithmName="SHA-512" hashValue="vE+l+h8amnvJMwzp5ngw5R12DH/i59Ll34+7Qw/p56ntc45p9Qa0gin7ZDjUM9OHx+PPq1VnjudJ0fXCD/Igeg==" saltValue="yZiRAUBK/AriBO9tv0RF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2019-10-18T04:59:01Z</cp:lastPrinted>
  <dcterms:created xsi:type="dcterms:W3CDTF">2019-02-14T02:32:15Z</dcterms:created>
  <dcterms:modified xsi:type="dcterms:W3CDTF">2019-11-05T08:18:01Z</dcterms:modified>
  <cp:category/>
</cp:coreProperties>
</file>