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7_完成\ホームページ用Excel\"/>
    </mc:Choice>
  </mc:AlternateContent>
  <bookViews>
    <workbookView xWindow="0" yWindow="0" windowWidth="20490" windowHeight="7755" tabRatio="861" activeTab="1"/>
  </bookViews>
  <sheets>
    <sheet name="3(1)土地利用の状況" sheetId="66" r:id="rId1"/>
    <sheet name="3(2)都市計画区域3(3)都市公園の状況" sheetId="67" r:id="rId2"/>
  </sheets>
  <definedNames>
    <definedName name="_Order1" hidden="1">255</definedName>
    <definedName name="_xlnm.Print_Area" localSheetId="0">'3(1)土地利用の状況'!$A$1:$I$38</definedName>
    <definedName name="_xlnm.Print_Area" localSheetId="1">'3(2)都市計画区域3(3)都市公園の状況'!$A$1:$I$50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C20" i="66" l="1"/>
  <c r="I18" i="67" l="1"/>
  <c r="H18" i="67"/>
  <c r="G18" i="67"/>
  <c r="F18" i="67"/>
  <c r="E18" i="67"/>
  <c r="D18" i="67"/>
  <c r="C18" i="67"/>
  <c r="H17" i="67"/>
  <c r="C17" i="67"/>
  <c r="I13" i="67"/>
  <c r="G13" i="67"/>
  <c r="F13" i="67"/>
  <c r="E13" i="67"/>
  <c r="D13" i="67"/>
  <c r="C13" i="67"/>
  <c r="C28" i="66"/>
  <c r="I28" i="66" l="1"/>
  <c r="I19" i="67" l="1"/>
  <c r="G19" i="67"/>
  <c r="E19" i="67"/>
  <c r="I33" i="66"/>
  <c r="H33" i="66"/>
  <c r="G33" i="66"/>
  <c r="F33" i="66"/>
  <c r="E33" i="66"/>
  <c r="D33" i="66"/>
  <c r="I31" i="66"/>
  <c r="D31" i="66"/>
  <c r="F29" i="66"/>
  <c r="I29" i="66"/>
  <c r="H28" i="66"/>
  <c r="H29" i="66" s="1"/>
  <c r="G28" i="66"/>
  <c r="G29" i="66" s="1"/>
  <c r="F28" i="66"/>
  <c r="E28" i="66"/>
  <c r="E29" i="66" s="1"/>
  <c r="D28" i="66"/>
  <c r="D29" i="66" s="1"/>
  <c r="I27" i="66"/>
  <c r="H27" i="66"/>
  <c r="G27" i="66"/>
  <c r="F27" i="66"/>
  <c r="E27" i="66"/>
  <c r="D27" i="66"/>
  <c r="I25" i="66"/>
  <c r="H25" i="66"/>
  <c r="G25" i="66"/>
  <c r="F25" i="66"/>
  <c r="E25" i="66"/>
  <c r="D25" i="66"/>
  <c r="I23" i="66"/>
  <c r="H23" i="66"/>
  <c r="G23" i="66"/>
  <c r="F23" i="66"/>
  <c r="E23" i="66"/>
  <c r="D23" i="66"/>
  <c r="I20" i="66"/>
  <c r="I21" i="66" s="1"/>
  <c r="H20" i="66"/>
  <c r="G20" i="66"/>
  <c r="G21" i="66" s="1"/>
  <c r="F20" i="66"/>
  <c r="F21" i="66" s="1"/>
  <c r="E20" i="66"/>
  <c r="D20" i="66"/>
  <c r="D21" i="66" s="1"/>
  <c r="I19" i="66"/>
  <c r="H19" i="66"/>
  <c r="G19" i="66"/>
  <c r="F19" i="66"/>
  <c r="E19" i="66"/>
  <c r="D19" i="66"/>
  <c r="I17" i="66"/>
  <c r="H17" i="66"/>
  <c r="G17" i="66"/>
  <c r="F17" i="66"/>
  <c r="E17" i="66"/>
  <c r="D17" i="66"/>
  <c r="I15" i="66"/>
  <c r="H15" i="66"/>
  <c r="G15" i="66"/>
  <c r="F15" i="66"/>
  <c r="E15" i="66"/>
  <c r="D15" i="66"/>
  <c r="I13" i="66"/>
  <c r="H13" i="66"/>
  <c r="G13" i="66"/>
  <c r="F13" i="66"/>
  <c r="E13" i="66"/>
  <c r="D13" i="66"/>
  <c r="I11" i="66"/>
  <c r="H11" i="66"/>
  <c r="G11" i="66"/>
  <c r="F11" i="66"/>
  <c r="E11" i="66"/>
  <c r="D11" i="66"/>
  <c r="I9" i="66"/>
  <c r="H9" i="66"/>
  <c r="G9" i="66"/>
  <c r="F9" i="66"/>
  <c r="E9" i="66"/>
  <c r="D9" i="66"/>
  <c r="I7" i="66"/>
  <c r="H7" i="66"/>
  <c r="G7" i="66"/>
  <c r="F7" i="66"/>
  <c r="E7" i="66"/>
  <c r="D7" i="66"/>
  <c r="H31" i="66" l="1"/>
  <c r="F31" i="66"/>
  <c r="E31" i="66"/>
  <c r="E21" i="66"/>
  <c r="H21" i="66"/>
  <c r="G31" i="66"/>
</calcChain>
</file>

<file path=xl/sharedStrings.xml><?xml version="1.0" encoding="utf-8"?>
<sst xmlns="http://schemas.openxmlformats.org/spreadsheetml/2006/main" count="71" uniqueCount="45">
  <si>
    <t>小田原市</t>
    <rPh sb="0" eb="4">
      <t>オダワラシ</t>
    </rPh>
    <phoneticPr fontId="7"/>
  </si>
  <si>
    <t>湯河原町</t>
    <rPh sb="0" eb="4">
      <t>ユガワラマチ</t>
    </rPh>
    <phoneticPr fontId="7"/>
  </si>
  <si>
    <t>南足柄市</t>
    <rPh sb="0" eb="1">
      <t>ミナミ</t>
    </rPh>
    <rPh sb="1" eb="3">
      <t>アシガラ</t>
    </rPh>
    <rPh sb="3" eb="4">
      <t>シ</t>
    </rPh>
    <phoneticPr fontId="7"/>
  </si>
  <si>
    <t>箱 根 町</t>
    <rPh sb="0" eb="5">
      <t>ハコネマチ</t>
    </rPh>
    <phoneticPr fontId="7"/>
  </si>
  <si>
    <t>真 鶴 町</t>
    <rPh sb="0" eb="5">
      <t>マナツルマチ</t>
    </rPh>
    <phoneticPr fontId="7"/>
  </si>
  <si>
    <t>南足柄市</t>
    <rPh sb="0" eb="4">
      <t>ミナミアシガラシ</t>
    </rPh>
    <phoneticPr fontId="7"/>
  </si>
  <si>
    <t>中 井 町</t>
    <rPh sb="0" eb="1">
      <t>ナカ</t>
    </rPh>
    <rPh sb="2" eb="3">
      <t>イ</t>
    </rPh>
    <rPh sb="4" eb="5">
      <t>マチ</t>
    </rPh>
    <phoneticPr fontId="7"/>
  </si>
  <si>
    <t>大 井 町</t>
    <rPh sb="0" eb="1">
      <t>ダイ</t>
    </rPh>
    <rPh sb="2" eb="3">
      <t>イ</t>
    </rPh>
    <rPh sb="4" eb="5">
      <t>マチ</t>
    </rPh>
    <phoneticPr fontId="7"/>
  </si>
  <si>
    <t>松 田 町</t>
    <rPh sb="0" eb="1">
      <t>マツ</t>
    </rPh>
    <rPh sb="2" eb="3">
      <t>タ</t>
    </rPh>
    <rPh sb="4" eb="5">
      <t>マチ</t>
    </rPh>
    <phoneticPr fontId="7"/>
  </si>
  <si>
    <t>山 北 町</t>
    <rPh sb="0" eb="1">
      <t>ヤマ</t>
    </rPh>
    <rPh sb="2" eb="3">
      <t>キタ</t>
    </rPh>
    <rPh sb="4" eb="5">
      <t>マチ</t>
    </rPh>
    <phoneticPr fontId="7"/>
  </si>
  <si>
    <t>開 成 町</t>
    <rPh sb="0" eb="1">
      <t>カイ</t>
    </rPh>
    <rPh sb="2" eb="3">
      <t>シゲル</t>
    </rPh>
    <rPh sb="4" eb="5">
      <t>マチ</t>
    </rPh>
    <phoneticPr fontId="7"/>
  </si>
  <si>
    <t>箱 根 町</t>
    <rPh sb="0" eb="1">
      <t>ハコ</t>
    </rPh>
    <rPh sb="2" eb="3">
      <t>ネ</t>
    </rPh>
    <rPh sb="4" eb="5">
      <t>マチ</t>
    </rPh>
    <phoneticPr fontId="7"/>
  </si>
  <si>
    <t>真 鶴 町</t>
    <rPh sb="0" eb="1">
      <t>シン</t>
    </rPh>
    <rPh sb="2" eb="3">
      <t>ツル</t>
    </rPh>
    <rPh sb="4" eb="5">
      <t>マチ</t>
    </rPh>
    <phoneticPr fontId="7"/>
  </si>
  <si>
    <t>管 内 計</t>
    <rPh sb="0" eb="3">
      <t>カンナイ</t>
    </rPh>
    <rPh sb="4" eb="5">
      <t>ケイ</t>
    </rPh>
    <phoneticPr fontId="7"/>
  </si>
  <si>
    <t>下郡計</t>
    <rPh sb="0" eb="1">
      <t>シモ</t>
    </rPh>
    <rPh sb="1" eb="2">
      <t>グン</t>
    </rPh>
    <rPh sb="2" eb="3">
      <t>ケイ</t>
    </rPh>
    <phoneticPr fontId="7"/>
  </si>
  <si>
    <t>上郡計</t>
    <rPh sb="0" eb="1">
      <t>ウエ</t>
    </rPh>
    <rPh sb="1" eb="2">
      <t>グン</t>
    </rPh>
    <rPh sb="2" eb="3">
      <t>ケイ</t>
    </rPh>
    <phoneticPr fontId="7"/>
  </si>
  <si>
    <t>県　 計</t>
    <rPh sb="0" eb="1">
      <t>ケン</t>
    </rPh>
    <rPh sb="3" eb="4">
      <t>ケイ</t>
    </rPh>
    <phoneticPr fontId="7"/>
  </si>
  <si>
    <t>県 　計</t>
    <rPh sb="0" eb="1">
      <t>ケン</t>
    </rPh>
    <rPh sb="3" eb="4">
      <t>ケイ</t>
    </rPh>
    <phoneticPr fontId="7"/>
  </si>
  <si>
    <t xml:space="preserve"> ※ 小数点第二位以下を四捨五入しているため、計とその内訳が一致しない場合がある。</t>
    <rPh sb="3" eb="6">
      <t>ショウスウテン</t>
    </rPh>
    <rPh sb="6" eb="8">
      <t>ダイニ</t>
    </rPh>
    <rPh sb="8" eb="9">
      <t>イ</t>
    </rPh>
    <rPh sb="9" eb="11">
      <t>イカ</t>
    </rPh>
    <rPh sb="12" eb="16">
      <t>シシャゴニュウ</t>
    </rPh>
    <rPh sb="23" eb="24">
      <t>ケイ</t>
    </rPh>
    <rPh sb="27" eb="29">
      <t>ウチワケ</t>
    </rPh>
    <rPh sb="30" eb="32">
      <t>イッチ</t>
    </rPh>
    <rPh sb="35" eb="37">
      <t>バアイ</t>
    </rPh>
    <phoneticPr fontId="7"/>
  </si>
  <si>
    <t xml:space="preserve"> ※ (   )内は、構成比(％)</t>
    <rPh sb="8" eb="9">
      <t>ナイ</t>
    </rPh>
    <rPh sb="11" eb="14">
      <t>コウセイヒ</t>
    </rPh>
    <phoneticPr fontId="7"/>
  </si>
  <si>
    <t xml:space="preserve"> ※「その他」は概数を計上しているため、計とその内訳が一致しない。</t>
    <rPh sb="5" eb="6">
      <t>ホカ</t>
    </rPh>
    <rPh sb="8" eb="10">
      <t>ガイスウ</t>
    </rPh>
    <rPh sb="11" eb="13">
      <t>ケイジョウ</t>
    </rPh>
    <rPh sb="20" eb="21">
      <t>ケイ</t>
    </rPh>
    <rPh sb="24" eb="26">
      <t>ウチワケ</t>
    </rPh>
    <rPh sb="27" eb="29">
      <t>イッチ</t>
    </rPh>
    <phoneticPr fontId="7"/>
  </si>
  <si>
    <t xml:space="preserve"> ※ 宅地には住宅地、工業用地、その他宅地が含まれる。　</t>
    <rPh sb="3" eb="5">
      <t>タクチ</t>
    </rPh>
    <rPh sb="7" eb="9">
      <t>ジュウタク</t>
    </rPh>
    <rPh sb="9" eb="10">
      <t>チ</t>
    </rPh>
    <rPh sb="11" eb="13">
      <t>コウギョウ</t>
    </rPh>
    <rPh sb="13" eb="15">
      <t>ヨウチ</t>
    </rPh>
    <rPh sb="16" eb="19">
      <t>ソノタ</t>
    </rPh>
    <rPh sb="19" eb="21">
      <t>タクチ</t>
    </rPh>
    <rPh sb="22" eb="23">
      <t>フク</t>
    </rPh>
    <phoneticPr fontId="7"/>
  </si>
  <si>
    <t>その他</t>
    <rPh sb="0" eb="3">
      <t>ソノタ</t>
    </rPh>
    <phoneticPr fontId="7"/>
  </si>
  <si>
    <t>宅地</t>
    <rPh sb="0" eb="2">
      <t>タクチ</t>
    </rPh>
    <phoneticPr fontId="7"/>
  </si>
  <si>
    <t>道路</t>
    <rPh sb="0" eb="2">
      <t>ドウロ</t>
    </rPh>
    <phoneticPr fontId="7"/>
  </si>
  <si>
    <t>水面・
河川・水路</t>
    <rPh sb="0" eb="2">
      <t>スイメン</t>
    </rPh>
    <rPh sb="4" eb="6">
      <t>カセン</t>
    </rPh>
    <rPh sb="7" eb="9">
      <t>スイロ</t>
    </rPh>
    <phoneticPr fontId="7"/>
  </si>
  <si>
    <t>森林</t>
    <rPh sb="0" eb="2">
      <t>シンリン</t>
    </rPh>
    <phoneticPr fontId="7"/>
  </si>
  <si>
    <t>農用地</t>
    <rPh sb="0" eb="3">
      <t>ノウチ</t>
    </rPh>
    <phoneticPr fontId="7"/>
  </si>
  <si>
    <t>行政区域</t>
    <rPh sb="0" eb="2">
      <t>ギョウセイ</t>
    </rPh>
    <rPh sb="2" eb="4">
      <t>クイキ</t>
    </rPh>
    <phoneticPr fontId="7"/>
  </si>
  <si>
    <t>市町名</t>
    <rPh sb="0" eb="2">
      <t>シチョウ</t>
    </rPh>
    <rPh sb="2" eb="3">
      <t>メイ</t>
    </rPh>
    <phoneticPr fontId="7"/>
  </si>
  <si>
    <t xml:space="preserve">（１）土地利用の状況   </t>
    <rPh sb="3" eb="5">
      <t>トチ</t>
    </rPh>
    <rPh sb="5" eb="7">
      <t>リヨウ</t>
    </rPh>
    <rPh sb="8" eb="10">
      <t>ジョウキョウ</t>
    </rPh>
    <phoneticPr fontId="7"/>
  </si>
  <si>
    <t>３　土地利用・都市整備</t>
    <rPh sb="2" eb="6">
      <t>トチリヨウ</t>
    </rPh>
    <rPh sb="7" eb="9">
      <t>トシ</t>
    </rPh>
    <rPh sb="9" eb="11">
      <t>セイビ</t>
    </rPh>
    <phoneticPr fontId="7"/>
  </si>
  <si>
    <t>非線引区域</t>
    <rPh sb="0" eb="1">
      <t>ヒ</t>
    </rPh>
    <rPh sb="1" eb="2">
      <t>セン</t>
    </rPh>
    <rPh sb="2" eb="3">
      <t>ヒ</t>
    </rPh>
    <rPh sb="3" eb="5">
      <t>クイキ</t>
    </rPh>
    <phoneticPr fontId="7"/>
  </si>
  <si>
    <t>市街化調整区域</t>
    <rPh sb="0" eb="2">
      <t>シガイ</t>
    </rPh>
    <rPh sb="2" eb="3">
      <t>カ</t>
    </rPh>
    <rPh sb="3" eb="5">
      <t>チョウセイ</t>
    </rPh>
    <rPh sb="5" eb="7">
      <t>クイキ</t>
    </rPh>
    <phoneticPr fontId="7"/>
  </si>
  <si>
    <t xml:space="preserve"> 市街化区域</t>
    <rPh sb="1" eb="3">
      <t>シガイ</t>
    </rPh>
    <rPh sb="3" eb="4">
      <t>カ</t>
    </rPh>
    <rPh sb="4" eb="6">
      <t>クイキ</t>
    </rPh>
    <phoneticPr fontId="7"/>
  </si>
  <si>
    <t>計</t>
    <rPh sb="0" eb="1">
      <t>ケイ</t>
    </rPh>
    <phoneticPr fontId="7"/>
  </si>
  <si>
    <t>都 　　市　 　計　　 画　　 区　 　域</t>
    <rPh sb="0" eb="1">
      <t>ト</t>
    </rPh>
    <rPh sb="4" eb="5">
      <t>シ</t>
    </rPh>
    <rPh sb="8" eb="9">
      <t>ケイ</t>
    </rPh>
    <rPh sb="12" eb="13">
      <t>ガ</t>
    </rPh>
    <rPh sb="16" eb="17">
      <t>ク</t>
    </rPh>
    <rPh sb="20" eb="21">
      <t>イキ</t>
    </rPh>
    <phoneticPr fontId="7"/>
  </si>
  <si>
    <t>（２） 都市計画区域</t>
    <rPh sb="4" eb="6">
      <t>トシ</t>
    </rPh>
    <rPh sb="6" eb="8">
      <t>ケイカク</t>
    </rPh>
    <rPh sb="8" eb="10">
      <t>クイキ</t>
    </rPh>
    <phoneticPr fontId="7"/>
  </si>
  <si>
    <t xml:space="preserve"> ※ (   )内は、行政区域に対する構成比(％)</t>
    <rPh sb="8" eb="9">
      <t>ナイ</t>
    </rPh>
    <rPh sb="11" eb="13">
      <t>ギョウセイ</t>
    </rPh>
    <rPh sb="13" eb="15">
      <t>クイキ</t>
    </rPh>
    <rPh sb="16" eb="17">
      <t>タイ</t>
    </rPh>
    <rPh sb="19" eb="22">
      <t>コウセイヒ</t>
    </rPh>
    <phoneticPr fontId="7"/>
  </si>
  <si>
    <t>( － )</t>
  </si>
  <si>
    <r>
      <t xml:space="preserve">           区 分
 </t>
    </r>
    <r>
      <rPr>
        <sz val="10"/>
        <rFont val="ＭＳ 明朝"/>
        <family val="1"/>
        <charset val="128"/>
      </rPr>
      <t>市町名</t>
    </r>
    <rPh sb="11" eb="12">
      <t>ク</t>
    </rPh>
    <rPh sb="13" eb="14">
      <t>ブン</t>
    </rPh>
    <rPh sb="17" eb="19">
      <t>シチョウ</t>
    </rPh>
    <rPh sb="19" eb="20">
      <t>メイ</t>
    </rPh>
    <phoneticPr fontId="7"/>
  </si>
  <si>
    <t>（単位：ha）令和４年10月現在</t>
    <rPh sb="7" eb="9">
      <t>レイワ</t>
    </rPh>
    <phoneticPr fontId="7"/>
  </si>
  <si>
    <t>「令和６年 土地統計データとリンク集」</t>
    <rPh sb="1" eb="3">
      <t>レイワ</t>
    </rPh>
    <rPh sb="4" eb="6">
      <t>ネンド</t>
    </rPh>
    <rPh sb="5" eb="7">
      <t>ヘイネンド</t>
    </rPh>
    <rPh sb="6" eb="8">
      <t>トチ</t>
    </rPh>
    <rPh sb="8" eb="10">
      <t>トウケイ</t>
    </rPh>
    <rPh sb="17" eb="18">
      <t>シュウ</t>
    </rPh>
    <phoneticPr fontId="7"/>
  </si>
  <si>
    <t>（単位:ha）令和５年４月１日現在</t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7"/>
  </si>
  <si>
    <t>「県勢要覧2024(令和６年度版)」</t>
    <rPh sb="1" eb="3">
      <t>ケンセイ</t>
    </rPh>
    <rPh sb="10" eb="12">
      <t>レイワ</t>
    </rPh>
    <rPh sb="13" eb="15">
      <t>ネンド</t>
    </rPh>
    <rPh sb="14" eb="15">
      <t>ド</t>
    </rPh>
    <rPh sb="15" eb="16">
      <t>バン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</si>
</sst>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_);[Red]\(#,##0\)"/>
    <numFmt numFmtId="178" formatCode="\(0.0\)"/>
    <numFmt numFmtId="179" formatCode="#,##0_ ;[Red]\-#,##0\ "/>
    <numFmt numFmtId="180" formatCode="#,##0_);\(#,##0\)"/>
    <numFmt numFmtId="181" formatCode="&quot;(&quot;0.0&quot;%)&quot;"/>
    <numFmt numFmtId="182" formatCode="0.0"/>
  </numFmts>
  <fonts count="20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/>
    <xf numFmtId="0" fontId="8" fillId="0" borderId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5" fillId="0" borderId="0" xfId="7">
      <alignment vertical="center"/>
    </xf>
    <xf numFmtId="0" fontId="5" fillId="2" borderId="0" xfId="7" applyFill="1">
      <alignment vertical="center"/>
    </xf>
    <xf numFmtId="0" fontId="9" fillId="0" borderId="0" xfId="7" applyFont="1" applyFill="1">
      <alignment vertical="center"/>
    </xf>
    <xf numFmtId="38" fontId="1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80" fontId="5" fillId="2" borderId="0" xfId="7" applyNumberFormat="1" applyFill="1">
      <alignment vertical="center"/>
    </xf>
    <xf numFmtId="0" fontId="14" fillId="2" borderId="0" xfId="7" applyFont="1" applyFill="1" applyAlignment="1">
      <alignment horizontal="center"/>
    </xf>
    <xf numFmtId="0" fontId="18" fillId="2" borderId="0" xfId="7" applyFont="1" applyFill="1" applyAlignment="1">
      <alignment horizontal="left" vertical="center"/>
    </xf>
    <xf numFmtId="182" fontId="14" fillId="2" borderId="0" xfId="7" applyNumberFormat="1" applyFont="1" applyFill="1" applyAlignment="1">
      <alignment horizontal="center"/>
    </xf>
    <xf numFmtId="0" fontId="14" fillId="2" borderId="0" xfId="7" applyFont="1" applyFill="1" applyAlignment="1">
      <alignment horizontal="right"/>
    </xf>
    <xf numFmtId="0" fontId="17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center"/>
    </xf>
    <xf numFmtId="182" fontId="12" fillId="2" borderId="0" xfId="7" applyNumberFormat="1" applyFont="1" applyFill="1" applyAlignment="1">
      <alignment horizontal="center"/>
    </xf>
    <xf numFmtId="0" fontId="12" fillId="2" borderId="0" xfId="7" applyFont="1" applyFill="1" applyAlignment="1">
      <alignment horizontal="left"/>
    </xf>
    <xf numFmtId="0" fontId="12" fillId="2" borderId="0" xfId="7" applyFont="1" applyFill="1" applyAlignment="1">
      <alignment horizontal="right"/>
    </xf>
    <xf numFmtId="181" fontId="14" fillId="3" borderId="2" xfId="8" applyNumberFormat="1" applyFont="1" applyFill="1" applyBorder="1" applyAlignment="1">
      <alignment horizontal="right" vertical="center"/>
    </xf>
    <xf numFmtId="181" fontId="14" fillId="3" borderId="12" xfId="8" applyNumberFormat="1" applyFont="1" applyFill="1" applyBorder="1" applyAlignment="1">
      <alignment horizontal="right" vertical="center"/>
    </xf>
    <xf numFmtId="181" fontId="14" fillId="3" borderId="0" xfId="8" applyNumberFormat="1" applyFont="1" applyFill="1" applyBorder="1" applyAlignment="1">
      <alignment horizontal="right" vertical="center"/>
    </xf>
    <xf numFmtId="181" fontId="14" fillId="3" borderId="13" xfId="8" applyNumberFormat="1" applyFont="1" applyFill="1" applyBorder="1" applyAlignment="1">
      <alignment horizontal="right" vertical="center"/>
    </xf>
    <xf numFmtId="176" fontId="14" fillId="0" borderId="3" xfId="8" applyNumberFormat="1" applyFont="1" applyFill="1" applyBorder="1" applyAlignment="1">
      <alignment horizontal="right" vertical="center"/>
    </xf>
    <xf numFmtId="176" fontId="14" fillId="0" borderId="11" xfId="8" applyNumberFormat="1" applyFont="1" applyFill="1" applyBorder="1" applyAlignment="1">
      <alignment horizontal="right" vertical="center"/>
    </xf>
    <xf numFmtId="176" fontId="14" fillId="0" borderId="4" xfId="8" applyNumberFormat="1" applyFont="1" applyFill="1" applyBorder="1" applyAlignment="1">
      <alignment horizontal="right" vertical="center"/>
    </xf>
    <xf numFmtId="181" fontId="14" fillId="3" borderId="10" xfId="8" applyNumberFormat="1" applyFont="1" applyFill="1" applyBorder="1" applyAlignment="1">
      <alignment horizontal="right" vertical="center"/>
    </xf>
    <xf numFmtId="181" fontId="14" fillId="3" borderId="6" xfId="8" applyNumberFormat="1" applyFont="1" applyFill="1" applyBorder="1" applyAlignment="1">
      <alignment horizontal="right" vertical="center"/>
    </xf>
    <xf numFmtId="176" fontId="14" fillId="0" borderId="2" xfId="8" applyNumberFormat="1" applyFont="1" applyFill="1" applyBorder="1" applyAlignment="1">
      <alignment horizontal="right" vertical="center"/>
    </xf>
    <xf numFmtId="176" fontId="14" fillId="0" borderId="12" xfId="8" applyNumberFormat="1" applyFont="1" applyFill="1" applyBorder="1" applyAlignment="1">
      <alignment horizontal="right" vertical="center"/>
    </xf>
    <xf numFmtId="176" fontId="14" fillId="0" borderId="0" xfId="8" applyNumberFormat="1" applyFont="1" applyFill="1" applyBorder="1" applyAlignment="1">
      <alignment horizontal="right" vertical="center"/>
    </xf>
    <xf numFmtId="181" fontId="14" fillId="3" borderId="25" xfId="8" applyNumberFormat="1" applyFont="1" applyFill="1" applyBorder="1" applyAlignment="1">
      <alignment horizontal="right" vertical="center"/>
    </xf>
    <xf numFmtId="181" fontId="14" fillId="3" borderId="18" xfId="8" applyNumberFormat="1" applyFont="1" applyFill="1" applyBorder="1" applyAlignment="1">
      <alignment horizontal="right" vertical="center"/>
    </xf>
    <xf numFmtId="181" fontId="14" fillId="3" borderId="22" xfId="8" applyNumberFormat="1" applyFont="1" applyFill="1" applyBorder="1" applyAlignment="1">
      <alignment horizontal="right" vertical="center"/>
    </xf>
    <xf numFmtId="177" fontId="14" fillId="0" borderId="34" xfId="8" applyNumberFormat="1" applyFont="1" applyFill="1" applyBorder="1" applyAlignment="1">
      <alignment horizontal="right" vertical="center"/>
    </xf>
    <xf numFmtId="177" fontId="14" fillId="0" borderId="27" xfId="8" applyNumberFormat="1" applyFont="1" applyFill="1" applyBorder="1" applyAlignment="1">
      <alignment horizontal="right" vertical="center"/>
    </xf>
    <xf numFmtId="177" fontId="14" fillId="0" borderId="28" xfId="8" applyNumberFormat="1" applyFont="1" applyFill="1" applyBorder="1" applyAlignment="1">
      <alignment horizontal="right" vertical="center"/>
    </xf>
    <xf numFmtId="177" fontId="14" fillId="0" borderId="2" xfId="8" applyNumberFormat="1" applyFont="1" applyFill="1" applyBorder="1" applyAlignment="1">
      <alignment horizontal="right" vertical="center"/>
    </xf>
    <xf numFmtId="177" fontId="14" fillId="0" borderId="12" xfId="8" applyNumberFormat="1" applyFont="1" applyFill="1" applyBorder="1" applyAlignment="1">
      <alignment horizontal="right" vertical="center"/>
    </xf>
    <xf numFmtId="177" fontId="14" fillId="0" borderId="0" xfId="8" applyNumberFormat="1" applyFont="1" applyFill="1" applyBorder="1" applyAlignment="1">
      <alignment horizontal="right" vertical="center"/>
    </xf>
    <xf numFmtId="181" fontId="14" fillId="3" borderId="48" xfId="8" applyNumberFormat="1" applyFont="1" applyFill="1" applyBorder="1" applyAlignment="1">
      <alignment horizontal="right" vertical="center"/>
    </xf>
    <xf numFmtId="181" fontId="14" fillId="3" borderId="43" xfId="8" applyNumberFormat="1" applyFont="1" applyFill="1" applyBorder="1" applyAlignment="1">
      <alignment horizontal="right" vertical="center"/>
    </xf>
    <xf numFmtId="181" fontId="14" fillId="3" borderId="42" xfId="8" applyNumberFormat="1" applyFont="1" applyFill="1" applyBorder="1" applyAlignment="1">
      <alignment horizontal="right" vertical="center"/>
    </xf>
    <xf numFmtId="181" fontId="16" fillId="3" borderId="2" xfId="8" applyNumberFormat="1" applyFont="1" applyFill="1" applyBorder="1" applyAlignment="1">
      <alignment horizontal="right" vertical="center"/>
    </xf>
    <xf numFmtId="181" fontId="16" fillId="3" borderId="12" xfId="8" applyNumberFormat="1" applyFont="1" applyFill="1" applyBorder="1" applyAlignment="1">
      <alignment horizontal="right" vertical="center"/>
    </xf>
    <xf numFmtId="181" fontId="16" fillId="3" borderId="0" xfId="8" applyNumberFormat="1" applyFont="1" applyFill="1" applyBorder="1" applyAlignment="1">
      <alignment horizontal="right" vertical="center"/>
    </xf>
    <xf numFmtId="181" fontId="16" fillId="3" borderId="39" xfId="8" applyNumberFormat="1" applyFont="1" applyFill="1" applyBorder="1" applyAlignment="1">
      <alignment horizontal="right" vertical="center"/>
    </xf>
    <xf numFmtId="0" fontId="9" fillId="2" borderId="0" xfId="7" applyFont="1" applyFill="1">
      <alignment vertical="center"/>
    </xf>
    <xf numFmtId="0" fontId="14" fillId="2" borderId="0" xfId="12" applyFont="1" applyFill="1" applyAlignment="1">
      <alignment horizontal="center" vertical="center"/>
    </xf>
    <xf numFmtId="0" fontId="12" fillId="2" borderId="1" xfId="12" applyFont="1" applyFill="1" applyBorder="1" applyAlignment="1">
      <alignment horizontal="center" vertical="center" wrapText="1"/>
    </xf>
    <xf numFmtId="0" fontId="12" fillId="2" borderId="8" xfId="12" applyFont="1" applyFill="1" applyBorder="1" applyAlignment="1">
      <alignment horizontal="center" vertical="center" wrapText="1"/>
    </xf>
    <xf numFmtId="0" fontId="13" fillId="2" borderId="5" xfId="12" applyFont="1" applyFill="1" applyBorder="1" applyAlignment="1">
      <alignment horizontal="center" vertical="center" wrapText="1"/>
    </xf>
    <xf numFmtId="0" fontId="12" fillId="2" borderId="5" xfId="12" applyFont="1" applyFill="1" applyBorder="1" applyAlignment="1">
      <alignment horizontal="center" vertical="center" wrapText="1"/>
    </xf>
    <xf numFmtId="0" fontId="14" fillId="2" borderId="0" xfId="12" applyFont="1" applyFill="1" applyAlignment="1">
      <alignment horizontal="center"/>
    </xf>
    <xf numFmtId="180" fontId="14" fillId="0" borderId="3" xfId="0" applyNumberFormat="1" applyFont="1" applyBorder="1" applyAlignment="1">
      <alignment horizontal="right" vertical="center"/>
    </xf>
    <xf numFmtId="180" fontId="14" fillId="0" borderId="11" xfId="0" applyNumberFormat="1" applyFont="1" applyBorder="1" applyAlignment="1">
      <alignment horizontal="right" vertical="center"/>
    </xf>
    <xf numFmtId="180" fontId="14" fillId="0" borderId="4" xfId="0" applyNumberFormat="1" applyFont="1" applyBorder="1" applyAlignment="1">
      <alignment horizontal="right" vertical="center"/>
    </xf>
    <xf numFmtId="181" fontId="14" fillId="0" borderId="2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181" fontId="14" fillId="0" borderId="10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horizontal="right" vertical="center"/>
    </xf>
    <xf numFmtId="181" fontId="14" fillId="0" borderId="25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2" xfId="0" applyNumberFormat="1" applyFont="1" applyBorder="1" applyAlignment="1">
      <alignment horizontal="right" vertical="center"/>
    </xf>
    <xf numFmtId="177" fontId="14" fillId="0" borderId="3" xfId="0" applyNumberFormat="1" applyFont="1" applyBorder="1" applyAlignment="1">
      <alignment horizontal="right" vertical="center"/>
    </xf>
    <xf numFmtId="177" fontId="14" fillId="0" borderId="11" xfId="0" applyNumberFormat="1" applyFont="1" applyBorder="1" applyAlignment="1">
      <alignment horizontal="right" vertical="center"/>
    </xf>
    <xf numFmtId="177" fontId="14" fillId="0" borderId="4" xfId="0" applyNumberFormat="1" applyFont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 vertical="center"/>
    </xf>
    <xf numFmtId="177" fontId="14" fillId="0" borderId="12" xfId="0" applyNumberFormat="1" applyFont="1" applyBorder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80" fontId="14" fillId="0" borderId="34" xfId="0" applyNumberFormat="1" applyFont="1" applyBorder="1" applyAlignment="1">
      <alignment horizontal="right" vertical="center"/>
    </xf>
    <xf numFmtId="177" fontId="14" fillId="0" borderId="27" xfId="0" applyNumberFormat="1" applyFont="1" applyBorder="1" applyAlignment="1">
      <alignment horizontal="right" vertical="center"/>
    </xf>
    <xf numFmtId="177" fontId="14" fillId="0" borderId="28" xfId="0" applyNumberFormat="1" applyFont="1" applyBorder="1" applyAlignment="1">
      <alignment horizontal="right" vertical="center"/>
    </xf>
    <xf numFmtId="181" fontId="14" fillId="0" borderId="48" xfId="0" applyNumberFormat="1" applyFont="1" applyBorder="1" applyAlignment="1">
      <alignment horizontal="right" vertical="center"/>
    </xf>
    <xf numFmtId="180" fontId="16" fillId="0" borderId="2" xfId="0" applyNumberFormat="1" applyFont="1" applyBorder="1" applyAlignment="1">
      <alignment horizontal="right" vertical="center"/>
    </xf>
    <xf numFmtId="180" fontId="16" fillId="0" borderId="12" xfId="0" applyNumberFormat="1" applyFont="1" applyBorder="1" applyAlignment="1">
      <alignment horizontal="right" vertical="center"/>
    </xf>
    <xf numFmtId="181" fontId="16" fillId="0" borderId="2" xfId="0" applyNumberFormat="1" applyFont="1" applyBorder="1" applyAlignment="1">
      <alignment horizontal="right" vertical="center"/>
    </xf>
    <xf numFmtId="180" fontId="14" fillId="0" borderId="46" xfId="0" applyNumberFormat="1" applyFont="1" applyBorder="1" applyAlignment="1">
      <alignment horizontal="right" vertical="center"/>
    </xf>
    <xf numFmtId="176" fontId="14" fillId="0" borderId="46" xfId="0" applyNumberFormat="1" applyFont="1" applyBorder="1" applyAlignment="1">
      <alignment horizontal="right" vertical="center"/>
    </xf>
    <xf numFmtId="176" fontId="14" fillId="0" borderId="49" xfId="0" applyNumberFormat="1" applyFont="1" applyBorder="1" applyAlignment="1">
      <alignment horizontal="right" vertical="center"/>
    </xf>
    <xf numFmtId="176" fontId="14" fillId="0" borderId="45" xfId="0" applyNumberFormat="1" applyFont="1" applyBorder="1" applyAlignment="1">
      <alignment horizontal="right" vertical="center"/>
    </xf>
    <xf numFmtId="176" fontId="14" fillId="0" borderId="12" xfId="0" applyNumberFormat="1" applyFont="1" applyBorder="1" applyAlignment="1">
      <alignment horizontal="right" vertical="center"/>
    </xf>
    <xf numFmtId="0" fontId="12" fillId="2" borderId="0" xfId="12" applyFont="1" applyFill="1" applyAlignment="1">
      <alignment horizontal="right" vertical="center"/>
    </xf>
    <xf numFmtId="0" fontId="12" fillId="2" borderId="0" xfId="12" applyFont="1" applyFill="1" applyAlignment="1">
      <alignment horizontal="left"/>
    </xf>
    <xf numFmtId="0" fontId="19" fillId="2" borderId="0" xfId="12" applyFont="1" applyFill="1" applyAlignment="1">
      <alignment horizontal="right" vertical="top"/>
    </xf>
    <xf numFmtId="0" fontId="9" fillId="2" borderId="0" xfId="12" applyFont="1" applyFill="1">
      <alignment vertical="center"/>
    </xf>
    <xf numFmtId="0" fontId="12" fillId="2" borderId="0" xfId="12" applyFont="1" applyFill="1" applyAlignment="1">
      <alignment horizontal="left" vertical="center"/>
    </xf>
    <xf numFmtId="0" fontId="15" fillId="0" borderId="0" xfId="12" applyFont="1">
      <alignment vertical="center"/>
    </xf>
    <xf numFmtId="0" fontId="17" fillId="0" borderId="0" xfId="12" applyFont="1">
      <alignment vertical="center"/>
    </xf>
    <xf numFmtId="0" fontId="12" fillId="0" borderId="0" xfId="12" applyFont="1">
      <alignment vertical="center"/>
    </xf>
    <xf numFmtId="0" fontId="12" fillId="0" borderId="0" xfId="12" applyFont="1" applyAlignment="1">
      <alignment horizontal="right" vertical="center"/>
    </xf>
    <xf numFmtId="0" fontId="12" fillId="0" borderId="0" xfId="12" applyFont="1" applyAlignment="1">
      <alignment horizontal="right"/>
    </xf>
    <xf numFmtId="0" fontId="9" fillId="0" borderId="0" xfId="12" applyFont="1">
      <alignment vertical="center"/>
    </xf>
    <xf numFmtId="0" fontId="12" fillId="0" borderId="0" xfId="12" applyFont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12" applyFont="1" applyBorder="1" applyAlignment="1">
      <alignment horizontal="right"/>
    </xf>
    <xf numFmtId="0" fontId="12" fillId="0" borderId="11" xfId="12" applyFont="1" applyBorder="1" applyAlignment="1">
      <alignment horizontal="center" vertical="center"/>
    </xf>
    <xf numFmtId="176" fontId="12" fillId="0" borderId="11" xfId="0" applyNumberFormat="1" applyFont="1" applyBorder="1" applyAlignment="1">
      <alignment vertical="center"/>
    </xf>
    <xf numFmtId="38" fontId="12" fillId="0" borderId="3" xfId="13" applyFont="1" applyFill="1" applyBorder="1" applyAlignment="1">
      <alignment vertical="center"/>
    </xf>
    <xf numFmtId="178" fontId="12" fillId="3" borderId="44" xfId="0" applyNumberFormat="1" applyFont="1" applyFill="1" applyBorder="1" applyAlignment="1">
      <alignment horizontal="right" vertical="center"/>
    </xf>
    <xf numFmtId="38" fontId="12" fillId="0" borderId="30" xfId="13" applyFont="1" applyFill="1" applyBorder="1" applyAlignment="1">
      <alignment vertical="center"/>
    </xf>
    <xf numFmtId="38" fontId="12" fillId="0" borderId="4" xfId="13" applyFont="1" applyFill="1" applyBorder="1" applyAlignment="1">
      <alignment vertical="center"/>
    </xf>
    <xf numFmtId="178" fontId="12" fillId="3" borderId="9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38" fontId="12" fillId="0" borderId="8" xfId="13" applyFont="1" applyFill="1" applyBorder="1" applyAlignment="1">
      <alignment vertical="center"/>
    </xf>
    <xf numFmtId="38" fontId="12" fillId="0" borderId="26" xfId="13" applyFont="1" applyFill="1" applyBorder="1" applyAlignment="1">
      <alignment vertical="center"/>
    </xf>
    <xf numFmtId="38" fontId="12" fillId="0" borderId="5" xfId="13" applyFont="1" applyFill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38" fontId="12" fillId="0" borderId="25" xfId="13" applyFont="1" applyFill="1" applyBorder="1" applyAlignment="1">
      <alignment vertical="center"/>
    </xf>
    <xf numFmtId="38" fontId="12" fillId="0" borderId="32" xfId="13" applyFont="1" applyFill="1" applyBorder="1" applyAlignment="1">
      <alignment vertical="center"/>
    </xf>
    <xf numFmtId="38" fontId="12" fillId="0" borderId="22" xfId="13" applyFont="1" applyFill="1" applyBorder="1" applyAlignment="1">
      <alignment vertical="center"/>
    </xf>
    <xf numFmtId="176" fontId="12" fillId="0" borderId="17" xfId="0" applyNumberFormat="1" applyFont="1" applyBorder="1" applyAlignment="1">
      <alignment vertical="center"/>
    </xf>
    <xf numFmtId="178" fontId="12" fillId="3" borderId="24" xfId="0" applyNumberFormat="1" applyFont="1" applyFill="1" applyBorder="1" applyAlignment="1">
      <alignment horizontal="right" vertical="center"/>
    </xf>
    <xf numFmtId="178" fontId="12" fillId="3" borderId="19" xfId="0" applyNumberFormat="1" applyFont="1" applyFill="1" applyBorder="1" applyAlignment="1">
      <alignment horizontal="right" vertical="center"/>
    </xf>
    <xf numFmtId="176" fontId="12" fillId="0" borderId="27" xfId="0" applyNumberFormat="1" applyFont="1" applyBorder="1" applyAlignment="1">
      <alignment vertical="center"/>
    </xf>
    <xf numFmtId="38" fontId="12" fillId="0" borderId="2" xfId="13" applyFont="1" applyFill="1" applyBorder="1" applyAlignment="1">
      <alignment vertical="center"/>
    </xf>
    <xf numFmtId="178" fontId="12" fillId="3" borderId="47" xfId="0" applyNumberFormat="1" applyFont="1" applyFill="1" applyBorder="1" applyAlignment="1">
      <alignment horizontal="right" vertical="center"/>
    </xf>
    <xf numFmtId="38" fontId="12" fillId="0" borderId="31" xfId="13" applyFont="1" applyFill="1" applyBorder="1" applyAlignment="1">
      <alignment vertical="center"/>
    </xf>
    <xf numFmtId="38" fontId="12" fillId="0" borderId="0" xfId="13" applyFont="1" applyFill="1" applyBorder="1" applyAlignment="1">
      <alignment vertical="center"/>
    </xf>
    <xf numFmtId="178" fontId="12" fillId="3" borderId="7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vertical="center"/>
    </xf>
    <xf numFmtId="38" fontId="12" fillId="3" borderId="8" xfId="13" applyFont="1" applyFill="1" applyBorder="1" applyAlignment="1">
      <alignment vertical="center"/>
    </xf>
    <xf numFmtId="38" fontId="12" fillId="3" borderId="26" xfId="13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38" fontId="12" fillId="0" borderId="14" xfId="13" applyFont="1" applyFill="1" applyBorder="1" applyAlignment="1">
      <alignment vertical="center"/>
    </xf>
    <xf numFmtId="38" fontId="12" fillId="0" borderId="23" xfId="13" applyFont="1" applyFill="1" applyBorder="1" applyAlignment="1">
      <alignment vertical="center"/>
    </xf>
    <xf numFmtId="38" fontId="12" fillId="0" borderId="20" xfId="13" applyFont="1" applyFill="1" applyBorder="1" applyAlignment="1">
      <alignment vertical="center"/>
    </xf>
    <xf numFmtId="176" fontId="12" fillId="0" borderId="12" xfId="0" applyNumberFormat="1" applyFont="1" applyBorder="1" applyAlignment="1">
      <alignment vertical="center"/>
    </xf>
    <xf numFmtId="38" fontId="12" fillId="0" borderId="34" xfId="13" applyFont="1" applyFill="1" applyBorder="1" applyAlignment="1">
      <alignment vertical="center"/>
    </xf>
    <xf numFmtId="38" fontId="12" fillId="0" borderId="33" xfId="13" applyFont="1" applyFill="1" applyBorder="1" applyAlignment="1">
      <alignment vertical="center"/>
    </xf>
    <xf numFmtId="38" fontId="12" fillId="0" borderId="28" xfId="13" applyFont="1" applyFill="1" applyBorder="1" applyAlignment="1">
      <alignment vertical="center"/>
    </xf>
    <xf numFmtId="0" fontId="12" fillId="3" borderId="40" xfId="0" applyFont="1" applyFill="1" applyBorder="1" applyAlignment="1">
      <alignment horizontal="center" vertical="center"/>
    </xf>
    <xf numFmtId="176" fontId="12" fillId="3" borderId="41" xfId="0" applyNumberFormat="1" applyFont="1" applyFill="1" applyBorder="1" applyAlignment="1">
      <alignment vertical="center"/>
    </xf>
    <xf numFmtId="38" fontId="12" fillId="3" borderId="41" xfId="13" applyFont="1" applyFill="1" applyBorder="1" applyAlignment="1">
      <alignment vertical="center"/>
    </xf>
    <xf numFmtId="38" fontId="12" fillId="3" borderId="55" xfId="13" applyFont="1" applyFill="1" applyBorder="1" applyAlignment="1">
      <alignment vertical="center"/>
    </xf>
    <xf numFmtId="0" fontId="15" fillId="3" borderId="12" xfId="0" applyFont="1" applyFill="1" applyBorder="1" applyAlignment="1">
      <alignment horizontal="center" vertical="center"/>
    </xf>
    <xf numFmtId="179" fontId="15" fillId="3" borderId="2" xfId="13" applyNumberFormat="1" applyFont="1" applyFill="1" applyBorder="1" applyAlignment="1">
      <alignment vertical="center"/>
    </xf>
    <xf numFmtId="38" fontId="15" fillId="3" borderId="2" xfId="13" applyFont="1" applyFill="1" applyBorder="1" applyAlignment="1">
      <alignment vertical="center"/>
    </xf>
    <xf numFmtId="178" fontId="12" fillId="3" borderId="54" xfId="0" applyNumberFormat="1" applyFont="1" applyFill="1" applyBorder="1" applyAlignment="1">
      <alignment horizontal="right" vertical="center"/>
    </xf>
    <xf numFmtId="38" fontId="15" fillId="3" borderId="53" xfId="13" applyFont="1" applyFill="1" applyBorder="1" applyAlignment="1">
      <alignment vertical="center"/>
    </xf>
    <xf numFmtId="178" fontId="12" fillId="3" borderId="52" xfId="0" applyNumberFormat="1" applyFont="1" applyFill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176" fontId="12" fillId="0" borderId="37" xfId="0" applyNumberFormat="1" applyFont="1" applyBorder="1" applyAlignment="1">
      <alignment vertical="center"/>
    </xf>
    <xf numFmtId="38" fontId="12" fillId="0" borderId="38" xfId="13" applyFont="1" applyFill="1" applyBorder="1" applyAlignment="1">
      <alignment vertical="center"/>
    </xf>
    <xf numFmtId="178" fontId="12" fillId="3" borderId="29" xfId="0" applyNumberFormat="1" applyFont="1" applyFill="1" applyBorder="1" applyAlignment="1">
      <alignment horizontal="right" vertical="center"/>
    </xf>
    <xf numFmtId="38" fontId="12" fillId="0" borderId="51" xfId="13" applyFont="1" applyFill="1" applyBorder="1" applyAlignment="1">
      <alignment vertical="center"/>
    </xf>
    <xf numFmtId="38" fontId="12" fillId="0" borderId="50" xfId="13" applyFont="1" applyFill="1" applyBorder="1" applyAlignment="1">
      <alignment vertical="center"/>
    </xf>
    <xf numFmtId="178" fontId="12" fillId="3" borderId="15" xfId="0" applyNumberFormat="1" applyFont="1" applyFill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5" xfId="12" applyFont="1" applyBorder="1" applyAlignment="1">
      <alignment horizontal="left" vertical="center" wrapText="1"/>
    </xf>
    <xf numFmtId="0" fontId="12" fillId="0" borderId="36" xfId="12" applyFont="1" applyBorder="1" applyAlignment="1">
      <alignment horizontal="left" vertical="center"/>
    </xf>
    <xf numFmtId="0" fontId="12" fillId="0" borderId="8" xfId="12" applyFont="1" applyBorder="1" applyAlignment="1">
      <alignment horizontal="center" vertical="center"/>
    </xf>
    <xf numFmtId="0" fontId="12" fillId="0" borderId="5" xfId="12" applyFont="1" applyBorder="1" applyAlignment="1">
      <alignment horizontal="center" vertical="center"/>
    </xf>
    <xf numFmtId="0" fontId="12" fillId="0" borderId="16" xfId="12" applyFont="1" applyBorder="1" applyAlignment="1">
      <alignment horizontal="center" vertical="center"/>
    </xf>
    <xf numFmtId="0" fontId="12" fillId="0" borderId="26" xfId="12" applyFont="1" applyBorder="1" applyAlignment="1">
      <alignment horizontal="center" vertical="center"/>
    </xf>
    <xf numFmtId="0" fontId="12" fillId="0" borderId="21" xfId="12" applyFont="1" applyBorder="1" applyAlignment="1">
      <alignment horizontal="center" vertical="center"/>
    </xf>
  </cellXfs>
  <cellStyles count="15">
    <cellStyle name="パーセント 2" xfId="1"/>
    <cellStyle name="パーセント 2 2" xfId="8"/>
    <cellStyle name="桁区切り 2" xfId="2"/>
    <cellStyle name="桁区切り 2 2" xfId="5"/>
    <cellStyle name="桁区切り 3" xfId="6"/>
    <cellStyle name="桁区切り 4" xfId="10"/>
    <cellStyle name="桁区切り 5" xfId="13"/>
    <cellStyle name="標準" xfId="0" builtinId="0"/>
    <cellStyle name="標準 2" xfId="3"/>
    <cellStyle name="標準 2 2" xfId="4"/>
    <cellStyle name="標準 3" xfId="7"/>
    <cellStyle name="標準 3 3" xfId="12"/>
    <cellStyle name="標準 4" xfId="9"/>
    <cellStyle name="標準 5" xfId="11"/>
    <cellStyle name="標準 5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79375</xdr:colOff>
          <xdr:row>21</xdr:row>
          <xdr:rowOff>175500</xdr:rowOff>
        </xdr:from>
        <xdr:to>
          <xdr:col>9</xdr:col>
          <xdr:colOff>682625</xdr:colOff>
          <xdr:row>50</xdr:row>
          <xdr:rowOff>163830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10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9375" y="5517438"/>
              <a:ext cx="7040563" cy="5354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view="pageBreakPreview" topLeftCell="A19" zoomScale="110" zoomScaleNormal="100" zoomScaleSheetLayoutView="110" workbookViewId="0">
      <selection activeCell="H30" sqref="H30"/>
    </sheetView>
  </sheetViews>
  <sheetFormatPr defaultColWidth="9" defaultRowHeight="14.25"/>
  <cols>
    <col min="1" max="1" width="2.5" style="2" customWidth="1"/>
    <col min="2" max="2" width="11.125" style="2" customWidth="1"/>
    <col min="3" max="9" width="10.625" style="2" customWidth="1"/>
    <col min="10" max="10" width="11.75" style="2" customWidth="1"/>
    <col min="11" max="24" width="9" style="2"/>
    <col min="25" max="16384" width="9" style="1"/>
  </cols>
  <sheetData>
    <row r="1" spans="1:10" ht="13.5" customHeight="1">
      <c r="A1" s="7"/>
      <c r="B1" s="7"/>
      <c r="C1" s="7"/>
      <c r="D1" s="7"/>
      <c r="E1" s="7"/>
      <c r="F1" s="7"/>
      <c r="G1" s="7"/>
      <c r="H1" s="7"/>
      <c r="I1" s="7"/>
    </row>
    <row r="2" spans="1:10" ht="27" customHeight="1">
      <c r="A2" s="8" t="s">
        <v>31</v>
      </c>
      <c r="B2" s="7"/>
      <c r="C2" s="7"/>
      <c r="D2" s="9"/>
      <c r="E2" s="7"/>
      <c r="F2" s="7"/>
      <c r="G2" s="7"/>
      <c r="H2" s="7"/>
      <c r="I2" s="10"/>
    </row>
    <row r="3" spans="1:10" ht="18.75" customHeight="1">
      <c r="A3" s="11" t="s">
        <v>30</v>
      </c>
      <c r="B3" s="7"/>
      <c r="C3" s="7"/>
      <c r="D3" s="9"/>
      <c r="E3" s="7"/>
      <c r="F3" s="7"/>
      <c r="G3" s="7"/>
      <c r="H3" s="7"/>
      <c r="I3" s="7"/>
    </row>
    <row r="4" spans="1:10" ht="15" customHeight="1">
      <c r="A4" s="7"/>
      <c r="B4" s="12"/>
      <c r="C4" s="13"/>
      <c r="D4" s="14"/>
      <c r="E4" s="13"/>
      <c r="F4" s="13"/>
      <c r="G4" s="13"/>
      <c r="H4" s="15"/>
      <c r="I4" s="16" t="s">
        <v>41</v>
      </c>
    </row>
    <row r="5" spans="1:10" ht="45" customHeight="1">
      <c r="A5" s="46"/>
      <c r="B5" s="47" t="s">
        <v>29</v>
      </c>
      <c r="C5" s="48" t="s">
        <v>28</v>
      </c>
      <c r="D5" s="48" t="s">
        <v>27</v>
      </c>
      <c r="E5" s="47" t="s">
        <v>26</v>
      </c>
      <c r="F5" s="49" t="s">
        <v>25</v>
      </c>
      <c r="G5" s="47" t="s">
        <v>24</v>
      </c>
      <c r="H5" s="50" t="s">
        <v>23</v>
      </c>
      <c r="I5" s="47" t="s">
        <v>22</v>
      </c>
    </row>
    <row r="6" spans="1:10" ht="21" customHeight="1">
      <c r="A6" s="51"/>
      <c r="B6" s="154" t="s">
        <v>0</v>
      </c>
      <c r="C6" s="52">
        <v>11360</v>
      </c>
      <c r="D6" s="52">
        <v>1740</v>
      </c>
      <c r="E6" s="53">
        <v>4185</v>
      </c>
      <c r="F6" s="54">
        <v>480</v>
      </c>
      <c r="G6" s="53">
        <v>654</v>
      </c>
      <c r="H6" s="54">
        <v>1995</v>
      </c>
      <c r="I6" s="53">
        <v>2306</v>
      </c>
      <c r="J6" s="6"/>
    </row>
    <row r="7" spans="1:10" ht="21" customHeight="1">
      <c r="A7" s="51"/>
      <c r="B7" s="155"/>
      <c r="C7" s="55">
        <v>100</v>
      </c>
      <c r="D7" s="17">
        <f t="shared" ref="D7:I7" si="0">D6/$C$6*100</f>
        <v>15.316901408450704</v>
      </c>
      <c r="E7" s="18">
        <f t="shared" si="0"/>
        <v>36.839788732394368</v>
      </c>
      <c r="F7" s="18">
        <f t="shared" si="0"/>
        <v>4.225352112676056</v>
      </c>
      <c r="G7" s="18">
        <f t="shared" si="0"/>
        <v>5.757042253521127</v>
      </c>
      <c r="H7" s="19">
        <f t="shared" si="0"/>
        <v>17.56161971830986</v>
      </c>
      <c r="I7" s="20">
        <f t="shared" si="0"/>
        <v>20.299295774647888</v>
      </c>
      <c r="J7" s="6"/>
    </row>
    <row r="8" spans="1:10" ht="21" customHeight="1">
      <c r="A8" s="51"/>
      <c r="B8" s="154" t="s">
        <v>2</v>
      </c>
      <c r="C8" s="56">
        <v>7712</v>
      </c>
      <c r="D8" s="21">
        <v>650</v>
      </c>
      <c r="E8" s="22">
        <v>5166</v>
      </c>
      <c r="F8" s="23">
        <v>210</v>
      </c>
      <c r="G8" s="22">
        <v>311</v>
      </c>
      <c r="H8" s="23">
        <v>638</v>
      </c>
      <c r="I8" s="22">
        <v>736</v>
      </c>
      <c r="J8" s="6"/>
    </row>
    <row r="9" spans="1:10" ht="21" customHeight="1">
      <c r="A9" s="51"/>
      <c r="B9" s="153"/>
      <c r="C9" s="57">
        <v>100</v>
      </c>
      <c r="D9" s="24">
        <f t="shared" ref="D9:I9" si="1">D8/$C$8*100</f>
        <v>8.428423236514524</v>
      </c>
      <c r="E9" s="20">
        <f t="shared" si="1"/>
        <v>66.986514522821565</v>
      </c>
      <c r="F9" s="20">
        <f t="shared" si="1"/>
        <v>2.7230290456431536</v>
      </c>
      <c r="G9" s="20">
        <f t="shared" si="1"/>
        <v>4.0326763485477182</v>
      </c>
      <c r="H9" s="25">
        <f t="shared" si="1"/>
        <v>8.2728215767634854</v>
      </c>
      <c r="I9" s="20">
        <f t="shared" si="1"/>
        <v>9.5435684647302903</v>
      </c>
      <c r="J9" s="6"/>
    </row>
    <row r="10" spans="1:10" ht="21" customHeight="1">
      <c r="A10" s="51"/>
      <c r="B10" s="155" t="s">
        <v>6</v>
      </c>
      <c r="C10" s="58">
        <v>1999</v>
      </c>
      <c r="D10" s="26">
        <v>404</v>
      </c>
      <c r="E10" s="27">
        <v>657</v>
      </c>
      <c r="F10" s="28">
        <v>21</v>
      </c>
      <c r="G10" s="27">
        <v>142</v>
      </c>
      <c r="H10" s="28">
        <v>236</v>
      </c>
      <c r="I10" s="22">
        <v>539</v>
      </c>
      <c r="J10" s="6"/>
    </row>
    <row r="11" spans="1:10" ht="21" customHeight="1">
      <c r="A11" s="51"/>
      <c r="B11" s="152"/>
      <c r="C11" s="59">
        <v>100</v>
      </c>
      <c r="D11" s="29">
        <f t="shared" ref="D11:I11" si="2">D10/$C$10*100</f>
        <v>20.210105052526263</v>
      </c>
      <c r="E11" s="30">
        <f t="shared" si="2"/>
        <v>32.866433216608307</v>
      </c>
      <c r="F11" s="30">
        <f t="shared" si="2"/>
        <v>1.0505252626313157</v>
      </c>
      <c r="G11" s="30">
        <f t="shared" si="2"/>
        <v>7.1035517758879436</v>
      </c>
      <c r="H11" s="31">
        <f t="shared" si="2"/>
        <v>11.805902951475739</v>
      </c>
      <c r="I11" s="30">
        <f t="shared" si="2"/>
        <v>26.963481740870439</v>
      </c>
      <c r="J11" s="6"/>
    </row>
    <row r="12" spans="1:10" ht="21" customHeight="1">
      <c r="A12" s="51"/>
      <c r="B12" s="151" t="s">
        <v>7</v>
      </c>
      <c r="C12" s="60">
        <v>1438</v>
      </c>
      <c r="D12" s="32">
        <v>313</v>
      </c>
      <c r="E12" s="33">
        <v>345</v>
      </c>
      <c r="F12" s="34">
        <v>70</v>
      </c>
      <c r="G12" s="33">
        <v>140</v>
      </c>
      <c r="H12" s="34">
        <v>278</v>
      </c>
      <c r="I12" s="33">
        <v>293</v>
      </c>
      <c r="J12" s="6"/>
    </row>
    <row r="13" spans="1:10" ht="21" customHeight="1">
      <c r="A13" s="51"/>
      <c r="B13" s="152"/>
      <c r="C13" s="59">
        <v>100</v>
      </c>
      <c r="D13" s="29">
        <f t="shared" ref="D13:I13" si="3">D12/$C$12*100</f>
        <v>21.766342141863699</v>
      </c>
      <c r="E13" s="30">
        <f t="shared" si="3"/>
        <v>23.991655076495132</v>
      </c>
      <c r="F13" s="30">
        <f t="shared" si="3"/>
        <v>4.8678720445062584</v>
      </c>
      <c r="G13" s="30">
        <f t="shared" si="3"/>
        <v>9.7357440890125169</v>
      </c>
      <c r="H13" s="31">
        <f t="shared" si="3"/>
        <v>19.332406119610571</v>
      </c>
      <c r="I13" s="30">
        <f t="shared" si="3"/>
        <v>20.375521557719054</v>
      </c>
      <c r="J13" s="6"/>
    </row>
    <row r="14" spans="1:10" ht="21" customHeight="1">
      <c r="A14" s="51"/>
      <c r="B14" s="151" t="s">
        <v>8</v>
      </c>
      <c r="C14" s="60">
        <v>3775</v>
      </c>
      <c r="D14" s="32">
        <v>135</v>
      </c>
      <c r="E14" s="33">
        <v>2838</v>
      </c>
      <c r="F14" s="34">
        <v>113</v>
      </c>
      <c r="G14" s="33">
        <v>121</v>
      </c>
      <c r="H14" s="34">
        <v>153</v>
      </c>
      <c r="I14" s="33">
        <v>414</v>
      </c>
      <c r="J14" s="6"/>
    </row>
    <row r="15" spans="1:10" ht="21" customHeight="1">
      <c r="A15" s="51"/>
      <c r="B15" s="152"/>
      <c r="C15" s="59">
        <v>100</v>
      </c>
      <c r="D15" s="29">
        <f t="shared" ref="D15:I15" si="4">D14/$C$14*100</f>
        <v>3.576158940397351</v>
      </c>
      <c r="E15" s="30">
        <f t="shared" si="4"/>
        <v>75.178807947019862</v>
      </c>
      <c r="F15" s="30">
        <f t="shared" si="4"/>
        <v>2.9933774834437084</v>
      </c>
      <c r="G15" s="30">
        <f t="shared" si="4"/>
        <v>3.2052980132450331</v>
      </c>
      <c r="H15" s="31">
        <f t="shared" si="4"/>
        <v>4.0529801324503314</v>
      </c>
      <c r="I15" s="30">
        <f t="shared" si="4"/>
        <v>10.966887417218544</v>
      </c>
      <c r="J15" s="6"/>
    </row>
    <row r="16" spans="1:10" ht="21" customHeight="1">
      <c r="A16" s="51"/>
      <c r="B16" s="151" t="s">
        <v>9</v>
      </c>
      <c r="C16" s="60">
        <v>22461</v>
      </c>
      <c r="D16" s="32">
        <v>279</v>
      </c>
      <c r="E16" s="33">
        <v>20195</v>
      </c>
      <c r="F16" s="34">
        <v>488</v>
      </c>
      <c r="G16" s="33">
        <v>391</v>
      </c>
      <c r="H16" s="34">
        <v>212</v>
      </c>
      <c r="I16" s="33">
        <v>896</v>
      </c>
      <c r="J16" s="6"/>
    </row>
    <row r="17" spans="1:10" ht="21" customHeight="1">
      <c r="A17" s="51"/>
      <c r="B17" s="152"/>
      <c r="C17" s="59">
        <v>100</v>
      </c>
      <c r="D17" s="29">
        <f t="shared" ref="D17:I17" si="5">D16/$C$16*100</f>
        <v>1.2421530653132096</v>
      </c>
      <c r="E17" s="30">
        <f t="shared" si="5"/>
        <v>89.911401985664043</v>
      </c>
      <c r="F17" s="30">
        <f t="shared" si="5"/>
        <v>2.1726548239170116</v>
      </c>
      <c r="G17" s="30">
        <f t="shared" si="5"/>
        <v>1.7407951560482613</v>
      </c>
      <c r="H17" s="31">
        <f t="shared" si="5"/>
        <v>0.94385824317706257</v>
      </c>
      <c r="I17" s="30">
        <f t="shared" si="5"/>
        <v>3.9891367258804147</v>
      </c>
      <c r="J17" s="6"/>
    </row>
    <row r="18" spans="1:10" ht="21" customHeight="1">
      <c r="A18" s="51"/>
      <c r="B18" s="151" t="s">
        <v>10</v>
      </c>
      <c r="C18" s="61">
        <v>655</v>
      </c>
      <c r="D18" s="35">
        <v>183</v>
      </c>
      <c r="E18" s="36">
        <v>0</v>
      </c>
      <c r="F18" s="37">
        <v>63</v>
      </c>
      <c r="G18" s="36">
        <v>71</v>
      </c>
      <c r="H18" s="37">
        <v>216</v>
      </c>
      <c r="I18" s="36">
        <v>121</v>
      </c>
      <c r="J18" s="6"/>
    </row>
    <row r="19" spans="1:10" ht="21" customHeight="1">
      <c r="A19" s="51"/>
      <c r="B19" s="153"/>
      <c r="C19" s="55">
        <v>100</v>
      </c>
      <c r="D19" s="17">
        <f>D18/$C$18*100</f>
        <v>27.938931297709924</v>
      </c>
      <c r="E19" s="18">
        <f t="shared" ref="E19:I19" si="6">E18/$C$18*100</f>
        <v>0</v>
      </c>
      <c r="F19" s="18">
        <f t="shared" si="6"/>
        <v>9.6183206106870234</v>
      </c>
      <c r="G19" s="18">
        <f t="shared" si="6"/>
        <v>10.839694656488549</v>
      </c>
      <c r="H19" s="19">
        <f t="shared" si="6"/>
        <v>32.977099236641223</v>
      </c>
      <c r="I19" s="20">
        <f t="shared" si="6"/>
        <v>18.473282442748094</v>
      </c>
      <c r="J19" s="6"/>
    </row>
    <row r="20" spans="1:10" ht="21" customHeight="1">
      <c r="A20" s="51"/>
      <c r="B20" s="154" t="s">
        <v>15</v>
      </c>
      <c r="C20" s="62">
        <f>SUM(C10,C12,C14,C16,C18)</f>
        <v>30328</v>
      </c>
      <c r="D20" s="62">
        <f t="shared" ref="D20:I20" si="7">SUM(D10,D12,D14,D16,D18)</f>
        <v>1314</v>
      </c>
      <c r="E20" s="63">
        <f t="shared" si="7"/>
        <v>24035</v>
      </c>
      <c r="F20" s="63">
        <f t="shared" si="7"/>
        <v>755</v>
      </c>
      <c r="G20" s="63">
        <f t="shared" si="7"/>
        <v>865</v>
      </c>
      <c r="H20" s="64">
        <f t="shared" si="7"/>
        <v>1095</v>
      </c>
      <c r="I20" s="63">
        <f t="shared" si="7"/>
        <v>2263</v>
      </c>
      <c r="J20" s="6"/>
    </row>
    <row r="21" spans="1:10" ht="21" customHeight="1">
      <c r="A21" s="51"/>
      <c r="B21" s="153"/>
      <c r="C21" s="57">
        <v>100</v>
      </c>
      <c r="D21" s="24">
        <f>D20/$C$20*100</f>
        <v>4.3326299129517274</v>
      </c>
      <c r="E21" s="20">
        <f t="shared" ref="E21:I21" si="8">E20/$C$20*100</f>
        <v>79.250197836982323</v>
      </c>
      <c r="F21" s="20">
        <f t="shared" si="8"/>
        <v>2.4894486942759166</v>
      </c>
      <c r="G21" s="20">
        <f t="shared" si="8"/>
        <v>2.8521498285412821</v>
      </c>
      <c r="H21" s="25">
        <f t="shared" si="8"/>
        <v>3.6105249274597733</v>
      </c>
      <c r="I21" s="20">
        <f t="shared" si="8"/>
        <v>7.4617515167501978</v>
      </c>
      <c r="J21" s="6"/>
    </row>
    <row r="22" spans="1:10" ht="21" customHeight="1">
      <c r="A22" s="51"/>
      <c r="B22" s="154" t="s">
        <v>11</v>
      </c>
      <c r="C22" s="65">
        <v>9286</v>
      </c>
      <c r="D22" s="61">
        <v>6</v>
      </c>
      <c r="E22" s="66">
        <v>6952</v>
      </c>
      <c r="F22" s="67">
        <v>788</v>
      </c>
      <c r="G22" s="66">
        <v>225</v>
      </c>
      <c r="H22" s="67">
        <v>765</v>
      </c>
      <c r="I22" s="63">
        <v>550</v>
      </c>
      <c r="J22" s="6"/>
    </row>
    <row r="23" spans="1:10" ht="21" customHeight="1">
      <c r="A23" s="51"/>
      <c r="B23" s="152"/>
      <c r="C23" s="59">
        <v>100</v>
      </c>
      <c r="D23" s="29">
        <f>D22/$C$22*100</f>
        <v>6.4613396510876595E-2</v>
      </c>
      <c r="E23" s="30">
        <f t="shared" ref="E23:I23" si="9">E22/$C$22*100</f>
        <v>74.865388757269002</v>
      </c>
      <c r="F23" s="30">
        <f t="shared" si="9"/>
        <v>8.4858927417617913</v>
      </c>
      <c r="G23" s="30">
        <f t="shared" si="9"/>
        <v>2.4230023691578721</v>
      </c>
      <c r="H23" s="31">
        <f t="shared" si="9"/>
        <v>8.2382080551367665</v>
      </c>
      <c r="I23" s="30">
        <f t="shared" si="9"/>
        <v>5.9228946801636875</v>
      </c>
      <c r="J23" s="6"/>
    </row>
    <row r="24" spans="1:10" ht="21" customHeight="1">
      <c r="A24" s="51"/>
      <c r="B24" s="151" t="s">
        <v>12</v>
      </c>
      <c r="C24" s="68">
        <v>705</v>
      </c>
      <c r="D24" s="60">
        <v>34</v>
      </c>
      <c r="E24" s="69">
        <v>351</v>
      </c>
      <c r="F24" s="70">
        <v>0</v>
      </c>
      <c r="G24" s="69">
        <v>59</v>
      </c>
      <c r="H24" s="70">
        <v>117</v>
      </c>
      <c r="I24" s="66">
        <v>144</v>
      </c>
      <c r="J24" s="6"/>
    </row>
    <row r="25" spans="1:10" ht="21" customHeight="1">
      <c r="A25" s="51"/>
      <c r="B25" s="152"/>
      <c r="C25" s="59">
        <v>100</v>
      </c>
      <c r="D25" s="29">
        <f>D24/$C$24*100</f>
        <v>4.8226950354609928</v>
      </c>
      <c r="E25" s="30">
        <f t="shared" ref="E25:I25" si="10">E24/$C$24*100</f>
        <v>49.787234042553195</v>
      </c>
      <c r="F25" s="30">
        <f t="shared" si="10"/>
        <v>0</v>
      </c>
      <c r="G25" s="30">
        <f t="shared" si="10"/>
        <v>8.3687943262411348</v>
      </c>
      <c r="H25" s="31">
        <f t="shared" si="10"/>
        <v>16.595744680851062</v>
      </c>
      <c r="I25" s="30">
        <f t="shared" si="10"/>
        <v>20.425531914893615</v>
      </c>
      <c r="J25" s="6"/>
    </row>
    <row r="26" spans="1:10" ht="21" customHeight="1">
      <c r="A26" s="51"/>
      <c r="B26" s="151" t="s">
        <v>1</v>
      </c>
      <c r="C26" s="68">
        <v>4097</v>
      </c>
      <c r="D26" s="60">
        <v>206</v>
      </c>
      <c r="E26" s="69">
        <v>3036</v>
      </c>
      <c r="F26" s="70">
        <v>23</v>
      </c>
      <c r="G26" s="69">
        <v>137</v>
      </c>
      <c r="H26" s="70">
        <v>309</v>
      </c>
      <c r="I26" s="66">
        <v>386</v>
      </c>
      <c r="J26" s="6"/>
    </row>
    <row r="27" spans="1:10" ht="21" customHeight="1">
      <c r="A27" s="51"/>
      <c r="B27" s="155"/>
      <c r="C27" s="55">
        <v>100</v>
      </c>
      <c r="D27" s="17">
        <f>D26/$C$26*100</f>
        <v>5.0280693190139125</v>
      </c>
      <c r="E27" s="18">
        <f t="shared" ref="E27:I27" si="11">E26/$C$26*100</f>
        <v>74.103002196729321</v>
      </c>
      <c r="F27" s="18">
        <f t="shared" si="11"/>
        <v>0.56138638027825238</v>
      </c>
      <c r="G27" s="18">
        <f t="shared" si="11"/>
        <v>3.3439101781791556</v>
      </c>
      <c r="H27" s="19">
        <f t="shared" si="11"/>
        <v>7.5421039785208688</v>
      </c>
      <c r="I27" s="20">
        <f t="shared" si="11"/>
        <v>9.4215279472784967</v>
      </c>
      <c r="J27" s="6"/>
    </row>
    <row r="28" spans="1:10" ht="21" customHeight="1">
      <c r="A28" s="51"/>
      <c r="B28" s="154" t="s">
        <v>14</v>
      </c>
      <c r="C28" s="62">
        <f>SUM(C22,C24,C26)</f>
        <v>14088</v>
      </c>
      <c r="D28" s="62">
        <f t="shared" ref="D28:I28" si="12">SUM(D22,D24,D26)</f>
        <v>246</v>
      </c>
      <c r="E28" s="63">
        <f t="shared" si="12"/>
        <v>10339</v>
      </c>
      <c r="F28" s="63">
        <f t="shared" si="12"/>
        <v>811</v>
      </c>
      <c r="G28" s="63">
        <f t="shared" si="12"/>
        <v>421</v>
      </c>
      <c r="H28" s="64">
        <f t="shared" si="12"/>
        <v>1191</v>
      </c>
      <c r="I28" s="66">
        <f t="shared" si="12"/>
        <v>1080</v>
      </c>
      <c r="J28" s="6"/>
    </row>
    <row r="29" spans="1:10" ht="21" customHeight="1" thickBot="1">
      <c r="A29" s="51"/>
      <c r="B29" s="156"/>
      <c r="C29" s="71">
        <v>100</v>
      </c>
      <c r="D29" s="38">
        <f>D28/$C$28*100</f>
        <v>1.746166950596252</v>
      </c>
      <c r="E29" s="39">
        <f t="shared" ref="E29:I29" si="13">E28/$C$28*100</f>
        <v>73.388699602498576</v>
      </c>
      <c r="F29" s="39">
        <f t="shared" si="13"/>
        <v>5.7566723452583766</v>
      </c>
      <c r="G29" s="39">
        <f t="shared" si="13"/>
        <v>2.9883588869960249</v>
      </c>
      <c r="H29" s="40">
        <f t="shared" si="13"/>
        <v>8.4540034071550245</v>
      </c>
      <c r="I29" s="39">
        <f t="shared" si="13"/>
        <v>7.6660988074957412</v>
      </c>
      <c r="J29" s="6"/>
    </row>
    <row r="30" spans="1:10" ht="24" customHeight="1">
      <c r="A30" s="51"/>
      <c r="B30" s="157" t="s">
        <v>13</v>
      </c>
      <c r="C30" s="72">
        <v>63488</v>
      </c>
      <c r="D30" s="72">
        <v>3950</v>
      </c>
      <c r="E30" s="72">
        <v>43726</v>
      </c>
      <c r="F30" s="72">
        <v>2257</v>
      </c>
      <c r="G30" s="72">
        <v>2250</v>
      </c>
      <c r="H30" s="72">
        <v>4919</v>
      </c>
      <c r="I30" s="73">
        <v>6384</v>
      </c>
      <c r="J30" s="6"/>
    </row>
    <row r="31" spans="1:10" ht="24" customHeight="1" thickBot="1">
      <c r="A31" s="51"/>
      <c r="B31" s="158"/>
      <c r="C31" s="74">
        <v>100</v>
      </c>
      <c r="D31" s="41">
        <f>D30/$C$30*100</f>
        <v>6.221648185483871</v>
      </c>
      <c r="E31" s="42">
        <f t="shared" ref="E31:I31" si="14">E30/$C$30*100</f>
        <v>68.872857862903231</v>
      </c>
      <c r="F31" s="42">
        <f t="shared" si="14"/>
        <v>3.5550025201612905</v>
      </c>
      <c r="G31" s="42">
        <f t="shared" si="14"/>
        <v>3.543976814516129</v>
      </c>
      <c r="H31" s="43">
        <f t="shared" si="14"/>
        <v>7.747920866935484</v>
      </c>
      <c r="I31" s="44">
        <f t="shared" si="14"/>
        <v>10.055443548387096</v>
      </c>
      <c r="J31" s="6"/>
    </row>
    <row r="32" spans="1:10" ht="24" customHeight="1" thickTop="1">
      <c r="A32" s="51"/>
      <c r="B32" s="159" t="s">
        <v>17</v>
      </c>
      <c r="C32" s="75">
        <v>241632</v>
      </c>
      <c r="D32" s="76">
        <v>18000</v>
      </c>
      <c r="E32" s="77">
        <v>93799</v>
      </c>
      <c r="F32" s="78">
        <v>9348</v>
      </c>
      <c r="G32" s="77">
        <v>20379</v>
      </c>
      <c r="H32" s="78">
        <v>67122</v>
      </c>
      <c r="I32" s="79">
        <v>32984</v>
      </c>
      <c r="J32" s="6"/>
    </row>
    <row r="33" spans="1:10" ht="24" customHeight="1">
      <c r="A33" s="51"/>
      <c r="B33" s="153"/>
      <c r="C33" s="57">
        <v>100</v>
      </c>
      <c r="D33" s="24">
        <f>D32/$C$32*100</f>
        <v>7.4493444576877232</v>
      </c>
      <c r="E33" s="20">
        <f t="shared" ref="E33:I33" si="15">E32/$C$32*100</f>
        <v>38.818947821480599</v>
      </c>
      <c r="F33" s="20">
        <f t="shared" si="15"/>
        <v>3.8686928883591576</v>
      </c>
      <c r="G33" s="20">
        <f t="shared" si="15"/>
        <v>8.4338994835121177</v>
      </c>
      <c r="H33" s="25">
        <f t="shared" si="15"/>
        <v>27.778605482717524</v>
      </c>
      <c r="I33" s="20">
        <f t="shared" si="15"/>
        <v>13.650509866242883</v>
      </c>
      <c r="J33" s="6"/>
    </row>
    <row r="34" spans="1:10" ht="15" customHeight="1">
      <c r="A34" s="51"/>
      <c r="B34" s="51"/>
      <c r="C34" s="51"/>
      <c r="D34" s="51"/>
      <c r="E34" s="51"/>
      <c r="F34" s="51"/>
      <c r="G34" s="51"/>
      <c r="H34" s="51"/>
      <c r="I34" s="80" t="s">
        <v>42</v>
      </c>
    </row>
    <row r="35" spans="1:10" ht="15" customHeight="1">
      <c r="A35" s="51"/>
      <c r="B35" s="81" t="s">
        <v>21</v>
      </c>
      <c r="C35" s="51"/>
      <c r="D35" s="51"/>
      <c r="E35" s="51"/>
      <c r="F35" s="51"/>
      <c r="G35" s="51"/>
      <c r="H35" s="51"/>
      <c r="I35" s="82"/>
    </row>
    <row r="36" spans="1:10" ht="15" customHeight="1">
      <c r="A36" s="51"/>
      <c r="B36" s="81" t="s">
        <v>20</v>
      </c>
      <c r="C36" s="51"/>
      <c r="D36" s="51"/>
      <c r="E36" s="51"/>
      <c r="F36" s="51"/>
      <c r="G36" s="51"/>
      <c r="H36" s="51"/>
      <c r="I36" s="51"/>
    </row>
    <row r="37" spans="1:10" ht="15" customHeight="1">
      <c r="A37" s="51"/>
      <c r="B37" s="81" t="s">
        <v>38</v>
      </c>
      <c r="C37" s="51"/>
      <c r="D37" s="51"/>
      <c r="E37" s="51"/>
      <c r="F37" s="51"/>
      <c r="G37" s="51"/>
      <c r="H37" s="51"/>
      <c r="I37" s="51"/>
    </row>
    <row r="38" spans="1:10" ht="15" customHeight="1">
      <c r="A38" s="83"/>
      <c r="B38" s="84" t="s">
        <v>18</v>
      </c>
      <c r="C38" s="83"/>
      <c r="D38" s="83"/>
      <c r="E38" s="83"/>
      <c r="F38" s="83"/>
      <c r="G38" s="83"/>
      <c r="H38" s="83"/>
      <c r="I38" s="83"/>
    </row>
    <row r="39" spans="1:10">
      <c r="A39" s="45"/>
      <c r="B39" s="45"/>
      <c r="C39" s="45"/>
      <c r="D39" s="45"/>
      <c r="E39" s="45"/>
      <c r="F39" s="45"/>
      <c r="G39" s="45"/>
      <c r="H39" s="45"/>
      <c r="I39" s="45"/>
    </row>
  </sheetData>
  <mergeCells count="14">
    <mergeCell ref="B24:B25"/>
    <mergeCell ref="B26:B27"/>
    <mergeCell ref="B28:B29"/>
    <mergeCell ref="B30:B31"/>
    <mergeCell ref="B32:B33"/>
    <mergeCell ref="B16:B17"/>
    <mergeCell ref="B18:B19"/>
    <mergeCell ref="B20:B21"/>
    <mergeCell ref="B22:B23"/>
    <mergeCell ref="B6:B7"/>
    <mergeCell ref="B8:B9"/>
    <mergeCell ref="B10:B11"/>
    <mergeCell ref="B12:B13"/>
    <mergeCell ref="B14:B15"/>
  </mergeCells>
  <phoneticPr fontId="7"/>
  <pageMargins left="0.74803149606299213" right="0.78740157480314965" top="0.59055118110236227" bottom="0.59055118110236227" header="0.51181102362204722" footer="0.19685039370078741"/>
  <pageSetup paperSize="9" scale="98" firstPageNumber="20" fitToHeight="0" orientation="portrait" blackAndWhite="1" useFirstPageNumber="1" r:id="rId1"/>
  <headerFooter scaleWithDoc="0" alignWithMargins="0"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view="pageBreakPreview" topLeftCell="A16" zoomScale="120" zoomScaleNormal="100" zoomScaleSheetLayoutView="120" workbookViewId="0">
      <selection activeCell="H30" sqref="H30"/>
    </sheetView>
  </sheetViews>
  <sheetFormatPr defaultColWidth="9" defaultRowHeight="14.25"/>
  <cols>
    <col min="1" max="1" width="2.5" style="3" customWidth="1"/>
    <col min="2" max="2" width="16.625" style="3" customWidth="1"/>
    <col min="3" max="3" width="12.5" style="3" customWidth="1"/>
    <col min="4" max="4" width="9.875" style="3" customWidth="1"/>
    <col min="5" max="5" width="7.75" style="3" customWidth="1"/>
    <col min="6" max="6" width="9.875" style="3" customWidth="1"/>
    <col min="7" max="7" width="7.75" style="3" customWidth="1"/>
    <col min="8" max="8" width="9.875" style="3" customWidth="1"/>
    <col min="9" max="9" width="7.75" style="3" customWidth="1"/>
    <col min="10" max="10" width="9.375" style="2" bestFit="1" customWidth="1"/>
    <col min="11" max="24" width="9" style="2"/>
    <col min="25" max="16384" width="9" style="1"/>
  </cols>
  <sheetData>
    <row r="1" spans="1:10" ht="13.5" customHeight="1">
      <c r="A1" s="85"/>
      <c r="B1" s="85"/>
      <c r="C1" s="85"/>
      <c r="D1" s="85"/>
      <c r="E1" s="85"/>
      <c r="F1" s="85"/>
      <c r="G1" s="85"/>
      <c r="H1" s="85"/>
      <c r="I1" s="85"/>
    </row>
    <row r="2" spans="1:10" ht="18.75" customHeight="1">
      <c r="A2" s="86" t="s">
        <v>37</v>
      </c>
      <c r="B2" s="85"/>
      <c r="C2" s="87"/>
      <c r="D2" s="87"/>
      <c r="E2" s="87"/>
      <c r="F2" s="87"/>
      <c r="G2" s="87"/>
      <c r="H2" s="87"/>
      <c r="I2" s="88"/>
    </row>
    <row r="3" spans="1:10" ht="15" customHeight="1">
      <c r="A3" s="85"/>
      <c r="B3" s="87"/>
      <c r="C3" s="87"/>
      <c r="D3" s="87"/>
      <c r="E3" s="87"/>
      <c r="F3" s="87"/>
      <c r="G3" s="89"/>
      <c r="H3" s="85"/>
      <c r="I3" s="96" t="s">
        <v>43</v>
      </c>
    </row>
    <row r="4" spans="1:10" ht="21" customHeight="1">
      <c r="A4" s="85"/>
      <c r="B4" s="160" t="s">
        <v>40</v>
      </c>
      <c r="C4" s="162" t="s">
        <v>36</v>
      </c>
      <c r="D4" s="163"/>
      <c r="E4" s="163"/>
      <c r="F4" s="163"/>
      <c r="G4" s="163"/>
      <c r="H4" s="163"/>
      <c r="I4" s="164"/>
    </row>
    <row r="5" spans="1:10" ht="21" customHeight="1">
      <c r="A5" s="85"/>
      <c r="B5" s="161"/>
      <c r="C5" s="97" t="s">
        <v>35</v>
      </c>
      <c r="D5" s="162" t="s">
        <v>34</v>
      </c>
      <c r="E5" s="163"/>
      <c r="F5" s="165" t="s">
        <v>33</v>
      </c>
      <c r="G5" s="166"/>
      <c r="H5" s="163" t="s">
        <v>32</v>
      </c>
      <c r="I5" s="164"/>
      <c r="J5" s="5"/>
    </row>
    <row r="6" spans="1:10" ht="21" customHeight="1">
      <c r="A6" s="85"/>
      <c r="B6" s="94" t="s">
        <v>0</v>
      </c>
      <c r="C6" s="98">
        <v>11380</v>
      </c>
      <c r="D6" s="99">
        <v>2822</v>
      </c>
      <c r="E6" s="100">
        <v>24.797891036906854</v>
      </c>
      <c r="F6" s="101">
        <v>8558</v>
      </c>
      <c r="G6" s="100">
        <v>75.202108963093153</v>
      </c>
      <c r="H6" s="102">
        <v>0</v>
      </c>
      <c r="I6" s="103" t="s">
        <v>39</v>
      </c>
      <c r="J6" s="4"/>
    </row>
    <row r="7" spans="1:10" ht="21" customHeight="1">
      <c r="A7" s="85"/>
      <c r="B7" s="104" t="s">
        <v>5</v>
      </c>
      <c r="C7" s="105">
        <v>7712</v>
      </c>
      <c r="D7" s="106">
        <v>717</v>
      </c>
      <c r="E7" s="100">
        <v>9.2971991701244825</v>
      </c>
      <c r="F7" s="107">
        <v>6995</v>
      </c>
      <c r="G7" s="100">
        <v>90.702800829875514</v>
      </c>
      <c r="H7" s="108">
        <v>0</v>
      </c>
      <c r="I7" s="103" t="s">
        <v>39</v>
      </c>
      <c r="J7" s="4"/>
    </row>
    <row r="8" spans="1:10" ht="21" customHeight="1">
      <c r="A8" s="85"/>
      <c r="B8" s="93" t="s">
        <v>6</v>
      </c>
      <c r="C8" s="109">
        <v>1999</v>
      </c>
      <c r="D8" s="110">
        <v>225</v>
      </c>
      <c r="E8" s="100">
        <v>11.255627813906953</v>
      </c>
      <c r="F8" s="111">
        <v>1774</v>
      </c>
      <c r="G8" s="100">
        <v>88.744372186093045</v>
      </c>
      <c r="H8" s="112">
        <v>0</v>
      </c>
      <c r="I8" s="103" t="s">
        <v>39</v>
      </c>
      <c r="J8" s="4"/>
    </row>
    <row r="9" spans="1:10" ht="21" customHeight="1">
      <c r="A9" s="85"/>
      <c r="B9" s="93" t="s">
        <v>7</v>
      </c>
      <c r="C9" s="113">
        <v>1438</v>
      </c>
      <c r="D9" s="110">
        <v>348</v>
      </c>
      <c r="E9" s="114">
        <v>24.200278164116828</v>
      </c>
      <c r="F9" s="111">
        <v>1090</v>
      </c>
      <c r="G9" s="114">
        <v>75.799721835883176</v>
      </c>
      <c r="H9" s="112">
        <v>0</v>
      </c>
      <c r="I9" s="115" t="s">
        <v>39</v>
      </c>
      <c r="J9" s="4"/>
    </row>
    <row r="10" spans="1:10" ht="21" customHeight="1">
      <c r="A10" s="85"/>
      <c r="B10" s="93" t="s">
        <v>8</v>
      </c>
      <c r="C10" s="113">
        <v>571</v>
      </c>
      <c r="D10" s="110">
        <v>198</v>
      </c>
      <c r="E10" s="114">
        <v>34.676007005253936</v>
      </c>
      <c r="F10" s="111">
        <v>373</v>
      </c>
      <c r="G10" s="114">
        <v>65.323992994746064</v>
      </c>
      <c r="H10" s="112">
        <v>0</v>
      </c>
      <c r="I10" s="115" t="s">
        <v>39</v>
      </c>
      <c r="J10" s="4"/>
    </row>
    <row r="11" spans="1:10" ht="21" customHeight="1">
      <c r="A11" s="85"/>
      <c r="B11" s="93" t="s">
        <v>9</v>
      </c>
      <c r="C11" s="113">
        <v>2153</v>
      </c>
      <c r="D11" s="110">
        <v>0</v>
      </c>
      <c r="E11" s="114" t="s">
        <v>39</v>
      </c>
      <c r="F11" s="111">
        <v>0</v>
      </c>
      <c r="G11" s="114" t="s">
        <v>39</v>
      </c>
      <c r="H11" s="112">
        <v>2153</v>
      </c>
      <c r="I11" s="115">
        <v>100</v>
      </c>
      <c r="J11" s="4"/>
    </row>
    <row r="12" spans="1:10" ht="21" customHeight="1">
      <c r="A12" s="85"/>
      <c r="B12" s="95" t="s">
        <v>10</v>
      </c>
      <c r="C12" s="116">
        <v>655</v>
      </c>
      <c r="D12" s="117">
        <v>284</v>
      </c>
      <c r="E12" s="118">
        <v>43.358778625954194</v>
      </c>
      <c r="F12" s="119">
        <v>371</v>
      </c>
      <c r="G12" s="118">
        <v>56.641221374045806</v>
      </c>
      <c r="H12" s="120">
        <v>0</v>
      </c>
      <c r="I12" s="121" t="s">
        <v>39</v>
      </c>
      <c r="J12" s="4"/>
    </row>
    <row r="13" spans="1:10" ht="21" customHeight="1">
      <c r="A13" s="85"/>
      <c r="B13" s="122" t="s">
        <v>15</v>
      </c>
      <c r="C13" s="123">
        <f>SUM(C8:C12)</f>
        <v>6816</v>
      </c>
      <c r="D13" s="124">
        <f>SUM(D8:D12)</f>
        <v>1055</v>
      </c>
      <c r="E13" s="100">
        <f>D13/C13*100</f>
        <v>15.478286384976524</v>
      </c>
      <c r="F13" s="125">
        <f>SUM(F8:F12)</f>
        <v>3608</v>
      </c>
      <c r="G13" s="100">
        <f>F13/C13*100</f>
        <v>52.934272300469488</v>
      </c>
      <c r="H13" s="125">
        <v>2153</v>
      </c>
      <c r="I13" s="103">
        <f>H13/C13*100</f>
        <v>31.587441314553988</v>
      </c>
      <c r="J13" s="4"/>
    </row>
    <row r="14" spans="1:10" ht="21" customHeight="1">
      <c r="A14" s="85"/>
      <c r="B14" s="93" t="s">
        <v>3</v>
      </c>
      <c r="C14" s="109">
        <v>9286</v>
      </c>
      <c r="D14" s="110">
        <v>0</v>
      </c>
      <c r="E14" s="100" t="s">
        <v>39</v>
      </c>
      <c r="F14" s="111">
        <v>0</v>
      </c>
      <c r="G14" s="100" t="s">
        <v>39</v>
      </c>
      <c r="H14" s="112">
        <v>9286</v>
      </c>
      <c r="I14" s="103">
        <v>100</v>
      </c>
      <c r="J14" s="4"/>
    </row>
    <row r="15" spans="1:10" ht="21" customHeight="1">
      <c r="A15" s="85"/>
      <c r="B15" s="126" t="s">
        <v>4</v>
      </c>
      <c r="C15" s="113">
        <v>705</v>
      </c>
      <c r="D15" s="127">
        <v>0</v>
      </c>
      <c r="E15" s="114" t="s">
        <v>39</v>
      </c>
      <c r="F15" s="128">
        <v>0</v>
      </c>
      <c r="G15" s="114" t="s">
        <v>39</v>
      </c>
      <c r="H15" s="129">
        <v>705</v>
      </c>
      <c r="I15" s="115">
        <v>100</v>
      </c>
      <c r="J15" s="4"/>
    </row>
    <row r="16" spans="1:10" ht="21" customHeight="1">
      <c r="A16" s="85"/>
      <c r="B16" s="92" t="s">
        <v>1</v>
      </c>
      <c r="C16" s="130">
        <v>4097</v>
      </c>
      <c r="D16" s="131">
        <v>0</v>
      </c>
      <c r="E16" s="118" t="s">
        <v>39</v>
      </c>
      <c r="F16" s="132">
        <v>0</v>
      </c>
      <c r="G16" s="118" t="s">
        <v>39</v>
      </c>
      <c r="H16" s="133">
        <v>4097</v>
      </c>
      <c r="I16" s="121">
        <v>100</v>
      </c>
      <c r="J16" s="4"/>
    </row>
    <row r="17" spans="1:10" ht="21" customHeight="1" thickBot="1">
      <c r="A17" s="85"/>
      <c r="B17" s="134" t="s">
        <v>14</v>
      </c>
      <c r="C17" s="135">
        <f>SUM(C14:C16)</f>
        <v>14088</v>
      </c>
      <c r="D17" s="136">
        <v>0</v>
      </c>
      <c r="E17" s="100" t="s">
        <v>39</v>
      </c>
      <c r="F17" s="137">
        <v>0</v>
      </c>
      <c r="G17" s="100" t="s">
        <v>39</v>
      </c>
      <c r="H17" s="137">
        <f>SUM(H14:H16)</f>
        <v>14088</v>
      </c>
      <c r="I17" s="103">
        <v>100</v>
      </c>
      <c r="J17" s="4"/>
    </row>
    <row r="18" spans="1:10" ht="22.5" customHeight="1" thickBot="1">
      <c r="A18" s="85"/>
      <c r="B18" s="138" t="s">
        <v>13</v>
      </c>
      <c r="C18" s="139">
        <f>SUM(C6,C7,C13,C17)</f>
        <v>39996</v>
      </c>
      <c r="D18" s="140">
        <f>SUM(D6,D7,D13,D17)</f>
        <v>4594</v>
      </c>
      <c r="E18" s="141">
        <f>D18/C18*100</f>
        <v>11.486148614861486</v>
      </c>
      <c r="F18" s="142">
        <f>SUM(F6,F7,F13,F17)</f>
        <v>19161</v>
      </c>
      <c r="G18" s="141">
        <f>F18/C18*100</f>
        <v>47.907290729072912</v>
      </c>
      <c r="H18" s="142">
        <f>SUM(H6,H7,H13,H17)</f>
        <v>16241</v>
      </c>
      <c r="I18" s="143">
        <f>H18/C18*100</f>
        <v>40.606560656065604</v>
      </c>
      <c r="J18" s="4"/>
    </row>
    <row r="19" spans="1:10" ht="22.5" customHeight="1" thickTop="1">
      <c r="A19" s="85"/>
      <c r="B19" s="144" t="s">
        <v>16</v>
      </c>
      <c r="C19" s="145">
        <v>199775</v>
      </c>
      <c r="D19" s="146">
        <v>94472</v>
      </c>
      <c r="E19" s="147">
        <f>D19/C19*100</f>
        <v>47.289200350394196</v>
      </c>
      <c r="F19" s="148">
        <v>78386</v>
      </c>
      <c r="G19" s="147">
        <f>F19/C19*100</f>
        <v>39.237141784507571</v>
      </c>
      <c r="H19" s="149">
        <v>26918</v>
      </c>
      <c r="I19" s="150">
        <f>H19/C19*100</f>
        <v>13.47415842823176</v>
      </c>
      <c r="J19" s="4"/>
    </row>
    <row r="20" spans="1:10" ht="16.5" customHeight="1">
      <c r="A20" s="85"/>
      <c r="B20" s="87" t="s">
        <v>19</v>
      </c>
      <c r="C20" s="87"/>
      <c r="D20" s="87"/>
      <c r="E20" s="87"/>
      <c r="F20" s="87"/>
      <c r="G20" s="87"/>
      <c r="H20" s="87"/>
      <c r="I20" s="88" t="s">
        <v>44</v>
      </c>
    </row>
    <row r="21" spans="1:10">
      <c r="A21" s="90"/>
      <c r="B21" s="91" t="s">
        <v>18</v>
      </c>
      <c r="C21" s="90"/>
      <c r="D21" s="90"/>
      <c r="E21" s="90"/>
      <c r="F21" s="90"/>
      <c r="G21" s="90"/>
      <c r="H21" s="90"/>
      <c r="I21" s="90"/>
    </row>
    <row r="50" ht="20.25" customHeight="1"/>
  </sheetData>
  <mergeCells count="5">
    <mergeCell ref="B4:B5"/>
    <mergeCell ref="C4:I4"/>
    <mergeCell ref="D5:E5"/>
    <mergeCell ref="F5:G5"/>
    <mergeCell ref="H5:I5"/>
  </mergeCells>
  <phoneticPr fontId="7"/>
  <pageMargins left="0.74803149606299213" right="0.78740157480314965" top="0.59055118110236227" bottom="0.59055118110236227" header="0.51181102362204722" footer="0.19685039370078741"/>
  <pageSetup paperSize="9" firstPageNumber="21" orientation="portrait" blackAndWhite="1" useFirstPageNumber="1" r:id="rId1"/>
  <headerFooter scaleWithDoc="0" alignWithMargins="0">
    <oddFooter xml:space="preserve">&amp;C&amp;P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3(1)土地利用の状況</vt:lpstr>
      <vt:lpstr>3(2)都市計画区域3(3)都市公園の状況</vt:lpstr>
      <vt:lpstr>'3(1)土地利用の状況'!Print_Area</vt:lpstr>
      <vt:lpstr>'3(2)都市計画区域3(3)都市公園の状況'!Print_Area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2025-07-18T09:37:51Z</cp:lastPrinted>
  <dcterms:created xsi:type="dcterms:W3CDTF">1999-05-13T05:22:10Z</dcterms:created>
  <dcterms:modified xsi:type="dcterms:W3CDTF">2025-08-22T06:17:40Z</dcterms:modified>
</cp:coreProperties>
</file>