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'5-3'!$A$1:$P$48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I43" i="1"/>
  <c r="H43" i="1"/>
  <c r="G43" i="1"/>
  <c r="F43" i="1"/>
  <c r="E43" i="1"/>
  <c r="D43" i="1"/>
  <c r="P37" i="1"/>
  <c r="O37" i="1"/>
  <c r="N37" i="1"/>
  <c r="N8" i="1" s="1"/>
  <c r="N3" i="1" s="1"/>
  <c r="M37" i="1"/>
  <c r="L37" i="1"/>
  <c r="K37" i="1"/>
  <c r="J37" i="1"/>
  <c r="J8" i="1" s="1"/>
  <c r="J3" i="1" s="1"/>
  <c r="I37" i="1"/>
  <c r="H37" i="1"/>
  <c r="G37" i="1"/>
  <c r="F37" i="1"/>
  <c r="D37" i="1" s="1"/>
  <c r="E37" i="1"/>
  <c r="C37" i="1" s="1"/>
  <c r="P30" i="1"/>
  <c r="P8" i="1" s="1"/>
  <c r="P3" i="1" s="1"/>
  <c r="O30" i="1"/>
  <c r="N30" i="1"/>
  <c r="M30" i="1"/>
  <c r="L30" i="1"/>
  <c r="L8" i="1" s="1"/>
  <c r="L3" i="1" s="1"/>
  <c r="K30" i="1"/>
  <c r="J30" i="1"/>
  <c r="I30" i="1"/>
  <c r="H30" i="1"/>
  <c r="H8" i="1" s="1"/>
  <c r="H3" i="1" s="1"/>
  <c r="G30" i="1"/>
  <c r="F30" i="1"/>
  <c r="E30" i="1"/>
  <c r="D30" i="1"/>
  <c r="C30" i="1"/>
  <c r="D29" i="1"/>
  <c r="P25" i="1"/>
  <c r="O25" i="1"/>
  <c r="N25" i="1"/>
  <c r="M25" i="1"/>
  <c r="L25" i="1"/>
  <c r="K25" i="1"/>
  <c r="J25" i="1"/>
  <c r="I25" i="1"/>
  <c r="H25" i="1"/>
  <c r="G25" i="1"/>
  <c r="F25" i="1"/>
  <c r="D25" i="1" s="1"/>
  <c r="E25" i="1"/>
  <c r="C25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 s="1"/>
  <c r="D23" i="1"/>
  <c r="P19" i="1"/>
  <c r="O19" i="1"/>
  <c r="N19" i="1"/>
  <c r="M19" i="1"/>
  <c r="L19" i="1"/>
  <c r="K19" i="1"/>
  <c r="J19" i="1"/>
  <c r="I19" i="1"/>
  <c r="H19" i="1"/>
  <c r="G19" i="1"/>
  <c r="F19" i="1"/>
  <c r="D19" i="1" s="1"/>
  <c r="E19" i="1"/>
  <c r="C19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 s="1"/>
  <c r="D16" i="1"/>
  <c r="P11" i="1"/>
  <c r="O11" i="1"/>
  <c r="O8" i="1" s="1"/>
  <c r="O3" i="1" s="1"/>
  <c r="N11" i="1"/>
  <c r="M11" i="1"/>
  <c r="L11" i="1"/>
  <c r="K11" i="1"/>
  <c r="K8" i="1" s="1"/>
  <c r="K3" i="1" s="1"/>
  <c r="J11" i="1"/>
  <c r="I11" i="1"/>
  <c r="H11" i="1"/>
  <c r="G11" i="1"/>
  <c r="G8" i="1" s="1"/>
  <c r="G3" i="1" s="1"/>
  <c r="F11" i="1"/>
  <c r="D11" i="1" s="1"/>
  <c r="E11" i="1"/>
  <c r="C11" i="1"/>
  <c r="M8" i="1"/>
  <c r="M3" i="1" s="1"/>
  <c r="I8" i="1"/>
  <c r="I3" i="1" s="1"/>
  <c r="E8" i="1"/>
  <c r="C8" i="1" s="1"/>
  <c r="F8" i="1" l="1"/>
  <c r="E3" i="1"/>
  <c r="C3" i="1" s="1"/>
  <c r="D8" i="1" l="1"/>
  <c r="F3" i="1"/>
  <c r="D3" i="1" s="1"/>
</calcChain>
</file>

<file path=xl/sharedStrings.xml><?xml version="1.0" encoding="utf-8"?>
<sst xmlns="http://schemas.openxmlformats.org/spreadsheetml/2006/main" count="64" uniqueCount="57">
  <si>
    <t>5-3表　身体障害者手帳交付者数（等級別)</t>
    <rPh sb="4" eb="5">
      <t>ベツ</t>
    </rPh>
    <phoneticPr fontId="3"/>
  </si>
  <si>
    <t>平成31年3月31日現在（単位：人）</t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</si>
  <si>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</si>
  <si>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</si>
  <si>
    <t>合計</t>
    <rPh sb="0" eb="2">
      <t>ゴウケイ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</si>
  <si>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</si>
  <si>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</si>
  <si>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</si>
  <si>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</si>
  <si>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</si>
  <si>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</si>
  <si>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県計</t>
    <rPh sb="1" eb="2">
      <t>ケイ</t>
    </rPh>
    <phoneticPr fontId="3"/>
  </si>
  <si>
    <t>横浜市</t>
    <phoneticPr fontId="3"/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</si>
  <si>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</si>
  <si>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</si>
  <si>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</si>
  <si>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</si>
  <si>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</si>
  <si>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</si>
  <si>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3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</si>
  <si>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</si>
  <si>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</si>
  <si>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</si>
  <si>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</si>
  <si>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</si>
  <si>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3"/>
  </si>
  <si>
    <t>秦野市</t>
  </si>
  <si>
    <t>伊勢原市</t>
  </si>
  <si>
    <t>鎌倉</t>
    <rPh sb="0" eb="2">
      <t>カマクラ</t>
    </rPh>
    <phoneticPr fontId="3"/>
  </si>
  <si>
    <t>鎌倉市</t>
  </si>
  <si>
    <t>逗子市</t>
  </si>
  <si>
    <t>葉山町</t>
  </si>
  <si>
    <t>三崎</t>
    <rPh sb="0" eb="2">
      <t>ミサキ</t>
    </rPh>
    <phoneticPr fontId="3"/>
  </si>
  <si>
    <t>三浦市</t>
  </si>
  <si>
    <t>小田原</t>
    <rPh sb="0" eb="3">
      <t>オダワラ</t>
    </rPh>
    <phoneticPr fontId="3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</si>
  <si>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</si>
  <si>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</si>
  <si>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</si>
  <si>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</si>
  <si>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3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</si>
  <si>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</si>
  <si>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</si>
  <si>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</si>
  <si>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</si>
  <si>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</si>
  <si>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</si>
  <si>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3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</si>
  <si>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</si>
  <si>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</si>
  <si>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</si>
  <si>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</si>
  <si>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</si>
  <si>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3"/>
  </si>
  <si>
    <t>大和市</t>
  </si>
  <si>
    <t>綾瀬市</t>
  </si>
  <si>
    <t>資料：障害福祉課</t>
  </si>
  <si>
    <t>（注）（）内は、18才未満の児童数で内数。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</si>
</sst>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2" fillId="2" borderId="1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2" fillId="3" borderId="2" xfId="0" applyNumberFormat="1" applyFont="1" applyFill="1" applyBorder="1" applyAlignment="1">
      <alignment horizontal="left" vertical="center" wrapText="1" justifyLastLine="1"/>
    </xf>
    <xf numFmtId="3" fontId="2" fillId="3" borderId="3" xfId="0" applyNumberFormat="1" applyFont="1" applyFill="1" applyBorder="1" applyAlignment="1">
      <alignment horizontal="distributed" vertical="center" justifyLastLine="1"/>
    </xf>
    <xf numFmtId="3" fontId="2" fillId="3" borderId="2" xfId="0" applyNumberFormat="1" applyFont="1" applyFill="1" applyBorder="1" applyAlignment="1">
      <alignment horizontal="distributed" vertical="center" justifyLastLine="1"/>
    </xf>
    <xf numFmtId="3" fontId="2" fillId="3" borderId="4" xfId="0" applyNumberFormat="1" applyFont="1" applyFill="1" applyBorder="1" applyAlignment="1">
      <alignment horizontal="distributed" vertical="center" justifyLastLine="1"/>
    </xf>
    <xf numFmtId="3" fontId="2" fillId="3" borderId="5" xfId="0" applyNumberFormat="1" applyFont="1" applyFill="1" applyBorder="1" applyAlignment="1">
      <alignment horizontal="distributed" vertical="center" justifyLastLine="1"/>
    </xf>
    <xf numFmtId="3" fontId="2" fillId="3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 applyProtection="1">
      <alignment horizontal="distributed" vertical="center" justifyLastLine="1"/>
      <protection locked="0"/>
    </xf>
    <xf numFmtId="3" fontId="2" fillId="4" borderId="8" xfId="0" applyNumberFormat="1" applyFont="1" applyFill="1" applyBorder="1" applyAlignment="1" applyProtection="1">
      <alignment horizontal="distributed" vertical="center" justifyLastLine="1"/>
      <protection locked="0"/>
    </xf>
    <xf numFmtId="41" fontId="4" fillId="4" borderId="7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 applyProtection="1">
      <alignment vertical="center"/>
      <protection locked="0"/>
    </xf>
    <xf numFmtId="176" fontId="2" fillId="0" borderId="16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176" fontId="2" fillId="0" borderId="18" xfId="0" applyNumberFormat="1" applyFont="1" applyFill="1" applyBorder="1" applyAlignment="1" applyProtection="1">
      <alignment vertical="center"/>
      <protection locked="0"/>
    </xf>
    <xf numFmtId="0" fontId="2" fillId="0" borderId="19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 applyProtection="1">
      <alignment vertical="center"/>
      <protection locked="0"/>
    </xf>
    <xf numFmtId="176" fontId="2" fillId="0" borderId="23" xfId="1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 applyProtection="1">
      <alignment vertical="center"/>
      <protection locked="0"/>
    </xf>
    <xf numFmtId="176" fontId="2" fillId="0" borderId="26" xfId="0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vertical="center"/>
    </xf>
    <xf numFmtId="41" fontId="4" fillId="0" borderId="30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2" fillId="4" borderId="31" xfId="0" applyNumberFormat="1" applyFont="1" applyFill="1" applyBorder="1" applyAlignment="1">
      <alignment vertical="center" wrapText="1"/>
    </xf>
    <xf numFmtId="0" fontId="2" fillId="4" borderId="32" xfId="0" applyNumberFormat="1" applyFont="1" applyFill="1" applyBorder="1" applyAlignment="1">
      <alignment vertical="center" wrapText="1"/>
    </xf>
    <xf numFmtId="41" fontId="4" fillId="4" borderId="31" xfId="0" applyNumberFormat="1" applyFont="1" applyFill="1" applyBorder="1" applyAlignment="1">
      <alignment vertical="center"/>
    </xf>
    <xf numFmtId="176" fontId="4" fillId="4" borderId="33" xfId="0" applyNumberFormat="1" applyFont="1" applyFill="1" applyBorder="1" applyAlignment="1">
      <alignment vertical="center"/>
    </xf>
    <xf numFmtId="41" fontId="4" fillId="4" borderId="34" xfId="0" applyNumberFormat="1" applyFont="1" applyFill="1" applyBorder="1" applyAlignment="1">
      <alignment vertical="center"/>
    </xf>
    <xf numFmtId="41" fontId="4" fillId="4" borderId="35" xfId="0" applyNumberFormat="1" applyFont="1" applyFill="1" applyBorder="1" applyAlignment="1">
      <alignment vertical="center"/>
    </xf>
    <xf numFmtId="176" fontId="4" fillId="4" borderId="32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vertical="center"/>
    </xf>
    <xf numFmtId="41" fontId="4" fillId="4" borderId="38" xfId="0" applyNumberFormat="1" applyFont="1" applyFill="1" applyBorder="1" applyAlignment="1">
      <alignment vertical="center"/>
    </xf>
    <xf numFmtId="176" fontId="4" fillId="4" borderId="39" xfId="0" applyNumberFormat="1" applyFont="1" applyFill="1" applyBorder="1" applyAlignment="1">
      <alignment vertical="center"/>
    </xf>
    <xf numFmtId="41" fontId="2" fillId="2" borderId="40" xfId="0" applyNumberFormat="1" applyFont="1" applyFill="1" applyBorder="1" applyAlignment="1" applyProtection="1">
      <alignment vertical="center"/>
      <protection locked="0"/>
    </xf>
    <xf numFmtId="176" fontId="2" fillId="2" borderId="39" xfId="1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 applyProtection="1">
      <alignment vertical="center"/>
      <protection locked="0"/>
    </xf>
    <xf numFmtId="176" fontId="2" fillId="2" borderId="41" xfId="0" applyNumberFormat="1" applyFont="1" applyFill="1" applyBorder="1" applyAlignment="1" applyProtection="1">
      <alignment vertical="center"/>
      <protection locked="0"/>
    </xf>
    <xf numFmtId="3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vertical="center"/>
    </xf>
    <xf numFmtId="41" fontId="4" fillId="4" borderId="44" xfId="0" applyNumberFormat="1" applyFont="1" applyFill="1" applyBorder="1" applyAlignment="1">
      <alignment vertical="center"/>
    </xf>
    <xf numFmtId="176" fontId="4" fillId="4" borderId="27" xfId="0" applyNumberFormat="1" applyFont="1" applyFill="1" applyBorder="1" applyAlignment="1">
      <alignment vertical="center"/>
    </xf>
    <xf numFmtId="41" fontId="2" fillId="2" borderId="28" xfId="0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>
      <alignment vertical="center"/>
    </xf>
    <xf numFmtId="176" fontId="2" fillId="2" borderId="27" xfId="0" applyNumberFormat="1" applyFont="1" applyFill="1" applyBorder="1" applyAlignment="1" applyProtection="1">
      <alignment vertical="center"/>
      <protection locked="0"/>
    </xf>
    <xf numFmtId="176" fontId="2" fillId="2" borderId="45" xfId="0" applyNumberFormat="1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>
      <alignment horizontal="distributed" vertical="center" wrapText="1" justifyLastLine="1"/>
    </xf>
    <xf numFmtId="0" fontId="2" fillId="4" borderId="26" xfId="0" applyNumberFormat="1" applyFont="1" applyFill="1" applyBorder="1" applyAlignment="1">
      <alignment horizontal="distributed" vertical="center"/>
    </xf>
    <xf numFmtId="41" fontId="4" fillId="4" borderId="30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41" fontId="4" fillId="4" borderId="47" xfId="0" applyNumberFormat="1" applyFont="1" applyFill="1" applyBorder="1" applyAlignment="1">
      <alignment vertical="center"/>
    </xf>
    <xf numFmtId="176" fontId="4" fillId="4" borderId="48" xfId="0" applyNumberFormat="1" applyFont="1" applyFill="1" applyBorder="1" applyAlignment="1">
      <alignment vertical="center"/>
    </xf>
    <xf numFmtId="176" fontId="4" fillId="4" borderId="49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 applyProtection="1">
      <alignment vertical="center"/>
      <protection locked="0"/>
    </xf>
    <xf numFmtId="176" fontId="2" fillId="2" borderId="51" xfId="1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 applyProtection="1">
      <alignment vertical="center"/>
      <protection locked="0"/>
    </xf>
    <xf numFmtId="176" fontId="2" fillId="2" borderId="53" xfId="0" applyNumberFormat="1" applyFont="1" applyFill="1" applyBorder="1" applyAlignment="1" applyProtection="1">
      <alignment vertical="center"/>
      <protection locked="0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55" xfId="0" applyNumberFormat="1" applyFont="1" applyFill="1" applyBorder="1" applyAlignment="1">
      <alignment vertical="center"/>
    </xf>
    <xf numFmtId="41" fontId="4" fillId="4" borderId="56" xfId="0" applyNumberFormat="1" applyFont="1" applyFill="1" applyBorder="1" applyAlignment="1">
      <alignment vertical="center"/>
    </xf>
    <xf numFmtId="176" fontId="4" fillId="4" borderId="57" xfId="0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 applyProtection="1">
      <alignment vertical="center"/>
      <protection locked="0"/>
    </xf>
    <xf numFmtId="176" fontId="2" fillId="2" borderId="57" xfId="1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 applyProtection="1">
      <alignment vertical="center"/>
      <protection locked="0"/>
    </xf>
    <xf numFmtId="176" fontId="2" fillId="2" borderId="59" xfId="0" applyNumberFormat="1" applyFont="1" applyFill="1" applyBorder="1" applyAlignment="1" applyProtection="1">
      <alignment vertical="center"/>
      <protection locked="0"/>
    </xf>
    <xf numFmtId="0" fontId="2" fillId="2" borderId="60" xfId="0" applyNumberFormat="1" applyFont="1" applyFill="1" applyBorder="1" applyAlignment="1">
      <alignment vertical="center"/>
    </xf>
    <xf numFmtId="41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41" fontId="2" fillId="2" borderId="61" xfId="0" applyNumberFormat="1" applyFont="1" applyFill="1" applyBorder="1" applyAlignment="1" applyProtection="1">
      <alignment vertical="center"/>
      <protection locked="0"/>
    </xf>
    <xf numFmtId="176" fontId="2" fillId="2" borderId="62" xfId="1" applyNumberFormat="1" applyFont="1" applyFill="1" applyBorder="1" applyAlignment="1">
      <alignment vertical="center"/>
    </xf>
    <xf numFmtId="176" fontId="2" fillId="2" borderId="63" xfId="1" applyNumberFormat="1" applyFont="1" applyFill="1" applyBorder="1" applyAlignment="1">
      <alignment vertical="center"/>
    </xf>
    <xf numFmtId="41" fontId="2" fillId="2" borderId="64" xfId="0" applyNumberFormat="1" applyFont="1" applyFill="1" applyBorder="1" applyAlignment="1" applyProtection="1">
      <alignment vertical="center"/>
      <protection locked="0"/>
    </xf>
    <xf numFmtId="176" fontId="2" fillId="2" borderId="62" xfId="0" applyNumberFormat="1" applyFont="1" applyFill="1" applyBorder="1" applyAlignment="1" applyProtection="1">
      <alignment vertical="center"/>
      <protection locked="0"/>
    </xf>
    <xf numFmtId="41" fontId="2" fillId="2" borderId="62" xfId="0" applyNumberFormat="1" applyFont="1" applyFill="1" applyBorder="1" applyAlignment="1" applyProtection="1">
      <alignment vertical="center"/>
      <protection locked="0"/>
    </xf>
    <xf numFmtId="176" fontId="2" fillId="2" borderId="65" xfId="0" applyNumberFormat="1" applyFont="1" applyFill="1" applyBorder="1" applyAlignment="1" applyProtection="1">
      <alignment vertical="center"/>
      <protection locked="0"/>
    </xf>
    <xf numFmtId="41" fontId="4" fillId="4" borderId="66" xfId="0" applyNumberFormat="1" applyFont="1" applyFill="1" applyBorder="1" applyAlignment="1">
      <alignment vertical="center"/>
    </xf>
    <xf numFmtId="176" fontId="4" fillId="4" borderId="67" xfId="0" applyNumberFormat="1" applyFont="1" applyFill="1" applyBorder="1" applyAlignment="1">
      <alignment vertical="center"/>
    </xf>
    <xf numFmtId="41" fontId="2" fillId="2" borderId="68" xfId="0" applyNumberFormat="1" applyFont="1" applyFill="1" applyBorder="1" applyAlignment="1" applyProtection="1">
      <alignment vertical="center"/>
      <protection locked="0"/>
    </xf>
    <xf numFmtId="176" fontId="2" fillId="2" borderId="69" xfId="1" applyNumberFormat="1" applyFont="1" applyFill="1" applyBorder="1" applyAlignment="1">
      <alignment vertical="center"/>
    </xf>
    <xf numFmtId="176" fontId="2" fillId="2" borderId="70" xfId="0" applyNumberFormat="1" applyFont="1" applyFill="1" applyBorder="1" applyAlignment="1" applyProtection="1">
      <alignment vertical="center"/>
      <protection locked="0"/>
    </xf>
    <xf numFmtId="41" fontId="2" fillId="2" borderId="71" xfId="0" applyNumberFormat="1" applyFont="1" applyFill="1" applyBorder="1" applyAlignment="1" applyProtection="1">
      <alignment vertical="center"/>
      <protection locked="0"/>
    </xf>
    <xf numFmtId="176" fontId="2" fillId="2" borderId="72" xfId="1" applyNumberFormat="1" applyFont="1" applyFill="1" applyBorder="1" applyAlignment="1">
      <alignment vertical="center"/>
    </xf>
    <xf numFmtId="41" fontId="2" fillId="2" borderId="52" xfId="1" applyNumberFormat="1" applyFont="1" applyFill="1" applyBorder="1" applyAlignment="1" applyProtection="1">
      <alignment vertical="center"/>
      <protection locked="0"/>
    </xf>
    <xf numFmtId="0" fontId="2" fillId="2" borderId="73" xfId="0" applyNumberFormat="1" applyFont="1" applyFill="1" applyBorder="1" applyAlignment="1">
      <alignment vertical="center"/>
    </xf>
    <xf numFmtId="41" fontId="2" fillId="2" borderId="74" xfId="0" applyNumberFormat="1" applyFont="1" applyFill="1" applyBorder="1" applyAlignment="1" applyProtection="1">
      <alignment vertical="center"/>
      <protection locked="0"/>
    </xf>
    <xf numFmtId="176" fontId="2" fillId="2" borderId="67" xfId="1" applyNumberFormat="1" applyFont="1" applyFill="1" applyBorder="1" applyAlignment="1">
      <alignment vertical="center"/>
    </xf>
    <xf numFmtId="176" fontId="2" fillId="2" borderId="67" xfId="0" applyNumberFormat="1" applyFont="1" applyFill="1" applyBorder="1" applyAlignment="1" applyProtection="1">
      <alignment vertical="center"/>
      <protection locked="0"/>
    </xf>
    <xf numFmtId="176" fontId="2" fillId="2" borderId="75" xfId="0" applyNumberFormat="1" applyFont="1" applyFill="1" applyBorder="1" applyAlignment="1" applyProtection="1">
      <alignment vertical="center"/>
      <protection locked="0"/>
    </xf>
    <xf numFmtId="41" fontId="4" fillId="4" borderId="76" xfId="0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41" fontId="4" fillId="4" borderId="77" xfId="0" applyNumberFormat="1" applyFont="1" applyFill="1" applyBorder="1" applyAlignment="1">
      <alignment vertical="center"/>
    </xf>
    <xf numFmtId="176" fontId="4" fillId="4" borderId="78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 applyProtection="1">
      <alignment vertical="center"/>
      <protection locked="0"/>
    </xf>
    <xf numFmtId="41" fontId="2" fillId="2" borderId="65" xfId="0" applyNumberFormat="1" applyFont="1" applyFill="1" applyBorder="1" applyAlignment="1" applyProtection="1">
      <alignment vertical="center"/>
      <protection locked="0"/>
    </xf>
    <xf numFmtId="0" fontId="2" fillId="2" borderId="79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 applyProtection="1">
      <alignment vertical="center"/>
      <protection locked="0"/>
    </xf>
    <xf numFmtId="176" fontId="2" fillId="2" borderId="48" xfId="1" applyNumberFormat="1" applyFont="1" applyFill="1" applyBorder="1" applyAlignment="1">
      <alignment vertical="center"/>
    </xf>
    <xf numFmtId="41" fontId="2" fillId="2" borderId="24" xfId="0" applyNumberFormat="1" applyFont="1" applyFill="1" applyBorder="1" applyAlignment="1" applyProtection="1">
      <alignment vertical="center"/>
      <protection locked="0"/>
    </xf>
    <xf numFmtId="176" fontId="2" fillId="2" borderId="25" xfId="0" applyNumberFormat="1" applyFont="1" applyFill="1" applyBorder="1" applyAlignment="1" applyProtection="1">
      <alignment vertical="center"/>
      <protection locked="0"/>
    </xf>
    <xf numFmtId="176" fontId="2" fillId="2" borderId="26" xfId="0" applyNumberFormat="1" applyFont="1" applyFill="1" applyBorder="1" applyAlignment="1" applyProtection="1">
      <alignment vertical="center"/>
      <protection locked="0"/>
    </xf>
    <xf numFmtId="41" fontId="2" fillId="2" borderId="59" xfId="0" applyNumberFormat="1" applyFont="1" applyFill="1" applyBorder="1" applyAlignment="1" applyProtection="1">
      <alignment vertical="center"/>
      <protection locked="0"/>
    </xf>
    <xf numFmtId="41" fontId="2" fillId="2" borderId="53" xfId="0" applyNumberFormat="1" applyFont="1" applyFill="1" applyBorder="1" applyAlignment="1" applyProtection="1">
      <alignment vertical="center"/>
      <protection locked="0"/>
    </xf>
    <xf numFmtId="41" fontId="2" fillId="2" borderId="57" xfId="1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>
      <alignment vertical="center"/>
    </xf>
    <xf numFmtId="41" fontId="2" fillId="2" borderId="59" xfId="0" applyNumberFormat="1" applyFont="1" applyFill="1" applyBorder="1" applyAlignment="1">
      <alignment vertical="center"/>
    </xf>
    <xf numFmtId="3" fontId="2" fillId="2" borderId="80" xfId="0" applyNumberFormat="1" applyFont="1" applyFill="1" applyBorder="1" applyAlignment="1">
      <alignment horizontal="distributed" vertical="center" wrapText="1" justifyLastLine="1"/>
    </xf>
    <xf numFmtId="0" fontId="2" fillId="4" borderId="81" xfId="0" applyNumberFormat="1" applyFont="1" applyFill="1" applyBorder="1" applyAlignment="1">
      <alignment horizontal="distributed" vertical="center"/>
    </xf>
    <xf numFmtId="41" fontId="4" fillId="4" borderId="82" xfId="0" applyNumberFormat="1" applyFont="1" applyFill="1" applyBorder="1" applyAlignment="1">
      <alignment vertical="center"/>
    </xf>
    <xf numFmtId="176" fontId="4" fillId="4" borderId="83" xfId="0" applyNumberFormat="1" applyFont="1" applyFill="1" applyBorder="1" applyAlignment="1">
      <alignment vertical="center"/>
    </xf>
    <xf numFmtId="41" fontId="4" fillId="4" borderId="2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84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>
      <alignment vertical="center"/>
    </xf>
    <xf numFmtId="0" fontId="2" fillId="2" borderId="85" xfId="0" applyNumberFormat="1" applyFont="1" applyFill="1" applyBorder="1" applyAlignment="1">
      <alignment vertical="center"/>
    </xf>
    <xf numFmtId="41" fontId="4" fillId="4" borderId="86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41" fontId="2" fillId="2" borderId="87" xfId="0" applyNumberFormat="1" applyFont="1" applyFill="1" applyBorder="1" applyAlignment="1" applyProtection="1">
      <alignment vertical="center"/>
      <protection locked="0"/>
    </xf>
    <xf numFmtId="41" fontId="2" fillId="2" borderId="69" xfId="0" applyNumberFormat="1" applyFont="1" applyFill="1" applyBorder="1" applyAlignment="1" applyProtection="1">
      <alignment vertical="center"/>
      <protection locked="0"/>
    </xf>
    <xf numFmtId="176" fontId="2" fillId="2" borderId="69" xfId="0" applyNumberFormat="1" applyFont="1" applyFill="1" applyBorder="1" applyAlignment="1" applyProtection="1">
      <alignment vertical="center"/>
      <protection locked="0"/>
    </xf>
    <xf numFmtId="41" fontId="2" fillId="2" borderId="88" xfId="0" applyNumberFormat="1" applyFont="1" applyFill="1" applyBorder="1" applyAlignment="1" applyProtection="1">
      <alignment vertical="center"/>
      <protection locked="0"/>
    </xf>
    <xf numFmtId="3" fontId="2" fillId="2" borderId="89" xfId="0" applyNumberFormat="1" applyFont="1" applyFill="1" applyBorder="1" applyAlignment="1">
      <alignment horizontal="distributed" vertical="center" wrapText="1" justifyLastLine="1"/>
    </xf>
    <xf numFmtId="0" fontId="2" fillId="4" borderId="12" xfId="0" applyNumberFormat="1" applyFont="1" applyFill="1" applyBorder="1" applyAlignment="1">
      <alignment horizontal="distributed" vertical="center"/>
    </xf>
    <xf numFmtId="41" fontId="4" fillId="4" borderId="15" xfId="0" applyNumberFormat="1" applyFont="1" applyFill="1" applyBorder="1" applyAlignment="1">
      <alignment vertical="center"/>
    </xf>
    <xf numFmtId="176" fontId="4" fillId="4" borderId="90" xfId="0" applyNumberFormat="1" applyFont="1" applyFill="1" applyBorder="1" applyAlignment="1">
      <alignment vertical="center"/>
    </xf>
    <xf numFmtId="3" fontId="2" fillId="2" borderId="91" xfId="0" applyNumberFormat="1" applyFont="1" applyFill="1" applyBorder="1" applyAlignment="1">
      <alignment horizontal="distributed" vertical="center" wrapText="1" justifyLastLine="1"/>
    </xf>
    <xf numFmtId="0" fontId="2" fillId="2" borderId="92" xfId="0" applyNumberFormat="1" applyFont="1" applyFill="1" applyBorder="1" applyAlignment="1">
      <alignment vertical="center"/>
    </xf>
    <xf numFmtId="41" fontId="4" fillId="4" borderId="93" xfId="0" applyNumberFormat="1" applyFont="1" applyFill="1" applyBorder="1" applyAlignment="1">
      <alignment vertical="center"/>
    </xf>
    <xf numFmtId="176" fontId="4" fillId="4" borderId="94" xfId="0" applyNumberFormat="1" applyFont="1" applyFill="1" applyBorder="1" applyAlignment="1">
      <alignment vertical="center"/>
    </xf>
    <xf numFmtId="41" fontId="2" fillId="2" borderId="95" xfId="0" applyNumberFormat="1" applyFont="1" applyFill="1" applyBorder="1" applyAlignment="1">
      <alignment vertical="center"/>
    </xf>
    <xf numFmtId="176" fontId="2" fillId="2" borderId="94" xfId="1" applyNumberFormat="1" applyFont="1" applyFill="1" applyBorder="1" applyAlignment="1">
      <alignment vertical="center"/>
    </xf>
    <xf numFmtId="176" fontId="2" fillId="2" borderId="94" xfId="0" applyNumberFormat="1" applyFont="1" applyFill="1" applyBorder="1" applyAlignment="1">
      <alignment vertical="center"/>
    </xf>
    <xf numFmtId="176" fontId="2" fillId="2" borderId="96" xfId="0" applyNumberFormat="1" applyFont="1" applyFill="1" applyBorder="1" applyAlignment="1">
      <alignment vertical="center"/>
    </xf>
    <xf numFmtId="3" fontId="2" fillId="2" borderId="97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K1" sqref="K1:P1"/>
    </sheetView>
  </sheetViews>
  <sheetFormatPr defaultRowHeight="13.5" x14ac:dyDescent="0.15"/>
  <cols>
    <col min="1" max="2" width="9" style="4"/>
    <col min="3" max="3" width="10.625" style="4" customWidth="1"/>
    <col min="4" max="4" width="9" style="4"/>
    <col min="5" max="5" width="10.625" style="4" customWidth="1"/>
    <col min="6" max="6" width="9" style="4"/>
    <col min="7" max="7" width="10.625" style="4" customWidth="1"/>
    <col min="8" max="8" width="9" style="4"/>
    <col min="9" max="9" width="10.625" style="4" customWidth="1"/>
    <col min="10" max="10" width="9" style="4"/>
    <col min="11" max="11" width="10.625" style="4" customWidth="1"/>
    <col min="12" max="12" width="9" style="4"/>
    <col min="13" max="13" width="10.625" style="4" customWidth="1"/>
    <col min="14" max="14" width="9" style="4"/>
    <col min="15" max="15" width="10.625" style="4" customWidth="1"/>
    <col min="16" max="16384" width="9" style="4"/>
  </cols>
  <sheetData>
    <row r="1" spans="1:16" ht="19.5" thickBo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</row>
    <row r="2" spans="1:16" ht="75.75" thickBot="1" x14ac:dyDescent="0.2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8"/>
      <c r="K2" s="9" t="s">
        <v>8</v>
      </c>
      <c r="L2" s="8"/>
      <c r="M2" s="9" t="s">
        <v>9</v>
      </c>
      <c r="N2" s="8"/>
      <c r="O2" s="9" t="s">
        <v>10</v>
      </c>
      <c r="P2" s="10"/>
    </row>
    <row r="3" spans="1:16" ht="19.5" thickBot="1" x14ac:dyDescent="0.2">
      <c r="A3" s="11" t="s">
        <v>11</v>
      </c>
      <c r="B3" s="12"/>
      <c r="C3" s="13">
        <f t="shared" ref="C3:D3" si="0">SUM(E3,G3,I3,K3,M3,O3)</f>
        <v>267621</v>
      </c>
      <c r="D3" s="14">
        <f t="shared" si="0"/>
        <v>5596</v>
      </c>
      <c r="E3" s="15">
        <f t="shared" ref="E3:O3" si="1">SUM(E4:E8)</f>
        <v>97385</v>
      </c>
      <c r="F3" s="14">
        <f t="shared" si="1"/>
        <v>2369</v>
      </c>
      <c r="G3" s="15">
        <f t="shared" si="1"/>
        <v>42162</v>
      </c>
      <c r="H3" s="14">
        <f t="shared" si="1"/>
        <v>1197</v>
      </c>
      <c r="I3" s="15">
        <f t="shared" si="1"/>
        <v>37640</v>
      </c>
      <c r="J3" s="14">
        <f t="shared" si="1"/>
        <v>968</v>
      </c>
      <c r="K3" s="15">
        <f t="shared" si="1"/>
        <v>62194</v>
      </c>
      <c r="L3" s="14">
        <f t="shared" si="1"/>
        <v>549</v>
      </c>
      <c r="M3" s="15">
        <f t="shared" si="1"/>
        <v>12984</v>
      </c>
      <c r="N3" s="14">
        <f t="shared" si="1"/>
        <v>191</v>
      </c>
      <c r="O3" s="15">
        <f t="shared" si="1"/>
        <v>15256</v>
      </c>
      <c r="P3" s="16">
        <f>SUM(P4:P8)</f>
        <v>322</v>
      </c>
    </row>
    <row r="4" spans="1:16" ht="19.5" thickTop="1" x14ac:dyDescent="0.15">
      <c r="A4" s="17"/>
      <c r="B4" s="18" t="s">
        <v>12</v>
      </c>
      <c r="C4" s="19">
        <v>99515</v>
      </c>
      <c r="D4" s="20">
        <v>2360</v>
      </c>
      <c r="E4" s="21">
        <v>36066</v>
      </c>
      <c r="F4" s="22">
        <v>931</v>
      </c>
      <c r="G4" s="21">
        <v>15561</v>
      </c>
      <c r="H4" s="22">
        <v>576</v>
      </c>
      <c r="I4" s="23">
        <v>14017</v>
      </c>
      <c r="J4" s="24">
        <v>423</v>
      </c>
      <c r="K4" s="23">
        <v>23997</v>
      </c>
      <c r="L4" s="24">
        <v>238</v>
      </c>
      <c r="M4" s="23">
        <v>4451</v>
      </c>
      <c r="N4" s="24">
        <v>92</v>
      </c>
      <c r="O4" s="23">
        <v>5423</v>
      </c>
      <c r="P4" s="25">
        <v>100</v>
      </c>
    </row>
    <row r="5" spans="1:16" ht="18.75" x14ac:dyDescent="0.15">
      <c r="A5" s="17"/>
      <c r="B5" s="26" t="s">
        <v>13</v>
      </c>
      <c r="C5" s="27">
        <v>37329</v>
      </c>
      <c r="D5" s="28">
        <v>898</v>
      </c>
      <c r="E5" s="29">
        <v>13591</v>
      </c>
      <c r="F5" s="30">
        <v>370</v>
      </c>
      <c r="G5" s="21">
        <v>5919</v>
      </c>
      <c r="H5" s="31">
        <v>177</v>
      </c>
      <c r="I5" s="32">
        <v>5087</v>
      </c>
      <c r="J5" s="33">
        <v>148</v>
      </c>
      <c r="K5" s="32">
        <v>8823</v>
      </c>
      <c r="L5" s="33">
        <v>99</v>
      </c>
      <c r="M5" s="32">
        <v>1770</v>
      </c>
      <c r="N5" s="33">
        <v>31</v>
      </c>
      <c r="O5" s="32">
        <v>2139</v>
      </c>
      <c r="P5" s="34">
        <v>73</v>
      </c>
    </row>
    <row r="6" spans="1:16" ht="18.75" x14ac:dyDescent="0.15">
      <c r="A6" s="17"/>
      <c r="B6" s="18" t="s">
        <v>14</v>
      </c>
      <c r="C6" s="19">
        <v>19640</v>
      </c>
      <c r="D6" s="20">
        <v>422</v>
      </c>
      <c r="E6" s="21">
        <v>7553</v>
      </c>
      <c r="F6" s="35">
        <v>225</v>
      </c>
      <c r="G6" s="36">
        <v>3119</v>
      </c>
      <c r="H6" s="35">
        <v>65</v>
      </c>
      <c r="I6" s="32">
        <v>2585</v>
      </c>
      <c r="J6" s="33">
        <v>65</v>
      </c>
      <c r="K6" s="32">
        <v>4323</v>
      </c>
      <c r="L6" s="33">
        <v>38</v>
      </c>
      <c r="M6" s="32">
        <v>927</v>
      </c>
      <c r="N6" s="33">
        <v>15</v>
      </c>
      <c r="O6" s="32">
        <v>1133</v>
      </c>
      <c r="P6" s="34">
        <v>14</v>
      </c>
    </row>
    <row r="7" spans="1:16" ht="18.75" x14ac:dyDescent="0.15">
      <c r="A7" s="37"/>
      <c r="B7" s="38" t="s">
        <v>15</v>
      </c>
      <c r="C7" s="39">
        <v>13472</v>
      </c>
      <c r="D7" s="40">
        <v>223</v>
      </c>
      <c r="E7" s="21">
        <v>5053</v>
      </c>
      <c r="F7" s="41">
        <v>104</v>
      </c>
      <c r="G7" s="21">
        <v>2231</v>
      </c>
      <c r="H7" s="41">
        <v>46</v>
      </c>
      <c r="I7" s="32">
        <v>1912</v>
      </c>
      <c r="J7" s="33">
        <v>32</v>
      </c>
      <c r="K7" s="32">
        <v>3063</v>
      </c>
      <c r="L7" s="33">
        <v>19</v>
      </c>
      <c r="M7" s="32">
        <v>499</v>
      </c>
      <c r="N7" s="33">
        <v>6</v>
      </c>
      <c r="O7" s="32">
        <v>714</v>
      </c>
      <c r="P7" s="34">
        <v>16</v>
      </c>
    </row>
    <row r="8" spans="1:16" ht="36" customHeight="1" thickBot="1" x14ac:dyDescent="0.2">
      <c r="A8" s="42" t="s">
        <v>16</v>
      </c>
      <c r="B8" s="43"/>
      <c r="C8" s="44">
        <f t="shared" ref="C8:D8" si="2">SUM(E8,G8,I8,K8,M8,O8)</f>
        <v>97665</v>
      </c>
      <c r="D8" s="45">
        <f t="shared" si="2"/>
        <v>1693</v>
      </c>
      <c r="E8" s="46">
        <f t="shared" ref="E8:P8" si="3">SUM(E9:E11,E19,E25,E23,E16,E37,E43,E30)</f>
        <v>35122</v>
      </c>
      <c r="F8" s="45">
        <f t="shared" si="3"/>
        <v>739</v>
      </c>
      <c r="G8" s="46">
        <f t="shared" si="3"/>
        <v>15332</v>
      </c>
      <c r="H8" s="45">
        <f t="shared" si="3"/>
        <v>333</v>
      </c>
      <c r="I8" s="46">
        <f t="shared" si="3"/>
        <v>14039</v>
      </c>
      <c r="J8" s="45">
        <f t="shared" si="3"/>
        <v>300</v>
      </c>
      <c r="K8" s="46">
        <f t="shared" si="3"/>
        <v>21988</v>
      </c>
      <c r="L8" s="45">
        <f t="shared" si="3"/>
        <v>155</v>
      </c>
      <c r="M8" s="46">
        <f t="shared" si="3"/>
        <v>5337</v>
      </c>
      <c r="N8" s="45">
        <f t="shared" si="3"/>
        <v>47</v>
      </c>
      <c r="O8" s="47">
        <f t="shared" si="3"/>
        <v>5847</v>
      </c>
      <c r="P8" s="48">
        <f t="shared" si="3"/>
        <v>119</v>
      </c>
    </row>
    <row r="9" spans="1:16" ht="19.5" thickTop="1" x14ac:dyDescent="0.15">
      <c r="A9" s="49"/>
      <c r="B9" s="50" t="s">
        <v>17</v>
      </c>
      <c r="C9" s="51">
        <v>13320</v>
      </c>
      <c r="D9" s="52">
        <v>267</v>
      </c>
      <c r="E9" s="53">
        <v>4760</v>
      </c>
      <c r="F9" s="54">
        <v>109</v>
      </c>
      <c r="G9" s="53">
        <v>2195</v>
      </c>
      <c r="H9" s="55">
        <v>58</v>
      </c>
      <c r="I9" s="53">
        <v>2053</v>
      </c>
      <c r="J9" s="55">
        <v>43</v>
      </c>
      <c r="K9" s="53">
        <v>2908</v>
      </c>
      <c r="L9" s="55">
        <v>30</v>
      </c>
      <c r="M9" s="53">
        <v>702</v>
      </c>
      <c r="N9" s="55">
        <v>8</v>
      </c>
      <c r="O9" s="53">
        <v>702</v>
      </c>
      <c r="P9" s="56">
        <v>19</v>
      </c>
    </row>
    <row r="10" spans="1:16" ht="18.75" x14ac:dyDescent="0.15">
      <c r="A10" s="57"/>
      <c r="B10" s="58" t="s">
        <v>18</v>
      </c>
      <c r="C10" s="59">
        <v>6539</v>
      </c>
      <c r="D10" s="60">
        <v>152</v>
      </c>
      <c r="E10" s="61">
        <v>2445</v>
      </c>
      <c r="F10" s="62">
        <v>63</v>
      </c>
      <c r="G10" s="61">
        <v>1036</v>
      </c>
      <c r="H10" s="63">
        <v>35</v>
      </c>
      <c r="I10" s="61">
        <v>869</v>
      </c>
      <c r="J10" s="63">
        <v>27</v>
      </c>
      <c r="K10" s="61">
        <v>1483</v>
      </c>
      <c r="L10" s="63">
        <v>14</v>
      </c>
      <c r="M10" s="61">
        <v>340</v>
      </c>
      <c r="N10" s="63">
        <v>3</v>
      </c>
      <c r="O10" s="61">
        <v>366</v>
      </c>
      <c r="P10" s="64">
        <v>10</v>
      </c>
    </row>
    <row r="11" spans="1:16" ht="18.75" x14ac:dyDescent="0.15">
      <c r="A11" s="65" t="s">
        <v>19</v>
      </c>
      <c r="B11" s="66" t="s">
        <v>20</v>
      </c>
      <c r="C11" s="67">
        <f t="shared" ref="C11:D11" si="4">SUM(E11,G11,I11,K11,M11,O11)</f>
        <v>13799</v>
      </c>
      <c r="D11" s="68">
        <f t="shared" si="4"/>
        <v>281</v>
      </c>
      <c r="E11" s="69">
        <f>SUM(E12:E15)</f>
        <v>4865</v>
      </c>
      <c r="F11" s="70">
        <f t="shared" ref="F11:P11" si="5">SUM(F12:F15)</f>
        <v>110</v>
      </c>
      <c r="G11" s="69">
        <f t="shared" si="5"/>
        <v>2237</v>
      </c>
      <c r="H11" s="70">
        <f t="shared" si="5"/>
        <v>65</v>
      </c>
      <c r="I11" s="69">
        <f t="shared" si="5"/>
        <v>2056</v>
      </c>
      <c r="J11" s="70">
        <f t="shared" si="5"/>
        <v>50</v>
      </c>
      <c r="K11" s="69">
        <f t="shared" si="5"/>
        <v>3032</v>
      </c>
      <c r="L11" s="70">
        <f t="shared" si="5"/>
        <v>24</v>
      </c>
      <c r="M11" s="69">
        <f t="shared" si="5"/>
        <v>710</v>
      </c>
      <c r="N11" s="70">
        <f t="shared" si="5"/>
        <v>10</v>
      </c>
      <c r="O11" s="69">
        <f t="shared" si="5"/>
        <v>899</v>
      </c>
      <c r="P11" s="71">
        <f t="shared" si="5"/>
        <v>22</v>
      </c>
    </row>
    <row r="12" spans="1:16" ht="18.75" x14ac:dyDescent="0.15">
      <c r="A12" s="65"/>
      <c r="B12" s="58" t="s">
        <v>21</v>
      </c>
      <c r="C12" s="67">
        <v>9722</v>
      </c>
      <c r="D12" s="68">
        <v>209</v>
      </c>
      <c r="E12" s="72">
        <v>3451</v>
      </c>
      <c r="F12" s="73">
        <v>90</v>
      </c>
      <c r="G12" s="72">
        <v>1599</v>
      </c>
      <c r="H12" s="73">
        <v>48</v>
      </c>
      <c r="I12" s="74">
        <v>1448</v>
      </c>
      <c r="J12" s="75">
        <v>33</v>
      </c>
      <c r="K12" s="74">
        <v>2093</v>
      </c>
      <c r="L12" s="75">
        <v>17</v>
      </c>
      <c r="M12" s="74">
        <v>480</v>
      </c>
      <c r="N12" s="75">
        <v>8</v>
      </c>
      <c r="O12" s="74">
        <v>651</v>
      </c>
      <c r="P12" s="76">
        <v>13</v>
      </c>
    </row>
    <row r="13" spans="1:16" ht="18.75" x14ac:dyDescent="0.15">
      <c r="A13" s="65"/>
      <c r="B13" s="77" t="s">
        <v>22</v>
      </c>
      <c r="C13" s="78">
        <v>1383</v>
      </c>
      <c r="D13" s="79">
        <v>18</v>
      </c>
      <c r="E13" s="80">
        <v>521</v>
      </c>
      <c r="F13" s="81">
        <v>2</v>
      </c>
      <c r="G13" s="80">
        <v>204</v>
      </c>
      <c r="H13" s="81">
        <v>5</v>
      </c>
      <c r="I13" s="80">
        <v>194</v>
      </c>
      <c r="J13" s="82">
        <v>5</v>
      </c>
      <c r="K13" s="80">
        <v>309</v>
      </c>
      <c r="L13" s="82">
        <v>2</v>
      </c>
      <c r="M13" s="80">
        <v>69</v>
      </c>
      <c r="N13" s="82">
        <v>1</v>
      </c>
      <c r="O13" s="80">
        <v>86</v>
      </c>
      <c r="P13" s="83">
        <v>3</v>
      </c>
    </row>
    <row r="14" spans="1:16" ht="18.75" x14ac:dyDescent="0.15">
      <c r="A14" s="65"/>
      <c r="B14" s="84" t="s">
        <v>23</v>
      </c>
      <c r="C14" s="85">
        <v>1125</v>
      </c>
      <c r="D14" s="86">
        <v>16</v>
      </c>
      <c r="E14" s="87">
        <v>369</v>
      </c>
      <c r="F14" s="88">
        <v>4</v>
      </c>
      <c r="G14" s="87">
        <v>175</v>
      </c>
      <c r="H14" s="89">
        <v>2</v>
      </c>
      <c r="I14" s="90">
        <v>190</v>
      </c>
      <c r="J14" s="91">
        <v>7</v>
      </c>
      <c r="K14" s="90">
        <v>263</v>
      </c>
      <c r="L14" s="91">
        <v>2</v>
      </c>
      <c r="M14" s="90">
        <v>61</v>
      </c>
      <c r="N14" s="92">
        <v>0</v>
      </c>
      <c r="O14" s="90">
        <v>67</v>
      </c>
      <c r="P14" s="93">
        <v>1</v>
      </c>
    </row>
    <row r="15" spans="1:16" ht="18.75" x14ac:dyDescent="0.15">
      <c r="A15" s="65"/>
      <c r="B15" s="84" t="s">
        <v>24</v>
      </c>
      <c r="C15" s="94">
        <v>1569</v>
      </c>
      <c r="D15" s="95">
        <v>38</v>
      </c>
      <c r="E15" s="96">
        <v>524</v>
      </c>
      <c r="F15" s="97">
        <v>14</v>
      </c>
      <c r="G15" s="96">
        <v>259</v>
      </c>
      <c r="H15" s="98">
        <v>10</v>
      </c>
      <c r="I15" s="90">
        <v>224</v>
      </c>
      <c r="J15" s="91">
        <v>5</v>
      </c>
      <c r="K15" s="90">
        <v>367</v>
      </c>
      <c r="L15" s="91">
        <v>3</v>
      </c>
      <c r="M15" s="90">
        <v>100</v>
      </c>
      <c r="N15" s="91">
        <v>1</v>
      </c>
      <c r="O15" s="90">
        <v>95</v>
      </c>
      <c r="P15" s="93">
        <v>5</v>
      </c>
    </row>
    <row r="16" spans="1:16" ht="18.75" x14ac:dyDescent="0.15">
      <c r="A16" s="65" t="s">
        <v>25</v>
      </c>
      <c r="B16" s="66" t="s">
        <v>20</v>
      </c>
      <c r="C16" s="67">
        <f t="shared" ref="C16:D16" si="6">SUM(E16,G16,I16,K16,M16,O16)</f>
        <v>9861</v>
      </c>
      <c r="D16" s="68">
        <f t="shared" si="6"/>
        <v>155</v>
      </c>
      <c r="E16" s="69">
        <f t="shared" ref="E16:P16" si="7">SUM(E17:E18)</f>
        <v>3539</v>
      </c>
      <c r="F16" s="70">
        <f t="shared" si="7"/>
        <v>69</v>
      </c>
      <c r="G16" s="69">
        <f t="shared" si="7"/>
        <v>1567</v>
      </c>
      <c r="H16" s="70">
        <f t="shared" si="7"/>
        <v>30</v>
      </c>
      <c r="I16" s="69">
        <f t="shared" si="7"/>
        <v>1295</v>
      </c>
      <c r="J16" s="70">
        <f t="shared" si="7"/>
        <v>22</v>
      </c>
      <c r="K16" s="69">
        <f t="shared" si="7"/>
        <v>2263</v>
      </c>
      <c r="L16" s="70">
        <f t="shared" si="7"/>
        <v>14</v>
      </c>
      <c r="M16" s="69">
        <f t="shared" si="7"/>
        <v>573</v>
      </c>
      <c r="N16" s="70">
        <f t="shared" si="7"/>
        <v>6</v>
      </c>
      <c r="O16" s="69">
        <f t="shared" si="7"/>
        <v>624</v>
      </c>
      <c r="P16" s="71">
        <f t="shared" si="7"/>
        <v>14</v>
      </c>
    </row>
    <row r="17" spans="1:16" ht="18.75" x14ac:dyDescent="0.15">
      <c r="A17" s="65"/>
      <c r="B17" s="58" t="s">
        <v>26</v>
      </c>
      <c r="C17" s="67">
        <v>6283</v>
      </c>
      <c r="D17" s="68">
        <v>95</v>
      </c>
      <c r="E17" s="99">
        <v>2192</v>
      </c>
      <c r="F17" s="100">
        <v>39</v>
      </c>
      <c r="G17" s="74">
        <v>1031</v>
      </c>
      <c r="H17" s="75">
        <v>21</v>
      </c>
      <c r="I17" s="74">
        <v>871</v>
      </c>
      <c r="J17" s="75">
        <v>15</v>
      </c>
      <c r="K17" s="101">
        <v>1403</v>
      </c>
      <c r="L17" s="75">
        <v>8</v>
      </c>
      <c r="M17" s="74">
        <v>376</v>
      </c>
      <c r="N17" s="75">
        <v>4</v>
      </c>
      <c r="O17" s="74">
        <v>410</v>
      </c>
      <c r="P17" s="76">
        <v>8</v>
      </c>
    </row>
    <row r="18" spans="1:16" ht="18.75" x14ac:dyDescent="0.15">
      <c r="A18" s="65"/>
      <c r="B18" s="102" t="s">
        <v>27</v>
      </c>
      <c r="C18" s="94">
        <v>3578</v>
      </c>
      <c r="D18" s="95">
        <v>60</v>
      </c>
      <c r="E18" s="103">
        <v>1347</v>
      </c>
      <c r="F18" s="104">
        <v>30</v>
      </c>
      <c r="G18" s="103">
        <v>536</v>
      </c>
      <c r="H18" s="105">
        <v>9</v>
      </c>
      <c r="I18" s="103">
        <v>424</v>
      </c>
      <c r="J18" s="105">
        <v>7</v>
      </c>
      <c r="K18" s="103">
        <v>860</v>
      </c>
      <c r="L18" s="105">
        <v>6</v>
      </c>
      <c r="M18" s="103">
        <v>197</v>
      </c>
      <c r="N18" s="105">
        <v>2</v>
      </c>
      <c r="O18" s="103">
        <v>214</v>
      </c>
      <c r="P18" s="106">
        <v>6</v>
      </c>
    </row>
    <row r="19" spans="1:16" ht="18.75" x14ac:dyDescent="0.15">
      <c r="A19" s="65" t="s">
        <v>28</v>
      </c>
      <c r="B19" s="66" t="s">
        <v>20</v>
      </c>
      <c r="C19" s="67">
        <f t="shared" ref="C19:D19" si="8">SUM(E19,G19,I19,K19,M19,O19)</f>
        <v>10126</v>
      </c>
      <c r="D19" s="68">
        <f t="shared" si="8"/>
        <v>135</v>
      </c>
      <c r="E19" s="69">
        <f t="shared" ref="E19:P19" si="9">SUM(E20:E22)</f>
        <v>3668</v>
      </c>
      <c r="F19" s="70">
        <f t="shared" si="9"/>
        <v>55</v>
      </c>
      <c r="G19" s="69">
        <f t="shared" si="9"/>
        <v>1566</v>
      </c>
      <c r="H19" s="70">
        <f t="shared" si="9"/>
        <v>33</v>
      </c>
      <c r="I19" s="69">
        <f t="shared" si="9"/>
        <v>1411</v>
      </c>
      <c r="J19" s="70">
        <f t="shared" si="9"/>
        <v>23</v>
      </c>
      <c r="K19" s="69">
        <f t="shared" si="9"/>
        <v>2267</v>
      </c>
      <c r="L19" s="70">
        <f t="shared" si="9"/>
        <v>6</v>
      </c>
      <c r="M19" s="69">
        <f t="shared" si="9"/>
        <v>541</v>
      </c>
      <c r="N19" s="70">
        <f t="shared" si="9"/>
        <v>6</v>
      </c>
      <c r="O19" s="107">
        <f t="shared" si="9"/>
        <v>673</v>
      </c>
      <c r="P19" s="71">
        <f t="shared" si="9"/>
        <v>12</v>
      </c>
    </row>
    <row r="20" spans="1:16" ht="18.75" x14ac:dyDescent="0.15">
      <c r="A20" s="65"/>
      <c r="B20" s="58" t="s">
        <v>29</v>
      </c>
      <c r="C20" s="67">
        <v>6666</v>
      </c>
      <c r="D20" s="68">
        <v>98</v>
      </c>
      <c r="E20" s="108">
        <v>2377</v>
      </c>
      <c r="F20" s="109">
        <v>42</v>
      </c>
      <c r="G20" s="108">
        <v>1012</v>
      </c>
      <c r="H20" s="110">
        <v>28</v>
      </c>
      <c r="I20" s="108">
        <v>909</v>
      </c>
      <c r="J20" s="110">
        <v>10</v>
      </c>
      <c r="K20" s="108">
        <v>1525</v>
      </c>
      <c r="L20" s="110">
        <v>4</v>
      </c>
      <c r="M20" s="108">
        <v>376</v>
      </c>
      <c r="N20" s="110">
        <v>5</v>
      </c>
      <c r="O20" s="108">
        <v>467</v>
      </c>
      <c r="P20" s="111">
        <v>9</v>
      </c>
    </row>
    <row r="21" spans="1:16" ht="18.75" x14ac:dyDescent="0.15">
      <c r="A21" s="65"/>
      <c r="B21" s="77" t="s">
        <v>30</v>
      </c>
      <c r="C21" s="112">
        <v>2309</v>
      </c>
      <c r="D21" s="113">
        <v>26</v>
      </c>
      <c r="E21" s="80">
        <v>837</v>
      </c>
      <c r="F21" s="81">
        <v>8</v>
      </c>
      <c r="G21" s="80">
        <v>376</v>
      </c>
      <c r="H21" s="82">
        <v>5</v>
      </c>
      <c r="I21" s="80">
        <v>340</v>
      </c>
      <c r="J21" s="82">
        <v>8</v>
      </c>
      <c r="K21" s="80">
        <v>505</v>
      </c>
      <c r="L21" s="82">
        <v>2</v>
      </c>
      <c r="M21" s="80">
        <v>105</v>
      </c>
      <c r="N21" s="114">
        <v>0</v>
      </c>
      <c r="O21" s="80">
        <v>146</v>
      </c>
      <c r="P21" s="83">
        <v>3</v>
      </c>
    </row>
    <row r="22" spans="1:16" ht="18.75" x14ac:dyDescent="0.15">
      <c r="A22" s="65"/>
      <c r="B22" s="84" t="s">
        <v>31</v>
      </c>
      <c r="C22" s="85">
        <v>1151</v>
      </c>
      <c r="D22" s="86">
        <v>11</v>
      </c>
      <c r="E22" s="90">
        <v>454</v>
      </c>
      <c r="F22" s="88">
        <v>5</v>
      </c>
      <c r="G22" s="90">
        <v>178</v>
      </c>
      <c r="H22" s="92">
        <v>0</v>
      </c>
      <c r="I22" s="90">
        <v>162</v>
      </c>
      <c r="J22" s="91">
        <v>5</v>
      </c>
      <c r="K22" s="90">
        <v>237</v>
      </c>
      <c r="L22" s="92">
        <v>0</v>
      </c>
      <c r="M22" s="90">
        <v>60</v>
      </c>
      <c r="N22" s="91">
        <v>1</v>
      </c>
      <c r="O22" s="90">
        <v>60</v>
      </c>
      <c r="P22" s="115">
        <v>0</v>
      </c>
    </row>
    <row r="23" spans="1:16" ht="18.75" x14ac:dyDescent="0.15">
      <c r="A23" s="65" t="s">
        <v>32</v>
      </c>
      <c r="B23" s="66" t="s">
        <v>20</v>
      </c>
      <c r="C23" s="67">
        <f>SUM(E23,G23,I23,K23,M23,O23)</f>
        <v>1944</v>
      </c>
      <c r="D23" s="68">
        <f>SUM(F23,H23,J23,L23,N23,P23)</f>
        <v>15</v>
      </c>
      <c r="E23" s="69">
        <f>SUM(E24)</f>
        <v>746</v>
      </c>
      <c r="F23" s="70">
        <f t="shared" ref="F23:P23" si="10">SUM(F24)</f>
        <v>6</v>
      </c>
      <c r="G23" s="69">
        <f t="shared" si="10"/>
        <v>273</v>
      </c>
      <c r="H23" s="70">
        <f t="shared" si="10"/>
        <v>2</v>
      </c>
      <c r="I23" s="69">
        <f t="shared" si="10"/>
        <v>281</v>
      </c>
      <c r="J23" s="70">
        <f t="shared" si="10"/>
        <v>2</v>
      </c>
      <c r="K23" s="69">
        <f t="shared" si="10"/>
        <v>462</v>
      </c>
      <c r="L23" s="70">
        <f t="shared" si="10"/>
        <v>2</v>
      </c>
      <c r="M23" s="69">
        <f t="shared" si="10"/>
        <v>84</v>
      </c>
      <c r="N23" s="70">
        <f t="shared" si="10"/>
        <v>2</v>
      </c>
      <c r="O23" s="69">
        <f t="shared" si="10"/>
        <v>98</v>
      </c>
      <c r="P23" s="71">
        <f t="shared" si="10"/>
        <v>1</v>
      </c>
    </row>
    <row r="24" spans="1:16" ht="18.75" x14ac:dyDescent="0.15">
      <c r="A24" s="65"/>
      <c r="B24" s="116" t="s">
        <v>33</v>
      </c>
      <c r="C24" s="67">
        <v>1944</v>
      </c>
      <c r="D24" s="68">
        <v>15</v>
      </c>
      <c r="E24" s="117">
        <v>746</v>
      </c>
      <c r="F24" s="118">
        <v>6</v>
      </c>
      <c r="G24" s="119">
        <v>273</v>
      </c>
      <c r="H24" s="120">
        <v>2</v>
      </c>
      <c r="I24" s="119">
        <v>281</v>
      </c>
      <c r="J24" s="120">
        <v>2</v>
      </c>
      <c r="K24" s="119">
        <v>462</v>
      </c>
      <c r="L24" s="120">
        <v>2</v>
      </c>
      <c r="M24" s="119">
        <v>84</v>
      </c>
      <c r="N24" s="120">
        <v>2</v>
      </c>
      <c r="O24" s="119">
        <v>98</v>
      </c>
      <c r="P24" s="121">
        <v>1</v>
      </c>
    </row>
    <row r="25" spans="1:16" ht="18.75" x14ac:dyDescent="0.15">
      <c r="A25" s="65" t="s">
        <v>34</v>
      </c>
      <c r="B25" s="66" t="s">
        <v>20</v>
      </c>
      <c r="C25" s="67">
        <f t="shared" ref="C25:D37" si="11">SUM(E25,G25,I25,K25,M25,O25)</f>
        <v>9651</v>
      </c>
      <c r="D25" s="68">
        <f t="shared" si="11"/>
        <v>131</v>
      </c>
      <c r="E25" s="69">
        <f t="shared" ref="E25:P25" si="12">SUM(E26:E29)</f>
        <v>3634</v>
      </c>
      <c r="F25" s="70">
        <f t="shared" si="12"/>
        <v>61</v>
      </c>
      <c r="G25" s="69">
        <f t="shared" si="12"/>
        <v>1451</v>
      </c>
      <c r="H25" s="70">
        <f t="shared" si="12"/>
        <v>21</v>
      </c>
      <c r="I25" s="69">
        <f t="shared" si="12"/>
        <v>1312</v>
      </c>
      <c r="J25" s="70">
        <f t="shared" si="12"/>
        <v>26</v>
      </c>
      <c r="K25" s="69">
        <f t="shared" si="12"/>
        <v>2180</v>
      </c>
      <c r="L25" s="70">
        <f t="shared" si="12"/>
        <v>14</v>
      </c>
      <c r="M25" s="69">
        <f t="shared" si="12"/>
        <v>489</v>
      </c>
      <c r="N25" s="70">
        <f t="shared" si="12"/>
        <v>4</v>
      </c>
      <c r="O25" s="69">
        <f t="shared" si="12"/>
        <v>585</v>
      </c>
      <c r="P25" s="71">
        <f t="shared" si="12"/>
        <v>5</v>
      </c>
    </row>
    <row r="26" spans="1:16" ht="18.75" x14ac:dyDescent="0.15">
      <c r="A26" s="65"/>
      <c r="B26" s="58" t="s">
        <v>35</v>
      </c>
      <c r="C26" s="67">
        <v>7203</v>
      </c>
      <c r="D26" s="68">
        <v>110</v>
      </c>
      <c r="E26" s="72">
        <v>2768</v>
      </c>
      <c r="F26" s="73">
        <v>53</v>
      </c>
      <c r="G26" s="74">
        <v>1081</v>
      </c>
      <c r="H26" s="75">
        <v>17</v>
      </c>
      <c r="I26" s="74">
        <v>949</v>
      </c>
      <c r="J26" s="75">
        <v>19</v>
      </c>
      <c r="K26" s="74">
        <v>1625</v>
      </c>
      <c r="L26" s="75">
        <v>13</v>
      </c>
      <c r="M26" s="74">
        <v>344</v>
      </c>
      <c r="N26" s="75">
        <v>4</v>
      </c>
      <c r="O26" s="74">
        <v>436</v>
      </c>
      <c r="P26" s="76">
        <v>4</v>
      </c>
    </row>
    <row r="27" spans="1:16" ht="18.75" x14ac:dyDescent="0.15">
      <c r="A27" s="65"/>
      <c r="B27" s="77" t="s">
        <v>36</v>
      </c>
      <c r="C27" s="112">
        <v>781</v>
      </c>
      <c r="D27" s="113">
        <v>3</v>
      </c>
      <c r="E27" s="80">
        <v>291</v>
      </c>
      <c r="F27" s="81">
        <v>2</v>
      </c>
      <c r="G27" s="80">
        <v>133</v>
      </c>
      <c r="H27" s="114">
        <v>0</v>
      </c>
      <c r="I27" s="80">
        <v>94</v>
      </c>
      <c r="J27" s="82">
        <v>1</v>
      </c>
      <c r="K27" s="80">
        <v>170</v>
      </c>
      <c r="L27" s="114">
        <v>0</v>
      </c>
      <c r="M27" s="80">
        <v>51</v>
      </c>
      <c r="N27" s="114">
        <v>0</v>
      </c>
      <c r="O27" s="80">
        <v>42</v>
      </c>
      <c r="P27" s="122">
        <v>0</v>
      </c>
    </row>
    <row r="28" spans="1:16" ht="18.75" x14ac:dyDescent="0.15">
      <c r="A28" s="65"/>
      <c r="B28" s="77" t="s">
        <v>37</v>
      </c>
      <c r="C28" s="112">
        <v>376</v>
      </c>
      <c r="D28" s="113">
        <v>4</v>
      </c>
      <c r="E28" s="80">
        <v>139</v>
      </c>
      <c r="F28" s="81">
        <v>2</v>
      </c>
      <c r="G28" s="80">
        <v>43</v>
      </c>
      <c r="H28" s="82">
        <v>1</v>
      </c>
      <c r="I28" s="80">
        <v>56</v>
      </c>
      <c r="J28" s="82">
        <v>1</v>
      </c>
      <c r="K28" s="80">
        <v>90</v>
      </c>
      <c r="L28" s="114">
        <v>0</v>
      </c>
      <c r="M28" s="80">
        <v>17</v>
      </c>
      <c r="N28" s="114">
        <v>0</v>
      </c>
      <c r="O28" s="80">
        <v>31</v>
      </c>
      <c r="P28" s="122">
        <v>0</v>
      </c>
    </row>
    <row r="29" spans="1:16" ht="18.75" x14ac:dyDescent="0.15">
      <c r="A29" s="65"/>
      <c r="B29" s="84" t="s">
        <v>38</v>
      </c>
      <c r="C29" s="85">
        <v>1291</v>
      </c>
      <c r="D29" s="86">
        <f>F29+H29+J29+L29+N29+P29</f>
        <v>14</v>
      </c>
      <c r="E29" s="90">
        <v>436</v>
      </c>
      <c r="F29" s="88">
        <v>4</v>
      </c>
      <c r="G29" s="90">
        <v>194</v>
      </c>
      <c r="H29" s="91">
        <v>3</v>
      </c>
      <c r="I29" s="90">
        <v>213</v>
      </c>
      <c r="J29" s="91">
        <v>5</v>
      </c>
      <c r="K29" s="90">
        <v>295</v>
      </c>
      <c r="L29" s="91">
        <v>1</v>
      </c>
      <c r="M29" s="90">
        <v>77</v>
      </c>
      <c r="N29" s="92">
        <v>0</v>
      </c>
      <c r="O29" s="90">
        <v>76</v>
      </c>
      <c r="P29" s="93">
        <v>1</v>
      </c>
    </row>
    <row r="30" spans="1:16" ht="18.75" x14ac:dyDescent="0.15">
      <c r="A30" s="65" t="s">
        <v>39</v>
      </c>
      <c r="B30" s="66" t="s">
        <v>20</v>
      </c>
      <c r="C30" s="67">
        <f t="shared" ref="C30:D30" si="13">SUM(E30,G30,I30,K30,M30,O30)</f>
        <v>4380</v>
      </c>
      <c r="D30" s="68">
        <f t="shared" si="13"/>
        <v>51</v>
      </c>
      <c r="E30" s="69">
        <f t="shared" ref="E30:P30" si="14">SUM(E31:E36)</f>
        <v>1608</v>
      </c>
      <c r="F30" s="70">
        <f t="shared" si="14"/>
        <v>21</v>
      </c>
      <c r="G30" s="69">
        <f t="shared" si="14"/>
        <v>600</v>
      </c>
      <c r="H30" s="70">
        <f t="shared" si="14"/>
        <v>6</v>
      </c>
      <c r="I30" s="69">
        <f t="shared" si="14"/>
        <v>660</v>
      </c>
      <c r="J30" s="70">
        <f t="shared" si="14"/>
        <v>18</v>
      </c>
      <c r="K30" s="69">
        <f t="shared" si="14"/>
        <v>1001</v>
      </c>
      <c r="L30" s="70">
        <f t="shared" si="14"/>
        <v>3</v>
      </c>
      <c r="M30" s="69">
        <f t="shared" si="14"/>
        <v>243</v>
      </c>
      <c r="N30" s="70">
        <f t="shared" si="14"/>
        <v>1</v>
      </c>
      <c r="O30" s="69">
        <f t="shared" si="14"/>
        <v>268</v>
      </c>
      <c r="P30" s="71">
        <f t="shared" si="14"/>
        <v>2</v>
      </c>
    </row>
    <row r="31" spans="1:16" ht="18.75" x14ac:dyDescent="0.15">
      <c r="A31" s="65"/>
      <c r="B31" s="58" t="s">
        <v>40</v>
      </c>
      <c r="C31" s="67">
        <v>1904</v>
      </c>
      <c r="D31" s="68">
        <v>19</v>
      </c>
      <c r="E31" s="72">
        <v>724</v>
      </c>
      <c r="F31" s="75">
        <v>7</v>
      </c>
      <c r="G31" s="74">
        <v>259</v>
      </c>
      <c r="H31" s="75">
        <v>3</v>
      </c>
      <c r="I31" s="74">
        <v>300</v>
      </c>
      <c r="J31" s="75">
        <v>7</v>
      </c>
      <c r="K31" s="74">
        <v>417</v>
      </c>
      <c r="L31" s="75">
        <v>1</v>
      </c>
      <c r="M31" s="74">
        <v>96</v>
      </c>
      <c r="N31" s="123">
        <v>0</v>
      </c>
      <c r="O31" s="74">
        <v>108</v>
      </c>
      <c r="P31" s="76">
        <v>1</v>
      </c>
    </row>
    <row r="32" spans="1:16" ht="18.75" x14ac:dyDescent="0.15">
      <c r="A32" s="65"/>
      <c r="B32" s="77" t="s">
        <v>41</v>
      </c>
      <c r="C32" s="112">
        <v>371</v>
      </c>
      <c r="D32" s="113">
        <v>4</v>
      </c>
      <c r="E32" s="80">
        <v>139</v>
      </c>
      <c r="F32" s="124">
        <v>0</v>
      </c>
      <c r="G32" s="80">
        <v>49</v>
      </c>
      <c r="H32" s="114">
        <v>0</v>
      </c>
      <c r="I32" s="80">
        <v>49</v>
      </c>
      <c r="J32" s="82">
        <v>2</v>
      </c>
      <c r="K32" s="80">
        <v>79</v>
      </c>
      <c r="L32" s="82">
        <v>1</v>
      </c>
      <c r="M32" s="80">
        <v>26</v>
      </c>
      <c r="N32" s="82">
        <v>1</v>
      </c>
      <c r="O32" s="80">
        <v>29</v>
      </c>
      <c r="P32" s="122">
        <v>0</v>
      </c>
    </row>
    <row r="33" spans="1:16" ht="18.75" x14ac:dyDescent="0.15">
      <c r="A33" s="65"/>
      <c r="B33" s="77" t="s">
        <v>42</v>
      </c>
      <c r="C33" s="112">
        <v>553</v>
      </c>
      <c r="D33" s="113">
        <v>8</v>
      </c>
      <c r="E33" s="80">
        <v>197</v>
      </c>
      <c r="F33" s="81">
        <v>6</v>
      </c>
      <c r="G33" s="80">
        <v>78</v>
      </c>
      <c r="H33" s="82">
        <v>1</v>
      </c>
      <c r="I33" s="80">
        <v>77</v>
      </c>
      <c r="J33" s="82">
        <v>1</v>
      </c>
      <c r="K33" s="80">
        <v>137</v>
      </c>
      <c r="L33" s="114">
        <v>0</v>
      </c>
      <c r="M33" s="80">
        <v>33</v>
      </c>
      <c r="N33" s="114">
        <v>0</v>
      </c>
      <c r="O33" s="80">
        <v>31</v>
      </c>
      <c r="P33" s="122">
        <v>0</v>
      </c>
    </row>
    <row r="34" spans="1:16" ht="18.75" x14ac:dyDescent="0.15">
      <c r="A34" s="65"/>
      <c r="B34" s="77" t="s">
        <v>43</v>
      </c>
      <c r="C34" s="112">
        <v>503</v>
      </c>
      <c r="D34" s="113">
        <v>4</v>
      </c>
      <c r="E34" s="125">
        <v>165</v>
      </c>
      <c r="F34" s="81">
        <v>1</v>
      </c>
      <c r="G34" s="125">
        <v>76</v>
      </c>
      <c r="H34" s="126">
        <v>1</v>
      </c>
      <c r="I34" s="125">
        <v>76</v>
      </c>
      <c r="J34" s="126">
        <v>2</v>
      </c>
      <c r="K34" s="125">
        <v>132</v>
      </c>
      <c r="L34" s="127">
        <v>0</v>
      </c>
      <c r="M34" s="125">
        <v>28</v>
      </c>
      <c r="N34" s="127">
        <v>0</v>
      </c>
      <c r="O34" s="125">
        <v>26</v>
      </c>
      <c r="P34" s="128">
        <v>0</v>
      </c>
    </row>
    <row r="35" spans="1:16" ht="18.75" x14ac:dyDescent="0.15">
      <c r="A35" s="65"/>
      <c r="B35" s="77" t="s">
        <v>44</v>
      </c>
      <c r="C35" s="112">
        <v>478</v>
      </c>
      <c r="D35" s="113">
        <v>4</v>
      </c>
      <c r="E35" s="80">
        <v>179</v>
      </c>
      <c r="F35" s="81">
        <v>2</v>
      </c>
      <c r="G35" s="80">
        <v>69</v>
      </c>
      <c r="H35" s="82">
        <v>1</v>
      </c>
      <c r="I35" s="80">
        <v>64</v>
      </c>
      <c r="J35" s="114">
        <v>0</v>
      </c>
      <c r="K35" s="80">
        <v>117</v>
      </c>
      <c r="L35" s="114">
        <v>0</v>
      </c>
      <c r="M35" s="80">
        <v>19</v>
      </c>
      <c r="N35" s="114">
        <v>0</v>
      </c>
      <c r="O35" s="80">
        <v>30</v>
      </c>
      <c r="P35" s="83">
        <v>1</v>
      </c>
    </row>
    <row r="36" spans="1:16" ht="18.75" x14ac:dyDescent="0.15">
      <c r="A36" s="129"/>
      <c r="B36" s="84" t="s">
        <v>45</v>
      </c>
      <c r="C36" s="85">
        <v>571</v>
      </c>
      <c r="D36" s="86">
        <v>12</v>
      </c>
      <c r="E36" s="90">
        <v>204</v>
      </c>
      <c r="F36" s="88">
        <v>5</v>
      </c>
      <c r="G36" s="90">
        <v>69</v>
      </c>
      <c r="H36" s="92">
        <v>0</v>
      </c>
      <c r="I36" s="90">
        <v>94</v>
      </c>
      <c r="J36" s="91">
        <v>6</v>
      </c>
      <c r="K36" s="90">
        <v>119</v>
      </c>
      <c r="L36" s="91">
        <v>1</v>
      </c>
      <c r="M36" s="90">
        <v>41</v>
      </c>
      <c r="N36" s="92">
        <v>0</v>
      </c>
      <c r="O36" s="90">
        <v>44</v>
      </c>
      <c r="P36" s="115">
        <v>0</v>
      </c>
    </row>
    <row r="37" spans="1:16" ht="18.75" x14ac:dyDescent="0.15">
      <c r="A37" s="65" t="s">
        <v>46</v>
      </c>
      <c r="B37" s="130" t="s">
        <v>20</v>
      </c>
      <c r="C37" s="131">
        <f t="shared" si="11"/>
        <v>17965</v>
      </c>
      <c r="D37" s="132">
        <f t="shared" si="11"/>
        <v>311</v>
      </c>
      <c r="E37" s="133">
        <f t="shared" ref="E37:P37" si="15">SUM(E38:E42)</f>
        <v>6274</v>
      </c>
      <c r="F37" s="134">
        <f t="shared" si="15"/>
        <v>148</v>
      </c>
      <c r="G37" s="133">
        <f t="shared" si="15"/>
        <v>2807</v>
      </c>
      <c r="H37" s="134">
        <f t="shared" si="15"/>
        <v>60</v>
      </c>
      <c r="I37" s="133">
        <f t="shared" si="15"/>
        <v>2666</v>
      </c>
      <c r="J37" s="134">
        <f t="shared" si="15"/>
        <v>50</v>
      </c>
      <c r="K37" s="133">
        <f t="shared" si="15"/>
        <v>4115</v>
      </c>
      <c r="L37" s="134">
        <f t="shared" si="15"/>
        <v>28</v>
      </c>
      <c r="M37" s="133">
        <f t="shared" si="15"/>
        <v>1049</v>
      </c>
      <c r="N37" s="134">
        <f t="shared" si="15"/>
        <v>6</v>
      </c>
      <c r="O37" s="133">
        <f t="shared" si="15"/>
        <v>1054</v>
      </c>
      <c r="P37" s="135">
        <f t="shared" si="15"/>
        <v>19</v>
      </c>
    </row>
    <row r="38" spans="1:16" ht="18.75" x14ac:dyDescent="0.15">
      <c r="A38" s="65"/>
      <c r="B38" s="58" t="s">
        <v>47</v>
      </c>
      <c r="C38" s="67">
        <v>8031</v>
      </c>
      <c r="D38" s="68">
        <v>154</v>
      </c>
      <c r="E38" s="136">
        <v>2806</v>
      </c>
      <c r="F38" s="73">
        <v>75</v>
      </c>
      <c r="G38" s="108">
        <v>1331</v>
      </c>
      <c r="H38" s="110">
        <v>30</v>
      </c>
      <c r="I38" s="108">
        <v>1161</v>
      </c>
      <c r="J38" s="110">
        <v>22</v>
      </c>
      <c r="K38" s="108">
        <v>1764</v>
      </c>
      <c r="L38" s="110">
        <v>15</v>
      </c>
      <c r="M38" s="108">
        <v>452</v>
      </c>
      <c r="N38" s="110">
        <v>4</v>
      </c>
      <c r="O38" s="108">
        <v>517</v>
      </c>
      <c r="P38" s="76">
        <v>8</v>
      </c>
    </row>
    <row r="39" spans="1:16" ht="18.75" x14ac:dyDescent="0.15">
      <c r="A39" s="65"/>
      <c r="B39" s="77" t="s">
        <v>48</v>
      </c>
      <c r="C39" s="112">
        <v>3663</v>
      </c>
      <c r="D39" s="113">
        <v>72</v>
      </c>
      <c r="E39" s="80">
        <v>1288</v>
      </c>
      <c r="F39" s="81">
        <v>31</v>
      </c>
      <c r="G39" s="80">
        <v>540</v>
      </c>
      <c r="H39" s="82">
        <v>14</v>
      </c>
      <c r="I39" s="80">
        <v>588</v>
      </c>
      <c r="J39" s="82">
        <v>13</v>
      </c>
      <c r="K39" s="80">
        <v>838</v>
      </c>
      <c r="L39" s="82">
        <v>7</v>
      </c>
      <c r="M39" s="80">
        <v>212</v>
      </c>
      <c r="N39" s="82">
        <v>1</v>
      </c>
      <c r="O39" s="80">
        <v>197</v>
      </c>
      <c r="P39" s="83">
        <v>6</v>
      </c>
    </row>
    <row r="40" spans="1:16" ht="18.75" x14ac:dyDescent="0.15">
      <c r="A40" s="65"/>
      <c r="B40" s="77" t="s">
        <v>49</v>
      </c>
      <c r="C40" s="112">
        <v>4567</v>
      </c>
      <c r="D40" s="113">
        <v>61</v>
      </c>
      <c r="E40" s="80">
        <v>1601</v>
      </c>
      <c r="F40" s="81">
        <v>34</v>
      </c>
      <c r="G40" s="80">
        <v>687</v>
      </c>
      <c r="H40" s="82">
        <v>10</v>
      </c>
      <c r="I40" s="80">
        <v>643</v>
      </c>
      <c r="J40" s="82">
        <v>9</v>
      </c>
      <c r="K40" s="80">
        <v>1120</v>
      </c>
      <c r="L40" s="82">
        <v>4</v>
      </c>
      <c r="M40" s="80">
        <v>275</v>
      </c>
      <c r="N40" s="82">
        <v>1</v>
      </c>
      <c r="O40" s="80">
        <v>241</v>
      </c>
      <c r="P40" s="83">
        <v>3</v>
      </c>
    </row>
    <row r="41" spans="1:16" ht="18.75" x14ac:dyDescent="0.15">
      <c r="A41" s="65"/>
      <c r="B41" s="77" t="s">
        <v>50</v>
      </c>
      <c r="C41" s="112">
        <v>1592</v>
      </c>
      <c r="D41" s="113">
        <v>21</v>
      </c>
      <c r="E41" s="80">
        <v>543</v>
      </c>
      <c r="F41" s="81">
        <v>7</v>
      </c>
      <c r="G41" s="80">
        <v>238</v>
      </c>
      <c r="H41" s="82">
        <v>6</v>
      </c>
      <c r="I41" s="80">
        <v>251</v>
      </c>
      <c r="J41" s="82">
        <v>5</v>
      </c>
      <c r="K41" s="80">
        <v>362</v>
      </c>
      <c r="L41" s="82">
        <v>1</v>
      </c>
      <c r="M41" s="80">
        <v>103</v>
      </c>
      <c r="N41" s="114">
        <v>0</v>
      </c>
      <c r="O41" s="80">
        <v>95</v>
      </c>
      <c r="P41" s="83">
        <v>2</v>
      </c>
    </row>
    <row r="42" spans="1:16" ht="18.75" x14ac:dyDescent="0.15">
      <c r="A42" s="65"/>
      <c r="B42" s="137" t="s">
        <v>51</v>
      </c>
      <c r="C42" s="138">
        <v>112</v>
      </c>
      <c r="D42" s="139">
        <v>3</v>
      </c>
      <c r="E42" s="140">
        <v>36</v>
      </c>
      <c r="F42" s="97">
        <v>1</v>
      </c>
      <c r="G42" s="140">
        <v>11</v>
      </c>
      <c r="H42" s="141">
        <v>0</v>
      </c>
      <c r="I42" s="140">
        <v>23</v>
      </c>
      <c r="J42" s="142">
        <v>1</v>
      </c>
      <c r="K42" s="140">
        <v>31</v>
      </c>
      <c r="L42" s="142">
        <v>1</v>
      </c>
      <c r="M42" s="140">
        <v>7</v>
      </c>
      <c r="N42" s="141">
        <v>0</v>
      </c>
      <c r="O42" s="140">
        <v>4</v>
      </c>
      <c r="P42" s="143">
        <v>0</v>
      </c>
    </row>
    <row r="43" spans="1:16" ht="18.75" x14ac:dyDescent="0.15">
      <c r="A43" s="144" t="s">
        <v>52</v>
      </c>
      <c r="B43" s="145" t="s">
        <v>20</v>
      </c>
      <c r="C43" s="85">
        <v>10080</v>
      </c>
      <c r="D43" s="86">
        <f t="shared" ref="D43" si="16">SUM(F43,H43,J43,L43,N43,P43)</f>
        <v>195</v>
      </c>
      <c r="E43" s="146">
        <f t="shared" ref="E43:P43" si="17">SUM(E44:E45)</f>
        <v>3583</v>
      </c>
      <c r="F43" s="139">
        <f t="shared" si="17"/>
        <v>97</v>
      </c>
      <c r="G43" s="146">
        <f t="shared" si="17"/>
        <v>1600</v>
      </c>
      <c r="H43" s="139">
        <f t="shared" si="17"/>
        <v>23</v>
      </c>
      <c r="I43" s="146">
        <f t="shared" si="17"/>
        <v>1436</v>
      </c>
      <c r="J43" s="139">
        <f t="shared" si="17"/>
        <v>39</v>
      </c>
      <c r="K43" s="146">
        <f t="shared" si="17"/>
        <v>2277</v>
      </c>
      <c r="L43" s="139">
        <f t="shared" si="17"/>
        <v>20</v>
      </c>
      <c r="M43" s="146">
        <f t="shared" si="17"/>
        <v>606</v>
      </c>
      <c r="N43" s="139">
        <f t="shared" si="17"/>
        <v>1</v>
      </c>
      <c r="O43" s="146">
        <f t="shared" si="17"/>
        <v>578</v>
      </c>
      <c r="P43" s="147">
        <f t="shared" si="17"/>
        <v>15</v>
      </c>
    </row>
    <row r="44" spans="1:16" ht="18.75" x14ac:dyDescent="0.15">
      <c r="A44" s="65"/>
      <c r="B44" s="58" t="s">
        <v>53</v>
      </c>
      <c r="C44" s="67">
        <v>7048</v>
      </c>
      <c r="D44" s="68">
        <v>138</v>
      </c>
      <c r="E44" s="99">
        <v>2594</v>
      </c>
      <c r="F44" s="100">
        <v>65</v>
      </c>
      <c r="G44" s="74">
        <v>1125</v>
      </c>
      <c r="H44" s="75">
        <v>15</v>
      </c>
      <c r="I44" s="74">
        <v>982</v>
      </c>
      <c r="J44" s="75">
        <v>33</v>
      </c>
      <c r="K44" s="74">
        <v>1550</v>
      </c>
      <c r="L44" s="75">
        <v>16</v>
      </c>
      <c r="M44" s="74">
        <v>406</v>
      </c>
      <c r="N44" s="123">
        <v>0</v>
      </c>
      <c r="O44" s="74">
        <v>391</v>
      </c>
      <c r="P44" s="76">
        <v>9</v>
      </c>
    </row>
    <row r="45" spans="1:16" ht="19.5" thickBot="1" x14ac:dyDescent="0.2">
      <c r="A45" s="148"/>
      <c r="B45" s="149" t="s">
        <v>54</v>
      </c>
      <c r="C45" s="150">
        <v>3032</v>
      </c>
      <c r="D45" s="151">
        <v>57</v>
      </c>
      <c r="E45" s="152">
        <v>989</v>
      </c>
      <c r="F45" s="153">
        <v>32</v>
      </c>
      <c r="G45" s="152">
        <v>475</v>
      </c>
      <c r="H45" s="154">
        <v>8</v>
      </c>
      <c r="I45" s="152">
        <v>454</v>
      </c>
      <c r="J45" s="154">
        <v>6</v>
      </c>
      <c r="K45" s="152">
        <v>727</v>
      </c>
      <c r="L45" s="154">
        <v>4</v>
      </c>
      <c r="M45" s="152">
        <v>200</v>
      </c>
      <c r="N45" s="154">
        <v>1</v>
      </c>
      <c r="O45" s="152">
        <v>187</v>
      </c>
      <c r="P45" s="155">
        <v>6</v>
      </c>
    </row>
    <row r="46" spans="1:16" ht="18.75" x14ac:dyDescent="0.15">
      <c r="A46" s="156" t="s">
        <v>55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8.75" x14ac:dyDescent="0.15">
      <c r="A47" s="157" t="s">
        <v>56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</sheetData>
  <mergeCells count="23">
    <mergeCell ref="A46:P46"/>
    <mergeCell ref="A47:P47"/>
    <mergeCell ref="A19:A22"/>
    <mergeCell ref="A23:A24"/>
    <mergeCell ref="A25:A29"/>
    <mergeCell ref="A30:A36"/>
    <mergeCell ref="A37:A42"/>
    <mergeCell ref="A43:A45"/>
    <mergeCell ref="A3:B3"/>
    <mergeCell ref="A4:A7"/>
    <mergeCell ref="A8:B8"/>
    <mergeCell ref="A9:A10"/>
    <mergeCell ref="A11:A15"/>
    <mergeCell ref="A16:A18"/>
    <mergeCell ref="A1:D1"/>
    <mergeCell ref="K1:P1"/>
    <mergeCell ref="C2:D2"/>
    <mergeCell ref="E2:F2"/>
    <mergeCell ref="G2:H2"/>
    <mergeCell ref="I2:J2"/>
    <mergeCell ref="K2:L2"/>
    <mergeCell ref="M2:N2"/>
    <mergeCell ref="O2:P2"/>
  </mergeCells>
  <phoneticPr fontId="3"/>
  <conditionalFormatting sqref="F3:F45 J3:J45 H3:H45 N3:N45 L3:L45 P3:P45 D3:D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2019-12-24T05:27:55Z</dcterms:created>
  <dcterms:modified xsi:type="dcterms:W3CDTF">2019-12-24T05:28:17Z</dcterms:modified>
</cp:coreProperties>
</file>