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'5-4'!$A$1:$H$46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C43" i="1" s="1"/>
  <c r="H37" i="1"/>
  <c r="G37" i="1"/>
  <c r="F37" i="1"/>
  <c r="E37" i="1"/>
  <c r="D37" i="1"/>
  <c r="C37" i="1" s="1"/>
  <c r="H30" i="1"/>
  <c r="G30" i="1"/>
  <c r="F30" i="1"/>
  <c r="E30" i="1"/>
  <c r="D30" i="1"/>
  <c r="C30" i="1" s="1"/>
  <c r="H25" i="1"/>
  <c r="G25" i="1"/>
  <c r="F25" i="1"/>
  <c r="E25" i="1"/>
  <c r="D25" i="1"/>
  <c r="C25" i="1" s="1"/>
  <c r="H23" i="1"/>
  <c r="G23" i="1"/>
  <c r="F23" i="1"/>
  <c r="E23" i="1"/>
  <c r="D23" i="1"/>
  <c r="C23" i="1" s="1"/>
  <c r="H19" i="1"/>
  <c r="G19" i="1"/>
  <c r="F19" i="1"/>
  <c r="E19" i="1"/>
  <c r="D19" i="1"/>
  <c r="C19" i="1" s="1"/>
  <c r="H16" i="1"/>
  <c r="G16" i="1"/>
  <c r="F16" i="1"/>
  <c r="E16" i="1"/>
  <c r="D16" i="1"/>
  <c r="C16" i="1" s="1"/>
  <c r="H11" i="1"/>
  <c r="G11" i="1"/>
  <c r="F11" i="1"/>
  <c r="E11" i="1"/>
  <c r="D11" i="1"/>
  <c r="C11" i="1" s="1"/>
  <c r="H8" i="1"/>
  <c r="G8" i="1"/>
  <c r="F8" i="1"/>
  <c r="E8" i="1"/>
  <c r="D8" i="1"/>
  <c r="C8" i="1" s="1"/>
  <c r="H3" i="1"/>
  <c r="G3" i="1"/>
  <c r="F3" i="1"/>
  <c r="E3" i="1"/>
  <c r="D3" i="1" l="1"/>
  <c r="C3" i="1" s="1"/>
</calcChain>
</file>

<file path=xl/sharedStrings.xml><?xml version="1.0" encoding="utf-8"?>
<sst xmlns="http://schemas.openxmlformats.org/spreadsheetml/2006/main" count="62" uniqueCount="55">
  <si>
    <t>5-4表　身体障害者手帳交付者数（障害別）</t>
    <rPh sb="5" eb="7">
      <t>シンタイ</t>
    </rPh>
    <rPh sb="7" eb="9">
      <t>ショウガイ</t>
    </rPh>
    <rPh sb="9" eb="10">
      <t>シャ</t>
    </rPh>
    <rPh sb="10" eb="12">
      <t>テチョウ</t>
    </rPh>
    <rPh sb="12" eb="14">
      <t>コウフ</t>
    </rPh>
    <rPh sb="14" eb="15">
      <t>シャ</t>
    </rPh>
    <rPh sb="15" eb="16">
      <t>スウ</t>
    </rPh>
    <rPh sb="17" eb="19">
      <t>ショウガイ</t>
    </rPh>
    <rPh sb="19" eb="20">
      <t>ベツ</t>
    </rPh>
    <phoneticPr fontId="2"/>
  </si>
  <si>
    <t>平成31年3月31日現在(単位:人）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</si>
  <si>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</si>
  <si>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  <rPh sb="0" eb="3">
      <t>シチョウソン</t>
    </rPh>
    <rPh sb="3" eb="4">
      <t>ナ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</si>
  <si>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</si>
  <si>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</si>
  <si>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聴覚・平衡機能障害</t>
    <rPh sb="5" eb="7">
      <t>キノウ</t>
    </rPh>
    <rPh sb="7" eb="9">
      <t>ショウガイ</t>
    </rPh>
    <phoneticPr fontId="2"/>
  </si>
  <si>
    <t>音声・言語・そしゃく機能障害</t>
    <rPh sb="10" eb="12">
      <t>キノウ</t>
    </rPh>
    <rPh sb="12" eb="1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</si>
  <si>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</si>
  <si>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</si>
  <si>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県計</t>
    <rPh sb="0" eb="1">
      <t>ケン</t>
    </rPh>
    <rPh sb="1" eb="2">
      <t>ケイ</t>
    </rPh>
    <phoneticPr fontId="2"/>
  </si>
  <si>
    <t>横浜市</t>
  </si>
  <si>
    <t>川崎市</t>
  </si>
  <si>
    <t>相模原市</t>
    <rPh sb="0" eb="3">
      <t>サガミハラ</t>
    </rPh>
    <phoneticPr fontId="2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</si>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</sst>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8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double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1" fillId="2" borderId="2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wrapText="1" justifyLastLine="1"/>
    </xf>
    <xf numFmtId="3" fontId="1" fillId="2" borderId="5" xfId="0" applyNumberFormat="1" applyFont="1" applyFill="1" applyBorder="1" applyAlignment="1">
      <alignment horizontal="distributed" vertical="center" wrapText="1" justifyLastLine="1"/>
    </xf>
    <xf numFmtId="3" fontId="1" fillId="2" borderId="6" xfId="0" applyNumberFormat="1" applyFont="1" applyFill="1" applyBorder="1" applyAlignment="1">
      <alignment horizontal="distributed" vertical="center" wrapText="1" justifyLastLine="1"/>
    </xf>
    <xf numFmtId="3" fontId="1" fillId="2" borderId="3" xfId="0" applyNumberFormat="1" applyFont="1" applyFill="1" applyBorder="1" applyAlignment="1">
      <alignment horizontal="distributed" vertical="center" wrapText="1" justifyLastLine="1"/>
    </xf>
    <xf numFmtId="3" fontId="1" fillId="3" borderId="7" xfId="0" applyNumberFormat="1" applyFont="1" applyFill="1" applyBorder="1" applyAlignment="1">
      <alignment horizontal="distributed" vertical="center" justifyLastLine="1"/>
    </xf>
    <xf numFmtId="3" fontId="1" fillId="3" borderId="8" xfId="0" applyNumberFormat="1" applyFont="1" applyFill="1" applyBorder="1" applyAlignment="1">
      <alignment horizontal="distributed" vertical="center" justifyLastLine="1"/>
    </xf>
    <xf numFmtId="41" fontId="3" fillId="3" borderId="9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horizontal="left" vertical="center"/>
    </xf>
    <xf numFmtId="176" fontId="1" fillId="0" borderId="25" xfId="0" applyNumberFormat="1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vertical="center"/>
    </xf>
    <xf numFmtId="176" fontId="1" fillId="0" borderId="27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 wrapText="1"/>
    </xf>
    <xf numFmtId="41" fontId="3" fillId="3" borderId="28" xfId="0" applyNumberFormat="1" applyFont="1" applyFill="1" applyBorder="1" applyAlignment="1">
      <alignment vertical="center"/>
    </xf>
    <xf numFmtId="41" fontId="3" fillId="3" borderId="29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vertical="center"/>
    </xf>
    <xf numFmtId="3" fontId="1" fillId="0" borderId="31" xfId="0" applyNumberFormat="1" applyFont="1" applyFill="1" applyBorder="1" applyAlignment="1">
      <alignment vertical="center"/>
    </xf>
    <xf numFmtId="3" fontId="1" fillId="0" borderId="32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horizontal="distributed" vertical="center" justifyLastLine="1"/>
    </xf>
    <xf numFmtId="3" fontId="1" fillId="3" borderId="35" xfId="0" applyNumberFormat="1" applyFont="1" applyFill="1" applyBorder="1" applyAlignment="1">
      <alignment horizontal="distributed" vertical="center" justifyLastLine="1"/>
    </xf>
    <xf numFmtId="41" fontId="3" fillId="3" borderId="36" xfId="0" applyNumberFormat="1" applyFont="1" applyFill="1" applyBorder="1" applyAlignment="1">
      <alignment vertical="center"/>
    </xf>
    <xf numFmtId="41" fontId="3" fillId="3" borderId="37" xfId="0" applyNumberFormat="1" applyFont="1" applyFill="1" applyBorder="1" applyAlignment="1">
      <alignment vertical="center"/>
    </xf>
    <xf numFmtId="41" fontId="3" fillId="3" borderId="38" xfId="0" applyNumberFormat="1" applyFont="1" applyFill="1" applyBorder="1" applyAlignment="1">
      <alignment vertical="center"/>
    </xf>
    <xf numFmtId="41" fontId="3" fillId="3" borderId="39" xfId="0" applyNumberFormat="1" applyFont="1" applyFill="1" applyBorder="1" applyAlignment="1">
      <alignment vertical="center"/>
    </xf>
    <xf numFmtId="3" fontId="1" fillId="0" borderId="40" xfId="0" applyNumberFormat="1" applyFont="1" applyFill="1" applyBorder="1" applyAlignment="1">
      <alignment horizontal="distributed" vertical="center" justifyLastLine="1"/>
    </xf>
    <xf numFmtId="3" fontId="1" fillId="0" borderId="41" xfId="0" applyNumberFormat="1" applyFont="1" applyFill="1" applyBorder="1" applyAlignment="1">
      <alignment vertical="center"/>
    </xf>
    <xf numFmtId="41" fontId="3" fillId="3" borderId="42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vertical="center"/>
    </xf>
    <xf numFmtId="3" fontId="1" fillId="0" borderId="46" xfId="0" applyNumberFormat="1" applyFont="1" applyFill="1" applyBorder="1" applyAlignment="1">
      <alignment vertical="center"/>
    </xf>
    <xf numFmtId="41" fontId="3" fillId="3" borderId="47" xfId="0" applyNumberFormat="1" applyFont="1" applyFill="1" applyBorder="1" applyAlignment="1">
      <alignment vertical="center"/>
    </xf>
    <xf numFmtId="177" fontId="1" fillId="0" borderId="48" xfId="0" applyNumberFormat="1" applyFont="1" applyFill="1" applyBorder="1" applyAlignment="1">
      <alignment vertical="center"/>
    </xf>
    <xf numFmtId="177" fontId="1" fillId="0" borderId="49" xfId="0" applyNumberFormat="1" applyFont="1" applyFill="1" applyBorder="1" applyAlignment="1">
      <alignment vertical="center"/>
    </xf>
    <xf numFmtId="177" fontId="1" fillId="0" borderId="50" xfId="0" applyNumberFormat="1" applyFont="1" applyFill="1" applyBorder="1" applyAlignment="1">
      <alignment vertical="center"/>
    </xf>
    <xf numFmtId="3" fontId="1" fillId="0" borderId="51" xfId="0" applyNumberFormat="1" applyFont="1" applyFill="1" applyBorder="1" applyAlignment="1">
      <alignment vertical="center"/>
    </xf>
    <xf numFmtId="41" fontId="3" fillId="3" borderId="52" xfId="0" applyNumberFormat="1" applyFont="1" applyFill="1" applyBorder="1" applyAlignment="1">
      <alignment vertical="center"/>
    </xf>
    <xf numFmtId="177" fontId="1" fillId="0" borderId="53" xfId="0" applyNumberFormat="1" applyFont="1" applyFill="1" applyBorder="1" applyAlignment="1">
      <alignment vertical="center"/>
    </xf>
    <xf numFmtId="177" fontId="1" fillId="0" borderId="54" xfId="0" applyNumberFormat="1" applyFont="1" applyFill="1" applyBorder="1" applyAlignment="1">
      <alignment vertical="center"/>
    </xf>
    <xf numFmtId="177" fontId="1" fillId="0" borderId="55" xfId="0" applyNumberFormat="1" applyFont="1" applyFill="1" applyBorder="1" applyAlignment="1">
      <alignment vertical="center"/>
    </xf>
    <xf numFmtId="3" fontId="1" fillId="0" borderId="56" xfId="0" applyNumberFormat="1" applyFont="1" applyFill="1" applyBorder="1" applyAlignment="1">
      <alignment horizontal="distributed" vertical="center" justifyLastLine="1"/>
    </xf>
    <xf numFmtId="3" fontId="1" fillId="0" borderId="57" xfId="0" applyNumberFormat="1" applyFont="1" applyFill="1" applyBorder="1" applyAlignment="1">
      <alignment vertical="center"/>
    </xf>
    <xf numFmtId="41" fontId="3" fillId="3" borderId="58" xfId="0" applyNumberFormat="1" applyFont="1" applyFill="1" applyBorder="1" applyAlignment="1">
      <alignment vertical="center"/>
    </xf>
    <xf numFmtId="177" fontId="1" fillId="0" borderId="59" xfId="0" applyNumberFormat="1" applyFont="1" applyFill="1" applyBorder="1" applyAlignment="1">
      <alignment vertical="center"/>
    </xf>
    <xf numFmtId="177" fontId="1" fillId="0" borderId="60" xfId="0" applyNumberFormat="1" applyFont="1" applyFill="1" applyBorder="1" applyAlignment="1">
      <alignment vertical="center"/>
    </xf>
    <xf numFmtId="177" fontId="1" fillId="0" borderId="61" xfId="0" applyNumberFormat="1" applyFont="1" applyFill="1" applyBorder="1" applyAlignment="1">
      <alignment vertical="center"/>
    </xf>
    <xf numFmtId="3" fontId="1" fillId="0" borderId="62" xfId="0" applyNumberFormat="1" applyFont="1" applyFill="1" applyBorder="1" applyAlignment="1">
      <alignment horizontal="distributed" vertical="center" wrapText="1" justifyLastLine="1"/>
    </xf>
    <xf numFmtId="3" fontId="1" fillId="3" borderId="63" xfId="0" applyNumberFormat="1" applyFont="1" applyFill="1" applyBorder="1" applyAlignment="1">
      <alignment horizontal="distributed" vertical="center" justifyLastLine="1"/>
    </xf>
    <xf numFmtId="41" fontId="3" fillId="3" borderId="64" xfId="0" applyNumberFormat="1" applyFont="1" applyFill="1" applyBorder="1" applyAlignment="1">
      <alignment vertical="center"/>
    </xf>
    <xf numFmtId="41" fontId="3" fillId="3" borderId="65" xfId="0" applyNumberFormat="1" applyFont="1" applyFill="1" applyBorder="1" applyAlignment="1">
      <alignment vertical="center"/>
    </xf>
    <xf numFmtId="41" fontId="3" fillId="3" borderId="66" xfId="0" applyNumberFormat="1" applyFont="1" applyFill="1" applyBorder="1" applyAlignment="1">
      <alignment vertical="center"/>
    </xf>
    <xf numFmtId="3" fontId="1" fillId="0" borderId="40" xfId="0" applyNumberFormat="1" applyFont="1" applyFill="1" applyBorder="1" applyAlignment="1">
      <alignment horizontal="distributed" vertical="center" wrapText="1" justifyLastLine="1"/>
    </xf>
    <xf numFmtId="3" fontId="1" fillId="0" borderId="67" xfId="0" applyNumberFormat="1" applyFont="1" applyFill="1" applyBorder="1" applyAlignment="1">
      <alignment vertical="center"/>
    </xf>
    <xf numFmtId="41" fontId="3" fillId="3" borderId="68" xfId="0" applyNumberFormat="1" applyFont="1" applyFill="1" applyBorder="1" applyAlignment="1">
      <alignment vertical="center"/>
    </xf>
    <xf numFmtId="176" fontId="1" fillId="0" borderId="69" xfId="0" applyNumberFormat="1" applyFont="1" applyFill="1" applyBorder="1" applyAlignment="1">
      <alignment vertical="center"/>
    </xf>
    <xf numFmtId="176" fontId="1" fillId="0" borderId="70" xfId="0" applyNumberFormat="1" applyFont="1" applyFill="1" applyBorder="1" applyAlignment="1">
      <alignment vertical="center"/>
    </xf>
    <xf numFmtId="176" fontId="1" fillId="0" borderId="71" xfId="0" applyNumberFormat="1" applyFont="1" applyFill="1" applyBorder="1" applyAlignment="1">
      <alignment vertical="center"/>
    </xf>
    <xf numFmtId="3" fontId="1" fillId="0" borderId="56" xfId="0" applyNumberFormat="1" applyFont="1" applyFill="1" applyBorder="1" applyAlignment="1">
      <alignment horizontal="distributed" vertical="center" wrapText="1" justifyLastLine="1"/>
    </xf>
    <xf numFmtId="41" fontId="3" fillId="3" borderId="72" xfId="0" applyNumberFormat="1" applyFont="1" applyFill="1" applyBorder="1" applyAlignment="1">
      <alignment vertical="center"/>
    </xf>
    <xf numFmtId="176" fontId="1" fillId="0" borderId="73" xfId="0" applyNumberFormat="1" applyFont="1" applyFill="1" applyBorder="1" applyAlignment="1">
      <alignment vertical="center"/>
    </xf>
    <xf numFmtId="176" fontId="1" fillId="0" borderId="74" xfId="0" applyNumberFormat="1" applyFont="1" applyFill="1" applyBorder="1" applyAlignment="1">
      <alignment vertical="center"/>
    </xf>
    <xf numFmtId="176" fontId="1" fillId="0" borderId="75" xfId="0" applyNumberFormat="1" applyFont="1" applyFill="1" applyBorder="1" applyAlignment="1">
      <alignment vertical="center"/>
    </xf>
    <xf numFmtId="3" fontId="1" fillId="0" borderId="62" xfId="0" applyNumberFormat="1" applyFont="1" applyFill="1" applyBorder="1" applyAlignment="1">
      <alignment horizontal="distributed" vertical="center" justifyLastLine="1"/>
    </xf>
    <xf numFmtId="176" fontId="1" fillId="0" borderId="48" xfId="0" applyNumberFormat="1" applyFont="1" applyFill="1" applyBorder="1" applyAlignment="1">
      <alignment vertical="center"/>
    </xf>
    <xf numFmtId="176" fontId="1" fillId="0" borderId="49" xfId="0" applyNumberFormat="1" applyFont="1" applyFill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  <xf numFmtId="41" fontId="3" fillId="3" borderId="76" xfId="0" applyNumberFormat="1" applyFont="1" applyFill="1" applyBorder="1" applyAlignment="1">
      <alignment vertical="center"/>
    </xf>
    <xf numFmtId="41" fontId="3" fillId="3" borderId="77" xfId="0" applyNumberFormat="1" applyFont="1" applyFill="1" applyBorder="1" applyAlignment="1">
      <alignment vertical="center"/>
    </xf>
    <xf numFmtId="41" fontId="3" fillId="3" borderId="78" xfId="0" applyNumberFormat="1" applyFont="1" applyFill="1" applyBorder="1" applyAlignment="1">
      <alignment vertical="center"/>
    </xf>
    <xf numFmtId="3" fontId="1" fillId="0" borderId="79" xfId="0" applyNumberFormat="1" applyFont="1" applyFill="1" applyBorder="1" applyAlignment="1">
      <alignment vertical="center"/>
    </xf>
    <xf numFmtId="176" fontId="1" fillId="0" borderId="76" xfId="0" applyNumberFormat="1" applyFont="1" applyFill="1" applyBorder="1" applyAlignment="1">
      <alignment vertical="center"/>
    </xf>
    <xf numFmtId="176" fontId="1" fillId="0" borderId="80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7" fontId="1" fillId="0" borderId="73" xfId="0" applyNumberFormat="1" applyFont="1" applyFill="1" applyBorder="1" applyAlignment="1">
      <alignment vertical="center"/>
    </xf>
    <xf numFmtId="177" fontId="1" fillId="0" borderId="74" xfId="0" applyNumberFormat="1" applyFont="1" applyFill="1" applyBorder="1" applyAlignment="1">
      <alignment vertical="center"/>
    </xf>
    <xf numFmtId="177" fontId="1" fillId="0" borderId="75" xfId="0" applyNumberFormat="1" applyFont="1" applyFill="1" applyBorder="1" applyAlignment="1">
      <alignment vertical="center"/>
    </xf>
    <xf numFmtId="41" fontId="3" fillId="3" borderId="81" xfId="0" applyNumberFormat="1" applyFont="1" applyFill="1" applyBorder="1" applyAlignment="1">
      <alignment vertical="center"/>
    </xf>
    <xf numFmtId="3" fontId="1" fillId="0" borderId="82" xfId="0" applyNumberFormat="1" applyFont="1" applyFill="1" applyBorder="1" applyAlignment="1">
      <alignment horizontal="distributed" vertical="center" wrapText="1" justifyLastLine="1"/>
    </xf>
    <xf numFmtId="3" fontId="1" fillId="0" borderId="83" xfId="0" applyNumberFormat="1" applyFont="1" applyFill="1" applyBorder="1" applyAlignment="1">
      <alignment vertical="center"/>
    </xf>
    <xf numFmtId="41" fontId="3" fillId="3" borderId="84" xfId="0" applyNumberFormat="1" applyFont="1" applyFill="1" applyBorder="1" applyAlignment="1">
      <alignment vertical="center"/>
    </xf>
    <xf numFmtId="176" fontId="1" fillId="0" borderId="85" xfId="0" applyNumberFormat="1" applyFont="1" applyFill="1" applyBorder="1" applyAlignment="1">
      <alignment vertical="center"/>
    </xf>
    <xf numFmtId="176" fontId="1" fillId="0" borderId="86" xfId="0" applyNumberFormat="1" applyFont="1" applyFill="1" applyBorder="1" applyAlignment="1">
      <alignment vertical="center"/>
    </xf>
    <xf numFmtId="176" fontId="1" fillId="0" borderId="87" xfId="0" applyNumberFormat="1" applyFont="1" applyFill="1" applyBorder="1" applyAlignment="1">
      <alignment vertical="center"/>
    </xf>
    <xf numFmtId="3" fontId="1" fillId="0" borderId="88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28" workbookViewId="0">
      <selection activeCell="E16" sqref="E16"/>
    </sheetView>
  </sheetViews>
  <sheetFormatPr defaultRowHeight="13.5" x14ac:dyDescent="0.15"/>
  <cols>
    <col min="1" max="1" width="15.375" style="6" customWidth="1"/>
    <col min="2" max="2" width="9.625" style="6" customWidth="1"/>
    <col min="3" max="3" width="10.375" style="6" customWidth="1"/>
    <col min="4" max="4" width="9.25" style="6" customWidth="1"/>
    <col min="5" max="5" width="11" style="6" customWidth="1"/>
    <col min="6" max="6" width="16.375" style="6" customWidth="1"/>
    <col min="7" max="7" width="10.875" style="6" customWidth="1"/>
    <col min="8" max="8" width="9.25" style="6" customWidth="1"/>
    <col min="9" max="16384" width="9" style="6"/>
  </cols>
  <sheetData>
    <row r="1" spans="1:8" ht="19.5" thickBot="1" x14ac:dyDescent="0.2">
      <c r="A1" s="1" t="s">
        <v>0</v>
      </c>
      <c r="B1" s="1"/>
      <c r="C1" s="1"/>
      <c r="D1" s="1"/>
      <c r="E1" s="2"/>
      <c r="F1" s="3"/>
      <c r="G1" s="4"/>
      <c r="H1" s="5" t="s">
        <v>1</v>
      </c>
    </row>
    <row r="2" spans="1:8" ht="38.25" thickBot="1" x14ac:dyDescent="0.2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2" t="s">
        <v>9</v>
      </c>
    </row>
    <row r="3" spans="1:8" ht="18.600000000000001" customHeight="1" thickBot="1" x14ac:dyDescent="0.2">
      <c r="A3" s="13" t="s">
        <v>10</v>
      </c>
      <c r="B3" s="14"/>
      <c r="C3" s="15">
        <f>SUM(D3:H3)</f>
        <v>267621</v>
      </c>
      <c r="D3" s="16">
        <f t="shared" ref="D3:G3" si="0">SUM(D4:D8)</f>
        <v>17633</v>
      </c>
      <c r="E3" s="17">
        <f t="shared" si="0"/>
        <v>24127</v>
      </c>
      <c r="F3" s="17">
        <f t="shared" si="0"/>
        <v>3286</v>
      </c>
      <c r="G3" s="17">
        <f t="shared" si="0"/>
        <v>133741</v>
      </c>
      <c r="H3" s="18">
        <f>SUM(H4:H8)</f>
        <v>88834</v>
      </c>
    </row>
    <row r="4" spans="1:8" ht="18.600000000000001" customHeight="1" thickTop="1" x14ac:dyDescent="0.15">
      <c r="A4" s="19"/>
      <c r="B4" s="20" t="s">
        <v>11</v>
      </c>
      <c r="C4" s="21">
        <v>99515</v>
      </c>
      <c r="D4" s="22">
        <v>6397</v>
      </c>
      <c r="E4" s="23">
        <v>8842</v>
      </c>
      <c r="F4" s="23">
        <v>1021</v>
      </c>
      <c r="G4" s="23">
        <v>48893</v>
      </c>
      <c r="H4" s="24">
        <v>34362</v>
      </c>
    </row>
    <row r="5" spans="1:8" ht="18.600000000000001" customHeight="1" x14ac:dyDescent="0.15">
      <c r="A5" s="19"/>
      <c r="B5" s="25" t="s">
        <v>12</v>
      </c>
      <c r="C5" s="26">
        <v>37329</v>
      </c>
      <c r="D5" s="27">
        <v>2214</v>
      </c>
      <c r="E5" s="28">
        <v>3294</v>
      </c>
      <c r="F5" s="28">
        <v>465</v>
      </c>
      <c r="G5" s="28">
        <v>18637</v>
      </c>
      <c r="H5" s="29">
        <v>12719</v>
      </c>
    </row>
    <row r="6" spans="1:8" ht="18.600000000000001" customHeight="1" x14ac:dyDescent="0.15">
      <c r="A6" s="19"/>
      <c r="B6" s="25" t="s">
        <v>13</v>
      </c>
      <c r="C6" s="26">
        <v>19640</v>
      </c>
      <c r="D6" s="27">
        <v>1221</v>
      </c>
      <c r="E6" s="28">
        <v>1729</v>
      </c>
      <c r="F6" s="28">
        <v>168</v>
      </c>
      <c r="G6" s="28">
        <v>9710</v>
      </c>
      <c r="H6" s="29">
        <v>6812</v>
      </c>
    </row>
    <row r="7" spans="1:8" ht="18.600000000000001" customHeight="1" thickBot="1" x14ac:dyDescent="0.2">
      <c r="A7" s="30"/>
      <c r="B7" s="25" t="s">
        <v>14</v>
      </c>
      <c r="C7" s="26">
        <v>13472</v>
      </c>
      <c r="D7" s="31">
        <v>892</v>
      </c>
      <c r="E7" s="32">
        <v>1291</v>
      </c>
      <c r="F7" s="32">
        <v>141</v>
      </c>
      <c r="G7" s="32">
        <v>6441</v>
      </c>
      <c r="H7" s="33">
        <v>4707</v>
      </c>
    </row>
    <row r="8" spans="1:8" ht="18.600000000000001" customHeight="1" thickBot="1" x14ac:dyDescent="0.2">
      <c r="A8" s="34" t="s">
        <v>15</v>
      </c>
      <c r="B8" s="35"/>
      <c r="C8" s="15">
        <f t="shared" ref="C8:C43" si="1">SUM(D8:H8)</f>
        <v>97665</v>
      </c>
      <c r="D8" s="36">
        <f t="shared" ref="D8:G8" si="2">SUM(D9:D11,D16,D19,D23,D25,D30,D37,D43)</f>
        <v>6909</v>
      </c>
      <c r="E8" s="37">
        <f t="shared" si="2"/>
        <v>8971</v>
      </c>
      <c r="F8" s="37">
        <f t="shared" si="2"/>
        <v>1491</v>
      </c>
      <c r="G8" s="37">
        <f t="shared" si="2"/>
        <v>50060</v>
      </c>
      <c r="H8" s="38">
        <f>SUM(H9:H11,H16,H19,H23,H25,H30,H37,H43)</f>
        <v>30234</v>
      </c>
    </row>
    <row r="9" spans="1:8" ht="18.600000000000001" customHeight="1" thickTop="1" x14ac:dyDescent="0.15">
      <c r="A9" s="39"/>
      <c r="B9" s="40" t="s">
        <v>16</v>
      </c>
      <c r="C9" s="21">
        <v>13320</v>
      </c>
      <c r="D9" s="22">
        <v>1009</v>
      </c>
      <c r="E9" s="23">
        <v>1168</v>
      </c>
      <c r="F9" s="23">
        <v>217</v>
      </c>
      <c r="G9" s="23">
        <v>6876</v>
      </c>
      <c r="H9" s="24">
        <v>4050</v>
      </c>
    </row>
    <row r="10" spans="1:8" ht="18.600000000000001" customHeight="1" x14ac:dyDescent="0.15">
      <c r="A10" s="39"/>
      <c r="B10" s="41" t="s">
        <v>17</v>
      </c>
      <c r="C10" s="42">
        <v>6539</v>
      </c>
      <c r="D10" s="27">
        <v>404</v>
      </c>
      <c r="E10" s="28">
        <v>609</v>
      </c>
      <c r="F10" s="28">
        <v>88</v>
      </c>
      <c r="G10" s="28">
        <v>3324</v>
      </c>
      <c r="H10" s="29">
        <v>2114</v>
      </c>
    </row>
    <row r="11" spans="1:8" ht="18.600000000000001" customHeight="1" x14ac:dyDescent="0.15">
      <c r="A11" s="43" t="s">
        <v>18</v>
      </c>
      <c r="B11" s="44" t="s">
        <v>19</v>
      </c>
      <c r="C11" s="45">
        <f t="shared" si="1"/>
        <v>13799</v>
      </c>
      <c r="D11" s="46">
        <f t="shared" ref="D11:G11" si="3">SUM(D12:D15)</f>
        <v>992</v>
      </c>
      <c r="E11" s="47">
        <f t="shared" si="3"/>
        <v>1492</v>
      </c>
      <c r="F11" s="47">
        <f t="shared" si="3"/>
        <v>208</v>
      </c>
      <c r="G11" s="47">
        <f t="shared" si="3"/>
        <v>7103</v>
      </c>
      <c r="H11" s="48">
        <f>SUM(H12:H15)</f>
        <v>4004</v>
      </c>
    </row>
    <row r="12" spans="1:8" ht="18.600000000000001" customHeight="1" x14ac:dyDescent="0.15">
      <c r="A12" s="49"/>
      <c r="B12" s="50" t="s">
        <v>20</v>
      </c>
      <c r="C12" s="51">
        <v>9722</v>
      </c>
      <c r="D12" s="52">
        <v>708</v>
      </c>
      <c r="E12" s="53">
        <v>1077</v>
      </c>
      <c r="F12" s="53">
        <v>150</v>
      </c>
      <c r="G12" s="53">
        <v>4958</v>
      </c>
      <c r="H12" s="54">
        <v>2829</v>
      </c>
    </row>
    <row r="13" spans="1:8" ht="18.600000000000001" customHeight="1" x14ac:dyDescent="0.15">
      <c r="A13" s="49"/>
      <c r="B13" s="55" t="s">
        <v>21</v>
      </c>
      <c r="C13" s="56">
        <v>1383</v>
      </c>
      <c r="D13" s="57">
        <v>98</v>
      </c>
      <c r="E13" s="58">
        <v>133</v>
      </c>
      <c r="F13" s="58">
        <v>15</v>
      </c>
      <c r="G13" s="58">
        <v>722</v>
      </c>
      <c r="H13" s="59">
        <v>415</v>
      </c>
    </row>
    <row r="14" spans="1:8" ht="18.600000000000001" customHeight="1" x14ac:dyDescent="0.15">
      <c r="A14" s="49"/>
      <c r="B14" s="60" t="s">
        <v>22</v>
      </c>
      <c r="C14" s="61">
        <v>1125</v>
      </c>
      <c r="D14" s="62">
        <v>76</v>
      </c>
      <c r="E14" s="63">
        <v>103</v>
      </c>
      <c r="F14" s="63">
        <v>16</v>
      </c>
      <c r="G14" s="63">
        <v>604</v>
      </c>
      <c r="H14" s="64">
        <v>326</v>
      </c>
    </row>
    <row r="15" spans="1:8" ht="18.600000000000001" customHeight="1" x14ac:dyDescent="0.15">
      <c r="A15" s="65"/>
      <c r="B15" s="66" t="s">
        <v>23</v>
      </c>
      <c r="C15" s="67">
        <v>1569</v>
      </c>
      <c r="D15" s="68">
        <v>110</v>
      </c>
      <c r="E15" s="69">
        <v>179</v>
      </c>
      <c r="F15" s="69">
        <v>27</v>
      </c>
      <c r="G15" s="69">
        <v>819</v>
      </c>
      <c r="H15" s="70">
        <v>434</v>
      </c>
    </row>
    <row r="16" spans="1:8" ht="18.600000000000001" customHeight="1" x14ac:dyDescent="0.15">
      <c r="A16" s="71" t="s">
        <v>24</v>
      </c>
      <c r="B16" s="72" t="s">
        <v>19</v>
      </c>
      <c r="C16" s="45">
        <f>SUM(D16:H16)</f>
        <v>9861</v>
      </c>
      <c r="D16" s="73">
        <f>SUM(D17:D18)</f>
        <v>754</v>
      </c>
      <c r="E16" s="74">
        <f>SUM(E17:E18)</f>
        <v>902</v>
      </c>
      <c r="F16" s="74">
        <f>SUM(F17:F18)</f>
        <v>127</v>
      </c>
      <c r="G16" s="74">
        <f>SUM(G17:G18)</f>
        <v>5121</v>
      </c>
      <c r="H16" s="75">
        <f>SUM(H17:H18)</f>
        <v>2957</v>
      </c>
    </row>
    <row r="17" spans="1:8" ht="18.600000000000001" customHeight="1" x14ac:dyDescent="0.15">
      <c r="A17" s="76"/>
      <c r="B17" s="77" t="s">
        <v>25</v>
      </c>
      <c r="C17" s="78">
        <v>6283</v>
      </c>
      <c r="D17" s="79">
        <v>477</v>
      </c>
      <c r="E17" s="80">
        <v>573</v>
      </c>
      <c r="F17" s="80">
        <v>72</v>
      </c>
      <c r="G17" s="80">
        <v>3311</v>
      </c>
      <c r="H17" s="81">
        <v>1850</v>
      </c>
    </row>
    <row r="18" spans="1:8" ht="18.600000000000001" customHeight="1" x14ac:dyDescent="0.15">
      <c r="A18" s="82"/>
      <c r="B18" s="66" t="s">
        <v>26</v>
      </c>
      <c r="C18" s="83">
        <v>3578</v>
      </c>
      <c r="D18" s="84">
        <v>277</v>
      </c>
      <c r="E18" s="85">
        <v>329</v>
      </c>
      <c r="F18" s="85">
        <v>55</v>
      </c>
      <c r="G18" s="85">
        <v>1810</v>
      </c>
      <c r="H18" s="86">
        <v>1107</v>
      </c>
    </row>
    <row r="19" spans="1:8" ht="18.600000000000001" customHeight="1" x14ac:dyDescent="0.15">
      <c r="A19" s="87" t="s">
        <v>27</v>
      </c>
      <c r="B19" s="72" t="s">
        <v>19</v>
      </c>
      <c r="C19" s="45">
        <f t="shared" si="1"/>
        <v>10126</v>
      </c>
      <c r="D19" s="73">
        <f>SUM(D20:D22)</f>
        <v>739</v>
      </c>
      <c r="E19" s="74">
        <f>SUM(E20:E22)</f>
        <v>922</v>
      </c>
      <c r="F19" s="74">
        <f>SUM(F20:F22)</f>
        <v>144</v>
      </c>
      <c r="G19" s="74">
        <f>SUM(G20:G22)</f>
        <v>5006</v>
      </c>
      <c r="H19" s="75">
        <f>SUM(H20:H22)</f>
        <v>3315</v>
      </c>
    </row>
    <row r="20" spans="1:8" ht="18.600000000000001" customHeight="1" x14ac:dyDescent="0.15">
      <c r="A20" s="49"/>
      <c r="B20" s="77" t="s">
        <v>28</v>
      </c>
      <c r="C20" s="78">
        <v>6666</v>
      </c>
      <c r="D20" s="79">
        <v>488</v>
      </c>
      <c r="E20" s="80">
        <v>615</v>
      </c>
      <c r="F20" s="80">
        <v>97</v>
      </c>
      <c r="G20" s="80">
        <v>3335</v>
      </c>
      <c r="H20" s="81">
        <v>2131</v>
      </c>
    </row>
    <row r="21" spans="1:8" ht="18.600000000000001" customHeight="1" x14ac:dyDescent="0.15">
      <c r="A21" s="49"/>
      <c r="B21" s="55" t="s">
        <v>29</v>
      </c>
      <c r="C21" s="56">
        <v>2309</v>
      </c>
      <c r="D21" s="88">
        <v>176</v>
      </c>
      <c r="E21" s="89">
        <v>211</v>
      </c>
      <c r="F21" s="89">
        <v>40</v>
      </c>
      <c r="G21" s="89">
        <v>1130</v>
      </c>
      <c r="H21" s="90">
        <v>752</v>
      </c>
    </row>
    <row r="22" spans="1:8" ht="18.600000000000001" customHeight="1" x14ac:dyDescent="0.15">
      <c r="A22" s="65"/>
      <c r="B22" s="66" t="s">
        <v>30</v>
      </c>
      <c r="C22" s="83">
        <v>1151</v>
      </c>
      <c r="D22" s="84">
        <v>75</v>
      </c>
      <c r="E22" s="85">
        <v>96</v>
      </c>
      <c r="F22" s="85">
        <v>7</v>
      </c>
      <c r="G22" s="85">
        <v>541</v>
      </c>
      <c r="H22" s="86">
        <v>432</v>
      </c>
    </row>
    <row r="23" spans="1:8" ht="18.600000000000001" customHeight="1" x14ac:dyDescent="0.15">
      <c r="A23" s="71" t="s">
        <v>31</v>
      </c>
      <c r="B23" s="72" t="s">
        <v>19</v>
      </c>
      <c r="C23" s="45">
        <f>SUM(D23:H23)</f>
        <v>1944</v>
      </c>
      <c r="D23" s="91">
        <f t="shared" ref="D23:G23" si="4">SUM(D24)</f>
        <v>144</v>
      </c>
      <c r="E23" s="92">
        <f t="shared" si="4"/>
        <v>168</v>
      </c>
      <c r="F23" s="92">
        <f t="shared" si="4"/>
        <v>24</v>
      </c>
      <c r="G23" s="92">
        <f t="shared" si="4"/>
        <v>939</v>
      </c>
      <c r="H23" s="93">
        <f>SUM(H24)</f>
        <v>669</v>
      </c>
    </row>
    <row r="24" spans="1:8" ht="18.600000000000001" customHeight="1" x14ac:dyDescent="0.15">
      <c r="A24" s="82"/>
      <c r="B24" s="94" t="s">
        <v>32</v>
      </c>
      <c r="C24" s="26">
        <v>1944</v>
      </c>
      <c r="D24" s="95">
        <v>144</v>
      </c>
      <c r="E24" s="96">
        <v>168</v>
      </c>
      <c r="F24" s="96">
        <v>24</v>
      </c>
      <c r="G24" s="96">
        <v>939</v>
      </c>
      <c r="H24" s="97">
        <v>669</v>
      </c>
    </row>
    <row r="25" spans="1:8" ht="18.600000000000001" customHeight="1" x14ac:dyDescent="0.15">
      <c r="A25" s="87" t="s">
        <v>33</v>
      </c>
      <c r="B25" s="72" t="s">
        <v>19</v>
      </c>
      <c r="C25" s="45">
        <f t="shared" si="1"/>
        <v>9651</v>
      </c>
      <c r="D25" s="73">
        <f>SUM(D26:D29)</f>
        <v>706</v>
      </c>
      <c r="E25" s="74">
        <f>SUM(E26:E29)</f>
        <v>888</v>
      </c>
      <c r="F25" s="74">
        <f>SUM(F26:F29)</f>
        <v>178</v>
      </c>
      <c r="G25" s="74">
        <f>SUM(G26:G29)</f>
        <v>4763</v>
      </c>
      <c r="H25" s="75">
        <f>SUM(H26:H29)</f>
        <v>3116</v>
      </c>
    </row>
    <row r="26" spans="1:8" ht="18.600000000000001" customHeight="1" x14ac:dyDescent="0.15">
      <c r="A26" s="49"/>
      <c r="B26" s="77" t="s">
        <v>34</v>
      </c>
      <c r="C26" s="78">
        <v>7203</v>
      </c>
      <c r="D26" s="79">
        <v>472</v>
      </c>
      <c r="E26" s="80">
        <v>702</v>
      </c>
      <c r="F26" s="80">
        <v>139</v>
      </c>
      <c r="G26" s="80">
        <v>3522</v>
      </c>
      <c r="H26" s="81">
        <v>2368</v>
      </c>
    </row>
    <row r="27" spans="1:8" ht="18.600000000000001" customHeight="1" x14ac:dyDescent="0.15">
      <c r="A27" s="49"/>
      <c r="B27" s="55" t="s">
        <v>35</v>
      </c>
      <c r="C27" s="56">
        <v>781</v>
      </c>
      <c r="D27" s="57">
        <v>99</v>
      </c>
      <c r="E27" s="58">
        <v>57</v>
      </c>
      <c r="F27" s="58">
        <v>12</v>
      </c>
      <c r="G27" s="58">
        <v>374</v>
      </c>
      <c r="H27" s="59">
        <v>239</v>
      </c>
    </row>
    <row r="28" spans="1:8" ht="18.600000000000001" customHeight="1" x14ac:dyDescent="0.15">
      <c r="A28" s="49"/>
      <c r="B28" s="55" t="s">
        <v>36</v>
      </c>
      <c r="C28" s="56">
        <v>376</v>
      </c>
      <c r="D28" s="57">
        <v>30</v>
      </c>
      <c r="E28" s="58">
        <v>34</v>
      </c>
      <c r="F28" s="58">
        <v>10</v>
      </c>
      <c r="G28" s="58">
        <v>175</v>
      </c>
      <c r="H28" s="59">
        <v>127</v>
      </c>
    </row>
    <row r="29" spans="1:8" ht="18.600000000000001" customHeight="1" x14ac:dyDescent="0.15">
      <c r="A29" s="65"/>
      <c r="B29" s="66" t="s">
        <v>37</v>
      </c>
      <c r="C29" s="83">
        <v>1291</v>
      </c>
      <c r="D29" s="98">
        <v>105</v>
      </c>
      <c r="E29" s="99">
        <v>95</v>
      </c>
      <c r="F29" s="99">
        <v>17</v>
      </c>
      <c r="G29" s="99">
        <v>692</v>
      </c>
      <c r="H29" s="100">
        <v>382</v>
      </c>
    </row>
    <row r="30" spans="1:8" ht="18.600000000000001" customHeight="1" x14ac:dyDescent="0.15">
      <c r="A30" s="71" t="s">
        <v>38</v>
      </c>
      <c r="B30" s="72" t="s">
        <v>19</v>
      </c>
      <c r="C30" s="101">
        <f t="shared" ref="C30" si="5">SUM(D30:H30)</f>
        <v>4380</v>
      </c>
      <c r="D30" s="73">
        <f>SUM(D31:D36)</f>
        <v>260</v>
      </c>
      <c r="E30" s="74">
        <f>SUM(E31:E36)</f>
        <v>388</v>
      </c>
      <c r="F30" s="74">
        <f>SUM(F31:F36)</f>
        <v>65</v>
      </c>
      <c r="G30" s="74">
        <f>SUM(G31:G36)</f>
        <v>2262</v>
      </c>
      <c r="H30" s="75">
        <f>SUM(H31:H36)</f>
        <v>1405</v>
      </c>
    </row>
    <row r="31" spans="1:8" ht="18.600000000000001" customHeight="1" x14ac:dyDescent="0.15">
      <c r="A31" s="76"/>
      <c r="B31" s="77" t="s">
        <v>39</v>
      </c>
      <c r="C31" s="78">
        <v>1904</v>
      </c>
      <c r="D31" s="79">
        <v>114</v>
      </c>
      <c r="E31" s="80">
        <v>159</v>
      </c>
      <c r="F31" s="80">
        <v>32</v>
      </c>
      <c r="G31" s="80">
        <v>977</v>
      </c>
      <c r="H31" s="81">
        <v>622</v>
      </c>
    </row>
    <row r="32" spans="1:8" ht="18.600000000000001" customHeight="1" x14ac:dyDescent="0.15">
      <c r="A32" s="76"/>
      <c r="B32" s="55" t="s">
        <v>40</v>
      </c>
      <c r="C32" s="56">
        <v>371</v>
      </c>
      <c r="D32" s="57">
        <v>30</v>
      </c>
      <c r="E32" s="58">
        <v>44</v>
      </c>
      <c r="F32" s="58">
        <v>3</v>
      </c>
      <c r="G32" s="58">
        <v>192</v>
      </c>
      <c r="H32" s="59">
        <v>102</v>
      </c>
    </row>
    <row r="33" spans="1:8" ht="18.600000000000001" customHeight="1" x14ac:dyDescent="0.15">
      <c r="A33" s="76"/>
      <c r="B33" s="55" t="s">
        <v>41</v>
      </c>
      <c r="C33" s="56">
        <v>553</v>
      </c>
      <c r="D33" s="57">
        <v>28</v>
      </c>
      <c r="E33" s="58">
        <v>54</v>
      </c>
      <c r="F33" s="58">
        <v>9</v>
      </c>
      <c r="G33" s="58">
        <v>290</v>
      </c>
      <c r="H33" s="59">
        <v>172</v>
      </c>
    </row>
    <row r="34" spans="1:8" ht="18.600000000000001" customHeight="1" x14ac:dyDescent="0.15">
      <c r="A34" s="76"/>
      <c r="B34" s="55" t="s">
        <v>42</v>
      </c>
      <c r="C34" s="56">
        <v>503</v>
      </c>
      <c r="D34" s="57">
        <v>34</v>
      </c>
      <c r="E34" s="58">
        <v>36</v>
      </c>
      <c r="F34" s="58">
        <v>8</v>
      </c>
      <c r="G34" s="58">
        <v>255</v>
      </c>
      <c r="H34" s="59">
        <v>170</v>
      </c>
    </row>
    <row r="35" spans="1:8" ht="18.600000000000001" customHeight="1" x14ac:dyDescent="0.15">
      <c r="A35" s="76"/>
      <c r="B35" s="55" t="s">
        <v>43</v>
      </c>
      <c r="C35" s="56">
        <v>478</v>
      </c>
      <c r="D35" s="57">
        <v>24</v>
      </c>
      <c r="E35" s="58">
        <v>41</v>
      </c>
      <c r="F35" s="58">
        <v>9</v>
      </c>
      <c r="G35" s="58">
        <v>244</v>
      </c>
      <c r="H35" s="59">
        <v>160</v>
      </c>
    </row>
    <row r="36" spans="1:8" ht="18.600000000000001" customHeight="1" x14ac:dyDescent="0.15">
      <c r="A36" s="82"/>
      <c r="B36" s="66" t="s">
        <v>44</v>
      </c>
      <c r="C36" s="83">
        <v>571</v>
      </c>
      <c r="D36" s="98">
        <v>30</v>
      </c>
      <c r="E36" s="99">
        <v>54</v>
      </c>
      <c r="F36" s="99">
        <v>4</v>
      </c>
      <c r="G36" s="99">
        <v>304</v>
      </c>
      <c r="H36" s="100">
        <v>179</v>
      </c>
    </row>
    <row r="37" spans="1:8" ht="18.600000000000001" customHeight="1" x14ac:dyDescent="0.15">
      <c r="A37" s="71" t="s">
        <v>45</v>
      </c>
      <c r="B37" s="72" t="s">
        <v>19</v>
      </c>
      <c r="C37" s="45">
        <f t="shared" si="1"/>
        <v>17965</v>
      </c>
      <c r="D37" s="73">
        <f>SUM(D38:D42)</f>
        <v>1237</v>
      </c>
      <c r="E37" s="74">
        <f>SUM(E38:E42)</f>
        <v>1517</v>
      </c>
      <c r="F37" s="74">
        <f>SUM(F38:F42)</f>
        <v>277</v>
      </c>
      <c r="G37" s="74">
        <f>SUM(G38:G42)</f>
        <v>9569</v>
      </c>
      <c r="H37" s="75">
        <f>SUM(H38:H42)</f>
        <v>5365</v>
      </c>
    </row>
    <row r="38" spans="1:8" ht="18.600000000000001" customHeight="1" x14ac:dyDescent="0.15">
      <c r="A38" s="49"/>
      <c r="B38" s="77" t="s">
        <v>46</v>
      </c>
      <c r="C38" s="78">
        <v>8031</v>
      </c>
      <c r="D38" s="79">
        <v>604</v>
      </c>
      <c r="E38" s="80">
        <v>672</v>
      </c>
      <c r="F38" s="80">
        <v>132</v>
      </c>
      <c r="G38" s="80">
        <v>4340</v>
      </c>
      <c r="H38" s="81">
        <v>2283</v>
      </c>
    </row>
    <row r="39" spans="1:8" ht="18.600000000000001" customHeight="1" x14ac:dyDescent="0.15">
      <c r="A39" s="49"/>
      <c r="B39" s="55" t="s">
        <v>47</v>
      </c>
      <c r="C39" s="56">
        <v>3663</v>
      </c>
      <c r="D39" s="88">
        <v>231</v>
      </c>
      <c r="E39" s="89">
        <v>322</v>
      </c>
      <c r="F39" s="89">
        <v>49</v>
      </c>
      <c r="G39" s="89">
        <v>1903</v>
      </c>
      <c r="H39" s="90">
        <v>1158</v>
      </c>
    </row>
    <row r="40" spans="1:8" ht="18.600000000000001" customHeight="1" x14ac:dyDescent="0.15">
      <c r="A40" s="49"/>
      <c r="B40" s="55" t="s">
        <v>48</v>
      </c>
      <c r="C40" s="56">
        <v>4567</v>
      </c>
      <c r="D40" s="88">
        <v>307</v>
      </c>
      <c r="E40" s="89">
        <v>407</v>
      </c>
      <c r="F40" s="89">
        <v>65</v>
      </c>
      <c r="G40" s="89">
        <v>2374</v>
      </c>
      <c r="H40" s="90">
        <v>1414</v>
      </c>
    </row>
    <row r="41" spans="1:8" ht="18.600000000000001" customHeight="1" x14ac:dyDescent="0.15">
      <c r="A41" s="49"/>
      <c r="B41" s="55" t="s">
        <v>49</v>
      </c>
      <c r="C41" s="56">
        <v>1592</v>
      </c>
      <c r="D41" s="57">
        <v>88</v>
      </c>
      <c r="E41" s="58">
        <v>109</v>
      </c>
      <c r="F41" s="58">
        <v>30</v>
      </c>
      <c r="G41" s="58">
        <v>887</v>
      </c>
      <c r="H41" s="59">
        <v>478</v>
      </c>
    </row>
    <row r="42" spans="1:8" ht="18.600000000000001" customHeight="1" x14ac:dyDescent="0.15">
      <c r="A42" s="65"/>
      <c r="B42" s="66" t="s">
        <v>50</v>
      </c>
      <c r="C42" s="83">
        <v>112</v>
      </c>
      <c r="D42" s="98">
        <v>7</v>
      </c>
      <c r="E42" s="99">
        <v>7</v>
      </c>
      <c r="F42" s="99">
        <v>1</v>
      </c>
      <c r="G42" s="99">
        <v>65</v>
      </c>
      <c r="H42" s="100">
        <v>32</v>
      </c>
    </row>
    <row r="43" spans="1:8" ht="18.600000000000001" customHeight="1" x14ac:dyDescent="0.15">
      <c r="A43" s="71" t="s">
        <v>51</v>
      </c>
      <c r="B43" s="72" t="s">
        <v>19</v>
      </c>
      <c r="C43" s="45">
        <f t="shared" si="1"/>
        <v>10080</v>
      </c>
      <c r="D43" s="73">
        <f>SUM(D44:D45)</f>
        <v>664</v>
      </c>
      <c r="E43" s="74">
        <f>SUM(E44:E45)</f>
        <v>917</v>
      </c>
      <c r="F43" s="74">
        <f>SUM(F44:F45)</f>
        <v>163</v>
      </c>
      <c r="G43" s="74">
        <f>SUM(G44:G45)</f>
        <v>5097</v>
      </c>
      <c r="H43" s="75">
        <f>SUM(H44:H45)</f>
        <v>3239</v>
      </c>
    </row>
    <row r="44" spans="1:8" ht="18.600000000000001" customHeight="1" x14ac:dyDescent="0.15">
      <c r="A44" s="76"/>
      <c r="B44" s="77" t="s">
        <v>52</v>
      </c>
      <c r="C44" s="78">
        <v>7048</v>
      </c>
      <c r="D44" s="79">
        <v>476</v>
      </c>
      <c r="E44" s="80">
        <v>619</v>
      </c>
      <c r="F44" s="80">
        <v>105</v>
      </c>
      <c r="G44" s="80">
        <v>3550</v>
      </c>
      <c r="H44" s="81">
        <v>2298</v>
      </c>
    </row>
    <row r="45" spans="1:8" ht="18.600000000000001" customHeight="1" thickBot="1" x14ac:dyDescent="0.2">
      <c r="A45" s="102"/>
      <c r="B45" s="103" t="s">
        <v>53</v>
      </c>
      <c r="C45" s="104">
        <v>3032</v>
      </c>
      <c r="D45" s="105">
        <v>188</v>
      </c>
      <c r="E45" s="106">
        <v>298</v>
      </c>
      <c r="F45" s="106">
        <v>58</v>
      </c>
      <c r="G45" s="106">
        <v>1547</v>
      </c>
      <c r="H45" s="107">
        <v>941</v>
      </c>
    </row>
    <row r="46" spans="1:8" ht="18.600000000000001" customHeight="1" x14ac:dyDescent="0.15">
      <c r="A46" s="108" t="s">
        <v>54</v>
      </c>
      <c r="B46" s="108"/>
      <c r="C46" s="109"/>
      <c r="D46" s="109"/>
      <c r="E46" s="109"/>
      <c r="F46" s="109"/>
      <c r="G46" s="110"/>
      <c r="H46" s="110"/>
    </row>
  </sheetData>
  <mergeCells count="13">
    <mergeCell ref="A46:B46"/>
    <mergeCell ref="A19:A22"/>
    <mergeCell ref="A23:A24"/>
    <mergeCell ref="A25:A29"/>
    <mergeCell ref="A30:A36"/>
    <mergeCell ref="A37:A42"/>
    <mergeCell ref="A43:A45"/>
    <mergeCell ref="A1:D1"/>
    <mergeCell ref="A3:B3"/>
    <mergeCell ref="A4:A7"/>
    <mergeCell ref="A8:B8"/>
    <mergeCell ref="A11:A15"/>
    <mergeCell ref="A16:A18"/>
  </mergeCells>
  <phoneticPr fontId="2"/>
  <pageMargins left="0.70866141732283472" right="0.31496062992125984" top="0.39370078740157483" bottom="0.19685039370078741" header="0.31496062992125984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2019-12-24T05:28:26Z</dcterms:created>
  <dcterms:modified xsi:type="dcterms:W3CDTF">2019-12-24T05:28:53Z</dcterms:modified>
</cp:coreProperties>
</file>