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7\"/>
    </mc:Choice>
  </mc:AlternateContent>
  <bookViews>
    <workbookView xWindow="0" yWindow="0" windowWidth="20490" windowHeight="7755"/>
  </bookViews>
  <sheets>
    <sheet name="7-14" sheetId="1" r:id="rId1"/>
  </sheets>
  <definedNames>
    <definedName name="_xlnm.Print_Area" localSheetId="0">'7-14'!$A$1:$N$40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5" i="1"/>
  <c r="E34" i="1"/>
  <c r="E33" i="1"/>
  <c r="E32" i="1"/>
  <c r="E31" i="1"/>
  <c r="E30" i="1"/>
  <c r="E28" i="1"/>
  <c r="E27" i="1"/>
  <c r="E26" i="1"/>
  <c r="E25" i="1"/>
  <c r="E24" i="1"/>
  <c r="E23" i="1"/>
  <c r="M23" i="1" s="1"/>
  <c r="M24" i="1" s="1"/>
  <c r="M25" i="1" s="1"/>
  <c r="M26" i="1" s="1"/>
  <c r="M27" i="1" s="1"/>
  <c r="M28" i="1" s="1"/>
  <c r="M30" i="1" s="1"/>
  <c r="M31" i="1" s="1"/>
  <c r="M32" i="1" s="1"/>
  <c r="M33" i="1" s="1"/>
  <c r="M34" i="1" s="1"/>
  <c r="M35" i="1" s="1"/>
  <c r="M36" i="1" s="1"/>
  <c r="M37" i="1" s="1"/>
  <c r="M38" i="1" s="1"/>
  <c r="E21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E5" i="1"/>
</calcChain>
</file>

<file path=xl/sharedStrings.xml><?xml version="1.0" encoding="utf-8"?>
<sst xmlns="http://schemas.openxmlformats.org/spreadsheetml/2006/main" count="64" uniqueCount="45">
  <si>
    <t>７－14表　婦人保護施設入退所状況</t>
    <rPh sb="4" eb="5">
      <t>ヒョウ</t>
    </rPh>
    <rPh sb="6" eb="8">
      <t>フジン</t>
    </rPh>
    <rPh sb="8" eb="10">
      <t>ホゴ</t>
    </rPh>
    <rPh sb="10" eb="12">
      <t>シセツ</t>
    </rPh>
    <rPh sb="12" eb="13">
      <t>イ</t>
    </rPh>
    <rPh sb="13" eb="15">
      <t>タイショ</t>
    </rPh>
    <rPh sb="15" eb="17">
      <t>ジョウキョウ</t>
    </rPh>
    <phoneticPr fontId="4"/>
  </si>
  <si>
    <t>（単位：人）</t>
    <rPh sb="1" eb="3">
      <t>タンイ</t>
    </rPh>
    <rPh sb="4" eb="5">
      <t>ヒト</t>
    </rPh>
    <phoneticPr fontId="4"/>
  </si>
  <si>
    <t>施設</t>
    <rPh sb="0" eb="2">
      <t>シセツ</t>
    </rPh>
    <phoneticPr fontId="5"/>
  </si>
  <si>
    <t>年度</t>
    <rPh sb="0" eb="2">
      <t>ネンド</t>
    </rPh>
    <phoneticPr fontId="5"/>
  </si>
  <si>
    <t>入所延人員</t>
    <rPh sb="0" eb="2">
      <t>ニュウショ</t>
    </rPh>
    <rPh sb="2" eb="3">
      <t>ノ</t>
    </rPh>
    <rPh sb="3" eb="5">
      <t>ジンイン</t>
    </rPh>
    <phoneticPr fontId="6"/>
  </si>
  <si>
    <t>入所人数</t>
    <rPh sb="2" eb="4">
      <t>ニンズウ</t>
    </rPh>
    <phoneticPr fontId="5"/>
  </si>
  <si>
    <t>退所人数</t>
    <phoneticPr fontId="5"/>
  </si>
  <si>
    <t>退所</t>
    <rPh sb="0" eb="2">
      <t>タイショ</t>
    </rPh>
    <phoneticPr fontId="5"/>
  </si>
  <si>
    <t>年度末人員</t>
    <rPh sb="0" eb="3">
      <t>ネンドマツ</t>
    </rPh>
    <rPh sb="3" eb="5">
      <t>ジンイン</t>
    </rPh>
    <phoneticPr fontId="6"/>
  </si>
  <si>
    <t>備考</t>
    <rPh sb="0" eb="2">
      <t>ビコウ</t>
    </rPh>
    <phoneticPr fontId="5"/>
  </si>
  <si>
    <t>退所理由</t>
  </si>
  <si>
    <t>住込就職</t>
    <phoneticPr fontId="4"/>
  </si>
  <si>
    <t>自立</t>
    <rPh sb="0" eb="2">
      <t>ジリツ</t>
    </rPh>
    <phoneticPr fontId="6"/>
  </si>
  <si>
    <t>結婚</t>
    <phoneticPr fontId="5"/>
  </si>
  <si>
    <t>帰宅</t>
    <phoneticPr fontId="5"/>
  </si>
  <si>
    <t>他の関係機関施設へ移送</t>
    <phoneticPr fontId="5"/>
  </si>
  <si>
    <t>無断退所</t>
    <phoneticPr fontId="4"/>
  </si>
  <si>
    <t>その他</t>
    <phoneticPr fontId="5"/>
  </si>
  <si>
    <t>さつき寮</t>
    <phoneticPr fontId="5"/>
  </si>
  <si>
    <t>15年度</t>
    <rPh sb="2" eb="4">
      <t>ネンド</t>
    </rPh>
    <phoneticPr fontId="4"/>
  </si>
  <si>
    <t>16年度</t>
    <rPh sb="2" eb="4">
      <t>ネンド</t>
    </rPh>
    <phoneticPr fontId="4"/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</si>
  <si>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</si>
  <si>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</si>
  <si>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</si>
  <si>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</si>
  <si>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</si>
  <si>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</si>
  <si>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</si>
  <si>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</si>
  <si>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</si>
  <si>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</si>
  <si>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</si>
  <si>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</si>
  <si>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</si>
  <si>
    <t>30年度</t>
    <rPh sb="2" eb="4">
      <t>ネンド</t>
    </rPh>
    <phoneticPr fontId="4"/>
  </si>
  <si>
    <t>かにた婦人の村</t>
    <phoneticPr fontId="5"/>
  </si>
  <si>
    <t>内退院１</t>
    <phoneticPr fontId="5"/>
  </si>
  <si>
    <t>17年度</t>
  </si>
  <si>
    <t>退院１</t>
    <phoneticPr fontId="5"/>
  </si>
  <si>
    <t>（注）
入院中１</t>
    <rPh sb="1" eb="2">
      <t>チュウ</t>
    </rPh>
    <rPh sb="4" eb="6">
      <t>ニュウイン</t>
    </rPh>
    <rPh sb="6" eb="7">
      <t>ナカ</t>
    </rPh>
    <phoneticPr fontId="4"/>
  </si>
  <si>
    <t>入院中１</t>
    <rPh sb="0" eb="2">
      <t>ニュウイン</t>
    </rPh>
    <rPh sb="2" eb="3">
      <t>ナカ</t>
    </rPh>
    <phoneticPr fontId="4"/>
  </si>
  <si>
    <t>1
（死亡）</t>
    <rPh sb="3" eb="5">
      <t>シボウ</t>
    </rPh>
    <phoneticPr fontId="4"/>
  </si>
  <si>
    <t>退院１</t>
    <rPh sb="0" eb="2">
      <t>タイイン</t>
    </rPh>
    <phoneticPr fontId="5"/>
  </si>
  <si>
    <t>資料：人権男女共同参画課</t>
    <rPh sb="0" eb="2">
      <t>シリョウ</t>
    </rPh>
    <rPh sb="3" eb="5">
      <t>ジンケン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6"/>
  </si>
  <si>
    <t>（注）国の制度改正のため、平成24年度分から年度末人員が入院中（リハビリ施設を含む）の者を含めた入所者の数としている。</t>
    <rPh sb="1" eb="2">
      <t>チュウ</t>
    </rPh>
    <rPh sb="3" eb="4">
      <t>クニ</t>
    </rPh>
    <rPh sb="5" eb="7">
      <t>セイド</t>
    </rPh>
    <rPh sb="7" eb="9">
      <t>カイセイ</t>
    </rPh>
    <rPh sb="22" eb="25">
      <t>ネンドマツ</t>
    </rPh>
    <rPh sb="25" eb="27">
      <t>ジンイン</t>
    </rPh>
    <rPh sb="28" eb="30">
      <t>ニュウイン</t>
    </rPh>
    <rPh sb="30" eb="31">
      <t>ナカ</t>
    </rPh>
    <rPh sb="36" eb="38">
      <t>シセツ</t>
    </rPh>
    <rPh sb="39" eb="40">
      <t>フク</t>
    </rPh>
    <rPh sb="43" eb="44">
      <t>モノ</t>
    </rPh>
    <rPh sb="45" eb="46">
      <t>フク</t>
    </rPh>
    <rPh sb="48" eb="51">
      <t>ニュウショシャ</t>
    </rPh>
    <rPh sb="52" eb="53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</si>
</sst>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distributed" vertical="center" wrapText="1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justifyLastLine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justifyLastLine="1"/>
    </xf>
    <xf numFmtId="0" fontId="2" fillId="0" borderId="0" xfId="1" applyFont="1" applyFill="1"/>
    <xf numFmtId="0" fontId="2" fillId="2" borderId="8" xfId="1" applyFont="1" applyFill="1" applyBorder="1" applyAlignment="1">
      <alignment horizontal="distributed" vertical="center" wrapText="1" justifyLastLine="1"/>
    </xf>
    <xf numFmtId="0" fontId="2" fillId="2" borderId="9" xfId="1" applyFont="1" applyFill="1" applyBorder="1" applyAlignment="1">
      <alignment horizontal="distributed" vertical="center" wrapText="1" justifyLastLine="1"/>
    </xf>
    <xf numFmtId="0" fontId="2" fillId="2" borderId="10" xfId="1" applyFont="1" applyFill="1" applyBorder="1" applyAlignment="1">
      <alignment horizontal="distributed" vertical="center" wrapText="1" justifyLastLine="1"/>
    </xf>
    <xf numFmtId="0" fontId="2" fillId="2" borderId="11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0" fontId="2" fillId="2" borderId="17" xfId="1" applyFont="1" applyFill="1" applyBorder="1" applyAlignment="1">
      <alignment horizontal="distributed" vertical="center" wrapText="1" justifyLastLine="1"/>
    </xf>
    <xf numFmtId="0" fontId="2" fillId="2" borderId="18" xfId="1" applyFont="1" applyFill="1" applyBorder="1" applyAlignment="1">
      <alignment horizontal="distributed" vertical="center" wrapText="1" justifyLastLine="1"/>
    </xf>
    <xf numFmtId="0" fontId="2" fillId="2" borderId="19" xfId="1" applyFont="1" applyFill="1" applyBorder="1" applyAlignment="1">
      <alignment horizontal="distributed" vertical="center" wrapText="1" justifyLastLine="1"/>
    </xf>
    <xf numFmtId="0" fontId="2" fillId="2" borderId="20" xfId="1" applyFont="1" applyFill="1" applyBorder="1" applyAlignment="1">
      <alignment horizontal="distributed" vertical="center" wrapText="1" justifyLastLine="1"/>
    </xf>
    <xf numFmtId="176" fontId="2" fillId="2" borderId="21" xfId="1" applyNumberFormat="1" applyFont="1" applyFill="1" applyBorder="1" applyAlignment="1">
      <alignment horizontal="distributed" vertical="center" justifyLastLine="1"/>
    </xf>
    <xf numFmtId="0" fontId="2" fillId="2" borderId="22" xfId="1" applyFont="1" applyFill="1" applyBorder="1" applyAlignment="1">
      <alignment horizontal="distributed" vertical="center" justifyLastLine="1"/>
    </xf>
    <xf numFmtId="0" fontId="2" fillId="0" borderId="23" xfId="1" applyFont="1" applyFill="1" applyBorder="1" applyAlignment="1">
      <alignment horizontal="center" vertical="distributed" textRotation="255" justifyLastLine="1"/>
    </xf>
    <xf numFmtId="0" fontId="2" fillId="0" borderId="6" xfId="1" applyFont="1" applyFill="1" applyBorder="1" applyAlignment="1">
      <alignment horizontal="distributed" vertical="center" justifyLastLine="1"/>
    </xf>
    <xf numFmtId="3" fontId="2" fillId="0" borderId="6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7" fillId="0" borderId="6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horizontal="right" vertical="center"/>
    </xf>
    <xf numFmtId="0" fontId="2" fillId="0" borderId="7" xfId="1" applyFont="1" applyFill="1" applyBorder="1"/>
    <xf numFmtId="0" fontId="2" fillId="0" borderId="27" xfId="1" applyFont="1" applyFill="1" applyBorder="1" applyAlignment="1">
      <alignment horizontal="center" vertical="distributed" textRotation="255" justifyLastLine="1"/>
    </xf>
    <xf numFmtId="0" fontId="2" fillId="0" borderId="28" xfId="1" applyFont="1" applyFill="1" applyBorder="1" applyAlignment="1">
      <alignment horizontal="distributed" vertical="center" justifyLastLine="1"/>
    </xf>
    <xf numFmtId="3" fontId="2" fillId="0" borderId="28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7" fillId="0" borderId="28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7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/>
    <xf numFmtId="41" fontId="2" fillId="0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horizontal="center" vertical="distributed" textRotation="255" justifyLastLine="1"/>
    </xf>
    <xf numFmtId="0" fontId="2" fillId="0" borderId="17" xfId="1" applyFont="1" applyFill="1" applyBorder="1" applyAlignment="1">
      <alignment horizontal="distributed" vertical="center" justifyLastLine="1"/>
    </xf>
    <xf numFmtId="3" fontId="2" fillId="0" borderId="17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7" fillId="0" borderId="17" xfId="1" applyNumberFormat="1" applyFont="1" applyFill="1" applyBorder="1" applyAlignment="1">
      <alignment horizontal="right" vertical="center"/>
    </xf>
    <xf numFmtId="0" fontId="2" fillId="0" borderId="31" xfId="1" applyFont="1" applyFill="1" applyBorder="1"/>
    <xf numFmtId="0" fontId="2" fillId="0" borderId="10" xfId="1" applyFont="1" applyFill="1" applyBorder="1" applyAlignment="1">
      <alignment horizontal="distributed" vertical="center" justifyLastLine="1"/>
    </xf>
    <xf numFmtId="3" fontId="2" fillId="0" borderId="10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horizontal="center" vertical="center" wrapText="1"/>
    </xf>
    <xf numFmtId="41" fontId="7" fillId="0" borderId="10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center" vertical="center" wrapText="1"/>
    </xf>
    <xf numFmtId="41" fontId="7" fillId="0" borderId="10" xfId="1" applyNumberFormat="1" applyFont="1" applyFill="1" applyBorder="1" applyAlignment="1">
      <alignment horizontal="right" vertical="center"/>
    </xf>
    <xf numFmtId="0" fontId="8" fillId="0" borderId="14" xfId="1" applyFont="1" applyFill="1" applyBorder="1"/>
    <xf numFmtId="0" fontId="8" fillId="0" borderId="35" xfId="1" applyFont="1" applyFill="1" applyBorder="1"/>
    <xf numFmtId="0" fontId="8" fillId="0" borderId="0" xfId="1" applyFont="1" applyFill="1"/>
    <xf numFmtId="0" fontId="2" fillId="0" borderId="36" xfId="1" applyFont="1" applyFill="1" applyBorder="1" applyAlignment="1">
      <alignment horizontal="distributed" vertical="center" justifyLastLine="1"/>
    </xf>
    <xf numFmtId="3" fontId="2" fillId="0" borderId="36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horizontal="right" vertical="center" wrapText="1"/>
    </xf>
    <xf numFmtId="41" fontId="7" fillId="0" borderId="3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center" vertical="center" wrapText="1"/>
    </xf>
    <xf numFmtId="41" fontId="7" fillId="0" borderId="36" xfId="1" applyNumberFormat="1" applyFont="1" applyFill="1" applyBorder="1" applyAlignment="1">
      <alignment horizontal="right" vertical="center"/>
    </xf>
    <xf numFmtId="0" fontId="8" fillId="0" borderId="40" xfId="1" applyFont="1" applyFill="1" applyBorder="1"/>
    <xf numFmtId="41" fontId="2" fillId="0" borderId="28" xfId="1" applyNumberFormat="1" applyFont="1" applyFill="1" applyBorder="1" applyAlignment="1">
      <alignment horizontal="center"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2" fillId="0" borderId="12" xfId="1" applyNumberFormat="1" applyFont="1" applyFill="1" applyBorder="1" applyAlignment="1">
      <alignment horizontal="center" vertical="center" wrapText="1"/>
    </xf>
    <xf numFmtId="41" fontId="2" fillId="0" borderId="13" xfId="1" applyNumberFormat="1" applyFont="1" applyFill="1" applyBorder="1" applyAlignment="1">
      <alignment horizontal="center" vertical="center" wrapText="1"/>
    </xf>
    <xf numFmtId="0" fontId="8" fillId="0" borderId="29" xfId="1" applyFont="1" applyFill="1" applyBorder="1"/>
    <xf numFmtId="0" fontId="2" fillId="0" borderId="41" xfId="1" applyFont="1" applyFill="1" applyBorder="1" applyAlignment="1">
      <alignment horizontal="distributed" vertical="center" justifyLastLine="1"/>
    </xf>
    <xf numFmtId="3" fontId="2" fillId="0" borderId="41" xfId="1" applyNumberFormat="1" applyFont="1" applyFill="1" applyBorder="1" applyAlignment="1">
      <alignment vertical="center"/>
    </xf>
    <xf numFmtId="41" fontId="2" fillId="0" borderId="41" xfId="1" applyNumberFormat="1" applyFont="1" applyFill="1" applyBorder="1" applyAlignment="1">
      <alignment horizontal="center" vertical="center" wrapText="1"/>
    </xf>
    <xf numFmtId="41" fontId="7" fillId="0" borderId="41" xfId="1" applyNumberFormat="1" applyFont="1" applyFill="1" applyBorder="1" applyAlignment="1">
      <alignment vertical="center"/>
    </xf>
    <xf numFmtId="41" fontId="2" fillId="0" borderId="42" xfId="1" applyNumberFormat="1" applyFont="1" applyFill="1" applyBorder="1" applyAlignment="1">
      <alignment horizontal="center" vertical="center" wrapText="1"/>
    </xf>
    <xf numFmtId="41" fontId="2" fillId="0" borderId="43" xfId="1" applyNumberFormat="1" applyFont="1" applyFill="1" applyBorder="1" applyAlignment="1">
      <alignment horizontal="center" vertical="center" wrapText="1"/>
    </xf>
    <xf numFmtId="41" fontId="2" fillId="0" borderId="44" xfId="1" applyNumberFormat="1" applyFont="1" applyFill="1" applyBorder="1" applyAlignment="1">
      <alignment horizontal="center" vertical="center" wrapText="1"/>
    </xf>
    <xf numFmtId="41" fontId="7" fillId="0" borderId="41" xfId="1" applyNumberFormat="1" applyFont="1" applyFill="1" applyBorder="1" applyAlignment="1">
      <alignment horizontal="right" vertical="center"/>
    </xf>
    <xf numFmtId="0" fontId="8" fillId="0" borderId="45" xfId="1" applyFont="1" applyFill="1" applyBorder="1"/>
    <xf numFmtId="41" fontId="2" fillId="0" borderId="37" xfId="1" applyNumberFormat="1" applyFont="1" applyFill="1" applyBorder="1" applyAlignment="1">
      <alignment horizontal="center" vertical="center" wrapText="1"/>
    </xf>
    <xf numFmtId="41" fontId="2" fillId="0" borderId="38" xfId="1" applyNumberFormat="1" applyFont="1" applyFill="1" applyBorder="1" applyAlignment="1">
      <alignment horizontal="center" vertical="center" wrapText="1"/>
    </xf>
    <xf numFmtId="41" fontId="2" fillId="0" borderId="28" xfId="1" applyNumberFormat="1" applyFont="1" applyFill="1" applyBorder="1" applyAlignment="1">
      <alignment horizontal="right" vertical="center" wrapText="1"/>
    </xf>
    <xf numFmtId="0" fontId="2" fillId="0" borderId="29" xfId="1" applyFont="1" applyFill="1" applyBorder="1" applyAlignment="1">
      <alignment vertical="center" wrapText="1"/>
    </xf>
    <xf numFmtId="0" fontId="2" fillId="0" borderId="29" xfId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horizontal="right" vertical="center" wrapText="1"/>
    </xf>
    <xf numFmtId="41" fontId="2" fillId="0" borderId="17" xfId="1" applyNumberFormat="1" applyFont="1" applyFill="1" applyBorder="1" applyAlignment="1">
      <alignment horizontal="right" vertical="center" wrapText="1"/>
    </xf>
    <xf numFmtId="41" fontId="2" fillId="0" borderId="18" xfId="1" applyNumberFormat="1" applyFont="1" applyFill="1" applyBorder="1" applyAlignment="1">
      <alignment horizontal="center" vertical="center" wrapText="1"/>
    </xf>
    <xf numFmtId="41" fontId="2" fillId="0" borderId="19" xfId="1" applyNumberFormat="1" applyFont="1" applyFill="1" applyBorder="1" applyAlignment="1">
      <alignment horizontal="center" vertical="center" wrapText="1"/>
    </xf>
    <xf numFmtId="41" fontId="2" fillId="0" borderId="20" xfId="1" applyNumberFormat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vertical="center"/>
    </xf>
    <xf numFmtId="0" fontId="2" fillId="0" borderId="4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zoomScaleNormal="80" zoomScaleSheetLayoutView="100" workbookViewId="0">
      <pane xSplit="2" ySplit="4" topLeftCell="C29" activePane="bottomRight" state="frozen"/>
      <selection pane="topRight"/>
      <selection pane="bottomLeft"/>
      <selection pane="bottomRight" activeCell="L36" sqref="L36"/>
    </sheetView>
  </sheetViews>
  <sheetFormatPr defaultRowHeight="18.75"/>
  <cols>
    <col min="1" max="1" width="5.375" style="12" customWidth="1"/>
    <col min="2" max="2" width="7.75" style="12" customWidth="1"/>
    <col min="3" max="3" width="11.25" style="12" bestFit="1" customWidth="1"/>
    <col min="4" max="5" width="10" style="12" customWidth="1"/>
    <col min="6" max="6" width="8.625" style="12" customWidth="1"/>
    <col min="7" max="9" width="8.125" style="12" customWidth="1"/>
    <col min="10" max="10" width="13.625" style="12" customWidth="1"/>
    <col min="11" max="11" width="8.625" style="12" customWidth="1"/>
    <col min="12" max="12" width="9.375" style="12" customWidth="1"/>
    <col min="13" max="13" width="11.25" style="12" bestFit="1" customWidth="1"/>
    <col min="14" max="14" width="12.875" style="12" customWidth="1"/>
    <col min="15" max="26" width="6.125" style="12" customWidth="1"/>
    <col min="27" max="16384" width="9" style="12"/>
  </cols>
  <sheetData>
    <row r="1" spans="1:14" s="2" customFormat="1" ht="19.5" thickBot="1">
      <c r="A1" s="1" t="s">
        <v>0</v>
      </c>
      <c r="B1" s="1"/>
      <c r="C1" s="1"/>
      <c r="D1" s="1"/>
      <c r="M1" s="3" t="s">
        <v>1</v>
      </c>
      <c r="N1" s="3"/>
    </row>
    <row r="2" spans="1:14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  <c r="G2" s="8"/>
      <c r="H2" s="8"/>
      <c r="I2" s="8"/>
      <c r="J2" s="8"/>
      <c r="K2" s="8"/>
      <c r="L2" s="9"/>
      <c r="M2" s="10" t="s">
        <v>8</v>
      </c>
      <c r="N2" s="11" t="s">
        <v>9</v>
      </c>
    </row>
    <row r="3" spans="1:14" ht="18.75" customHeight="1">
      <c r="A3" s="13"/>
      <c r="B3" s="14"/>
      <c r="C3" s="15"/>
      <c r="D3" s="15"/>
      <c r="E3" s="15"/>
      <c r="F3" s="16" t="s">
        <v>10</v>
      </c>
      <c r="G3" s="17"/>
      <c r="H3" s="17"/>
      <c r="I3" s="17"/>
      <c r="J3" s="17"/>
      <c r="K3" s="17"/>
      <c r="L3" s="18"/>
      <c r="M3" s="19"/>
      <c r="N3" s="20"/>
    </row>
    <row r="4" spans="1:14" ht="38.25" thickBot="1">
      <c r="A4" s="21"/>
      <c r="B4" s="22"/>
      <c r="C4" s="23"/>
      <c r="D4" s="23"/>
      <c r="E4" s="23"/>
      <c r="F4" s="24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6" t="s">
        <v>17</v>
      </c>
      <c r="M4" s="27"/>
      <c r="N4" s="28"/>
    </row>
    <row r="5" spans="1:14">
      <c r="A5" s="29" t="s">
        <v>18</v>
      </c>
      <c r="B5" s="30" t="s">
        <v>19</v>
      </c>
      <c r="C5" s="31">
        <v>18825</v>
      </c>
      <c r="D5" s="32">
        <v>65</v>
      </c>
      <c r="E5" s="33">
        <f t="shared" ref="E5:E19" si="0">SUM(F5:L5)</f>
        <v>64</v>
      </c>
      <c r="F5" s="34">
        <v>1</v>
      </c>
      <c r="G5" s="35">
        <v>16</v>
      </c>
      <c r="H5" s="36">
        <v>1</v>
      </c>
      <c r="I5" s="36">
        <v>8</v>
      </c>
      <c r="J5" s="35">
        <v>20</v>
      </c>
      <c r="K5" s="35">
        <v>7</v>
      </c>
      <c r="L5" s="37">
        <v>11</v>
      </c>
      <c r="M5" s="38">
        <v>52</v>
      </c>
      <c r="N5" s="39"/>
    </row>
    <row r="6" spans="1:14">
      <c r="A6" s="40"/>
      <c r="B6" s="41" t="s">
        <v>20</v>
      </c>
      <c r="C6" s="42">
        <v>16433</v>
      </c>
      <c r="D6" s="43">
        <v>46</v>
      </c>
      <c r="E6" s="44">
        <f t="shared" si="0"/>
        <v>51</v>
      </c>
      <c r="F6" s="45">
        <v>1</v>
      </c>
      <c r="G6" s="46">
        <v>15</v>
      </c>
      <c r="H6" s="46">
        <v>0</v>
      </c>
      <c r="I6" s="46">
        <v>7</v>
      </c>
      <c r="J6" s="46">
        <v>16</v>
      </c>
      <c r="K6" s="46">
        <v>5</v>
      </c>
      <c r="L6" s="47">
        <v>7</v>
      </c>
      <c r="M6" s="48">
        <f t="shared" ref="M6:M20" si="1">M5+D6-E6</f>
        <v>47</v>
      </c>
      <c r="N6" s="49"/>
    </row>
    <row r="7" spans="1:14">
      <c r="A7" s="40"/>
      <c r="B7" s="41" t="s">
        <v>21</v>
      </c>
      <c r="C7" s="42">
        <v>15437</v>
      </c>
      <c r="D7" s="43">
        <v>45</v>
      </c>
      <c r="E7" s="44">
        <f t="shared" si="0"/>
        <v>50</v>
      </c>
      <c r="F7" s="45">
        <v>1</v>
      </c>
      <c r="G7" s="46">
        <v>24</v>
      </c>
      <c r="H7" s="46">
        <v>0</v>
      </c>
      <c r="I7" s="46">
        <v>9</v>
      </c>
      <c r="J7" s="46">
        <v>6</v>
      </c>
      <c r="K7" s="46">
        <v>2</v>
      </c>
      <c r="L7" s="47">
        <v>8</v>
      </c>
      <c r="M7" s="48">
        <f t="shared" si="1"/>
        <v>42</v>
      </c>
      <c r="N7" s="49"/>
    </row>
    <row r="8" spans="1:14">
      <c r="A8" s="40"/>
      <c r="B8" s="41" t="s">
        <v>22</v>
      </c>
      <c r="C8" s="42">
        <v>14845</v>
      </c>
      <c r="D8" s="43">
        <v>44</v>
      </c>
      <c r="E8" s="44">
        <f t="shared" si="0"/>
        <v>39</v>
      </c>
      <c r="F8" s="45">
        <v>2</v>
      </c>
      <c r="G8" s="46">
        <v>21</v>
      </c>
      <c r="H8" s="46">
        <v>0</v>
      </c>
      <c r="I8" s="46">
        <v>4</v>
      </c>
      <c r="J8" s="46">
        <v>7</v>
      </c>
      <c r="K8" s="46">
        <v>3</v>
      </c>
      <c r="L8" s="47">
        <v>2</v>
      </c>
      <c r="M8" s="48">
        <f t="shared" si="1"/>
        <v>47</v>
      </c>
      <c r="N8" s="49"/>
    </row>
    <row r="9" spans="1:14">
      <c r="A9" s="40"/>
      <c r="B9" s="41" t="s">
        <v>23</v>
      </c>
      <c r="C9" s="42">
        <v>15033</v>
      </c>
      <c r="D9" s="43">
        <v>44</v>
      </c>
      <c r="E9" s="44">
        <f t="shared" si="0"/>
        <v>56</v>
      </c>
      <c r="F9" s="45">
        <v>3</v>
      </c>
      <c r="G9" s="46">
        <v>22</v>
      </c>
      <c r="H9" s="46">
        <v>0</v>
      </c>
      <c r="I9" s="46">
        <v>10</v>
      </c>
      <c r="J9" s="46">
        <v>7</v>
      </c>
      <c r="K9" s="46">
        <v>2</v>
      </c>
      <c r="L9" s="47">
        <v>12</v>
      </c>
      <c r="M9" s="48">
        <f t="shared" si="1"/>
        <v>35</v>
      </c>
      <c r="N9" s="49"/>
    </row>
    <row r="10" spans="1:14">
      <c r="A10" s="40"/>
      <c r="B10" s="41" t="s">
        <v>24</v>
      </c>
      <c r="C10" s="42">
        <v>15354</v>
      </c>
      <c r="D10" s="43">
        <v>48</v>
      </c>
      <c r="E10" s="44">
        <f t="shared" si="0"/>
        <v>45</v>
      </c>
      <c r="F10" s="45">
        <v>1</v>
      </c>
      <c r="G10" s="46">
        <v>16</v>
      </c>
      <c r="H10" s="46">
        <v>0</v>
      </c>
      <c r="I10" s="46">
        <v>7</v>
      </c>
      <c r="J10" s="46">
        <v>12</v>
      </c>
      <c r="K10" s="46">
        <v>1</v>
      </c>
      <c r="L10" s="47">
        <v>8</v>
      </c>
      <c r="M10" s="48">
        <f t="shared" si="1"/>
        <v>38</v>
      </c>
      <c r="N10" s="49"/>
    </row>
    <row r="11" spans="1:14">
      <c r="A11" s="40"/>
      <c r="B11" s="41" t="s">
        <v>25</v>
      </c>
      <c r="C11" s="42">
        <v>14375</v>
      </c>
      <c r="D11" s="43">
        <v>54</v>
      </c>
      <c r="E11" s="44">
        <f t="shared" si="0"/>
        <v>51</v>
      </c>
      <c r="F11" s="45">
        <v>2</v>
      </c>
      <c r="G11" s="46">
        <v>17</v>
      </c>
      <c r="H11" s="46">
        <v>0</v>
      </c>
      <c r="I11" s="46">
        <v>2</v>
      </c>
      <c r="J11" s="46">
        <v>17</v>
      </c>
      <c r="K11" s="46">
        <v>3</v>
      </c>
      <c r="L11" s="47">
        <v>10</v>
      </c>
      <c r="M11" s="48">
        <f t="shared" si="1"/>
        <v>41</v>
      </c>
      <c r="N11" s="49"/>
    </row>
    <row r="12" spans="1:14">
      <c r="A12" s="40"/>
      <c r="B12" s="41" t="s">
        <v>26</v>
      </c>
      <c r="C12" s="42">
        <v>14639</v>
      </c>
      <c r="D12" s="43">
        <v>36</v>
      </c>
      <c r="E12" s="44">
        <f t="shared" si="0"/>
        <v>35</v>
      </c>
      <c r="F12" s="50">
        <v>0</v>
      </c>
      <c r="G12" s="46">
        <v>13</v>
      </c>
      <c r="H12" s="46">
        <v>2</v>
      </c>
      <c r="I12" s="46">
        <v>2</v>
      </c>
      <c r="J12" s="46">
        <v>10</v>
      </c>
      <c r="K12" s="46">
        <v>4</v>
      </c>
      <c r="L12" s="47">
        <v>4</v>
      </c>
      <c r="M12" s="48">
        <f t="shared" si="1"/>
        <v>42</v>
      </c>
      <c r="N12" s="49"/>
    </row>
    <row r="13" spans="1:14">
      <c r="A13" s="40"/>
      <c r="B13" s="41" t="s">
        <v>27</v>
      </c>
      <c r="C13" s="42">
        <v>12904</v>
      </c>
      <c r="D13" s="43">
        <v>27</v>
      </c>
      <c r="E13" s="44">
        <f t="shared" si="0"/>
        <v>40</v>
      </c>
      <c r="F13" s="50">
        <v>0</v>
      </c>
      <c r="G13" s="46">
        <v>13</v>
      </c>
      <c r="H13" s="51">
        <v>0</v>
      </c>
      <c r="I13" s="46">
        <v>2</v>
      </c>
      <c r="J13" s="46">
        <v>16</v>
      </c>
      <c r="K13" s="46">
        <v>3</v>
      </c>
      <c r="L13" s="47">
        <v>6</v>
      </c>
      <c r="M13" s="48">
        <f t="shared" si="1"/>
        <v>29</v>
      </c>
      <c r="N13" s="49"/>
    </row>
    <row r="14" spans="1:14">
      <c r="A14" s="40"/>
      <c r="B14" s="41" t="s">
        <v>28</v>
      </c>
      <c r="C14" s="42">
        <v>10238</v>
      </c>
      <c r="D14" s="43">
        <v>32</v>
      </c>
      <c r="E14" s="44">
        <f t="shared" si="0"/>
        <v>29</v>
      </c>
      <c r="F14" s="50">
        <v>0</v>
      </c>
      <c r="G14" s="46">
        <v>10</v>
      </c>
      <c r="H14" s="51">
        <v>0</v>
      </c>
      <c r="I14" s="46">
        <v>3</v>
      </c>
      <c r="J14" s="46">
        <v>14</v>
      </c>
      <c r="K14" s="46">
        <v>2</v>
      </c>
      <c r="L14" s="52">
        <v>0</v>
      </c>
      <c r="M14" s="48">
        <f t="shared" si="1"/>
        <v>32</v>
      </c>
      <c r="N14" s="49"/>
    </row>
    <row r="15" spans="1:14">
      <c r="A15" s="40"/>
      <c r="B15" s="41" t="s">
        <v>29</v>
      </c>
      <c r="C15" s="42">
        <v>10945</v>
      </c>
      <c r="D15" s="43">
        <v>33</v>
      </c>
      <c r="E15" s="44">
        <f t="shared" si="0"/>
        <v>31</v>
      </c>
      <c r="F15" s="50">
        <v>0</v>
      </c>
      <c r="G15" s="46">
        <v>6</v>
      </c>
      <c r="H15" s="51">
        <v>0</v>
      </c>
      <c r="I15" s="46">
        <v>5</v>
      </c>
      <c r="J15" s="46">
        <v>11</v>
      </c>
      <c r="K15" s="46">
        <v>6</v>
      </c>
      <c r="L15" s="52">
        <v>3</v>
      </c>
      <c r="M15" s="48">
        <f t="shared" si="1"/>
        <v>34</v>
      </c>
      <c r="N15" s="49"/>
    </row>
    <row r="16" spans="1:14">
      <c r="A16" s="40"/>
      <c r="B16" s="41" t="s">
        <v>30</v>
      </c>
      <c r="C16" s="42">
        <v>13313</v>
      </c>
      <c r="D16" s="43">
        <v>30</v>
      </c>
      <c r="E16" s="44">
        <f t="shared" si="0"/>
        <v>29</v>
      </c>
      <c r="F16" s="50">
        <v>0</v>
      </c>
      <c r="G16" s="46">
        <v>10</v>
      </c>
      <c r="H16" s="51">
        <v>1</v>
      </c>
      <c r="I16" s="46">
        <v>7</v>
      </c>
      <c r="J16" s="46">
        <v>5</v>
      </c>
      <c r="K16" s="46">
        <v>4</v>
      </c>
      <c r="L16" s="52">
        <v>2</v>
      </c>
      <c r="M16" s="48">
        <f t="shared" si="1"/>
        <v>35</v>
      </c>
      <c r="N16" s="49"/>
    </row>
    <row r="17" spans="1:16">
      <c r="A17" s="40"/>
      <c r="B17" s="41" t="s">
        <v>31</v>
      </c>
      <c r="C17" s="42">
        <v>11232</v>
      </c>
      <c r="D17" s="43">
        <v>32</v>
      </c>
      <c r="E17" s="44">
        <f t="shared" si="0"/>
        <v>38</v>
      </c>
      <c r="F17" s="50">
        <v>0</v>
      </c>
      <c r="G17" s="46">
        <v>17</v>
      </c>
      <c r="H17" s="51">
        <v>0</v>
      </c>
      <c r="I17" s="46">
        <v>1</v>
      </c>
      <c r="J17" s="46">
        <v>13</v>
      </c>
      <c r="K17" s="46">
        <v>2</v>
      </c>
      <c r="L17" s="52">
        <v>5</v>
      </c>
      <c r="M17" s="48">
        <f t="shared" si="1"/>
        <v>29</v>
      </c>
      <c r="N17" s="49"/>
    </row>
    <row r="18" spans="1:16">
      <c r="A18" s="40"/>
      <c r="B18" s="41" t="s">
        <v>32</v>
      </c>
      <c r="C18" s="42">
        <v>9424</v>
      </c>
      <c r="D18" s="43">
        <v>32</v>
      </c>
      <c r="E18" s="44">
        <f t="shared" si="0"/>
        <v>38</v>
      </c>
      <c r="F18" s="50">
        <v>0</v>
      </c>
      <c r="G18" s="46">
        <v>9</v>
      </c>
      <c r="H18" s="51">
        <v>0</v>
      </c>
      <c r="I18" s="46">
        <v>2</v>
      </c>
      <c r="J18" s="46">
        <v>17</v>
      </c>
      <c r="K18" s="46">
        <v>3</v>
      </c>
      <c r="L18" s="52">
        <v>7</v>
      </c>
      <c r="M18" s="48">
        <f t="shared" si="1"/>
        <v>23</v>
      </c>
      <c r="N18" s="49"/>
    </row>
    <row r="19" spans="1:16">
      <c r="A19" s="40"/>
      <c r="B19" s="41" t="s">
        <v>33</v>
      </c>
      <c r="C19" s="42">
        <v>9131</v>
      </c>
      <c r="D19" s="43">
        <v>40</v>
      </c>
      <c r="E19" s="44">
        <f t="shared" si="0"/>
        <v>38</v>
      </c>
      <c r="F19" s="50">
        <v>1</v>
      </c>
      <c r="G19" s="46">
        <v>7</v>
      </c>
      <c r="H19" s="51">
        <v>0</v>
      </c>
      <c r="I19" s="46">
        <v>5</v>
      </c>
      <c r="J19" s="46">
        <v>15</v>
      </c>
      <c r="K19" s="46">
        <v>2</v>
      </c>
      <c r="L19" s="52">
        <v>8</v>
      </c>
      <c r="M19" s="48">
        <f t="shared" si="1"/>
        <v>25</v>
      </c>
      <c r="N19" s="49"/>
    </row>
    <row r="20" spans="1:16" ht="19.5" thickBot="1">
      <c r="A20" s="53"/>
      <c r="B20" s="54" t="s">
        <v>34</v>
      </c>
      <c r="C20" s="55">
        <v>8276</v>
      </c>
      <c r="D20" s="56">
        <v>21</v>
      </c>
      <c r="E20" s="57">
        <v>25</v>
      </c>
      <c r="F20" s="58">
        <v>0</v>
      </c>
      <c r="G20" s="59">
        <v>16</v>
      </c>
      <c r="H20" s="60">
        <v>0</v>
      </c>
      <c r="I20" s="59">
        <v>3</v>
      </c>
      <c r="J20" s="59">
        <v>5</v>
      </c>
      <c r="K20" s="59">
        <v>1</v>
      </c>
      <c r="L20" s="61">
        <v>0</v>
      </c>
      <c r="M20" s="62">
        <f t="shared" si="1"/>
        <v>21</v>
      </c>
      <c r="N20" s="63"/>
    </row>
    <row r="21" spans="1:16">
      <c r="A21" s="40" t="s">
        <v>35</v>
      </c>
      <c r="B21" s="64" t="s">
        <v>19</v>
      </c>
      <c r="C21" s="65">
        <v>2670</v>
      </c>
      <c r="D21" s="66">
        <v>2</v>
      </c>
      <c r="E21" s="67">
        <f>SUM(F21:L21)</f>
        <v>2</v>
      </c>
      <c r="F21" s="68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70">
        <v>2</v>
      </c>
      <c r="M21" s="71">
        <v>7</v>
      </c>
      <c r="N21" s="72"/>
      <c r="O21" s="73"/>
      <c r="P21" s="74"/>
    </row>
    <row r="22" spans="1:16">
      <c r="A22" s="40"/>
      <c r="B22" s="75"/>
      <c r="C22" s="76"/>
      <c r="D22" s="77" t="s">
        <v>36</v>
      </c>
      <c r="E22" s="78"/>
      <c r="F22" s="79"/>
      <c r="G22" s="80"/>
      <c r="H22" s="80"/>
      <c r="I22" s="80"/>
      <c r="J22" s="80"/>
      <c r="K22" s="80"/>
      <c r="L22" s="81"/>
      <c r="M22" s="82"/>
      <c r="N22" s="83"/>
      <c r="O22" s="73"/>
      <c r="P22" s="74"/>
    </row>
    <row r="23" spans="1:16">
      <c r="A23" s="40"/>
      <c r="B23" s="41" t="s">
        <v>20</v>
      </c>
      <c r="C23" s="42">
        <v>2216</v>
      </c>
      <c r="D23" s="84">
        <v>2</v>
      </c>
      <c r="E23" s="44">
        <f t="shared" ref="E23:E28" si="2">SUM(F23:L23)</f>
        <v>3</v>
      </c>
      <c r="F23" s="85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7">
        <v>3</v>
      </c>
      <c r="M23" s="48">
        <f>M21+D23-E23</f>
        <v>6</v>
      </c>
      <c r="N23" s="88"/>
      <c r="O23" s="73"/>
      <c r="P23" s="74"/>
    </row>
    <row r="24" spans="1:16">
      <c r="A24" s="40"/>
      <c r="B24" s="41" t="s">
        <v>37</v>
      </c>
      <c r="C24" s="42">
        <v>2085</v>
      </c>
      <c r="D24" s="84">
        <v>1</v>
      </c>
      <c r="E24" s="44">
        <f t="shared" si="2"/>
        <v>1</v>
      </c>
      <c r="F24" s="85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7">
        <v>1</v>
      </c>
      <c r="M24" s="48">
        <f>M23+D24-E24</f>
        <v>6</v>
      </c>
      <c r="N24" s="88"/>
      <c r="O24" s="73"/>
      <c r="P24" s="74"/>
    </row>
    <row r="25" spans="1:16">
      <c r="A25" s="40"/>
      <c r="B25" s="41" t="s">
        <v>22</v>
      </c>
      <c r="C25" s="42">
        <v>2190</v>
      </c>
      <c r="D25" s="84">
        <v>0</v>
      </c>
      <c r="E25" s="44">
        <f t="shared" si="2"/>
        <v>0</v>
      </c>
      <c r="F25" s="85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7">
        <v>0</v>
      </c>
      <c r="M25" s="48">
        <f>M24+D25-E25</f>
        <v>6</v>
      </c>
      <c r="N25" s="88"/>
      <c r="O25" s="73"/>
    </row>
    <row r="26" spans="1:16">
      <c r="A26" s="40"/>
      <c r="B26" s="41" t="s">
        <v>23</v>
      </c>
      <c r="C26" s="42">
        <v>2196</v>
      </c>
      <c r="D26" s="84">
        <v>0</v>
      </c>
      <c r="E26" s="44">
        <f t="shared" si="2"/>
        <v>0</v>
      </c>
      <c r="F26" s="85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7">
        <v>0</v>
      </c>
      <c r="M26" s="48">
        <f>M25+D26-E26</f>
        <v>6</v>
      </c>
      <c r="N26" s="88"/>
      <c r="O26" s="73"/>
    </row>
    <row r="27" spans="1:16">
      <c r="A27" s="40"/>
      <c r="B27" s="41" t="s">
        <v>24</v>
      </c>
      <c r="C27" s="42">
        <v>2190</v>
      </c>
      <c r="D27" s="84">
        <v>0</v>
      </c>
      <c r="E27" s="44">
        <f t="shared" si="2"/>
        <v>0</v>
      </c>
      <c r="F27" s="85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7">
        <v>0</v>
      </c>
      <c r="M27" s="48">
        <f>M26+D27-E27</f>
        <v>6</v>
      </c>
      <c r="N27" s="88"/>
      <c r="O27" s="73"/>
    </row>
    <row r="28" spans="1:16">
      <c r="A28" s="40"/>
      <c r="B28" s="89" t="s">
        <v>25</v>
      </c>
      <c r="C28" s="90">
        <v>2386</v>
      </c>
      <c r="D28" s="91">
        <v>1</v>
      </c>
      <c r="E28" s="92">
        <f t="shared" si="2"/>
        <v>0</v>
      </c>
      <c r="F28" s="93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5">
        <v>0</v>
      </c>
      <c r="M28" s="96">
        <f>M27+D28-E28</f>
        <v>7</v>
      </c>
      <c r="N28" s="97"/>
      <c r="O28" s="73"/>
    </row>
    <row r="29" spans="1:16">
      <c r="A29" s="40"/>
      <c r="B29" s="75"/>
      <c r="C29" s="76"/>
      <c r="D29" s="77" t="s">
        <v>38</v>
      </c>
      <c r="E29" s="78"/>
      <c r="F29" s="98"/>
      <c r="G29" s="99"/>
      <c r="H29" s="99"/>
      <c r="I29" s="99"/>
      <c r="J29" s="99"/>
      <c r="K29" s="99"/>
      <c r="L29" s="81"/>
      <c r="M29" s="82"/>
      <c r="N29" s="83"/>
      <c r="O29" s="73"/>
    </row>
    <row r="30" spans="1:16">
      <c r="A30" s="40"/>
      <c r="B30" s="41" t="s">
        <v>26</v>
      </c>
      <c r="C30" s="42">
        <v>1998</v>
      </c>
      <c r="D30" s="100">
        <v>0</v>
      </c>
      <c r="E30" s="44">
        <f t="shared" ref="E30:E35" si="3">SUM(F30:L30)</f>
        <v>2</v>
      </c>
      <c r="F30" s="85"/>
      <c r="G30" s="86"/>
      <c r="H30" s="86"/>
      <c r="I30" s="86"/>
      <c r="J30" s="86">
        <v>1</v>
      </c>
      <c r="K30" s="86">
        <v>0</v>
      </c>
      <c r="L30" s="87">
        <v>1</v>
      </c>
      <c r="M30" s="48">
        <f>M28+D30-E30</f>
        <v>5</v>
      </c>
      <c r="N30" s="88"/>
      <c r="O30" s="73"/>
    </row>
    <row r="31" spans="1:16">
      <c r="A31" s="40"/>
      <c r="B31" s="41" t="s">
        <v>27</v>
      </c>
      <c r="C31" s="42">
        <v>1830</v>
      </c>
      <c r="D31" s="100">
        <v>0</v>
      </c>
      <c r="E31" s="44">
        <f t="shared" si="3"/>
        <v>0</v>
      </c>
      <c r="F31" s="85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7">
        <v>0</v>
      </c>
      <c r="M31" s="48">
        <f>M30+D31-E31</f>
        <v>5</v>
      </c>
      <c r="N31" s="88"/>
      <c r="O31" s="73"/>
    </row>
    <row r="32" spans="1:16" ht="37.5">
      <c r="A32" s="40"/>
      <c r="B32" s="41" t="s">
        <v>28</v>
      </c>
      <c r="C32" s="42">
        <v>1729</v>
      </c>
      <c r="D32" s="100">
        <v>1</v>
      </c>
      <c r="E32" s="44">
        <f t="shared" si="3"/>
        <v>1</v>
      </c>
      <c r="F32" s="85">
        <v>0</v>
      </c>
      <c r="G32" s="86">
        <v>0</v>
      </c>
      <c r="H32" s="86">
        <v>0</v>
      </c>
      <c r="I32" s="86">
        <v>0</v>
      </c>
      <c r="J32" s="86">
        <v>1</v>
      </c>
      <c r="K32" s="86">
        <v>0</v>
      </c>
      <c r="L32" s="87">
        <v>0</v>
      </c>
      <c r="M32" s="48">
        <f>M31+D32-E32+1</f>
        <v>6</v>
      </c>
      <c r="N32" s="101" t="s">
        <v>39</v>
      </c>
      <c r="P32" s="74"/>
    </row>
    <row r="33" spans="1:14">
      <c r="A33" s="40"/>
      <c r="B33" s="41" t="s">
        <v>29</v>
      </c>
      <c r="C33" s="42">
        <v>2167</v>
      </c>
      <c r="D33" s="100">
        <v>1</v>
      </c>
      <c r="E33" s="44">
        <f t="shared" si="3"/>
        <v>0</v>
      </c>
      <c r="F33" s="85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7">
        <v>0</v>
      </c>
      <c r="M33" s="48">
        <f t="shared" ref="M33:M38" si="4">M32+D33-E33</f>
        <v>7</v>
      </c>
      <c r="N33" s="102" t="s">
        <v>40</v>
      </c>
    </row>
    <row r="34" spans="1:14">
      <c r="A34" s="40"/>
      <c r="B34" s="41" t="s">
        <v>30</v>
      </c>
      <c r="C34" s="42">
        <v>2190</v>
      </c>
      <c r="D34" s="100">
        <v>0</v>
      </c>
      <c r="E34" s="44">
        <f t="shared" si="3"/>
        <v>0</v>
      </c>
      <c r="F34" s="85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7">
        <v>0</v>
      </c>
      <c r="M34" s="48">
        <f t="shared" si="4"/>
        <v>7</v>
      </c>
      <c r="N34" s="102" t="s">
        <v>40</v>
      </c>
    </row>
    <row r="35" spans="1:14">
      <c r="A35" s="40"/>
      <c r="B35" s="41" t="s">
        <v>31</v>
      </c>
      <c r="C35" s="42">
        <v>2195</v>
      </c>
      <c r="D35" s="100">
        <v>0</v>
      </c>
      <c r="E35" s="44">
        <f t="shared" si="3"/>
        <v>0</v>
      </c>
      <c r="F35" s="85">
        <v>0</v>
      </c>
      <c r="G35" s="86">
        <v>0</v>
      </c>
      <c r="H35" s="86">
        <v>0</v>
      </c>
      <c r="I35" s="86">
        <v>0</v>
      </c>
      <c r="J35" s="86">
        <v>0</v>
      </c>
      <c r="K35" s="86">
        <v>0</v>
      </c>
      <c r="L35" s="87">
        <v>0</v>
      </c>
      <c r="M35" s="48">
        <f t="shared" si="4"/>
        <v>7</v>
      </c>
      <c r="N35" s="102" t="s">
        <v>40</v>
      </c>
    </row>
    <row r="36" spans="1:14" ht="33" customHeight="1">
      <c r="A36" s="40"/>
      <c r="B36" s="41" t="s">
        <v>32</v>
      </c>
      <c r="C36" s="42">
        <v>2170</v>
      </c>
      <c r="D36" s="100">
        <v>0</v>
      </c>
      <c r="E36" s="44">
        <v>1</v>
      </c>
      <c r="F36" s="85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103" t="s">
        <v>41</v>
      </c>
      <c r="M36" s="48">
        <f t="shared" si="4"/>
        <v>6</v>
      </c>
      <c r="N36" s="102" t="s">
        <v>40</v>
      </c>
    </row>
    <row r="37" spans="1:14" ht="19.5" customHeight="1">
      <c r="A37" s="40"/>
      <c r="B37" s="41" t="s">
        <v>33</v>
      </c>
      <c r="C37" s="42">
        <v>1819</v>
      </c>
      <c r="D37" s="100">
        <v>0</v>
      </c>
      <c r="E37" s="44">
        <f>SUM(F37:L37)</f>
        <v>0</v>
      </c>
      <c r="F37" s="85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7">
        <v>0</v>
      </c>
      <c r="M37" s="48">
        <f t="shared" si="4"/>
        <v>6</v>
      </c>
      <c r="N37" s="102" t="s">
        <v>40</v>
      </c>
    </row>
    <row r="38" spans="1:14" ht="19.5" thickBot="1">
      <c r="A38" s="53"/>
      <c r="B38" s="54" t="s">
        <v>34</v>
      </c>
      <c r="C38" s="55">
        <v>1829</v>
      </c>
      <c r="D38" s="104"/>
      <c r="E38" s="57">
        <v>1</v>
      </c>
      <c r="F38" s="105">
        <v>0</v>
      </c>
      <c r="G38" s="106">
        <v>0</v>
      </c>
      <c r="H38" s="106">
        <v>0</v>
      </c>
      <c r="I38" s="106">
        <v>1</v>
      </c>
      <c r="J38" s="106">
        <v>0</v>
      </c>
      <c r="K38" s="106">
        <v>0</v>
      </c>
      <c r="L38" s="107">
        <v>0</v>
      </c>
      <c r="M38" s="62">
        <f t="shared" si="4"/>
        <v>5</v>
      </c>
      <c r="N38" s="108" t="s">
        <v>42</v>
      </c>
    </row>
    <row r="39" spans="1:14">
      <c r="A39" s="109" t="s">
        <v>43</v>
      </c>
      <c r="B39" s="109"/>
      <c r="C39" s="109"/>
      <c r="D39" s="109"/>
      <c r="F39" s="110"/>
      <c r="G39" s="110"/>
      <c r="H39" s="110"/>
      <c r="I39" s="110"/>
      <c r="L39" s="111"/>
      <c r="M39" s="112"/>
    </row>
    <row r="40" spans="1:14">
      <c r="A40" s="113" t="s">
        <v>44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</row>
    <row r="41" spans="1:14">
      <c r="M41" s="112"/>
    </row>
    <row r="42" spans="1:14">
      <c r="M42" s="112"/>
    </row>
    <row r="43" spans="1:14">
      <c r="M43" s="112"/>
    </row>
    <row r="44" spans="1:14">
      <c r="M44" s="112"/>
    </row>
    <row r="45" spans="1:14">
      <c r="M45" s="112"/>
    </row>
    <row r="46" spans="1:14">
      <c r="M46" s="112"/>
    </row>
    <row r="47" spans="1:14">
      <c r="M47" s="112"/>
    </row>
    <row r="48" spans="1:14">
      <c r="M48" s="112"/>
    </row>
    <row r="49" spans="13:13">
      <c r="M49" s="112"/>
    </row>
    <row r="50" spans="13:13">
      <c r="M50" s="112"/>
    </row>
    <row r="51" spans="13:13">
      <c r="M51" s="112"/>
    </row>
  </sheetData>
  <mergeCells count="38">
    <mergeCell ref="K28:K29"/>
    <mergeCell ref="L28:L29"/>
    <mergeCell ref="M28:M29"/>
    <mergeCell ref="N28:N29"/>
    <mergeCell ref="A39:D39"/>
    <mergeCell ref="A40:N40"/>
    <mergeCell ref="M21:M22"/>
    <mergeCell ref="N21:N22"/>
    <mergeCell ref="B28:B29"/>
    <mergeCell ref="C28:C29"/>
    <mergeCell ref="E28:E29"/>
    <mergeCell ref="F28:F29"/>
    <mergeCell ref="G28:G29"/>
    <mergeCell ref="H28:H29"/>
    <mergeCell ref="I28:I29"/>
    <mergeCell ref="J28:J29"/>
    <mergeCell ref="G21:G22"/>
    <mergeCell ref="H21:H22"/>
    <mergeCell ref="I21:I22"/>
    <mergeCell ref="J21:J22"/>
    <mergeCell ref="K21:K22"/>
    <mergeCell ref="L21:L22"/>
    <mergeCell ref="A5:A20"/>
    <mergeCell ref="A21:A38"/>
    <mergeCell ref="B21:B22"/>
    <mergeCell ref="C21:C22"/>
    <mergeCell ref="E21:E22"/>
    <mergeCell ref="F21:F22"/>
    <mergeCell ref="M1:N1"/>
    <mergeCell ref="A2:A4"/>
    <mergeCell ref="B2:B4"/>
    <mergeCell ref="C2:C4"/>
    <mergeCell ref="D2:D4"/>
    <mergeCell ref="E2:E4"/>
    <mergeCell ref="F2:K2"/>
    <mergeCell ref="M2:M4"/>
    <mergeCell ref="N2:N4"/>
    <mergeCell ref="F3:L3"/>
  </mergeCells>
  <phoneticPr fontId="3"/>
  <pageMargins left="0.59055118110236227" right="0.59055118110236227" top="0.59055118110236227" bottom="0.59055118110236227" header="0.39370078740157483" footer="0.39370078740157483"/>
  <pageSetup paperSize="9" scale="63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7-14</vt:lpstr>
      <vt:lpstr>'7-14'!Print_Area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2019-12-24T05:56:27Z</dcterms:created>
  <dcterms:modified xsi:type="dcterms:W3CDTF">2019-12-24T05:56:48Z</dcterms:modified>
</cp:coreProperties>
</file>