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02_健康づくりＧ\95_福祉統計\H30年度版福祉統計データ\03_統合版\04_母子・寡婦福祉\"/>
    </mc:Choice>
  </mc:AlternateContent>
  <bookViews>
    <workbookView xWindow="0" yWindow="0" windowWidth="15345" windowHeight="4635" firstSheet="1" activeTab="10"/>
  </bookViews>
  <sheets>
    <sheet name="4母子・寡婦福祉 目次" sheetId="11" r:id="rId1"/>
    <sheet name="4-1" sheetId="1" r:id="rId2"/>
    <sheet name="4-2" sheetId="2" r:id="rId3"/>
    <sheet name="4-3 " sheetId="12" r:id="rId4"/>
    <sheet name="4-4 " sheetId="13" r:id="rId5"/>
    <sheet name="4-5 " sheetId="14" r:id="rId6"/>
    <sheet name="4-6" sheetId="15" r:id="rId7"/>
    <sheet name="4-7" sheetId="6" r:id="rId8"/>
    <sheet name="4-8" sheetId="5" r:id="rId9"/>
    <sheet name="4-9 " sheetId="4" r:id="rId10"/>
    <sheet name="4-10 " sheetId="3" r:id="rId11"/>
  </sheets>
  <definedNames>
    <definedName name="_xlnm._FilterDatabase" localSheetId="3" hidden="1">'4-3 '!$A$6:$K$48</definedName>
    <definedName name="_xlnm.Print_Area" localSheetId="1">'4-1'!$A$1:$E$11</definedName>
    <definedName name="_xlnm.Print_Area" localSheetId="10">'4-10 '!$A$1:$M$49</definedName>
    <definedName name="_xlnm.Print_Area" localSheetId="2">'4-2'!$A$1:$H$13</definedName>
    <definedName name="_xlnm.Print_Area" localSheetId="3">'4-3 '!$A$1:$K$48</definedName>
    <definedName name="_xlnm.Print_Area" localSheetId="4">'4-4 '!$A$1:$J$48</definedName>
    <definedName name="_xlnm.Print_Area" localSheetId="5">'4-5 '!$A$1:$K$48</definedName>
    <definedName name="_xlnm.Print_Area" localSheetId="6">'4-6'!$A$1:$G$39</definedName>
    <definedName name="_xlnm.Print_Area" localSheetId="7">'4-7'!$A$1:$L$47</definedName>
    <definedName name="_xlnm.Print_Area" localSheetId="8">'4-8'!$A$1:$J$49</definedName>
    <definedName name="_xlnm.Print_Area" localSheetId="9">'4-9 '!$A$1:$J$48</definedName>
  </definedNames>
  <calcPr calcId="152511"/>
</workbook>
</file>

<file path=xl/calcChain.xml><?xml version="1.0" encoding="utf-8"?>
<calcChain xmlns="http://schemas.openxmlformats.org/spreadsheetml/2006/main">
  <c r="E22" i="12" l="1"/>
  <c r="K32" i="14" l="1"/>
  <c r="J44" i="4" l="1"/>
  <c r="J38" i="4" l="1"/>
  <c r="J31" i="4"/>
  <c r="J26" i="4"/>
  <c r="J24" i="4"/>
  <c r="J20" i="4"/>
  <c r="J17" i="4"/>
  <c r="J10" i="4"/>
  <c r="J4" i="4"/>
  <c r="J46" i="5"/>
  <c r="J40" i="5"/>
  <c r="J33" i="5"/>
  <c r="J28" i="5"/>
  <c r="J26" i="5"/>
  <c r="J22" i="5"/>
  <c r="J19" i="5"/>
  <c r="J12" i="5"/>
  <c r="J10" i="5"/>
  <c r="J4" i="5"/>
  <c r="G41" i="14"/>
  <c r="G38" i="14"/>
  <c r="G32" i="14"/>
  <c r="G29" i="14"/>
  <c r="G27" i="14"/>
  <c r="G22" i="14"/>
  <c r="G18" i="14"/>
  <c r="G11" i="14"/>
  <c r="G10" i="14" s="1"/>
  <c r="G5" i="14"/>
  <c r="F45" i="13"/>
  <c r="F39" i="13"/>
  <c r="F32" i="13"/>
  <c r="F27" i="13"/>
  <c r="F25" i="13"/>
  <c r="F21" i="13"/>
  <c r="F18" i="13"/>
  <c r="F11" i="13"/>
  <c r="F10" i="13"/>
  <c r="F4" i="13" s="1"/>
  <c r="F5" i="13"/>
  <c r="J9" i="4" l="1"/>
  <c r="J3" i="4" s="1"/>
  <c r="J9" i="5"/>
  <c r="J3" i="5" s="1"/>
  <c r="G4" i="14"/>
  <c r="K21" i="12"/>
  <c r="J21" i="12"/>
  <c r="I21" i="12"/>
  <c r="H21" i="12"/>
  <c r="K18" i="12"/>
  <c r="J18" i="12"/>
  <c r="K11" i="12"/>
  <c r="J11" i="12"/>
  <c r="I11" i="12"/>
  <c r="H11" i="12"/>
  <c r="K10" i="12"/>
  <c r="J10" i="12"/>
  <c r="D11" i="2" l="1"/>
  <c r="D10" i="2"/>
  <c r="D9" i="2"/>
  <c r="D8" i="2"/>
  <c r="D6" i="2"/>
  <c r="D5" i="2"/>
  <c r="D4" i="2"/>
  <c r="D3" i="2"/>
  <c r="C47" i="3" l="1"/>
  <c r="C46" i="3"/>
  <c r="C44" i="3"/>
  <c r="C43" i="3"/>
  <c r="C42" i="3"/>
  <c r="C41" i="3"/>
  <c r="C40" i="3"/>
  <c r="C38" i="3"/>
  <c r="C37" i="3"/>
  <c r="C36" i="3"/>
  <c r="C35" i="3"/>
  <c r="C34" i="3"/>
  <c r="C33" i="3"/>
  <c r="C31" i="3"/>
  <c r="C30" i="3"/>
  <c r="C29" i="3"/>
  <c r="C28" i="3"/>
  <c r="C26" i="3"/>
  <c r="C24" i="3"/>
  <c r="C23" i="3"/>
  <c r="C22" i="3"/>
  <c r="C20" i="3"/>
  <c r="C19" i="3"/>
  <c r="C17" i="3"/>
  <c r="C16" i="3"/>
  <c r="C15" i="3"/>
  <c r="C14" i="3"/>
  <c r="C13" i="3"/>
  <c r="C12" i="3"/>
  <c r="C9" i="3"/>
  <c r="C8" i="3"/>
  <c r="C7" i="3"/>
  <c r="C6" i="3"/>
  <c r="I28" i="5"/>
  <c r="H28" i="5"/>
  <c r="G28" i="5"/>
  <c r="F28" i="5"/>
  <c r="E28" i="5"/>
  <c r="D28" i="5"/>
  <c r="C28" i="5"/>
  <c r="C45" i="6"/>
  <c r="C43" i="6"/>
  <c r="C42" i="6"/>
  <c r="C41" i="6"/>
  <c r="C40" i="6"/>
  <c r="C39" i="6"/>
  <c r="C37" i="6"/>
  <c r="C36" i="6"/>
  <c r="C35" i="6"/>
  <c r="C34" i="6"/>
  <c r="C33" i="6"/>
  <c r="C32" i="6"/>
  <c r="C30" i="6"/>
  <c r="C29" i="6"/>
  <c r="C28" i="6"/>
  <c r="C27" i="6"/>
  <c r="C25" i="6"/>
  <c r="C23" i="6"/>
  <c r="C22" i="6"/>
  <c r="C21" i="6"/>
  <c r="C19" i="6"/>
  <c r="C18" i="6"/>
  <c r="C16" i="6"/>
  <c r="C15" i="6"/>
  <c r="C14" i="6"/>
  <c r="C13" i="6"/>
  <c r="C12" i="6"/>
  <c r="C11" i="6"/>
  <c r="C8" i="6"/>
  <c r="C7" i="6"/>
  <c r="C6" i="6"/>
  <c r="C5" i="6"/>
  <c r="L10" i="6"/>
  <c r="K10" i="6"/>
  <c r="J10" i="6"/>
  <c r="I10" i="6"/>
  <c r="H10" i="6"/>
  <c r="G10" i="6"/>
  <c r="F10" i="6"/>
  <c r="E10" i="6"/>
  <c r="D10" i="6"/>
  <c r="L17" i="6"/>
  <c r="K17" i="6"/>
  <c r="J17" i="6"/>
  <c r="I17" i="6"/>
  <c r="H17" i="6"/>
  <c r="G17" i="6"/>
  <c r="F17" i="6"/>
  <c r="E17" i="6"/>
  <c r="D17" i="6"/>
  <c r="L24" i="6"/>
  <c r="K24" i="6"/>
  <c r="J24" i="6"/>
  <c r="I24" i="6"/>
  <c r="H24" i="6"/>
  <c r="G24" i="6"/>
  <c r="F24" i="6"/>
  <c r="E24" i="6"/>
  <c r="D24" i="6"/>
  <c r="L38" i="6"/>
  <c r="K38" i="6"/>
  <c r="J38" i="6"/>
  <c r="I38" i="6"/>
  <c r="H38" i="6"/>
  <c r="G38" i="6"/>
  <c r="F38" i="6"/>
  <c r="E38" i="6"/>
  <c r="D38" i="6"/>
  <c r="K4" i="12"/>
  <c r="J4" i="12"/>
  <c r="E17" i="12"/>
  <c r="D17" i="12"/>
  <c r="E16" i="12"/>
  <c r="D16" i="12"/>
  <c r="E15" i="12"/>
  <c r="D15" i="12"/>
  <c r="E14" i="12"/>
  <c r="D14" i="12"/>
  <c r="E13" i="12"/>
  <c r="D13" i="12"/>
  <c r="E12" i="12"/>
  <c r="D12" i="12"/>
  <c r="E20" i="12"/>
  <c r="D20" i="12"/>
  <c r="E19" i="12"/>
  <c r="D19" i="12"/>
  <c r="E24" i="12"/>
  <c r="D24" i="12"/>
  <c r="E23" i="12"/>
  <c r="D23" i="12"/>
  <c r="E21" i="12"/>
  <c r="D22" i="12"/>
  <c r="D21" i="12" s="1"/>
  <c r="K25" i="12"/>
  <c r="J25" i="12"/>
  <c r="I25" i="12"/>
  <c r="H25" i="12"/>
  <c r="G25" i="12"/>
  <c r="F25" i="12"/>
  <c r="E25" i="12"/>
  <c r="D25" i="12"/>
  <c r="C25" i="12"/>
  <c r="K27" i="12"/>
  <c r="J27" i="12"/>
  <c r="I27" i="12"/>
  <c r="H27" i="12"/>
  <c r="G27" i="12"/>
  <c r="F27" i="12"/>
  <c r="E27" i="12"/>
  <c r="D27" i="12"/>
  <c r="C27" i="12"/>
  <c r="K32" i="12"/>
  <c r="J32" i="12"/>
  <c r="I32" i="12"/>
  <c r="H32" i="12"/>
  <c r="G32" i="12"/>
  <c r="F32" i="12"/>
  <c r="E32" i="12"/>
  <c r="D32" i="12"/>
  <c r="E26" i="12"/>
  <c r="D26" i="12"/>
  <c r="E31" i="12"/>
  <c r="D31" i="12"/>
  <c r="E30" i="12"/>
  <c r="D30" i="12"/>
  <c r="E29" i="12"/>
  <c r="D29" i="12"/>
  <c r="E28" i="12"/>
  <c r="D28" i="12"/>
  <c r="E38" i="12"/>
  <c r="D38" i="12"/>
  <c r="E37" i="12"/>
  <c r="D37" i="12"/>
  <c r="E36" i="12"/>
  <c r="D36" i="12"/>
  <c r="E35" i="12"/>
  <c r="D35" i="12"/>
  <c r="E34" i="12"/>
  <c r="D34" i="12"/>
  <c r="E33" i="12"/>
  <c r="D33" i="12"/>
  <c r="E44" i="12"/>
  <c r="D44" i="12"/>
  <c r="E43" i="12"/>
  <c r="D43" i="12"/>
  <c r="E42" i="12"/>
  <c r="D42" i="12"/>
  <c r="E41" i="12"/>
  <c r="D41" i="12"/>
  <c r="E40" i="12"/>
  <c r="D40" i="12"/>
  <c r="E47" i="12"/>
  <c r="D47" i="12"/>
  <c r="D45" i="12" s="1"/>
  <c r="E46" i="12"/>
  <c r="D46" i="12"/>
  <c r="J39" i="12"/>
  <c r="K39" i="12"/>
  <c r="F45" i="12"/>
  <c r="G45" i="12"/>
  <c r="H45" i="12"/>
  <c r="I45" i="12"/>
  <c r="J45" i="12"/>
  <c r="K45" i="12"/>
  <c r="C45" i="12"/>
  <c r="C11" i="12"/>
  <c r="G5" i="15"/>
  <c r="F5" i="15"/>
  <c r="D5" i="15"/>
  <c r="C5" i="15"/>
  <c r="B5" i="15"/>
  <c r="C38" i="6" l="1"/>
  <c r="C10" i="6"/>
  <c r="C17" i="6"/>
  <c r="C24" i="6"/>
  <c r="E45" i="12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C5" i="14"/>
  <c r="D5" i="14"/>
  <c r="E5" i="14"/>
  <c r="F5" i="14"/>
  <c r="H5" i="14"/>
  <c r="I5" i="14"/>
  <c r="J5" i="14"/>
  <c r="K5" i="14"/>
  <c r="C11" i="14"/>
  <c r="D11" i="14"/>
  <c r="E11" i="14"/>
  <c r="F11" i="14"/>
  <c r="H11" i="14"/>
  <c r="I11" i="14"/>
  <c r="J11" i="14"/>
  <c r="K11" i="14"/>
  <c r="C18" i="14"/>
  <c r="D18" i="14"/>
  <c r="E18" i="14"/>
  <c r="F18" i="14"/>
  <c r="H18" i="14"/>
  <c r="I18" i="14"/>
  <c r="J18" i="14"/>
  <c r="K18" i="14"/>
  <c r="C22" i="14"/>
  <c r="D22" i="14"/>
  <c r="E22" i="14"/>
  <c r="F22" i="14"/>
  <c r="H22" i="14"/>
  <c r="I22" i="14"/>
  <c r="J22" i="14"/>
  <c r="K22" i="14"/>
  <c r="C32" i="14"/>
  <c r="D32" i="14"/>
  <c r="E32" i="14"/>
  <c r="F32" i="14"/>
  <c r="H32" i="14"/>
  <c r="I32" i="14"/>
  <c r="J32" i="14"/>
  <c r="C38" i="14"/>
  <c r="D38" i="14"/>
  <c r="E38" i="14"/>
  <c r="F38" i="14"/>
  <c r="H38" i="14"/>
  <c r="I38" i="14"/>
  <c r="J38" i="14"/>
  <c r="K38" i="14"/>
  <c r="C41" i="14"/>
  <c r="D41" i="14"/>
  <c r="E41" i="14"/>
  <c r="F41" i="14"/>
  <c r="H41" i="14"/>
  <c r="I41" i="14"/>
  <c r="J41" i="14"/>
  <c r="K41" i="14"/>
  <c r="C10" i="14"/>
  <c r="C4" i="14" s="1"/>
  <c r="D10" i="14"/>
  <c r="E10" i="14"/>
  <c r="F10" i="14"/>
  <c r="F4" i="14" s="1"/>
  <c r="H10" i="14"/>
  <c r="I10" i="14"/>
  <c r="E4" i="14"/>
  <c r="C5" i="13"/>
  <c r="D5" i="13"/>
  <c r="E5" i="13"/>
  <c r="G5" i="13"/>
  <c r="H5" i="13"/>
  <c r="I5" i="13"/>
  <c r="J5" i="13"/>
  <c r="C11" i="13"/>
  <c r="D11" i="13"/>
  <c r="E11" i="13"/>
  <c r="G11" i="13"/>
  <c r="H11" i="13"/>
  <c r="I11" i="13"/>
  <c r="J11" i="13"/>
  <c r="C21" i="13"/>
  <c r="D21" i="13"/>
  <c r="E21" i="13"/>
  <c r="G21" i="13"/>
  <c r="H21" i="13"/>
  <c r="I21" i="13"/>
  <c r="J21" i="13"/>
  <c r="C27" i="13"/>
  <c r="D27" i="13"/>
  <c r="E27" i="13"/>
  <c r="G27" i="13"/>
  <c r="H27" i="13"/>
  <c r="I27" i="13"/>
  <c r="I10" i="13" s="1"/>
  <c r="I4" i="13" s="1"/>
  <c r="J27" i="13"/>
  <c r="C25" i="13"/>
  <c r="D25" i="13"/>
  <c r="E25" i="13"/>
  <c r="G25" i="13"/>
  <c r="H25" i="13"/>
  <c r="I25" i="13"/>
  <c r="J25" i="13"/>
  <c r="C18" i="13"/>
  <c r="D18" i="13"/>
  <c r="E18" i="13"/>
  <c r="G18" i="13"/>
  <c r="H18" i="13"/>
  <c r="I18" i="13"/>
  <c r="J18" i="13"/>
  <c r="C39" i="13"/>
  <c r="D39" i="13"/>
  <c r="E39" i="13"/>
  <c r="G39" i="13"/>
  <c r="H39" i="13"/>
  <c r="I39" i="13"/>
  <c r="J39" i="13"/>
  <c r="C45" i="13"/>
  <c r="D45" i="13"/>
  <c r="E45" i="13"/>
  <c r="G45" i="13"/>
  <c r="H45" i="13"/>
  <c r="I45" i="13"/>
  <c r="J45" i="13"/>
  <c r="C32" i="13"/>
  <c r="D32" i="13"/>
  <c r="D10" i="13" s="1"/>
  <c r="D4" i="13" s="1"/>
  <c r="E32" i="13"/>
  <c r="E10" i="13" s="1"/>
  <c r="E4" i="13" s="1"/>
  <c r="G32" i="13"/>
  <c r="G10" i="13" s="1"/>
  <c r="H32" i="13"/>
  <c r="I32" i="13"/>
  <c r="J32" i="13"/>
  <c r="C10" i="13"/>
  <c r="C4" i="13" s="1"/>
  <c r="C5" i="12"/>
  <c r="D5" i="12"/>
  <c r="E5" i="12"/>
  <c r="F11" i="12"/>
  <c r="G11" i="12"/>
  <c r="C21" i="12"/>
  <c r="F21" i="12"/>
  <c r="G21" i="12"/>
  <c r="C18" i="12"/>
  <c r="F18" i="12"/>
  <c r="G18" i="12"/>
  <c r="H18" i="12"/>
  <c r="I18" i="12"/>
  <c r="C39" i="12"/>
  <c r="F39" i="12"/>
  <c r="G39" i="12"/>
  <c r="H39" i="12"/>
  <c r="I39" i="12"/>
  <c r="C32" i="12"/>
  <c r="J10" i="14" l="1"/>
  <c r="J4" i="14" s="1"/>
  <c r="K10" i="14"/>
  <c r="K4" i="14" s="1"/>
  <c r="J10" i="13"/>
  <c r="J4" i="13" s="1"/>
  <c r="I10" i="12"/>
  <c r="I4" i="12" s="1"/>
  <c r="E5" i="15"/>
  <c r="H10" i="13"/>
  <c r="H4" i="13" s="1"/>
  <c r="I4" i="14"/>
  <c r="D4" i="14"/>
  <c r="G4" i="13"/>
  <c r="C10" i="12"/>
  <c r="C4" i="12" s="1"/>
  <c r="G10" i="12"/>
  <c r="G4" i="12" s="1"/>
  <c r="H10" i="12"/>
  <c r="H4" i="12" s="1"/>
  <c r="F10" i="12"/>
  <c r="F4" i="12" s="1"/>
  <c r="E11" i="12"/>
  <c r="D11" i="12"/>
  <c r="H4" i="14"/>
  <c r="D39" i="12"/>
  <c r="E18" i="12"/>
  <c r="E39" i="12"/>
  <c r="D18" i="12"/>
  <c r="C31" i="4"/>
  <c r="D31" i="4"/>
  <c r="E31" i="4"/>
  <c r="F31" i="4"/>
  <c r="G31" i="4"/>
  <c r="H31" i="4"/>
  <c r="I31" i="4"/>
  <c r="D10" i="12" l="1"/>
  <c r="D4" i="12" s="1"/>
  <c r="E10" i="12"/>
  <c r="E4" i="12" s="1"/>
  <c r="E32" i="3"/>
  <c r="H32" i="3"/>
  <c r="I32" i="3"/>
  <c r="J32" i="3"/>
  <c r="K32" i="3"/>
  <c r="L32" i="3"/>
  <c r="M32" i="3"/>
  <c r="D32" i="3"/>
  <c r="E45" i="3"/>
  <c r="H45" i="3"/>
  <c r="I45" i="3"/>
  <c r="J45" i="3"/>
  <c r="K45" i="3"/>
  <c r="L45" i="3"/>
  <c r="M45" i="3"/>
  <c r="D45" i="3"/>
  <c r="E39" i="3"/>
  <c r="H39" i="3"/>
  <c r="I39" i="3"/>
  <c r="J39" i="3"/>
  <c r="K39" i="3"/>
  <c r="L39" i="3"/>
  <c r="M39" i="3"/>
  <c r="D39" i="3"/>
  <c r="E18" i="3"/>
  <c r="H18" i="3"/>
  <c r="I18" i="3"/>
  <c r="J18" i="3"/>
  <c r="K18" i="3"/>
  <c r="L18" i="3"/>
  <c r="M18" i="3"/>
  <c r="D18" i="3"/>
  <c r="E25" i="3"/>
  <c r="H25" i="3"/>
  <c r="I25" i="3"/>
  <c r="J25" i="3"/>
  <c r="K25" i="3"/>
  <c r="L25" i="3"/>
  <c r="M25" i="3"/>
  <c r="D25" i="3"/>
  <c r="E27" i="3"/>
  <c r="H27" i="3"/>
  <c r="I27" i="3"/>
  <c r="J27" i="3"/>
  <c r="K27" i="3"/>
  <c r="L27" i="3"/>
  <c r="M27" i="3"/>
  <c r="D27" i="3"/>
  <c r="E21" i="3"/>
  <c r="H21" i="3"/>
  <c r="I21" i="3"/>
  <c r="J21" i="3"/>
  <c r="K21" i="3"/>
  <c r="L21" i="3"/>
  <c r="M21" i="3"/>
  <c r="D21" i="3"/>
  <c r="E11" i="3"/>
  <c r="E10" i="3" s="1"/>
  <c r="H11" i="3"/>
  <c r="I11" i="3"/>
  <c r="I10" i="3" s="1"/>
  <c r="J11" i="3"/>
  <c r="J10" i="3" s="1"/>
  <c r="K11" i="3"/>
  <c r="K10" i="3" s="1"/>
  <c r="L11" i="3"/>
  <c r="L10" i="3" s="1"/>
  <c r="M11" i="3"/>
  <c r="M10" i="3" s="1"/>
  <c r="E5" i="3"/>
  <c r="H5" i="3"/>
  <c r="I5" i="3"/>
  <c r="J5" i="3"/>
  <c r="K5" i="3"/>
  <c r="L5" i="3"/>
  <c r="M5" i="3"/>
  <c r="G25" i="3"/>
  <c r="D11" i="3"/>
  <c r="D5" i="3"/>
  <c r="C5" i="3" l="1"/>
  <c r="H10" i="3"/>
  <c r="H4" i="3" s="1"/>
  <c r="C45" i="3"/>
  <c r="C39" i="3"/>
  <c r="C32" i="3"/>
  <c r="C27" i="3"/>
  <c r="C25" i="3"/>
  <c r="C21" i="3"/>
  <c r="C18" i="3"/>
  <c r="C11" i="3"/>
  <c r="D10" i="3"/>
  <c r="C10" i="3" s="1"/>
  <c r="G45" i="3"/>
  <c r="E4" i="3"/>
  <c r="F18" i="3"/>
  <c r="F11" i="3"/>
  <c r="J4" i="3"/>
  <c r="G32" i="3"/>
  <c r="G27" i="3"/>
  <c r="F27" i="3"/>
  <c r="F21" i="3"/>
  <c r="M4" i="3"/>
  <c r="I4" i="3"/>
  <c r="G39" i="3"/>
  <c r="G18" i="3"/>
  <c r="G11" i="3"/>
  <c r="G21" i="3"/>
  <c r="G5" i="3"/>
  <c r="K4" i="3"/>
  <c r="L4" i="3"/>
  <c r="F45" i="3"/>
  <c r="F25" i="3"/>
  <c r="F39" i="3"/>
  <c r="F32" i="3"/>
  <c r="F5" i="3"/>
  <c r="C44" i="4"/>
  <c r="D44" i="4"/>
  <c r="E44" i="4"/>
  <c r="F44" i="4"/>
  <c r="G44" i="4"/>
  <c r="H44" i="4"/>
  <c r="I44" i="4"/>
  <c r="C38" i="4"/>
  <c r="D38" i="4"/>
  <c r="E38" i="4"/>
  <c r="F38" i="4"/>
  <c r="G38" i="4"/>
  <c r="H38" i="4"/>
  <c r="I38" i="4"/>
  <c r="C17" i="4"/>
  <c r="D17" i="4"/>
  <c r="E17" i="4"/>
  <c r="F17" i="4"/>
  <c r="G17" i="4"/>
  <c r="H17" i="4"/>
  <c r="I17" i="4"/>
  <c r="C24" i="4"/>
  <c r="D24" i="4"/>
  <c r="E24" i="4"/>
  <c r="F24" i="4"/>
  <c r="G24" i="4"/>
  <c r="H24" i="4"/>
  <c r="I24" i="4"/>
  <c r="C26" i="4"/>
  <c r="D26" i="4"/>
  <c r="E26" i="4"/>
  <c r="F26" i="4"/>
  <c r="G26" i="4"/>
  <c r="H26" i="4"/>
  <c r="I26" i="4"/>
  <c r="C20" i="4"/>
  <c r="D20" i="4"/>
  <c r="E20" i="4"/>
  <c r="F20" i="4"/>
  <c r="G20" i="4"/>
  <c r="H20" i="4"/>
  <c r="I20" i="4"/>
  <c r="C10" i="4"/>
  <c r="D10" i="4"/>
  <c r="D9" i="4" s="1"/>
  <c r="E10" i="4"/>
  <c r="F10" i="4"/>
  <c r="G10" i="4"/>
  <c r="H10" i="4"/>
  <c r="H9" i="4" s="1"/>
  <c r="I10" i="4"/>
  <c r="C4" i="4"/>
  <c r="D4" i="4"/>
  <c r="E4" i="4"/>
  <c r="F4" i="4"/>
  <c r="G4" i="4"/>
  <c r="H4" i="4"/>
  <c r="I4" i="4"/>
  <c r="C10" i="5"/>
  <c r="D10" i="5"/>
  <c r="E10" i="5"/>
  <c r="F10" i="5"/>
  <c r="G10" i="5"/>
  <c r="H10" i="5"/>
  <c r="I10" i="5"/>
  <c r="C33" i="5"/>
  <c r="D33" i="5"/>
  <c r="E33" i="5"/>
  <c r="F33" i="5"/>
  <c r="G33" i="5"/>
  <c r="H33" i="5"/>
  <c r="I33" i="5"/>
  <c r="C46" i="5"/>
  <c r="D46" i="5"/>
  <c r="E46" i="5"/>
  <c r="F46" i="5"/>
  <c r="G46" i="5"/>
  <c r="H46" i="5"/>
  <c r="I46" i="5"/>
  <c r="C40" i="5"/>
  <c r="D40" i="5"/>
  <c r="E40" i="5"/>
  <c r="F40" i="5"/>
  <c r="G40" i="5"/>
  <c r="H40" i="5"/>
  <c r="I40" i="5"/>
  <c r="C19" i="5"/>
  <c r="D19" i="5"/>
  <c r="E19" i="5"/>
  <c r="F19" i="5"/>
  <c r="G19" i="5"/>
  <c r="H19" i="5"/>
  <c r="I19" i="5"/>
  <c r="C26" i="5"/>
  <c r="D26" i="5"/>
  <c r="E26" i="5"/>
  <c r="F26" i="5"/>
  <c r="G26" i="5"/>
  <c r="H26" i="5"/>
  <c r="I26" i="5"/>
  <c r="C22" i="5"/>
  <c r="D22" i="5"/>
  <c r="E22" i="5"/>
  <c r="F22" i="5"/>
  <c r="G22" i="5"/>
  <c r="H22" i="5"/>
  <c r="I22" i="5"/>
  <c r="C12" i="5"/>
  <c r="D12" i="5"/>
  <c r="E12" i="5"/>
  <c r="F12" i="5"/>
  <c r="G12" i="5"/>
  <c r="H12" i="5"/>
  <c r="I12" i="5"/>
  <c r="C4" i="5"/>
  <c r="D4" i="5"/>
  <c r="E4" i="5"/>
  <c r="F4" i="5"/>
  <c r="G4" i="5"/>
  <c r="H4" i="5"/>
  <c r="I4" i="5"/>
  <c r="F10" i="3" l="1"/>
  <c r="G10" i="3"/>
  <c r="G4" i="3" s="1"/>
  <c r="H3" i="4"/>
  <c r="D3" i="4"/>
  <c r="G9" i="4"/>
  <c r="C9" i="4"/>
  <c r="C3" i="4" s="1"/>
  <c r="G3" i="4"/>
  <c r="F9" i="4"/>
  <c r="F3" i="4"/>
  <c r="I9" i="4"/>
  <c r="I3" i="4" s="1"/>
  <c r="E9" i="4"/>
  <c r="E3" i="4" s="1"/>
  <c r="E9" i="5"/>
  <c r="E3" i="5" s="1"/>
  <c r="D9" i="5"/>
  <c r="G9" i="5"/>
  <c r="G3" i="5" s="1"/>
  <c r="C9" i="5"/>
  <c r="C3" i="5" s="1"/>
  <c r="I9" i="5"/>
  <c r="I3" i="5" s="1"/>
  <c r="H9" i="5"/>
  <c r="F9" i="5"/>
  <c r="F3" i="5"/>
  <c r="H3" i="5"/>
  <c r="D3" i="5"/>
  <c r="D4" i="3"/>
  <c r="C4" i="3" s="1"/>
  <c r="E7" i="2"/>
  <c r="F7" i="2"/>
  <c r="G7" i="2"/>
  <c r="H7" i="2"/>
  <c r="D7" i="2" l="1"/>
  <c r="F4" i="3"/>
  <c r="E4" i="1" l="1"/>
  <c r="D4" i="1"/>
  <c r="C9" i="1"/>
  <c r="C8" i="1"/>
  <c r="C7" i="1"/>
  <c r="C6" i="1"/>
  <c r="C5" i="1"/>
  <c r="C10" i="1"/>
  <c r="L31" i="6"/>
  <c r="K31" i="6"/>
  <c r="J31" i="6"/>
  <c r="I31" i="6"/>
  <c r="H31" i="6"/>
  <c r="G31" i="6"/>
  <c r="F31" i="6"/>
  <c r="F9" i="6" s="1"/>
  <c r="E31" i="6"/>
  <c r="D31" i="6"/>
  <c r="D4" i="6"/>
  <c r="E4" i="6"/>
  <c r="F4" i="6"/>
  <c r="G4" i="6"/>
  <c r="H4" i="6"/>
  <c r="I4" i="6"/>
  <c r="J4" i="6"/>
  <c r="K4" i="6"/>
  <c r="L4" i="6"/>
  <c r="D20" i="6"/>
  <c r="E20" i="6"/>
  <c r="F20" i="6"/>
  <c r="G20" i="6"/>
  <c r="H20" i="6"/>
  <c r="I20" i="6"/>
  <c r="J20" i="6"/>
  <c r="K20" i="6"/>
  <c r="L20" i="6"/>
  <c r="D26" i="6"/>
  <c r="E26" i="6"/>
  <c r="F26" i="6"/>
  <c r="G26" i="6"/>
  <c r="H26" i="6"/>
  <c r="I26" i="6"/>
  <c r="J26" i="6"/>
  <c r="K26" i="6"/>
  <c r="L26" i="6"/>
  <c r="C46" i="6"/>
  <c r="D44" i="6"/>
  <c r="E44" i="6"/>
  <c r="F44" i="6"/>
  <c r="G44" i="6"/>
  <c r="H44" i="6"/>
  <c r="I44" i="6"/>
  <c r="J44" i="6"/>
  <c r="K44" i="6"/>
  <c r="L44" i="6"/>
  <c r="C4" i="1" l="1"/>
  <c r="E9" i="6"/>
  <c r="E3" i="6" s="1"/>
  <c r="J9" i="6"/>
  <c r="J3" i="6" s="1"/>
  <c r="C4" i="6"/>
  <c r="C26" i="6"/>
  <c r="C20" i="6"/>
  <c r="L9" i="6"/>
  <c r="L3" i="6" s="1"/>
  <c r="C44" i="6"/>
  <c r="G9" i="6"/>
  <c r="G3" i="6" s="1"/>
  <c r="K9" i="6"/>
  <c r="K3" i="6" s="1"/>
  <c r="H9" i="6"/>
  <c r="H3" i="6" s="1"/>
  <c r="I9" i="6"/>
  <c r="I3" i="6" s="1"/>
  <c r="D9" i="6"/>
  <c r="D3" i="6" s="1"/>
  <c r="C31" i="6"/>
  <c r="F3" i="6"/>
  <c r="C9" i="6" l="1"/>
  <c r="C3" i="6"/>
</calcChain>
</file>

<file path=xl/sharedStrings.xml><?xml version="1.0" encoding="utf-8"?>
<sst xmlns="http://schemas.openxmlformats.org/spreadsheetml/2006/main" count="645" uniqueCount="184">
  <si>
    <t>市</t>
  </si>
  <si>
    <t>横浜市</t>
  </si>
  <si>
    <t>川崎市</t>
  </si>
  <si>
    <t>横須賀市</t>
    <rPh sb="0" eb="3">
      <t>ヨコスカ</t>
    </rPh>
    <rPh sb="3" eb="4">
      <t>シ</t>
    </rPh>
    <phoneticPr fontId="1"/>
  </si>
  <si>
    <t>相模原市</t>
    <rPh sb="0" eb="4">
      <t>サガミハラシ</t>
    </rPh>
    <phoneticPr fontId="1"/>
  </si>
  <si>
    <t>資料：子ども家庭課</t>
    <rPh sb="0" eb="2">
      <t>シリョウ</t>
    </rPh>
    <rPh sb="3" eb="4">
      <t>コ</t>
    </rPh>
    <rPh sb="6" eb="8">
      <t>カテイ</t>
    </rPh>
    <rPh sb="8" eb="9">
      <t>カ</t>
    </rPh>
    <phoneticPr fontId="1"/>
  </si>
  <si>
    <t>翌年度への繰越</t>
    <phoneticPr fontId="1"/>
  </si>
  <si>
    <t>前年度からの繰越</t>
  </si>
  <si>
    <t>生活援護</t>
    <rPh sb="2" eb="4">
      <t>エンゴ</t>
    </rPh>
    <phoneticPr fontId="1"/>
  </si>
  <si>
    <t>生活一般</t>
  </si>
  <si>
    <t>県計</t>
    <rPh sb="0" eb="1">
      <t>ケン</t>
    </rPh>
    <rPh sb="1" eb="2">
      <t>ケイ</t>
    </rPh>
    <phoneticPr fontId="1"/>
  </si>
  <si>
    <t>指定都市・中核市を除く県計</t>
    <rPh sb="0" eb="2">
      <t>シテイ</t>
    </rPh>
    <rPh sb="2" eb="4">
      <t>トシ</t>
    </rPh>
    <rPh sb="5" eb="7">
      <t>チュウカク</t>
    </rPh>
    <rPh sb="7" eb="8">
      <t>シ</t>
    </rPh>
    <rPh sb="9" eb="10">
      <t>ノゾ</t>
    </rPh>
    <rPh sb="11" eb="12">
      <t>ケン</t>
    </rPh>
    <rPh sb="12" eb="13">
      <t>ケイ</t>
    </rPh>
    <phoneticPr fontId="1"/>
  </si>
  <si>
    <t>開成町</t>
    <rPh sb="0" eb="1">
      <t>カイ</t>
    </rPh>
    <rPh sb="1" eb="2">
      <t>シゲル</t>
    </rPh>
    <rPh sb="2" eb="3">
      <t>マチ</t>
    </rPh>
    <phoneticPr fontId="1"/>
  </si>
  <si>
    <t>山北町</t>
    <rPh sb="0" eb="1">
      <t>ヤマ</t>
    </rPh>
    <rPh sb="1" eb="2">
      <t>キタ</t>
    </rPh>
    <rPh sb="2" eb="3">
      <t>マチ</t>
    </rPh>
    <phoneticPr fontId="1"/>
  </si>
  <si>
    <t>松田町</t>
    <rPh sb="0" eb="1">
      <t>マツ</t>
    </rPh>
    <rPh sb="1" eb="2">
      <t>タ</t>
    </rPh>
    <rPh sb="2" eb="3">
      <t>マチ</t>
    </rPh>
    <phoneticPr fontId="1"/>
  </si>
  <si>
    <t>大井町</t>
    <rPh sb="0" eb="1">
      <t>ダイ</t>
    </rPh>
    <rPh sb="1" eb="2">
      <t>セイ</t>
    </rPh>
    <rPh sb="2" eb="3">
      <t>マチ</t>
    </rPh>
    <phoneticPr fontId="1"/>
  </si>
  <si>
    <t>中井町</t>
    <rPh sb="0" eb="1">
      <t>ナカ</t>
    </rPh>
    <rPh sb="1" eb="2">
      <t>セイ</t>
    </rPh>
    <rPh sb="2" eb="3">
      <t>マチ</t>
    </rPh>
    <phoneticPr fontId="1"/>
  </si>
  <si>
    <t>南足柄市</t>
    <rPh sb="0" eb="3">
      <t>ミナミアシガラ</t>
    </rPh>
    <rPh sb="3" eb="4">
      <t>シ</t>
    </rPh>
    <phoneticPr fontId="1"/>
  </si>
  <si>
    <t>-</t>
  </si>
  <si>
    <t>綾瀬市</t>
    <rPh sb="0" eb="1">
      <t>アヤ</t>
    </rPh>
    <rPh sb="1" eb="2">
      <t>セ</t>
    </rPh>
    <rPh sb="2" eb="3">
      <t>シ</t>
    </rPh>
    <phoneticPr fontId="1"/>
  </si>
  <si>
    <t>大和市</t>
    <rPh sb="0" eb="1">
      <t>ダイ</t>
    </rPh>
    <rPh sb="1" eb="2">
      <t>ワ</t>
    </rPh>
    <rPh sb="2" eb="3">
      <t>シ</t>
    </rPh>
    <phoneticPr fontId="1"/>
  </si>
  <si>
    <t>大和</t>
    <rPh sb="0" eb="2">
      <t>ヤマト</t>
    </rPh>
    <phoneticPr fontId="1"/>
  </si>
  <si>
    <t>清川村</t>
    <rPh sb="0" eb="1">
      <t>キヨシ</t>
    </rPh>
    <rPh sb="1" eb="2">
      <t>カワ</t>
    </rPh>
    <rPh sb="2" eb="3">
      <t>ムラ</t>
    </rPh>
    <phoneticPr fontId="1"/>
  </si>
  <si>
    <t>愛川町</t>
    <rPh sb="0" eb="1">
      <t>アイ</t>
    </rPh>
    <rPh sb="1" eb="2">
      <t>カワ</t>
    </rPh>
    <rPh sb="2" eb="3">
      <t>マチ</t>
    </rPh>
    <phoneticPr fontId="1"/>
  </si>
  <si>
    <t>座間市</t>
    <rPh sb="0" eb="1">
      <t>ザ</t>
    </rPh>
    <rPh sb="1" eb="2">
      <t>カン</t>
    </rPh>
    <rPh sb="2" eb="3">
      <t>シ</t>
    </rPh>
    <phoneticPr fontId="1"/>
  </si>
  <si>
    <t>海老名市</t>
    <rPh sb="0" eb="4">
      <t>エビナシ</t>
    </rPh>
    <phoneticPr fontId="1"/>
  </si>
  <si>
    <t>厚木市</t>
    <rPh sb="0" eb="1">
      <t>アツシ</t>
    </rPh>
    <rPh sb="1" eb="2">
      <t>キ</t>
    </rPh>
    <rPh sb="2" eb="3">
      <t>シ</t>
    </rPh>
    <phoneticPr fontId="1"/>
  </si>
  <si>
    <t>厚木</t>
    <rPh sb="0" eb="2">
      <t>アツギ</t>
    </rPh>
    <phoneticPr fontId="1"/>
  </si>
  <si>
    <t>伊勢原市</t>
    <rPh sb="0" eb="3">
      <t>イセハラ</t>
    </rPh>
    <rPh sb="3" eb="4">
      <t>シ</t>
    </rPh>
    <phoneticPr fontId="1"/>
  </si>
  <si>
    <t>秦野市</t>
    <rPh sb="0" eb="1">
      <t>シン</t>
    </rPh>
    <rPh sb="1" eb="2">
      <t>ノ</t>
    </rPh>
    <rPh sb="2" eb="3">
      <t>シ</t>
    </rPh>
    <phoneticPr fontId="1"/>
  </si>
  <si>
    <t>三浦市</t>
    <rPh sb="0" eb="1">
      <t>サン</t>
    </rPh>
    <rPh sb="1" eb="2">
      <t>ウラ</t>
    </rPh>
    <rPh sb="2" eb="3">
      <t>シ</t>
    </rPh>
    <phoneticPr fontId="1"/>
  </si>
  <si>
    <t>三崎</t>
    <rPh sb="0" eb="2">
      <t>ミサキ</t>
    </rPh>
    <phoneticPr fontId="1"/>
  </si>
  <si>
    <t>寒川町</t>
    <rPh sb="0" eb="1">
      <t>カン</t>
    </rPh>
    <rPh sb="1" eb="2">
      <t>カワ</t>
    </rPh>
    <rPh sb="2" eb="3">
      <t>マチ</t>
    </rPh>
    <phoneticPr fontId="1"/>
  </si>
  <si>
    <t>茅ヶ崎市</t>
    <rPh sb="0" eb="3">
      <t>チガサキ</t>
    </rPh>
    <rPh sb="3" eb="4">
      <t>シ</t>
    </rPh>
    <phoneticPr fontId="1"/>
  </si>
  <si>
    <t>湯河原町</t>
    <rPh sb="0" eb="3">
      <t>ユガワラ</t>
    </rPh>
    <rPh sb="3" eb="4">
      <t>マチ</t>
    </rPh>
    <phoneticPr fontId="1"/>
  </si>
  <si>
    <t>真鶴町</t>
    <rPh sb="0" eb="1">
      <t>マ</t>
    </rPh>
    <rPh sb="1" eb="2">
      <t>ツル</t>
    </rPh>
    <rPh sb="2" eb="3">
      <t>マチ</t>
    </rPh>
    <phoneticPr fontId="1"/>
  </si>
  <si>
    <t>箱根町</t>
    <rPh sb="0" eb="1">
      <t>ハコ</t>
    </rPh>
    <rPh sb="1" eb="2">
      <t>ネ</t>
    </rPh>
    <rPh sb="2" eb="3">
      <t>マチ</t>
    </rPh>
    <phoneticPr fontId="1"/>
  </si>
  <si>
    <t>小田原市</t>
    <rPh sb="0" eb="3">
      <t>オダワラ</t>
    </rPh>
    <rPh sb="3" eb="4">
      <t>シ</t>
    </rPh>
    <phoneticPr fontId="1"/>
  </si>
  <si>
    <t>小田原</t>
    <rPh sb="0" eb="3">
      <t>オダワラ</t>
    </rPh>
    <phoneticPr fontId="1"/>
  </si>
  <si>
    <t>藤沢市</t>
    <phoneticPr fontId="1"/>
  </si>
  <si>
    <t>葉山町</t>
    <rPh sb="0" eb="1">
      <t>ハ</t>
    </rPh>
    <rPh sb="1" eb="2">
      <t>ヤマ</t>
    </rPh>
    <rPh sb="2" eb="3">
      <t>マチ</t>
    </rPh>
    <phoneticPr fontId="1"/>
  </si>
  <si>
    <t>逗子市</t>
    <rPh sb="0" eb="1">
      <t>ズ</t>
    </rPh>
    <rPh sb="1" eb="2">
      <t>コ</t>
    </rPh>
    <rPh sb="2" eb="3">
      <t>シ</t>
    </rPh>
    <phoneticPr fontId="1"/>
  </si>
  <si>
    <t>鎌倉市</t>
    <rPh sb="0" eb="1">
      <t>カマ</t>
    </rPh>
    <rPh sb="1" eb="2">
      <t>クラ</t>
    </rPh>
    <rPh sb="2" eb="3">
      <t>シ</t>
    </rPh>
    <phoneticPr fontId="1"/>
  </si>
  <si>
    <t>鎌倉</t>
    <rPh sb="0" eb="2">
      <t>カマクラ</t>
    </rPh>
    <phoneticPr fontId="1"/>
  </si>
  <si>
    <t>二宮町</t>
    <rPh sb="0" eb="1">
      <t>ニ</t>
    </rPh>
    <rPh sb="1" eb="2">
      <t>ミヤ</t>
    </rPh>
    <rPh sb="2" eb="3">
      <t>マチ</t>
    </rPh>
    <phoneticPr fontId="1"/>
  </si>
  <si>
    <t>大磯町</t>
    <rPh sb="0" eb="1">
      <t>ダイ</t>
    </rPh>
    <rPh sb="1" eb="2">
      <t>イソ</t>
    </rPh>
    <rPh sb="2" eb="3">
      <t>マチ</t>
    </rPh>
    <phoneticPr fontId="1"/>
  </si>
  <si>
    <t>平塚市</t>
    <rPh sb="0" eb="1">
      <t>ヒラ</t>
    </rPh>
    <rPh sb="1" eb="2">
      <t>ツカ</t>
    </rPh>
    <rPh sb="2" eb="3">
      <t>シ</t>
    </rPh>
    <phoneticPr fontId="1"/>
  </si>
  <si>
    <t>平塚</t>
    <rPh sb="0" eb="2">
      <t>ヒラツカ</t>
    </rPh>
    <phoneticPr fontId="1"/>
  </si>
  <si>
    <t>横須賀市</t>
    <rPh sb="0" eb="1">
      <t>ヨコ</t>
    </rPh>
    <rPh sb="1" eb="2">
      <t>ス</t>
    </rPh>
    <rPh sb="2" eb="3">
      <t>ガ</t>
    </rPh>
    <rPh sb="3" eb="4">
      <t>シ</t>
    </rPh>
    <phoneticPr fontId="1"/>
  </si>
  <si>
    <t>相模原市</t>
    <rPh sb="0" eb="2">
      <t>サガミ</t>
    </rPh>
    <rPh sb="2" eb="3">
      <t>ハラ</t>
    </rPh>
    <rPh sb="3" eb="4">
      <t>ヨコスカシ</t>
    </rPh>
    <phoneticPr fontId="1"/>
  </si>
  <si>
    <t>川崎市</t>
    <rPh sb="0" eb="1">
      <t>カワ</t>
    </rPh>
    <rPh sb="1" eb="2">
      <t>ザキ</t>
    </rPh>
    <rPh sb="2" eb="3">
      <t>シ</t>
    </rPh>
    <phoneticPr fontId="1"/>
  </si>
  <si>
    <t>横浜市</t>
    <rPh sb="0" eb="1">
      <t>ヨコ</t>
    </rPh>
    <rPh sb="1" eb="2">
      <t>ハマ</t>
    </rPh>
    <rPh sb="2" eb="3">
      <t>シ</t>
    </rPh>
    <phoneticPr fontId="1"/>
  </si>
  <si>
    <t>重複障害</t>
    <rPh sb="0" eb="2">
      <t>チョウフク</t>
    </rPh>
    <rPh sb="2" eb="4">
      <t>ショウガイ</t>
    </rPh>
    <phoneticPr fontId="1"/>
  </si>
  <si>
    <t>精神障害</t>
    <rPh sb="0" eb="2">
      <t>セイシン</t>
    </rPh>
    <rPh sb="2" eb="4">
      <t>ショウガイ</t>
    </rPh>
    <phoneticPr fontId="1"/>
  </si>
  <si>
    <t>身体障害</t>
    <rPh sb="0" eb="2">
      <t>シンタイ</t>
    </rPh>
    <rPh sb="2" eb="4">
      <t>ショウガイ</t>
    </rPh>
    <phoneticPr fontId="1"/>
  </si>
  <si>
    <t>計</t>
    <rPh sb="0" eb="1">
      <t>ケイ</t>
    </rPh>
    <phoneticPr fontId="1"/>
  </si>
  <si>
    <t>受給者</t>
    <rPh sb="0" eb="3">
      <t>ジュキュウシャ</t>
    </rPh>
    <phoneticPr fontId="1"/>
  </si>
  <si>
    <t>市町村名</t>
    <rPh sb="0" eb="3">
      <t>シチョウソン</t>
    </rPh>
    <rPh sb="3" eb="4">
      <t>メイ</t>
    </rPh>
    <phoneticPr fontId="1"/>
  </si>
  <si>
    <t>29年度</t>
    <rPh sb="2" eb="4">
      <t>ネンド</t>
    </rPh>
    <phoneticPr fontId="1"/>
  </si>
  <si>
    <t>27年度</t>
    <rPh sb="2" eb="4">
      <t>ネンド</t>
    </rPh>
    <phoneticPr fontId="1"/>
  </si>
  <si>
    <t>26年度</t>
    <rPh sb="2" eb="4">
      <t>ネンド</t>
    </rPh>
    <phoneticPr fontId="1"/>
  </si>
  <si>
    <t>25年度</t>
    <rPh sb="2" eb="4">
      <t>ネンド</t>
    </rPh>
    <phoneticPr fontId="1"/>
  </si>
  <si>
    <t>24年度</t>
    <rPh sb="2" eb="4">
      <t>ネンド</t>
    </rPh>
    <phoneticPr fontId="1"/>
  </si>
  <si>
    <t>23年度</t>
    <rPh sb="2" eb="4">
      <t>ネンド</t>
    </rPh>
    <phoneticPr fontId="1"/>
  </si>
  <si>
    <t>28年度</t>
    <rPh sb="2" eb="4">
      <t>ネンド</t>
    </rPh>
    <phoneticPr fontId="1"/>
  </si>
  <si>
    <t>その他</t>
    <rPh sb="2" eb="3">
      <t>タ</t>
    </rPh>
    <phoneticPr fontId="1"/>
  </si>
  <si>
    <t>未婚の
父母子</t>
    <rPh sb="0" eb="2">
      <t>ミコン</t>
    </rPh>
    <rPh sb="4" eb="5">
      <t>チチ</t>
    </rPh>
    <rPh sb="5" eb="7">
      <t>ボシ</t>
    </rPh>
    <phoneticPr fontId="1"/>
  </si>
  <si>
    <t>父母が
拘禁中</t>
    <rPh sb="0" eb="1">
      <t>チチ</t>
    </rPh>
    <rPh sb="1" eb="2">
      <t>ハハ</t>
    </rPh>
    <rPh sb="4" eb="7">
      <t>コウキンチュウ</t>
    </rPh>
    <phoneticPr fontId="1"/>
  </si>
  <si>
    <t>事業費合計</t>
    <rPh sb="0" eb="3">
      <t>ジギョウヒ</t>
    </rPh>
    <rPh sb="3" eb="5">
      <t>ゴウケイ</t>
    </rPh>
    <phoneticPr fontId="1"/>
  </si>
  <si>
    <t>審査支払手数料</t>
    <rPh sb="0" eb="2">
      <t>シンサ</t>
    </rPh>
    <rPh sb="2" eb="4">
      <t>シハライ</t>
    </rPh>
    <rPh sb="4" eb="7">
      <t>テスウリョウ</t>
    </rPh>
    <phoneticPr fontId="1"/>
  </si>
  <si>
    <t>市町村名</t>
  </si>
  <si>
    <t>資料：子ども家庭課</t>
    <rPh sb="3" eb="4">
      <t>コ</t>
    </rPh>
    <rPh sb="6" eb="8">
      <t>カテイ</t>
    </rPh>
    <phoneticPr fontId="4"/>
  </si>
  <si>
    <t>4-4表　母子（父子）福祉資金貸付状況の推移</t>
    <rPh sb="8" eb="10">
      <t>フシ</t>
    </rPh>
    <phoneticPr fontId="4"/>
  </si>
  <si>
    <t>政令市・中核市を除く県計</t>
    <rPh sb="0" eb="3">
      <t>セイレイシ</t>
    </rPh>
    <rPh sb="4" eb="6">
      <t>チュウカク</t>
    </rPh>
    <rPh sb="6" eb="7">
      <t>シ</t>
    </rPh>
    <rPh sb="8" eb="9">
      <t>ノゾ</t>
    </rPh>
    <rPh sb="10" eb="11">
      <t>ケンケイ</t>
    </rPh>
    <rPh sb="11" eb="12">
      <t>ケイ</t>
    </rPh>
    <phoneticPr fontId="1"/>
  </si>
  <si>
    <t>足柄上</t>
    <rPh sb="0" eb="1">
      <t>アシ</t>
    </rPh>
    <rPh sb="1" eb="2">
      <t>エ</t>
    </rPh>
    <rPh sb="2" eb="3">
      <t>カミ</t>
    </rPh>
    <phoneticPr fontId="1"/>
  </si>
  <si>
    <t>秦野</t>
    <rPh sb="0" eb="2">
      <t>ハタノ</t>
    </rPh>
    <phoneticPr fontId="1"/>
  </si>
  <si>
    <t>父子家庭</t>
    <rPh sb="0" eb="2">
      <t>フシ</t>
    </rPh>
    <rPh sb="2" eb="4">
      <t>カテイ</t>
    </rPh>
    <phoneticPr fontId="1"/>
  </si>
  <si>
    <t>母子家庭</t>
    <rPh sb="0" eb="2">
      <t>ボシ</t>
    </rPh>
    <rPh sb="2" eb="4">
      <t>カテイ</t>
    </rPh>
    <phoneticPr fontId="1"/>
  </si>
  <si>
    <t>設置人員</t>
    <rPh sb="0" eb="2">
      <t>セッチ</t>
    </rPh>
    <rPh sb="2" eb="4">
      <t>ジンイン</t>
    </rPh>
    <phoneticPr fontId="1"/>
  </si>
  <si>
    <t>子ども家庭課</t>
  </si>
  <si>
    <t>所管課</t>
    <rPh sb="0" eb="2">
      <t>ショカン</t>
    </rPh>
    <rPh sb="2" eb="3">
      <t>カ</t>
    </rPh>
    <phoneticPr fontId="1"/>
  </si>
  <si>
    <t>金額（円）Ａ</t>
    <rPh sb="0" eb="2">
      <t>キンガク</t>
    </rPh>
    <rPh sb="3" eb="4">
      <t>エン</t>
    </rPh>
    <phoneticPr fontId="1"/>
  </si>
  <si>
    <t>（円）Ｂ</t>
    <rPh sb="1" eb="2">
      <t>エン</t>
    </rPh>
    <phoneticPr fontId="1"/>
  </si>
  <si>
    <t>（円）Ａ＋Ｂ</t>
    <rPh sb="1" eb="2">
      <t>エン</t>
    </rPh>
    <phoneticPr fontId="1"/>
  </si>
  <si>
    <t>医療助成費</t>
    <phoneticPr fontId="1"/>
  </si>
  <si>
    <t>金額（円）</t>
    <rPh sb="0" eb="1">
      <t>キン</t>
    </rPh>
    <rPh sb="1" eb="2">
      <t>ガク</t>
    </rPh>
    <rPh sb="3" eb="4">
      <t>エン</t>
    </rPh>
    <phoneticPr fontId="4"/>
  </si>
  <si>
    <t>金額（円）</t>
    <rPh sb="3" eb="4">
      <t>エン</t>
    </rPh>
    <phoneticPr fontId="4"/>
  </si>
  <si>
    <t>派遣件数</t>
    <rPh sb="0" eb="2">
      <t>ハケン</t>
    </rPh>
    <rPh sb="2" eb="4">
      <t>ケンスウ</t>
    </rPh>
    <phoneticPr fontId="1"/>
  </si>
  <si>
    <t>小計</t>
    <phoneticPr fontId="1"/>
  </si>
  <si>
    <t>(単位：件）</t>
  </si>
  <si>
    <t>区分</t>
  </si>
  <si>
    <t>総数</t>
  </si>
  <si>
    <t>児童</t>
  </si>
  <si>
    <t>その他</t>
  </si>
  <si>
    <t>平成28年度相談件数</t>
    <rPh sb="0" eb="2">
      <t>ヘイセイ</t>
    </rPh>
    <phoneticPr fontId="1"/>
  </si>
  <si>
    <t>相談件数</t>
  </si>
  <si>
    <t>解決件数</t>
  </si>
  <si>
    <t>区分</t>
    <rPh sb="0" eb="1">
      <t>ク</t>
    </rPh>
    <rPh sb="1" eb="2">
      <t>ブン</t>
    </rPh>
    <phoneticPr fontId="1"/>
  </si>
  <si>
    <t>常勤</t>
  </si>
  <si>
    <t>非常勤</t>
  </si>
  <si>
    <t>神奈川県所管</t>
  </si>
  <si>
    <t>町村</t>
  </si>
  <si>
    <t>資料：子ども家庭課</t>
    <rPh sb="3" eb="4">
      <t>コ</t>
    </rPh>
    <rPh sb="6" eb="8">
      <t>カテイ</t>
    </rPh>
    <phoneticPr fontId="1"/>
  </si>
  <si>
    <t>1級</t>
    <rPh sb="1" eb="2">
      <t>キュウ</t>
    </rPh>
    <phoneticPr fontId="1"/>
  </si>
  <si>
    <t>2級</t>
    <rPh sb="1" eb="2">
      <t>キュウ</t>
    </rPh>
    <phoneticPr fontId="1"/>
  </si>
  <si>
    <t>24年度</t>
    <rPh sb="2" eb="4">
      <t>ネンド</t>
    </rPh>
    <phoneticPr fontId="4"/>
  </si>
  <si>
    <t>25年度</t>
    <rPh sb="2" eb="4">
      <t>ネンド</t>
    </rPh>
    <phoneticPr fontId="4"/>
  </si>
  <si>
    <t>26年度</t>
    <rPh sb="2" eb="4">
      <t>ネンド</t>
    </rPh>
    <phoneticPr fontId="4"/>
  </si>
  <si>
    <t>27年度</t>
    <rPh sb="2" eb="4">
      <t>ネンド</t>
    </rPh>
    <phoneticPr fontId="4"/>
  </si>
  <si>
    <t>平成29年度</t>
    <rPh sb="0" eb="2">
      <t>ヘイセイ</t>
    </rPh>
    <rPh sb="4" eb="6">
      <t>ネンド</t>
    </rPh>
    <phoneticPr fontId="4"/>
  </si>
  <si>
    <t>4　母子・寡婦福祉</t>
    <phoneticPr fontId="1"/>
  </si>
  <si>
    <t>4－2表　母子自立支援員の相談件数（県所管）</t>
    <phoneticPr fontId="1"/>
  </si>
  <si>
    <t>4－4表　母子福祉資金貸付状況の推移</t>
    <phoneticPr fontId="1"/>
  </si>
  <si>
    <t>4－5表　寡婦福祉資金貸付状況の推移</t>
    <phoneticPr fontId="1"/>
  </si>
  <si>
    <t>4－7表　児童扶養手当受給資格者数（世帯類型別）</t>
    <phoneticPr fontId="1"/>
  </si>
  <si>
    <t>4－8表　児童扶養手当受給資格者数の推移</t>
    <phoneticPr fontId="1"/>
  </si>
  <si>
    <t>4－9表　特別児童扶養手当受給資格者数の推移</t>
    <phoneticPr fontId="1"/>
  </si>
  <si>
    <t>4－10表　特別児童扶養手当受給資格者数及び支給対象児童数</t>
    <phoneticPr fontId="1"/>
  </si>
  <si>
    <t>新規相談件数</t>
    <phoneticPr fontId="1"/>
  </si>
  <si>
    <t>4－1表　母子自立支援員数</t>
    <phoneticPr fontId="1"/>
  </si>
  <si>
    <t>4－6表　ひとり親家庭等医療費助成事業実績</t>
    <phoneticPr fontId="1"/>
  </si>
  <si>
    <t>4－1表　母子・父子自立支援員数</t>
    <rPh sb="8" eb="10">
      <t>フシ</t>
    </rPh>
    <rPh sb="10" eb="12">
      <t>ジリツ</t>
    </rPh>
    <rPh sb="12" eb="14">
      <t>シエン</t>
    </rPh>
    <rPh sb="14" eb="15">
      <t>イン</t>
    </rPh>
    <rPh sb="15" eb="16">
      <t>カズ</t>
    </rPh>
    <phoneticPr fontId="1"/>
  </si>
  <si>
    <t>4－2表　母子・父子自立支援員の相談件数（県所管）</t>
    <rPh sb="8" eb="10">
      <t>フシ</t>
    </rPh>
    <rPh sb="10" eb="12">
      <t>ジリツ</t>
    </rPh>
    <rPh sb="12" eb="14">
      <t>シエン</t>
    </rPh>
    <rPh sb="14" eb="15">
      <t>イン</t>
    </rPh>
    <phoneticPr fontId="1"/>
  </si>
  <si>
    <t>派遣日数</t>
    <rPh sb="0" eb="2">
      <t>ハケン</t>
    </rPh>
    <rPh sb="2" eb="4">
      <t>ニッスウ</t>
    </rPh>
    <phoneticPr fontId="1"/>
  </si>
  <si>
    <t>保健福祉事務所</t>
    <rPh sb="0" eb="2">
      <t>ホケン</t>
    </rPh>
    <rPh sb="2" eb="4">
      <t>フクシ</t>
    </rPh>
    <phoneticPr fontId="4"/>
  </si>
  <si>
    <t>対象者数</t>
    <rPh sb="0" eb="2">
      <t>タイショウ</t>
    </rPh>
    <rPh sb="2" eb="4">
      <t>シャスウ</t>
    </rPh>
    <phoneticPr fontId="1"/>
  </si>
  <si>
    <t>父母が離婚</t>
    <rPh sb="0" eb="2">
      <t>フボ</t>
    </rPh>
    <rPh sb="3" eb="5">
      <t>リコン</t>
    </rPh>
    <phoneticPr fontId="1"/>
  </si>
  <si>
    <t>父母が死亡</t>
    <rPh sb="0" eb="1">
      <t>チチ</t>
    </rPh>
    <rPh sb="1" eb="2">
      <t>ハハ</t>
    </rPh>
    <rPh sb="3" eb="5">
      <t>シボウ</t>
    </rPh>
    <phoneticPr fontId="1"/>
  </si>
  <si>
    <t>父母が障害</t>
    <rPh sb="0" eb="1">
      <t>チチ</t>
    </rPh>
    <rPh sb="1" eb="2">
      <t>ハハ</t>
    </rPh>
    <rPh sb="3" eb="5">
      <t>ショウガイ</t>
    </rPh>
    <phoneticPr fontId="1"/>
  </si>
  <si>
    <t>父母が遺棄</t>
    <rPh sb="0" eb="1">
      <t>チチ</t>
    </rPh>
    <rPh sb="1" eb="2">
      <t>ハハ</t>
    </rPh>
    <rPh sb="3" eb="5">
      <t>イキ</t>
    </rPh>
    <phoneticPr fontId="1"/>
  </si>
  <si>
    <t>支給停止</t>
    <rPh sb="0" eb="2">
      <t>シキュウ</t>
    </rPh>
    <rPh sb="2" eb="4">
      <t>テイシ</t>
    </rPh>
    <phoneticPr fontId="1"/>
  </si>
  <si>
    <t>DV保護
命令</t>
    <rPh sb="2" eb="4">
      <t>ホゴ</t>
    </rPh>
    <rPh sb="5" eb="7">
      <t>メイレイ</t>
    </rPh>
    <phoneticPr fontId="1"/>
  </si>
  <si>
    <t>4－8表　児童扶養手当受給資格者数の推移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スイイ</t>
    </rPh>
    <phoneticPr fontId="1"/>
  </si>
  <si>
    <t>国費支給</t>
    <rPh sb="0" eb="2">
      <t>コクヒ</t>
    </rPh>
    <rPh sb="2" eb="4">
      <t>シキュウ</t>
    </rPh>
    <phoneticPr fontId="1"/>
  </si>
  <si>
    <t>（注）受給資格者＝（受給者＋支給停止者）</t>
    <rPh sb="1" eb="2">
      <t>チュウ</t>
    </rPh>
    <rPh sb="3" eb="5">
      <t>ジュキュウ</t>
    </rPh>
    <phoneticPr fontId="1"/>
  </si>
  <si>
    <t>4－9表　特別児童扶養手当受給資格者数の推移</t>
    <rPh sb="3" eb="4">
      <t>ヒョウ</t>
    </rPh>
    <rPh sb="5" eb="7">
      <t>トクベツ</t>
    </rPh>
    <rPh sb="7" eb="9">
      <t>ジドウ</t>
    </rPh>
    <rPh sb="9" eb="11">
      <t>フヨウ</t>
    </rPh>
    <rPh sb="11" eb="13">
      <t>テアテ</t>
    </rPh>
    <rPh sb="13" eb="15">
      <t>ジュキュウ</t>
    </rPh>
    <rPh sb="15" eb="17">
      <t>シカク</t>
    </rPh>
    <rPh sb="17" eb="18">
      <t>シャ</t>
    </rPh>
    <rPh sb="18" eb="19">
      <t>スウ</t>
    </rPh>
    <rPh sb="20" eb="22">
      <t>スイイ</t>
    </rPh>
    <phoneticPr fontId="1"/>
  </si>
  <si>
    <t>4－7表　児童扶養手当受給資格者数（世帯類型別）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セタイ</t>
    </rPh>
    <rPh sb="20" eb="22">
      <t>ルイケイ</t>
    </rPh>
    <rPh sb="22" eb="23">
      <t>ベツ</t>
    </rPh>
    <phoneticPr fontId="1"/>
  </si>
  <si>
    <t>受給停止者数</t>
    <rPh sb="0" eb="2">
      <t>ジュキュウ</t>
    </rPh>
    <rPh sb="2" eb="3">
      <t>テイ</t>
    </rPh>
    <rPh sb="3" eb="4">
      <t>ドメ</t>
    </rPh>
    <rPh sb="4" eb="5">
      <t>シャ</t>
    </rPh>
    <rPh sb="5" eb="6">
      <t>スウ</t>
    </rPh>
    <phoneticPr fontId="1"/>
  </si>
  <si>
    <t>4－10表　特別児童扶養手当受給資格者数及び支給対象児童数</t>
    <rPh sb="4" eb="5">
      <t>ヒョウ</t>
    </rPh>
    <rPh sb="6" eb="8">
      <t>トクベツ</t>
    </rPh>
    <rPh sb="8" eb="10">
      <t>ジドウ</t>
    </rPh>
    <rPh sb="10" eb="12">
      <t>フヨウ</t>
    </rPh>
    <rPh sb="12" eb="14">
      <t>テアテ</t>
    </rPh>
    <rPh sb="14" eb="16">
      <t>ジュキュウ</t>
    </rPh>
    <rPh sb="16" eb="19">
      <t>シカクシャ</t>
    </rPh>
    <rPh sb="19" eb="20">
      <t>スウ</t>
    </rPh>
    <rPh sb="20" eb="21">
      <t>オヨ</t>
    </rPh>
    <rPh sb="22" eb="24">
      <t>シキュウ</t>
    </rPh>
    <rPh sb="24" eb="26">
      <t>タイショウ</t>
    </rPh>
    <rPh sb="26" eb="28">
      <t>ジドウ</t>
    </rPh>
    <rPh sb="28" eb="29">
      <t>スウ</t>
    </rPh>
    <phoneticPr fontId="1"/>
  </si>
  <si>
    <t>政令指定都市
・中核市</t>
    <rPh sb="0" eb="2">
      <t>セイレイ</t>
    </rPh>
    <rPh sb="2" eb="4">
      <t>シテイ</t>
    </rPh>
    <rPh sb="4" eb="6">
      <t>トシ</t>
    </rPh>
    <rPh sb="8" eb="10">
      <t>チュウカク</t>
    </rPh>
    <rPh sb="10" eb="11">
      <t>シ</t>
    </rPh>
    <phoneticPr fontId="1"/>
  </si>
  <si>
    <t>　</t>
    <phoneticPr fontId="1"/>
  </si>
  <si>
    <t>小計</t>
    <phoneticPr fontId="1"/>
  </si>
  <si>
    <t>小計</t>
    <phoneticPr fontId="1"/>
  </si>
  <si>
    <t>小計</t>
    <phoneticPr fontId="1"/>
  </si>
  <si>
    <t>小計</t>
    <phoneticPr fontId="1"/>
  </si>
  <si>
    <t>小計</t>
    <phoneticPr fontId="1"/>
  </si>
  <si>
    <t>小計</t>
    <phoneticPr fontId="1"/>
  </si>
  <si>
    <t>小計</t>
    <phoneticPr fontId="1"/>
  </si>
  <si>
    <t>政令市・中核市</t>
    <rPh sb="0" eb="3">
      <t>セイレイシ</t>
    </rPh>
    <rPh sb="4" eb="6">
      <t>チュウカク</t>
    </rPh>
    <rPh sb="6" eb="7">
      <t>シ</t>
    </rPh>
    <phoneticPr fontId="1"/>
  </si>
  <si>
    <t>寡婦</t>
    <phoneticPr fontId="1"/>
  </si>
  <si>
    <t>小計</t>
    <phoneticPr fontId="1"/>
  </si>
  <si>
    <t>藤沢市</t>
    <phoneticPr fontId="1"/>
  </si>
  <si>
    <t>件数</t>
    <phoneticPr fontId="4"/>
  </si>
  <si>
    <t>件数</t>
    <phoneticPr fontId="4"/>
  </si>
  <si>
    <t>4-5表　寡婦福祉資金貸付状況の推移</t>
    <phoneticPr fontId="1"/>
  </si>
  <si>
    <t>合計</t>
    <rPh sb="0" eb="2">
      <t>ゴウケイ</t>
    </rPh>
    <phoneticPr fontId="1"/>
  </si>
  <si>
    <t>４－６表　ひとり親家庭等医療費助成事業実績</t>
    <rPh sb="3" eb="4">
      <t>ヒョウ</t>
    </rPh>
    <rPh sb="8" eb="9">
      <t>オヤ</t>
    </rPh>
    <rPh sb="9" eb="11">
      <t>カテイ</t>
    </rPh>
    <rPh sb="11" eb="12">
      <t>トウ</t>
    </rPh>
    <rPh sb="12" eb="15">
      <t>イリョウヒ</t>
    </rPh>
    <rPh sb="15" eb="17">
      <t>ジョセイ</t>
    </rPh>
    <rPh sb="17" eb="19">
      <t>ジギョウ</t>
    </rPh>
    <rPh sb="19" eb="21">
      <t>ジッセキ</t>
    </rPh>
    <phoneticPr fontId="1"/>
  </si>
  <si>
    <t>保健福祉事務所及びセンター</t>
    <rPh sb="7" eb="8">
      <t>オヨ</t>
    </rPh>
    <phoneticPr fontId="1"/>
  </si>
  <si>
    <t>・</t>
    <phoneticPr fontId="1"/>
  </si>
  <si>
    <t>・</t>
    <phoneticPr fontId="1"/>
  </si>
  <si>
    <t>保健福祉事務所及びセンター</t>
    <rPh sb="4" eb="7">
      <t>ジムショ</t>
    </rPh>
    <rPh sb="7" eb="8">
      <t>オヨ</t>
    </rPh>
    <phoneticPr fontId="1"/>
  </si>
  <si>
    <t>保健福祉事務所及びセンター</t>
    <rPh sb="0" eb="2">
      <t>ホケン</t>
    </rPh>
    <rPh sb="2" eb="4">
      <t>フクシ</t>
    </rPh>
    <rPh sb="7" eb="8">
      <t>オヨ</t>
    </rPh>
    <phoneticPr fontId="4"/>
  </si>
  <si>
    <t>件数</t>
    <phoneticPr fontId="1"/>
  </si>
  <si>
    <t>市町村</t>
    <rPh sb="0" eb="3">
      <t>シチョウソン</t>
    </rPh>
    <phoneticPr fontId="1"/>
  </si>
  <si>
    <t>受給者計</t>
    <rPh sb="0" eb="3">
      <t>ジュキュウシャ</t>
    </rPh>
    <rPh sb="3" eb="4">
      <t>ケイ</t>
    </rPh>
    <phoneticPr fontId="1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</si>
  <si>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1"/>
  </si>
  <si>
    <t>受給資格者数</t>
    <rPh sb="0" eb="2">
      <t>ジュキュウ</t>
    </rPh>
    <rPh sb="2" eb="5">
      <t>シカクシャ</t>
    </rPh>
    <rPh sb="5" eb="6">
      <t>スウ</t>
    </rPh>
    <phoneticPr fontId="1"/>
  </si>
  <si>
    <t>（注）（）内は、新規相談件数で内数。</t>
    <rPh sb="1" eb="2">
      <t>チュウ</t>
    </rPh>
    <phoneticPr fontId="1"/>
  </si>
  <si>
    <t>4－3表　母子家庭等家庭生活支援員派遣状況</t>
    <phoneticPr fontId="1"/>
  </si>
  <si>
    <t>平成31年3月31日現在（単位：人）</t>
    <phoneticPr fontId="1"/>
  </si>
  <si>
    <t>平成29年度相談件数</t>
    <rPh sb="0" eb="2">
      <t>ヘイセイ</t>
    </rPh>
    <phoneticPr fontId="1"/>
  </si>
  <si>
    <t>平成30年度</t>
    <rPh sb="0" eb="2">
      <t>ヘイセイ</t>
    </rPh>
    <rPh sb="4" eb="6">
      <t>ネンド</t>
    </rPh>
    <phoneticPr fontId="1"/>
  </si>
  <si>
    <t>4-3表　母子家庭等家庭生活支援員派遣状況</t>
    <rPh sb="3" eb="4">
      <t>ヒョウ</t>
    </rPh>
    <rPh sb="5" eb="7">
      <t>ボシ</t>
    </rPh>
    <rPh sb="7" eb="9">
      <t>カテイ</t>
    </rPh>
    <rPh sb="9" eb="10">
      <t>トウ</t>
    </rPh>
    <rPh sb="10" eb="12">
      <t>カテイ</t>
    </rPh>
    <rPh sb="12" eb="14">
      <t>セイカツ</t>
    </rPh>
    <rPh sb="14" eb="16">
      <t>シエン</t>
    </rPh>
    <rPh sb="16" eb="17">
      <t>ホウシイン</t>
    </rPh>
    <rPh sb="17" eb="19">
      <t>ハケン</t>
    </rPh>
    <rPh sb="19" eb="21">
      <t>ジョウキョウ</t>
    </rPh>
    <phoneticPr fontId="1"/>
  </si>
  <si>
    <t>平成30年度</t>
    <phoneticPr fontId="1"/>
  </si>
  <si>
    <t>28年度</t>
    <rPh sb="2" eb="4">
      <t>ネンド</t>
    </rPh>
    <phoneticPr fontId="1"/>
  </si>
  <si>
    <t>平成30年度</t>
    <rPh sb="0" eb="2">
      <t>ヘイセイ</t>
    </rPh>
    <rPh sb="4" eb="6">
      <t>ネンド</t>
    </rPh>
    <phoneticPr fontId="4"/>
  </si>
  <si>
    <t>件数</t>
    <rPh sb="0" eb="2">
      <t>ケンスウ</t>
    </rPh>
    <phoneticPr fontId="1"/>
  </si>
  <si>
    <t>平成31年3月31日現在</t>
    <rPh sb="0" eb="2">
      <t>ヘイセイ</t>
    </rPh>
    <rPh sb="4" eb="5">
      <t>ネン</t>
    </rPh>
    <rPh sb="6" eb="7">
      <t>ガツ</t>
    </rPh>
    <rPh sb="9" eb="10">
      <t>ニチ</t>
    </rPh>
    <rPh sb="10" eb="12">
      <t>ゲンザイ</t>
    </rPh>
    <phoneticPr fontId="1"/>
  </si>
  <si>
    <t>平成30年度
補助金交付
額（千円）</t>
    <rPh sb="0" eb="2">
      <t>ヘイセイ</t>
    </rPh>
    <rPh sb="4" eb="5">
      <t>ネン</t>
    </rPh>
    <rPh sb="5" eb="6">
      <t>ド</t>
    </rPh>
    <rPh sb="7" eb="10">
      <t>ホジョキン</t>
    </rPh>
    <rPh sb="10" eb="14">
      <t>コウフガク</t>
    </rPh>
    <rPh sb="15" eb="17">
      <t>センエン</t>
    </rPh>
    <phoneticPr fontId="1"/>
  </si>
  <si>
    <t>平成31年3月31日現在（単位：人）</t>
    <phoneticPr fontId="1"/>
  </si>
  <si>
    <t>30年度</t>
    <rPh sb="2" eb="4">
      <t>ネンド</t>
    </rPh>
    <phoneticPr fontId="1"/>
  </si>
  <si>
    <t>平成30年版　神奈川県　福祉統計</t>
    <phoneticPr fontId="1"/>
  </si>
  <si>
    <t>平成31年3月31日現在（単位：人）</t>
  </si>
  <si>
    <t>平成31年3月31日現在（単位：人）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</si>
</sst>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#,##0_);[Red]\(#,##0\)"/>
    <numFmt numFmtId="178" formatCode="0.0_ "/>
    <numFmt numFmtId="179" formatCode="&quot;(&quot;##,###&quot;)&quot;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hair">
        <color indexed="64"/>
      </top>
      <bottom style="medium">
        <color indexed="64"/>
      </bottom>
      <diagonal/>
    </border>
    <border diagonalDown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 diagonalDown="1">
      <left style="double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38" fontId="2" fillId="0" borderId="0" applyFont="0" applyFill="0" applyBorder="0" applyAlignment="0" applyProtection="0">
      <alignment vertical="center"/>
    </xf>
  </cellStyleXfs>
  <cellXfs count="712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8" fillId="0" borderId="0" xfId="5" applyFont="1"/>
    <xf numFmtId="0" fontId="6" fillId="0" borderId="0" xfId="0" applyFont="1" applyFill="1"/>
    <xf numFmtId="41" fontId="6" fillId="2" borderId="0" xfId="0" applyNumberFormat="1" applyFont="1" applyFill="1"/>
    <xf numFmtId="58" fontId="6" fillId="2" borderId="12" xfId="0" applyNumberFormat="1" applyFont="1" applyFill="1" applyBorder="1" applyAlignment="1"/>
    <xf numFmtId="41" fontId="6" fillId="0" borderId="0" xfId="0" applyNumberFormat="1" applyFont="1" applyFill="1"/>
    <xf numFmtId="41" fontId="6" fillId="2" borderId="27" xfId="0" applyNumberFormat="1" applyFont="1" applyFill="1" applyBorder="1" applyAlignment="1">
      <alignment horizontal="left" vertical="center"/>
    </xf>
    <xf numFmtId="41" fontId="5" fillId="0" borderId="27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4" borderId="60" xfId="0" applyFont="1" applyFill="1" applyBorder="1" applyAlignment="1">
      <alignment horizontal="distributed" vertical="center" justifyLastLine="1"/>
    </xf>
    <xf numFmtId="0" fontId="6" fillId="0" borderId="0" xfId="0" applyFont="1" applyFill="1" applyAlignment="1">
      <alignment vertical="center"/>
    </xf>
    <xf numFmtId="41" fontId="6" fillId="0" borderId="25" xfId="0" applyNumberFormat="1" applyFont="1" applyFill="1" applyBorder="1" applyAlignment="1">
      <alignment vertical="center"/>
    </xf>
    <xf numFmtId="41" fontId="6" fillId="0" borderId="27" xfId="0" applyNumberFormat="1" applyFont="1" applyFill="1" applyBorder="1" applyAlignment="1">
      <alignment vertical="center"/>
    </xf>
    <xf numFmtId="41" fontId="5" fillId="0" borderId="25" xfId="0" applyNumberFormat="1" applyFont="1" applyFill="1" applyBorder="1" applyAlignment="1">
      <alignment vertical="center"/>
    </xf>
    <xf numFmtId="41" fontId="5" fillId="0" borderId="27" xfId="0" applyNumberFormat="1" applyFont="1" applyFill="1" applyBorder="1" applyAlignment="1">
      <alignment vertical="center"/>
    </xf>
    <xf numFmtId="41" fontId="6" fillId="0" borderId="23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41" fontId="9" fillId="0" borderId="23" xfId="0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41" fontId="5" fillId="0" borderId="20" xfId="0" applyNumberFormat="1" applyFont="1" applyFill="1" applyBorder="1" applyAlignment="1">
      <alignment vertical="center"/>
    </xf>
    <xf numFmtId="41" fontId="6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horizontal="distributed" vertical="center"/>
    </xf>
    <xf numFmtId="0" fontId="6" fillId="3" borderId="0" xfId="0" applyFont="1" applyFill="1" applyAlignment="1">
      <alignment horizontal="left" vertical="center"/>
    </xf>
    <xf numFmtId="177" fontId="6" fillId="0" borderId="0" xfId="4" applyNumberFormat="1" applyFont="1" applyFill="1" applyAlignment="1">
      <alignment horizontal="left" vertical="center"/>
    </xf>
    <xf numFmtId="41" fontId="6" fillId="0" borderId="25" xfId="1" applyNumberFormat="1" applyFont="1" applyFill="1" applyBorder="1" applyAlignment="1">
      <alignment horizontal="left" vertical="center" shrinkToFit="1"/>
    </xf>
    <xf numFmtId="177" fontId="6" fillId="0" borderId="0" xfId="1" applyNumberFormat="1" applyFont="1" applyFill="1" applyBorder="1" applyAlignment="1">
      <alignment horizontal="left" vertical="center"/>
    </xf>
    <xf numFmtId="177" fontId="6" fillId="0" borderId="0" xfId="1" applyNumberFormat="1" applyFont="1" applyFill="1" applyAlignment="1">
      <alignment horizontal="left" vertical="center"/>
    </xf>
    <xf numFmtId="41" fontId="6" fillId="0" borderId="6" xfId="1" applyNumberFormat="1" applyFont="1" applyFill="1" applyBorder="1" applyAlignment="1">
      <alignment horizontal="left" vertical="center" shrinkToFit="1"/>
    </xf>
    <xf numFmtId="41" fontId="5" fillId="3" borderId="64" xfId="0" applyNumberFormat="1" applyFont="1" applyFill="1" applyBorder="1" applyAlignment="1">
      <alignment vertical="center"/>
    </xf>
    <xf numFmtId="41" fontId="5" fillId="3" borderId="66" xfId="0" applyNumberFormat="1" applyFont="1" applyFill="1" applyBorder="1" applyAlignment="1">
      <alignment vertical="center"/>
    </xf>
    <xf numFmtId="41" fontId="6" fillId="3" borderId="66" xfId="0" applyNumberFormat="1" applyFont="1" applyFill="1" applyBorder="1" applyAlignment="1">
      <alignment vertical="center"/>
    </xf>
    <xf numFmtId="41" fontId="6" fillId="0" borderId="45" xfId="1" applyNumberFormat="1" applyFont="1" applyFill="1" applyBorder="1" applyAlignment="1">
      <alignment horizontal="left" vertical="center" shrinkToFit="1"/>
    </xf>
    <xf numFmtId="41" fontId="6" fillId="0" borderId="49" xfId="1" applyNumberFormat="1" applyFont="1" applyFill="1" applyBorder="1" applyAlignment="1">
      <alignment horizontal="left" vertical="center" shrinkToFit="1"/>
    </xf>
    <xf numFmtId="0" fontId="6" fillId="3" borderId="72" xfId="0" applyFont="1" applyFill="1" applyBorder="1" applyAlignment="1">
      <alignment horizontal="left" vertical="center"/>
    </xf>
    <xf numFmtId="0" fontId="6" fillId="3" borderId="69" xfId="0" applyFont="1" applyFill="1" applyBorder="1" applyAlignment="1">
      <alignment horizontal="left" vertical="center"/>
    </xf>
    <xf numFmtId="0" fontId="6" fillId="3" borderId="73" xfId="0" applyFont="1" applyFill="1" applyBorder="1" applyAlignment="1">
      <alignment horizontal="left" vertical="center"/>
    </xf>
    <xf numFmtId="0" fontId="6" fillId="0" borderId="73" xfId="0" applyFont="1" applyFill="1" applyBorder="1" applyAlignment="1">
      <alignment horizontal="left" vertical="center"/>
    </xf>
    <xf numFmtId="0" fontId="6" fillId="0" borderId="69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0" xfId="2" applyFont="1" applyFill="1" applyBorder="1" applyAlignment="1">
      <alignment vertical="center"/>
    </xf>
    <xf numFmtId="38" fontId="6" fillId="2" borderId="0" xfId="1" applyFont="1" applyFill="1" applyAlignment="1">
      <alignment vertical="center"/>
    </xf>
    <xf numFmtId="38" fontId="6" fillId="2" borderId="0" xfId="1" applyNumberFormat="1" applyFont="1" applyFill="1" applyAlignment="1">
      <alignment vertical="center"/>
    </xf>
    <xf numFmtId="41" fontId="6" fillId="0" borderId="45" xfId="2" applyNumberFormat="1" applyFont="1" applyFill="1" applyBorder="1" applyAlignment="1">
      <alignment horizontal="right" vertical="center"/>
    </xf>
    <xf numFmtId="41" fontId="6" fillId="0" borderId="45" xfId="2" applyNumberFormat="1" applyFont="1" applyFill="1" applyBorder="1" applyAlignment="1">
      <alignment horizontal="right" vertical="center" shrinkToFit="1"/>
    </xf>
    <xf numFmtId="41" fontId="6" fillId="0" borderId="49" xfId="2" applyNumberFormat="1" applyFont="1" applyFill="1" applyBorder="1" applyAlignment="1">
      <alignment horizontal="right" vertical="center"/>
    </xf>
    <xf numFmtId="41" fontId="6" fillId="0" borderId="49" xfId="2" applyNumberFormat="1" applyFont="1" applyFill="1" applyBorder="1" applyAlignment="1">
      <alignment horizontal="right" vertical="center" shrinkToFit="1"/>
    </xf>
    <xf numFmtId="41" fontId="6" fillId="0" borderId="65" xfId="2" applyNumberFormat="1" applyFont="1" applyFill="1" applyBorder="1" applyAlignment="1">
      <alignment horizontal="right" vertical="center"/>
    </xf>
    <xf numFmtId="41" fontId="6" fillId="0" borderId="67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74" xfId="0" applyFont="1" applyFill="1" applyBorder="1" applyAlignment="1">
      <alignment vertical="center"/>
    </xf>
    <xf numFmtId="41" fontId="6" fillId="0" borderId="49" xfId="0" applyNumberFormat="1" applyFont="1" applyFill="1" applyBorder="1" applyAlignment="1">
      <alignment vertical="center"/>
    </xf>
    <xf numFmtId="41" fontId="6" fillId="0" borderId="0" xfId="0" applyNumberFormat="1" applyFont="1" applyFill="1" applyAlignment="1">
      <alignment vertical="center"/>
    </xf>
    <xf numFmtId="41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distributed" vertical="center" wrapText="1" justifyLastLine="1"/>
    </xf>
    <xf numFmtId="41" fontId="6" fillId="0" borderId="25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horizontal="right" vertical="center"/>
    </xf>
    <xf numFmtId="41" fontId="6" fillId="0" borderId="27" xfId="0" applyNumberFormat="1" applyFont="1" applyFill="1" applyBorder="1" applyAlignment="1">
      <alignment horizontal="right" vertical="center"/>
    </xf>
    <xf numFmtId="41" fontId="6" fillId="0" borderId="7" xfId="0" applyNumberFormat="1" applyFont="1" applyFill="1" applyBorder="1" applyAlignment="1">
      <alignment horizontal="right" vertical="center"/>
    </xf>
    <xf numFmtId="41" fontId="6" fillId="0" borderId="25" xfId="1" applyNumberFormat="1" applyFont="1" applyFill="1" applyBorder="1"/>
    <xf numFmtId="41" fontId="6" fillId="0" borderId="28" xfId="1" applyNumberFormat="1" applyFont="1" applyFill="1" applyBorder="1"/>
    <xf numFmtId="41" fontId="6" fillId="0" borderId="34" xfId="1" applyNumberFormat="1" applyFont="1" applyFill="1" applyBorder="1"/>
    <xf numFmtId="41" fontId="6" fillId="0" borderId="34" xfId="0" applyNumberFormat="1" applyFont="1" applyFill="1" applyBorder="1" applyAlignment="1">
      <alignment horizontal="right" vertical="center"/>
    </xf>
    <xf numFmtId="41" fontId="6" fillId="2" borderId="45" xfId="0" applyNumberFormat="1" applyFont="1" applyFill="1" applyBorder="1" applyAlignment="1">
      <alignment horizontal="right" vertical="center"/>
    </xf>
    <xf numFmtId="41" fontId="6" fillId="2" borderId="44" xfId="0" applyNumberFormat="1" applyFont="1" applyFill="1" applyBorder="1" applyAlignment="1">
      <alignment horizontal="right" vertical="center"/>
    </xf>
    <xf numFmtId="41" fontId="6" fillId="0" borderId="45" xfId="0" applyNumberFormat="1" applyFont="1" applyFill="1" applyBorder="1" applyAlignment="1">
      <alignment horizontal="right" vertical="center"/>
    </xf>
    <xf numFmtId="41" fontId="6" fillId="2" borderId="25" xfId="0" applyNumberFormat="1" applyFont="1" applyFill="1" applyBorder="1" applyAlignment="1">
      <alignment horizontal="right" vertical="center"/>
    </xf>
    <xf numFmtId="41" fontId="6" fillId="2" borderId="34" xfId="0" applyNumberFormat="1" applyFont="1" applyFill="1" applyBorder="1" applyAlignment="1">
      <alignment horizontal="right" vertical="center"/>
    </xf>
    <xf numFmtId="41" fontId="6" fillId="2" borderId="40" xfId="0" applyNumberFormat="1" applyFont="1" applyFill="1" applyBorder="1" applyAlignment="1">
      <alignment horizontal="right" vertical="center"/>
    </xf>
    <xf numFmtId="41" fontId="6" fillId="2" borderId="42" xfId="0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horizontal="left" vertical="center"/>
    </xf>
    <xf numFmtId="0" fontId="6" fillId="2" borderId="0" xfId="2" applyFont="1" applyFill="1" applyBorder="1" applyAlignment="1">
      <alignment horizontal="left" vertical="center"/>
    </xf>
    <xf numFmtId="41" fontId="6" fillId="0" borderId="78" xfId="0" applyNumberFormat="1" applyFont="1" applyFill="1" applyBorder="1" applyAlignment="1">
      <alignment horizontal="right" vertical="center"/>
    </xf>
    <xf numFmtId="41" fontId="6" fillId="0" borderId="35" xfId="0" applyNumberFormat="1" applyFont="1" applyFill="1" applyBorder="1" applyAlignment="1">
      <alignment horizontal="right" vertical="center"/>
    </xf>
    <xf numFmtId="41" fontId="6" fillId="0" borderId="82" xfId="0" applyNumberFormat="1" applyFont="1" applyFill="1" applyBorder="1" applyAlignment="1">
      <alignment horizontal="right" vertical="center"/>
    </xf>
    <xf numFmtId="41" fontId="6" fillId="0" borderId="49" xfId="0" applyNumberFormat="1" applyFont="1" applyFill="1" applyBorder="1" applyAlignment="1">
      <alignment horizontal="right" vertical="center"/>
    </xf>
    <xf numFmtId="41" fontId="6" fillId="0" borderId="83" xfId="0" applyNumberFormat="1" applyFont="1" applyFill="1" applyBorder="1" applyAlignment="1">
      <alignment horizontal="right" vertical="center"/>
    </xf>
    <xf numFmtId="41" fontId="6" fillId="0" borderId="45" xfId="1" applyNumberFormat="1" applyFont="1" applyFill="1" applyBorder="1" applyAlignment="1">
      <alignment horizontal="right" vertical="center"/>
    </xf>
    <xf numFmtId="41" fontId="6" fillId="0" borderId="82" xfId="1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6" fillId="0" borderId="45" xfId="1" applyNumberFormat="1" applyFont="1" applyFill="1" applyBorder="1"/>
    <xf numFmtId="41" fontId="6" fillId="0" borderId="86" xfId="1" applyNumberFormat="1" applyFont="1" applyFill="1" applyBorder="1"/>
    <xf numFmtId="41" fontId="6" fillId="0" borderId="44" xfId="1" applyNumberFormat="1" applyFont="1" applyFill="1" applyBorder="1"/>
    <xf numFmtId="41" fontId="6" fillId="0" borderId="49" xfId="1" applyNumberFormat="1" applyFont="1" applyFill="1" applyBorder="1"/>
    <xf numFmtId="41" fontId="6" fillId="0" borderId="87" xfId="1" applyNumberFormat="1" applyFont="1" applyFill="1" applyBorder="1"/>
    <xf numFmtId="41" fontId="6" fillId="0" borderId="48" xfId="1" applyNumberFormat="1" applyFont="1" applyFill="1" applyBorder="1"/>
    <xf numFmtId="41" fontId="6" fillId="0" borderId="46" xfId="0" applyNumberFormat="1" applyFont="1" applyFill="1" applyBorder="1" applyAlignment="1">
      <alignment horizontal="right" vertical="center"/>
    </xf>
    <xf numFmtId="41" fontId="6" fillId="0" borderId="43" xfId="0" applyNumberFormat="1" applyFont="1" applyFill="1" applyBorder="1" applyAlignment="1">
      <alignment horizontal="right" vertical="center"/>
    </xf>
    <xf numFmtId="0" fontId="11" fillId="0" borderId="0" xfId="0" applyFont="1"/>
    <xf numFmtId="41" fontId="6" fillId="2" borderId="6" xfId="0" applyNumberFormat="1" applyFont="1" applyFill="1" applyBorder="1" applyAlignment="1">
      <alignment horizontal="right" vertical="center"/>
    </xf>
    <xf numFmtId="41" fontId="6" fillId="2" borderId="5" xfId="0" applyNumberFormat="1" applyFont="1" applyFill="1" applyBorder="1" applyAlignment="1">
      <alignment horizontal="right" vertical="center"/>
    </xf>
    <xf numFmtId="177" fontId="6" fillId="0" borderId="0" xfId="4" applyNumberFormat="1" applyFont="1" applyFill="1" applyBorder="1" applyAlignment="1">
      <alignment horizontal="left" vertical="center"/>
    </xf>
    <xf numFmtId="0" fontId="6" fillId="4" borderId="59" xfId="0" applyFont="1" applyFill="1" applyBorder="1" applyAlignment="1">
      <alignment horizontal="distributed" vertical="center" justifyLastLine="1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5" borderId="33" xfId="0" applyFont="1" applyFill="1" applyBorder="1" applyAlignment="1">
      <alignment horizontal="distributed" vertical="center" wrapText="1" justifyLastLine="1"/>
    </xf>
    <xf numFmtId="0" fontId="6" fillId="5" borderId="23" xfId="0" applyFont="1" applyFill="1" applyBorder="1" applyAlignment="1">
      <alignment horizontal="distributed" vertical="center" wrapText="1" justifyLastLine="1"/>
    </xf>
    <xf numFmtId="0" fontId="6" fillId="5" borderId="32" xfId="0" applyFont="1" applyFill="1" applyBorder="1" applyAlignment="1">
      <alignment horizontal="distributed" vertical="center" wrapText="1" justifyLastLine="1"/>
    </xf>
    <xf numFmtId="0" fontId="6" fillId="5" borderId="59" xfId="0" applyFont="1" applyFill="1" applyBorder="1" applyAlignment="1">
      <alignment horizontal="distributed" vertical="center" justifyLastLine="1"/>
    </xf>
    <xf numFmtId="0" fontId="6" fillId="5" borderId="60" xfId="0" applyFont="1" applyFill="1" applyBorder="1" applyAlignment="1">
      <alignment horizontal="distributed" vertical="center" justifyLastLine="1"/>
    </xf>
    <xf numFmtId="41" fontId="9" fillId="6" borderId="96" xfId="0" applyNumberFormat="1" applyFont="1" applyFill="1" applyBorder="1" applyAlignment="1">
      <alignment horizontal="left" vertical="center"/>
    </xf>
    <xf numFmtId="41" fontId="6" fillId="0" borderId="97" xfId="0" applyNumberFormat="1" applyFont="1" applyFill="1" applyBorder="1" applyAlignment="1">
      <alignment horizontal="left" vertical="center"/>
    </xf>
    <xf numFmtId="41" fontId="6" fillId="0" borderId="47" xfId="0" applyNumberFormat="1" applyFont="1" applyFill="1" applyBorder="1" applyAlignment="1">
      <alignment horizontal="left" vertical="center"/>
    </xf>
    <xf numFmtId="0" fontId="6" fillId="5" borderId="61" xfId="0" applyFont="1" applyFill="1" applyBorder="1" applyAlignment="1">
      <alignment horizontal="distributed" vertical="center" justifyLastLine="1"/>
    </xf>
    <xf numFmtId="41" fontId="9" fillId="6" borderId="98" xfId="0" applyNumberFormat="1" applyFont="1" applyFill="1" applyBorder="1" applyAlignment="1">
      <alignment horizontal="left" vertical="center"/>
    </xf>
    <xf numFmtId="0" fontId="6" fillId="2" borderId="97" xfId="0" applyFont="1" applyFill="1" applyBorder="1" applyAlignment="1">
      <alignment horizontal="distributed" vertical="center" justifyLastLine="1"/>
    </xf>
    <xf numFmtId="0" fontId="6" fillId="2" borderId="47" xfId="0" applyFont="1" applyFill="1" applyBorder="1" applyAlignment="1">
      <alignment horizontal="distributed" vertical="center" justifyLastLine="1"/>
    </xf>
    <xf numFmtId="41" fontId="9" fillId="6" borderId="25" xfId="0" applyNumberFormat="1" applyFont="1" applyFill="1" applyBorder="1" applyAlignment="1">
      <alignment vertical="center"/>
    </xf>
    <xf numFmtId="41" fontId="9" fillId="6" borderId="27" xfId="0" applyNumberFormat="1" applyFont="1" applyFill="1" applyBorder="1" applyAlignment="1">
      <alignment vertical="center"/>
    </xf>
    <xf numFmtId="41" fontId="6" fillId="0" borderId="47" xfId="0" applyNumberFormat="1" applyFont="1" applyFill="1" applyBorder="1" applyAlignment="1">
      <alignment vertical="center"/>
    </xf>
    <xf numFmtId="179" fontId="6" fillId="0" borderId="68" xfId="0" applyNumberFormat="1" applyFont="1" applyFill="1" applyBorder="1" applyAlignment="1">
      <alignment vertical="center"/>
    </xf>
    <xf numFmtId="179" fontId="6" fillId="0" borderId="62" xfId="0" applyNumberFormat="1" applyFont="1" applyFill="1" applyBorder="1" applyAlignment="1">
      <alignment vertical="center"/>
    </xf>
    <xf numFmtId="41" fontId="6" fillId="0" borderId="67" xfId="0" applyNumberFormat="1" applyFont="1" applyFill="1" applyBorder="1" applyAlignment="1">
      <alignment vertical="center"/>
    </xf>
    <xf numFmtId="179" fontId="6" fillId="0" borderId="63" xfId="0" applyNumberFormat="1" applyFont="1" applyFill="1" applyBorder="1" applyAlignment="1">
      <alignment vertical="center"/>
    </xf>
    <xf numFmtId="41" fontId="9" fillId="6" borderId="35" xfId="0" applyNumberFormat="1" applyFont="1" applyFill="1" applyBorder="1" applyAlignment="1">
      <alignment vertical="center"/>
    </xf>
    <xf numFmtId="41" fontId="5" fillId="0" borderId="35" xfId="0" applyNumberFormat="1" applyFont="1" applyFill="1" applyBorder="1" applyAlignment="1">
      <alignment vertical="center"/>
    </xf>
    <xf numFmtId="41" fontId="9" fillId="0" borderId="33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 justifyLastLine="1"/>
    </xf>
    <xf numFmtId="41" fontId="9" fillId="0" borderId="32" xfId="0" applyNumberFormat="1" applyFont="1" applyFill="1" applyBorder="1" applyAlignment="1">
      <alignment vertical="center"/>
    </xf>
    <xf numFmtId="177" fontId="6" fillId="5" borderId="30" xfId="4" applyNumberFormat="1" applyFont="1" applyFill="1" applyBorder="1" applyAlignment="1">
      <alignment horizontal="distributed" vertical="center" justifyLastLine="1"/>
    </xf>
    <xf numFmtId="177" fontId="6" fillId="5" borderId="23" xfId="4" applyNumberFormat="1" applyFont="1" applyFill="1" applyBorder="1" applyAlignment="1">
      <alignment horizontal="distributed" vertical="center" justifyLastLine="1"/>
    </xf>
    <xf numFmtId="41" fontId="6" fillId="0" borderId="11" xfId="1" applyNumberFormat="1" applyFont="1" applyFill="1" applyBorder="1" applyAlignment="1">
      <alignment horizontal="left" vertical="center" shrinkToFit="1"/>
    </xf>
    <xf numFmtId="0" fontId="6" fillId="3" borderId="102" xfId="0" applyFont="1" applyFill="1" applyBorder="1" applyAlignment="1">
      <alignment horizontal="left" vertical="center"/>
    </xf>
    <xf numFmtId="41" fontId="6" fillId="0" borderId="104" xfId="1" applyNumberFormat="1" applyFont="1" applyFill="1" applyBorder="1" applyAlignment="1">
      <alignment horizontal="left" vertical="center" shrinkToFit="1"/>
    </xf>
    <xf numFmtId="0" fontId="6" fillId="0" borderId="102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07" xfId="0" applyFont="1" applyFill="1" applyBorder="1" applyAlignment="1">
      <alignment horizontal="left" vertical="center"/>
    </xf>
    <xf numFmtId="41" fontId="6" fillId="0" borderId="109" xfId="1" applyNumberFormat="1" applyFont="1" applyFill="1" applyBorder="1" applyAlignment="1">
      <alignment horizontal="left" vertical="center" shrinkToFit="1"/>
    </xf>
    <xf numFmtId="0" fontId="6" fillId="3" borderId="10" xfId="0" applyFont="1" applyFill="1" applyBorder="1" applyAlignment="1">
      <alignment horizontal="left" vertical="center"/>
    </xf>
    <xf numFmtId="0" fontId="6" fillId="3" borderId="89" xfId="0" applyFont="1" applyFill="1" applyBorder="1" applyAlignment="1">
      <alignment horizontal="left" vertical="center"/>
    </xf>
    <xf numFmtId="0" fontId="6" fillId="3" borderId="105" xfId="0" applyFont="1" applyFill="1" applyBorder="1" applyAlignment="1">
      <alignment horizontal="left" vertical="center"/>
    </xf>
    <xf numFmtId="0" fontId="6" fillId="3" borderId="43" xfId="0" applyFont="1" applyFill="1" applyBorder="1" applyAlignment="1">
      <alignment horizontal="left" vertical="center"/>
    </xf>
    <xf numFmtId="0" fontId="6" fillId="3" borderId="47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0" fontId="6" fillId="0" borderId="105" xfId="0" applyFont="1" applyFill="1" applyBorder="1" applyAlignment="1">
      <alignment horizontal="left" vertical="center"/>
    </xf>
    <xf numFmtId="0" fontId="6" fillId="3" borderId="110" xfId="0" applyFont="1" applyFill="1" applyBorder="1" applyAlignment="1">
      <alignment horizontal="left" vertical="center"/>
    </xf>
    <xf numFmtId="0" fontId="6" fillId="6" borderId="93" xfId="0" applyFont="1" applyFill="1" applyBorder="1" applyAlignment="1">
      <alignment horizontal="distributed" vertical="center" justifyLastLine="1"/>
    </xf>
    <xf numFmtId="41" fontId="9" fillId="6" borderId="92" xfId="1" applyNumberFormat="1" applyFont="1" applyFill="1" applyBorder="1" applyAlignment="1">
      <alignment horizontal="left" vertical="center" shrinkToFit="1"/>
    </xf>
    <xf numFmtId="41" fontId="9" fillId="6" borderId="11" xfId="1" applyNumberFormat="1" applyFont="1" applyFill="1" applyBorder="1" applyAlignment="1">
      <alignment horizontal="left" vertical="center" shrinkToFit="1"/>
    </xf>
    <xf numFmtId="0" fontId="6" fillId="3" borderId="20" xfId="0" applyFont="1" applyFill="1" applyBorder="1" applyAlignment="1">
      <alignment horizontal="left" vertical="center"/>
    </xf>
    <xf numFmtId="0" fontId="6" fillId="6" borderId="116" xfId="0" applyFont="1" applyFill="1" applyBorder="1" applyAlignment="1">
      <alignment horizontal="distributed" vertical="center" justifyLastLine="1"/>
    </xf>
    <xf numFmtId="41" fontId="9" fillId="6" borderId="113" xfId="1" applyNumberFormat="1" applyFont="1" applyFill="1" applyBorder="1" applyAlignment="1">
      <alignment horizontal="left" vertical="center" shrinkToFit="1"/>
    </xf>
    <xf numFmtId="177" fontId="6" fillId="5" borderId="118" xfId="1" applyNumberFormat="1" applyFont="1" applyFill="1" applyBorder="1" applyAlignment="1">
      <alignment horizontal="distributed" vertical="center" justifyLastLine="1"/>
    </xf>
    <xf numFmtId="177" fontId="6" fillId="5" borderId="119" xfId="1" applyNumberFormat="1" applyFont="1" applyFill="1" applyBorder="1" applyAlignment="1">
      <alignment horizontal="distributed" vertical="center" justifyLastLine="1"/>
    </xf>
    <xf numFmtId="41" fontId="9" fillId="6" borderId="120" xfId="1" applyNumberFormat="1" applyFont="1" applyFill="1" applyBorder="1" applyAlignment="1">
      <alignment horizontal="left" vertical="center" shrinkToFit="1"/>
    </xf>
    <xf numFmtId="41" fontId="9" fillId="6" borderId="121" xfId="1" applyNumberFormat="1" applyFont="1" applyFill="1" applyBorder="1" applyAlignment="1">
      <alignment horizontal="left" vertical="center" shrinkToFit="1"/>
    </xf>
    <xf numFmtId="41" fontId="6" fillId="0" borderId="122" xfId="1" applyNumberFormat="1" applyFont="1" applyFill="1" applyBorder="1" applyAlignment="1">
      <alignment horizontal="left" vertical="center" shrinkToFit="1"/>
    </xf>
    <xf numFmtId="41" fontId="6" fillId="0" borderId="123" xfId="1" applyNumberFormat="1" applyFont="1" applyFill="1" applyBorder="1" applyAlignment="1">
      <alignment horizontal="left" vertical="center" shrinkToFit="1"/>
    </xf>
    <xf numFmtId="41" fontId="6" fillId="0" borderId="124" xfId="1" applyNumberFormat="1" applyFont="1" applyFill="1" applyBorder="1" applyAlignment="1">
      <alignment horizontal="left" vertical="center" shrinkToFit="1"/>
    </xf>
    <xf numFmtId="41" fontId="6" fillId="0" borderId="125" xfId="1" applyNumberFormat="1" applyFont="1" applyFill="1" applyBorder="1" applyAlignment="1">
      <alignment horizontal="left" vertical="center" shrinkToFit="1"/>
    </xf>
    <xf numFmtId="41" fontId="6" fillId="0" borderId="126" xfId="1" applyNumberFormat="1" applyFont="1" applyFill="1" applyBorder="1" applyAlignment="1">
      <alignment horizontal="left" vertical="center" shrinkToFit="1"/>
    </xf>
    <xf numFmtId="41" fontId="6" fillId="0" borderId="127" xfId="1" applyNumberFormat="1" applyFont="1" applyFill="1" applyBorder="1" applyAlignment="1">
      <alignment horizontal="left" vertical="center" shrinkToFit="1"/>
    </xf>
    <xf numFmtId="41" fontId="9" fillId="6" borderId="126" xfId="1" applyNumberFormat="1" applyFont="1" applyFill="1" applyBorder="1" applyAlignment="1">
      <alignment horizontal="left" vertical="center" shrinkToFit="1"/>
    </xf>
    <xf numFmtId="41" fontId="9" fillId="6" borderId="127" xfId="1" applyNumberFormat="1" applyFont="1" applyFill="1" applyBorder="1" applyAlignment="1">
      <alignment horizontal="left" vertical="center" shrinkToFit="1"/>
    </xf>
    <xf numFmtId="41" fontId="9" fillId="6" borderId="128" xfId="1" applyNumberFormat="1" applyFont="1" applyFill="1" applyBorder="1" applyAlignment="1">
      <alignment horizontal="left" vertical="center" shrinkToFit="1"/>
    </xf>
    <xf numFmtId="41" fontId="9" fillId="6" borderId="129" xfId="1" applyNumberFormat="1" applyFont="1" applyFill="1" applyBorder="1" applyAlignment="1">
      <alignment horizontal="left" vertical="center" shrinkToFit="1"/>
    </xf>
    <xf numFmtId="41" fontId="6" fillId="0" borderId="130" xfId="1" applyNumberFormat="1" applyFont="1" applyFill="1" applyBorder="1" applyAlignment="1">
      <alignment horizontal="left" vertical="center" shrinkToFit="1"/>
    </xf>
    <xf numFmtId="41" fontId="6" fillId="0" borderId="131" xfId="1" applyNumberFormat="1" applyFont="1" applyFill="1" applyBorder="1" applyAlignment="1">
      <alignment horizontal="left" vertical="center" shrinkToFit="1"/>
    </xf>
    <xf numFmtId="41" fontId="6" fillId="0" borderId="132" xfId="1" applyNumberFormat="1" applyFont="1" applyFill="1" applyBorder="1" applyAlignment="1">
      <alignment horizontal="left" vertical="center" shrinkToFit="1"/>
    </xf>
    <xf numFmtId="41" fontId="6" fillId="0" borderId="133" xfId="1" applyNumberFormat="1" applyFont="1" applyFill="1" applyBorder="1" applyAlignment="1">
      <alignment horizontal="left" vertical="center" shrinkToFit="1"/>
    </xf>
    <xf numFmtId="41" fontId="6" fillId="0" borderId="134" xfId="1" applyNumberFormat="1" applyFont="1" applyFill="1" applyBorder="1" applyAlignment="1">
      <alignment horizontal="left" vertical="center" shrinkToFit="1"/>
    </xf>
    <xf numFmtId="41" fontId="6" fillId="0" borderId="135" xfId="1" applyNumberFormat="1" applyFont="1" applyFill="1" applyBorder="1" applyAlignment="1">
      <alignment horizontal="left" vertical="center" shrinkToFit="1"/>
    </xf>
    <xf numFmtId="41" fontId="6" fillId="0" borderId="136" xfId="1" applyNumberFormat="1" applyFont="1" applyFill="1" applyBorder="1" applyAlignment="1">
      <alignment horizontal="left" vertical="center" shrinkToFit="1"/>
    </xf>
    <xf numFmtId="41" fontId="6" fillId="0" borderId="137" xfId="1" applyNumberFormat="1" applyFont="1" applyFill="1" applyBorder="1" applyAlignment="1">
      <alignment horizontal="left" vertical="center" shrinkToFit="1"/>
    </xf>
    <xf numFmtId="177" fontId="6" fillId="5" borderId="138" xfId="1" applyNumberFormat="1" applyFont="1" applyFill="1" applyBorder="1" applyAlignment="1">
      <alignment horizontal="distributed" vertical="center" justifyLastLine="1"/>
    </xf>
    <xf numFmtId="41" fontId="9" fillId="6" borderId="139" xfId="1" applyNumberFormat="1" applyFont="1" applyFill="1" applyBorder="1" applyAlignment="1">
      <alignment horizontal="left" vertical="center" shrinkToFit="1"/>
    </xf>
    <xf numFmtId="41" fontId="6" fillId="0" borderId="141" xfId="1" applyNumberFormat="1" applyFont="1" applyFill="1" applyBorder="1" applyAlignment="1">
      <alignment horizontal="left" vertical="center" shrinkToFit="1"/>
    </xf>
    <xf numFmtId="41" fontId="9" fillId="6" borderId="142" xfId="1" applyNumberFormat="1" applyFont="1" applyFill="1" applyBorder="1" applyAlignment="1">
      <alignment horizontal="left" vertical="center" shrinkToFit="1"/>
    </xf>
    <xf numFmtId="41" fontId="9" fillId="6" borderId="143" xfId="1" applyNumberFormat="1" applyFont="1" applyFill="1" applyBorder="1" applyAlignment="1">
      <alignment horizontal="left" vertical="center" shrinkToFit="1"/>
    </xf>
    <xf numFmtId="41" fontId="6" fillId="0" borderId="145" xfId="1" applyNumberFormat="1" applyFont="1" applyFill="1" applyBorder="1" applyAlignment="1">
      <alignment horizontal="left" vertical="center" shrinkToFit="1"/>
    </xf>
    <xf numFmtId="41" fontId="6" fillId="0" borderId="146" xfId="1" applyNumberFormat="1" applyFont="1" applyFill="1" applyBorder="1" applyAlignment="1">
      <alignment horizontal="left" vertical="center" shrinkToFit="1"/>
    </xf>
    <xf numFmtId="41" fontId="6" fillId="0" borderId="147" xfId="1" applyNumberFormat="1" applyFont="1" applyFill="1" applyBorder="1" applyAlignment="1">
      <alignment horizontal="left" vertical="center" shrinkToFit="1"/>
    </xf>
    <xf numFmtId="41" fontId="6" fillId="0" borderId="133" xfId="1" applyNumberFormat="1" applyFont="1" applyFill="1" applyBorder="1" applyAlignment="1">
      <alignment vertical="center" shrinkToFit="1"/>
    </xf>
    <xf numFmtId="41" fontId="6" fillId="0" borderId="135" xfId="1" applyNumberFormat="1" applyFont="1" applyFill="1" applyBorder="1" applyAlignment="1">
      <alignment vertical="center" shrinkToFit="1"/>
    </xf>
    <xf numFmtId="41" fontId="6" fillId="0" borderId="137" xfId="1" applyNumberFormat="1" applyFont="1" applyFill="1" applyBorder="1" applyAlignment="1">
      <alignment vertical="center" shrinkToFit="1"/>
    </xf>
    <xf numFmtId="41" fontId="6" fillId="0" borderId="153" xfId="2" applyNumberFormat="1" applyFont="1" applyFill="1" applyBorder="1" applyAlignment="1">
      <alignment vertical="center" shrinkToFit="1"/>
    </xf>
    <xf numFmtId="41" fontId="6" fillId="0" borderId="154" xfId="2" applyNumberFormat="1" applyFont="1" applyFill="1" applyBorder="1" applyAlignment="1">
      <alignment vertical="center" shrinkToFit="1"/>
    </xf>
    <xf numFmtId="41" fontId="6" fillId="0" borderId="156" xfId="2" applyNumberFormat="1" applyFont="1" applyFill="1" applyBorder="1" applyAlignment="1">
      <alignment vertical="center" shrinkToFit="1"/>
    </xf>
    <xf numFmtId="41" fontId="6" fillId="0" borderId="132" xfId="2" applyNumberFormat="1" applyFont="1" applyFill="1" applyBorder="1" applyAlignment="1">
      <alignment vertical="center" shrinkToFit="1"/>
    </xf>
    <xf numFmtId="41" fontId="6" fillId="0" borderId="145" xfId="1" applyNumberFormat="1" applyFont="1" applyFill="1" applyBorder="1" applyAlignment="1">
      <alignment vertical="center" shrinkToFit="1"/>
    </xf>
    <xf numFmtId="41" fontId="6" fillId="0" borderId="134" xfId="2" applyNumberFormat="1" applyFont="1" applyFill="1" applyBorder="1" applyAlignment="1">
      <alignment vertical="center" shrinkToFit="1"/>
    </xf>
    <xf numFmtId="41" fontId="6" fillId="0" borderId="146" xfId="1" applyNumberFormat="1" applyFont="1" applyFill="1" applyBorder="1" applyAlignment="1">
      <alignment vertical="center" shrinkToFit="1"/>
    </xf>
    <xf numFmtId="41" fontId="6" fillId="0" borderId="136" xfId="2" applyNumberFormat="1" applyFont="1" applyFill="1" applyBorder="1" applyAlignment="1">
      <alignment vertical="center" shrinkToFit="1"/>
    </xf>
    <xf numFmtId="41" fontId="6" fillId="0" borderId="147" xfId="1" applyNumberFormat="1" applyFont="1" applyFill="1" applyBorder="1" applyAlignment="1">
      <alignment vertical="center" shrinkToFit="1"/>
    </xf>
    <xf numFmtId="0" fontId="6" fillId="5" borderId="38" xfId="2" applyFont="1" applyFill="1" applyBorder="1" applyAlignment="1">
      <alignment horizontal="distributed" vertical="center" justifyLastLine="1"/>
    </xf>
    <xf numFmtId="0" fontId="6" fillId="5" borderId="30" xfId="2" applyFont="1" applyFill="1" applyBorder="1" applyAlignment="1">
      <alignment horizontal="distributed" vertical="center" justifyLastLine="1"/>
    </xf>
    <xf numFmtId="0" fontId="6" fillId="5" borderId="39" xfId="2" applyFont="1" applyFill="1" applyBorder="1" applyAlignment="1">
      <alignment horizontal="distributed" vertical="center" justifyLastLine="1"/>
    </xf>
    <xf numFmtId="0" fontId="6" fillId="5" borderId="8" xfId="2" applyFont="1" applyFill="1" applyBorder="1" applyAlignment="1">
      <alignment horizontal="distributed" vertical="center" justifyLastLine="1"/>
    </xf>
    <xf numFmtId="0" fontId="6" fillId="5" borderId="0" xfId="2" applyFont="1" applyFill="1" applyBorder="1" applyAlignment="1">
      <alignment horizontal="distributed" vertical="center" justifyLastLine="1"/>
    </xf>
    <xf numFmtId="0" fontId="6" fillId="5" borderId="3" xfId="2" applyFont="1" applyFill="1" applyBorder="1" applyAlignment="1">
      <alignment horizontal="distributed" vertical="center" justifyLastLine="1"/>
    </xf>
    <xf numFmtId="0" fontId="6" fillId="5" borderId="19" xfId="2" applyFont="1" applyFill="1" applyBorder="1" applyAlignment="1">
      <alignment horizontal="distributed" vertical="center" justifyLastLine="1"/>
    </xf>
    <xf numFmtId="0" fontId="6" fillId="5" borderId="126" xfId="3" applyFont="1" applyFill="1" applyBorder="1" applyAlignment="1">
      <alignment horizontal="distributed" vertical="center" justifyLastLine="1"/>
    </xf>
    <xf numFmtId="0" fontId="6" fillId="5" borderId="142" xfId="3" applyFont="1" applyFill="1" applyBorder="1" applyAlignment="1">
      <alignment horizontal="distributed" vertical="center" justifyLastLine="1"/>
    </xf>
    <xf numFmtId="0" fontId="6" fillId="5" borderId="152" xfId="3" applyFont="1" applyFill="1" applyBorder="1" applyAlignment="1">
      <alignment horizontal="distributed" vertical="center" justifyLastLine="1"/>
    </xf>
    <xf numFmtId="0" fontId="6" fillId="5" borderId="127" xfId="3" applyFont="1" applyFill="1" applyBorder="1" applyAlignment="1">
      <alignment horizontal="distributed" vertical="center" justifyLastLine="1"/>
    </xf>
    <xf numFmtId="41" fontId="6" fillId="0" borderId="103" xfId="2" applyNumberFormat="1" applyFont="1" applyFill="1" applyBorder="1" applyAlignment="1">
      <alignment horizontal="right" vertical="center"/>
    </xf>
    <xf numFmtId="41" fontId="6" fillId="0" borderId="104" xfId="2" applyNumberFormat="1" applyFont="1" applyFill="1" applyBorder="1" applyAlignment="1">
      <alignment horizontal="right" vertical="center" shrinkToFit="1"/>
    </xf>
    <xf numFmtId="41" fontId="6" fillId="0" borderId="130" xfId="2" applyNumberFormat="1" applyFont="1" applyFill="1" applyBorder="1" applyAlignment="1">
      <alignment vertical="center" shrinkToFit="1"/>
    </xf>
    <xf numFmtId="41" fontId="6" fillId="0" borderId="144" xfId="1" applyNumberFormat="1" applyFont="1" applyFill="1" applyBorder="1" applyAlignment="1">
      <alignment vertical="center" shrinkToFit="1"/>
    </xf>
    <xf numFmtId="41" fontId="6" fillId="0" borderId="161" xfId="2" applyNumberFormat="1" applyFont="1" applyFill="1" applyBorder="1" applyAlignment="1">
      <alignment vertical="center" shrinkToFit="1"/>
    </xf>
    <xf numFmtId="41" fontId="6" fillId="0" borderId="131" xfId="1" applyNumberFormat="1" applyFont="1" applyFill="1" applyBorder="1" applyAlignment="1">
      <alignment vertical="center" shrinkToFit="1"/>
    </xf>
    <xf numFmtId="41" fontId="6" fillId="0" borderId="16" xfId="2" applyNumberFormat="1" applyFont="1" applyFill="1" applyBorder="1" applyAlignment="1">
      <alignment horizontal="right" vertical="center"/>
    </xf>
    <xf numFmtId="41" fontId="6" fillId="0" borderId="6" xfId="2" applyNumberFormat="1" applyFont="1" applyFill="1" applyBorder="1" applyAlignment="1">
      <alignment horizontal="right" vertical="center" shrinkToFit="1"/>
    </xf>
    <xf numFmtId="41" fontId="6" fillId="0" borderId="122" xfId="2" applyNumberFormat="1" applyFont="1" applyFill="1" applyBorder="1" applyAlignment="1">
      <alignment vertical="center" shrinkToFit="1"/>
    </xf>
    <xf numFmtId="41" fontId="6" fillId="0" borderId="140" xfId="1" applyNumberFormat="1" applyFont="1" applyFill="1" applyBorder="1" applyAlignment="1">
      <alignment vertical="center" shrinkToFit="1"/>
    </xf>
    <xf numFmtId="41" fontId="6" fillId="0" borderId="162" xfId="2" applyNumberFormat="1" applyFont="1" applyFill="1" applyBorder="1" applyAlignment="1">
      <alignment vertical="center" shrinkToFit="1"/>
    </xf>
    <xf numFmtId="41" fontId="6" fillId="0" borderId="123" xfId="1" applyNumberFormat="1" applyFont="1" applyFill="1" applyBorder="1" applyAlignment="1">
      <alignment vertical="center" shrinkToFit="1"/>
    </xf>
    <xf numFmtId="41" fontId="6" fillId="0" borderId="144" xfId="2" applyNumberFormat="1" applyFont="1" applyFill="1" applyBorder="1" applyAlignment="1">
      <alignment horizontal="right" vertical="center" shrinkToFit="1"/>
    </xf>
    <xf numFmtId="41" fontId="6" fillId="0" borderId="131" xfId="2" applyNumberFormat="1" applyFont="1" applyFill="1" applyBorder="1" applyAlignment="1">
      <alignment horizontal="right" vertical="center" shrinkToFit="1"/>
    </xf>
    <xf numFmtId="41" fontId="6" fillId="0" borderId="104" xfId="2" applyNumberFormat="1" applyFont="1" applyFill="1" applyBorder="1" applyAlignment="1">
      <alignment horizontal="right" vertical="center"/>
    </xf>
    <xf numFmtId="41" fontId="9" fillId="6" borderId="112" xfId="2" applyNumberFormat="1" applyFont="1" applyFill="1" applyBorder="1" applyAlignment="1">
      <alignment horizontal="right" vertical="center"/>
    </xf>
    <xf numFmtId="41" fontId="9" fillId="6" borderId="113" xfId="2" applyNumberFormat="1" applyFont="1" applyFill="1" applyBorder="1" applyAlignment="1">
      <alignment horizontal="right" vertical="center" shrinkToFit="1"/>
    </xf>
    <xf numFmtId="41" fontId="9" fillId="6" borderId="163" xfId="2" applyNumberFormat="1" applyFont="1" applyFill="1" applyBorder="1" applyAlignment="1">
      <alignment horizontal="right" vertical="center" shrinkToFit="1"/>
    </xf>
    <xf numFmtId="41" fontId="9" fillId="6" borderId="120" xfId="2" applyNumberFormat="1" applyFont="1" applyFill="1" applyBorder="1" applyAlignment="1">
      <alignment vertical="center" shrinkToFit="1"/>
    </xf>
    <xf numFmtId="41" fontId="9" fillId="6" borderId="139" xfId="2" applyNumberFormat="1" applyFont="1" applyFill="1" applyBorder="1" applyAlignment="1">
      <alignment vertical="center" shrinkToFit="1"/>
    </xf>
    <xf numFmtId="41" fontId="9" fillId="6" borderId="164" xfId="2" applyNumberFormat="1" applyFont="1" applyFill="1" applyBorder="1" applyAlignment="1">
      <alignment vertical="center" shrinkToFit="1"/>
    </xf>
    <xf numFmtId="41" fontId="9" fillId="6" borderId="121" xfId="2" applyNumberFormat="1" applyFont="1" applyFill="1" applyBorder="1" applyAlignment="1">
      <alignment vertical="center" shrinkToFit="1"/>
    </xf>
    <xf numFmtId="0" fontId="6" fillId="6" borderId="96" xfId="0" applyFont="1" applyFill="1" applyBorder="1" applyAlignment="1">
      <alignment horizontal="distributed" vertical="center" justifyLastLine="1"/>
    </xf>
    <xf numFmtId="41" fontId="9" fillId="6" borderId="98" xfId="2" applyNumberFormat="1" applyFont="1" applyFill="1" applyBorder="1" applyAlignment="1">
      <alignment horizontal="right" vertical="center"/>
    </xf>
    <xf numFmtId="41" fontId="9" fillId="6" borderId="95" xfId="2" applyNumberFormat="1" applyFont="1" applyFill="1" applyBorder="1" applyAlignment="1">
      <alignment horizontal="right" vertical="center" shrinkToFit="1"/>
    </xf>
    <xf numFmtId="41" fontId="9" fillId="6" borderId="165" xfId="2" applyNumberFormat="1" applyFont="1" applyFill="1" applyBorder="1" applyAlignment="1">
      <alignment horizontal="right" vertical="center" shrinkToFit="1"/>
    </xf>
    <xf numFmtId="41" fontId="9" fillId="6" borderId="166" xfId="2" applyNumberFormat="1" applyFont="1" applyFill="1" applyBorder="1" applyAlignment="1">
      <alignment vertical="center" shrinkToFit="1"/>
    </xf>
    <xf numFmtId="41" fontId="9" fillId="6" borderId="167" xfId="1" applyNumberFormat="1" applyFont="1" applyFill="1" applyBorder="1" applyAlignment="1">
      <alignment vertical="center" shrinkToFit="1"/>
    </xf>
    <xf numFmtId="41" fontId="9" fillId="6" borderId="168" xfId="2" applyNumberFormat="1" applyFont="1" applyFill="1" applyBorder="1" applyAlignment="1">
      <alignment vertical="center" shrinkToFit="1"/>
    </xf>
    <xf numFmtId="41" fontId="9" fillId="6" borderId="169" xfId="1" applyNumberFormat="1" applyFont="1" applyFill="1" applyBorder="1" applyAlignment="1">
      <alignment vertical="center" shrinkToFit="1"/>
    </xf>
    <xf numFmtId="41" fontId="9" fillId="6" borderId="169" xfId="2" applyNumberFormat="1" applyFont="1" applyFill="1" applyBorder="1" applyAlignment="1">
      <alignment vertical="center" shrinkToFit="1"/>
    </xf>
    <xf numFmtId="0" fontId="9" fillId="6" borderId="93" xfId="0" applyFont="1" applyFill="1" applyBorder="1" applyAlignment="1">
      <alignment horizontal="distributed" vertical="center" justifyLastLine="1"/>
    </xf>
    <xf numFmtId="41" fontId="9" fillId="6" borderId="106" xfId="2" applyNumberFormat="1" applyFont="1" applyFill="1" applyBorder="1" applyAlignment="1">
      <alignment horizontal="right" vertical="center"/>
    </xf>
    <xf numFmtId="41" fontId="9" fillId="6" borderId="92" xfId="2" applyNumberFormat="1" applyFont="1" applyFill="1" applyBorder="1" applyAlignment="1">
      <alignment horizontal="right" vertical="center" shrinkToFit="1"/>
    </xf>
    <xf numFmtId="41" fontId="6" fillId="6" borderId="106" xfId="2" applyNumberFormat="1" applyFont="1" applyFill="1" applyBorder="1" applyAlignment="1">
      <alignment horizontal="right" vertical="center"/>
    </xf>
    <xf numFmtId="41" fontId="6" fillId="6" borderId="92" xfId="2" applyNumberFormat="1" applyFont="1" applyFill="1" applyBorder="1" applyAlignment="1">
      <alignment horizontal="right" vertical="center"/>
    </xf>
    <xf numFmtId="41" fontId="6" fillId="6" borderId="92" xfId="2" applyNumberFormat="1" applyFont="1" applyFill="1" applyBorder="1" applyAlignment="1">
      <alignment horizontal="right" vertical="center" shrinkToFit="1"/>
    </xf>
    <xf numFmtId="41" fontId="6" fillId="6" borderId="165" xfId="2" applyNumberFormat="1" applyFont="1" applyFill="1" applyBorder="1" applyAlignment="1">
      <alignment horizontal="right" vertical="center" shrinkToFit="1"/>
    </xf>
    <xf numFmtId="41" fontId="6" fillId="6" borderId="166" xfId="2" applyNumberFormat="1" applyFont="1" applyFill="1" applyBorder="1" applyAlignment="1">
      <alignment vertical="center" shrinkToFit="1"/>
    </xf>
    <xf numFmtId="41" fontId="6" fillId="6" borderId="167" xfId="1" applyNumberFormat="1" applyFont="1" applyFill="1" applyBorder="1" applyAlignment="1">
      <alignment vertical="center" shrinkToFit="1"/>
    </xf>
    <xf numFmtId="41" fontId="6" fillId="6" borderId="168" xfId="2" applyNumberFormat="1" applyFont="1" applyFill="1" applyBorder="1" applyAlignment="1">
      <alignment vertical="center" shrinkToFit="1"/>
    </xf>
    <xf numFmtId="41" fontId="6" fillId="6" borderId="169" xfId="1" applyNumberFormat="1" applyFont="1" applyFill="1" applyBorder="1" applyAlignment="1">
      <alignment vertical="center" shrinkToFit="1"/>
    </xf>
    <xf numFmtId="38" fontId="6" fillId="0" borderId="25" xfId="6" applyFont="1" applyFill="1" applyBorder="1" applyAlignment="1">
      <alignment vertical="center"/>
    </xf>
    <xf numFmtId="38" fontId="6" fillId="0" borderId="27" xfId="6" applyFont="1" applyFill="1" applyBorder="1" applyAlignment="1">
      <alignment vertical="center"/>
    </xf>
    <xf numFmtId="38" fontId="6" fillId="0" borderId="0" xfId="6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41" fontId="6" fillId="0" borderId="6" xfId="0" applyNumberFormat="1" applyFont="1" applyFill="1" applyBorder="1" applyAlignment="1">
      <alignment vertical="center"/>
    </xf>
    <xf numFmtId="38" fontId="6" fillId="0" borderId="6" xfId="6" applyFont="1" applyFill="1" applyBorder="1" applyAlignment="1">
      <alignment vertical="center"/>
    </xf>
    <xf numFmtId="38" fontId="6" fillId="0" borderId="10" xfId="6" applyFont="1" applyFill="1" applyBorder="1" applyAlignment="1">
      <alignment vertical="center"/>
    </xf>
    <xf numFmtId="41" fontId="6" fillId="0" borderId="122" xfId="0" applyNumberFormat="1" applyFont="1" applyFill="1" applyBorder="1" applyAlignment="1">
      <alignment vertical="center"/>
    </xf>
    <xf numFmtId="41" fontId="6" fillId="0" borderId="140" xfId="0" applyNumberFormat="1" applyFont="1" applyFill="1" applyBorder="1" applyAlignment="1">
      <alignment vertical="center"/>
    </xf>
    <xf numFmtId="41" fontId="6" fillId="0" borderId="141" xfId="0" applyNumberFormat="1" applyFont="1" applyFill="1" applyBorder="1" applyAlignment="1">
      <alignment vertical="center"/>
    </xf>
    <xf numFmtId="41" fontId="6" fillId="0" borderId="162" xfId="0" applyNumberFormat="1" applyFont="1" applyFill="1" applyBorder="1" applyAlignment="1">
      <alignment vertical="center"/>
    </xf>
    <xf numFmtId="41" fontId="6" fillId="0" borderId="170" xfId="0" applyNumberFormat="1" applyFont="1" applyFill="1" applyBorder="1" applyAlignment="1">
      <alignment vertical="center"/>
    </xf>
    <xf numFmtId="0" fontId="6" fillId="0" borderId="72" xfId="0" applyFont="1" applyFill="1" applyBorder="1" applyAlignment="1">
      <alignment horizontal="left" vertical="center"/>
    </xf>
    <xf numFmtId="0" fontId="6" fillId="0" borderId="51" xfId="0" applyFont="1" applyFill="1" applyBorder="1" applyAlignment="1">
      <alignment horizontal="left" vertical="center"/>
    </xf>
    <xf numFmtId="0" fontId="6" fillId="0" borderId="50" xfId="0" applyFont="1" applyFill="1" applyBorder="1" applyAlignment="1">
      <alignment horizontal="left" vertical="center"/>
    </xf>
    <xf numFmtId="41" fontId="6" fillId="0" borderId="171" xfId="0" applyNumberFormat="1" applyFont="1" applyFill="1" applyBorder="1" applyAlignment="1">
      <alignment vertical="center"/>
    </xf>
    <xf numFmtId="41" fontId="6" fillId="0" borderId="138" xfId="0" applyNumberFormat="1" applyFont="1" applyFill="1" applyBorder="1" applyAlignment="1">
      <alignment vertical="center"/>
    </xf>
    <xf numFmtId="38" fontId="6" fillId="0" borderId="23" xfId="6" applyFont="1" applyFill="1" applyBorder="1" applyAlignment="1">
      <alignment vertical="center"/>
    </xf>
    <xf numFmtId="38" fontId="6" fillId="0" borderId="32" xfId="6" applyFont="1" applyFill="1" applyBorder="1" applyAlignment="1">
      <alignment vertical="center"/>
    </xf>
    <xf numFmtId="0" fontId="6" fillId="5" borderId="152" xfId="0" applyFont="1" applyFill="1" applyBorder="1" applyAlignment="1">
      <alignment horizontal="distributed" vertical="center" wrapText="1" justifyLastLine="1"/>
    </xf>
    <xf numFmtId="0" fontId="6" fillId="5" borderId="142" xfId="0" applyFont="1" applyFill="1" applyBorder="1" applyAlignment="1">
      <alignment horizontal="distributed" vertical="center" wrapText="1" justifyLastLine="1"/>
    </xf>
    <xf numFmtId="0" fontId="6" fillId="5" borderId="11" xfId="0" applyFont="1" applyFill="1" applyBorder="1" applyAlignment="1">
      <alignment horizontal="distributed" vertical="center" wrapText="1" justifyLastLine="1"/>
    </xf>
    <xf numFmtId="0" fontId="6" fillId="6" borderId="111" xfId="0" applyFont="1" applyFill="1" applyBorder="1" applyAlignment="1">
      <alignment horizontal="distributed" vertical="center" justifyLastLine="1"/>
    </xf>
    <xf numFmtId="41" fontId="6" fillId="6" borderId="164" xfId="0" applyNumberFormat="1" applyFont="1" applyFill="1" applyBorder="1" applyAlignment="1">
      <alignment vertical="center"/>
    </xf>
    <xf numFmtId="41" fontId="6" fillId="6" borderId="139" xfId="0" applyNumberFormat="1" applyFont="1" applyFill="1" applyBorder="1" applyAlignment="1">
      <alignment vertical="center"/>
    </xf>
    <xf numFmtId="41" fontId="9" fillId="6" borderId="164" xfId="0" applyNumberFormat="1" applyFont="1" applyFill="1" applyBorder="1" applyAlignment="1">
      <alignment vertical="center"/>
    </xf>
    <xf numFmtId="41" fontId="9" fillId="6" borderId="139" xfId="0" applyNumberFormat="1" applyFont="1" applyFill="1" applyBorder="1" applyAlignment="1">
      <alignment vertical="center"/>
    </xf>
    <xf numFmtId="41" fontId="9" fillId="6" borderId="113" xfId="0" applyNumberFormat="1" applyFont="1" applyFill="1" applyBorder="1" applyAlignment="1">
      <alignment vertical="center"/>
    </xf>
    <xf numFmtId="41" fontId="9" fillId="6" borderId="114" xfId="0" applyNumberFormat="1" applyFont="1" applyFill="1" applyBorder="1" applyAlignment="1">
      <alignment vertical="center"/>
    </xf>
    <xf numFmtId="41" fontId="5" fillId="3" borderId="172" xfId="0" applyNumberFormat="1" applyFont="1" applyFill="1" applyBorder="1" applyAlignment="1">
      <alignment vertical="center"/>
    </xf>
    <xf numFmtId="41" fontId="6" fillId="0" borderId="36" xfId="0" applyNumberFormat="1" applyFont="1" applyFill="1" applyBorder="1" applyAlignment="1">
      <alignment horizontal="right" vertical="center"/>
    </xf>
    <xf numFmtId="41" fontId="6" fillId="0" borderId="16" xfId="0" applyNumberFormat="1" applyFont="1" applyFill="1" applyBorder="1" applyAlignment="1">
      <alignment horizontal="right" vertical="center"/>
    </xf>
    <xf numFmtId="41" fontId="6" fillId="0" borderId="178" xfId="0" applyNumberFormat="1" applyFont="1" applyFill="1" applyBorder="1" applyAlignment="1">
      <alignment horizontal="right" vertical="center"/>
    </xf>
    <xf numFmtId="41" fontId="6" fillId="0" borderId="179" xfId="0" applyNumberFormat="1" applyFont="1" applyFill="1" applyBorder="1" applyAlignment="1">
      <alignment horizontal="right" vertical="center"/>
    </xf>
    <xf numFmtId="41" fontId="6" fillId="0" borderId="134" xfId="0" applyNumberFormat="1" applyFont="1" applyFill="1" applyBorder="1" applyAlignment="1">
      <alignment vertical="center"/>
    </xf>
    <xf numFmtId="41" fontId="6" fillId="0" borderId="135" xfId="0" applyNumberFormat="1" applyFont="1" applyFill="1" applyBorder="1" applyAlignment="1">
      <alignment vertical="center"/>
    </xf>
    <xf numFmtId="41" fontId="6" fillId="0" borderId="132" xfId="0" applyNumberFormat="1" applyFont="1" applyFill="1" applyBorder="1" applyAlignment="1">
      <alignment vertical="center"/>
    </xf>
    <xf numFmtId="41" fontId="6" fillId="0" borderId="133" xfId="0" applyNumberFormat="1" applyFont="1" applyFill="1" applyBorder="1" applyAlignment="1">
      <alignment vertical="center"/>
    </xf>
    <xf numFmtId="41" fontId="6" fillId="0" borderId="130" xfId="0" applyNumberFormat="1" applyFont="1" applyFill="1" applyBorder="1" applyAlignment="1">
      <alignment vertical="center"/>
    </xf>
    <xf numFmtId="41" fontId="6" fillId="0" borderId="131" xfId="0" applyNumberFormat="1" applyFont="1" applyFill="1" applyBorder="1" applyAlignment="1">
      <alignment vertical="center"/>
    </xf>
    <xf numFmtId="41" fontId="6" fillId="0" borderId="136" xfId="0" applyNumberFormat="1" applyFont="1" applyFill="1" applyBorder="1" applyAlignment="1">
      <alignment vertical="center"/>
    </xf>
    <xf numFmtId="41" fontId="6" fillId="0" borderId="137" xfId="0" applyNumberFormat="1" applyFont="1" applyFill="1" applyBorder="1" applyAlignment="1">
      <alignment vertical="center"/>
    </xf>
    <xf numFmtId="41" fontId="6" fillId="0" borderId="180" xfId="0" applyNumberFormat="1" applyFont="1" applyFill="1" applyBorder="1" applyAlignment="1">
      <alignment horizontal="right" vertical="center"/>
    </xf>
    <xf numFmtId="41" fontId="6" fillId="3" borderId="146" xfId="0" applyNumberFormat="1" applyFont="1" applyFill="1" applyBorder="1" applyAlignment="1">
      <alignment vertical="center"/>
    </xf>
    <xf numFmtId="41" fontId="6" fillId="3" borderId="145" xfId="0" applyNumberFormat="1" applyFont="1" applyFill="1" applyBorder="1" applyAlignment="1">
      <alignment vertical="center"/>
    </xf>
    <xf numFmtId="41" fontId="6" fillId="3" borderId="144" xfId="0" applyNumberFormat="1" applyFont="1" applyFill="1" applyBorder="1" applyAlignment="1">
      <alignment vertical="center"/>
    </xf>
    <xf numFmtId="41" fontId="6" fillId="3" borderId="147" xfId="0" applyNumberFormat="1" applyFont="1" applyFill="1" applyBorder="1" applyAlignment="1">
      <alignment vertical="center"/>
    </xf>
    <xf numFmtId="41" fontId="6" fillId="0" borderId="182" xfId="0" applyNumberFormat="1" applyFont="1" applyFill="1" applyBorder="1" applyAlignment="1">
      <alignment horizontal="right" vertical="center"/>
    </xf>
    <xf numFmtId="41" fontId="6" fillId="3" borderId="154" xfId="0" applyNumberFormat="1" applyFont="1" applyFill="1" applyBorder="1" applyAlignment="1">
      <alignment vertical="center"/>
    </xf>
    <xf numFmtId="41" fontId="6" fillId="3" borderId="153" xfId="0" applyNumberFormat="1" applyFont="1" applyFill="1" applyBorder="1" applyAlignment="1">
      <alignment vertical="center"/>
    </xf>
    <xf numFmtId="41" fontId="6" fillId="3" borderId="161" xfId="0" applyNumberFormat="1" applyFont="1" applyFill="1" applyBorder="1" applyAlignment="1">
      <alignment vertical="center"/>
    </xf>
    <xf numFmtId="41" fontId="6" fillId="3" borderId="156" xfId="0" applyNumberFormat="1" applyFont="1" applyFill="1" applyBorder="1" applyAlignment="1">
      <alignment vertical="center"/>
    </xf>
    <xf numFmtId="41" fontId="6" fillId="0" borderId="186" xfId="0" applyNumberFormat="1" applyFont="1" applyFill="1" applyBorder="1" applyAlignment="1">
      <alignment horizontal="right" vertical="center"/>
    </xf>
    <xf numFmtId="41" fontId="6" fillId="3" borderId="188" xfId="0" applyNumberFormat="1" applyFont="1" applyFill="1" applyBorder="1" applyAlignment="1">
      <alignment vertical="center"/>
    </xf>
    <xf numFmtId="41" fontId="6" fillId="3" borderId="189" xfId="0" applyNumberFormat="1" applyFont="1" applyFill="1" applyBorder="1" applyAlignment="1">
      <alignment vertical="center"/>
    </xf>
    <xf numFmtId="41" fontId="6" fillId="3" borderId="192" xfId="0" applyNumberFormat="1" applyFont="1" applyFill="1" applyBorder="1" applyAlignment="1">
      <alignment vertical="center"/>
    </xf>
    <xf numFmtId="41" fontId="6" fillId="3" borderId="193" xfId="0" applyNumberFormat="1" applyFont="1" applyFill="1" applyBorder="1" applyAlignment="1">
      <alignment vertical="center"/>
    </xf>
    <xf numFmtId="41" fontId="5" fillId="3" borderId="189" xfId="0" applyNumberFormat="1" applyFont="1" applyFill="1" applyBorder="1" applyAlignment="1">
      <alignment vertical="center"/>
    </xf>
    <xf numFmtId="0" fontId="6" fillId="0" borderId="43" xfId="0" applyFont="1" applyFill="1" applyBorder="1" applyAlignment="1">
      <alignment horizontal="left" vertical="center"/>
    </xf>
    <xf numFmtId="41" fontId="5" fillId="3" borderId="20" xfId="0" applyNumberFormat="1" applyFont="1" applyFill="1" applyBorder="1" applyAlignment="1">
      <alignment vertical="center"/>
    </xf>
    <xf numFmtId="41" fontId="6" fillId="3" borderId="187" xfId="0" applyNumberFormat="1" applyFont="1" applyFill="1" applyBorder="1" applyAlignment="1">
      <alignment vertical="center"/>
    </xf>
    <xf numFmtId="41" fontId="6" fillId="3" borderId="140" xfId="0" applyNumberFormat="1" applyFont="1" applyFill="1" applyBorder="1" applyAlignment="1">
      <alignment vertical="center"/>
    </xf>
    <xf numFmtId="41" fontId="6" fillId="3" borderId="162" xfId="0" applyNumberFormat="1" applyFont="1" applyFill="1" applyBorder="1" applyAlignment="1">
      <alignment vertical="center"/>
    </xf>
    <xf numFmtId="41" fontId="6" fillId="0" borderId="123" xfId="0" applyNumberFormat="1" applyFont="1" applyFill="1" applyBorder="1" applyAlignment="1">
      <alignment vertical="center"/>
    </xf>
    <xf numFmtId="41" fontId="9" fillId="6" borderId="159" xfId="0" applyNumberFormat="1" applyFont="1" applyFill="1" applyBorder="1" applyAlignment="1">
      <alignment vertical="center"/>
    </xf>
    <xf numFmtId="41" fontId="9" fillId="6" borderId="194" xfId="0" applyNumberFormat="1" applyFont="1" applyFill="1" applyBorder="1" applyAlignment="1">
      <alignment vertical="center"/>
    </xf>
    <xf numFmtId="41" fontId="9" fillId="6" borderId="167" xfId="0" applyNumberFormat="1" applyFont="1" applyFill="1" applyBorder="1" applyAlignment="1">
      <alignment vertical="center"/>
    </xf>
    <xf numFmtId="41" fontId="9" fillId="6" borderId="168" xfId="0" applyNumberFormat="1" applyFont="1" applyFill="1" applyBorder="1" applyAlignment="1">
      <alignment vertical="center"/>
    </xf>
    <xf numFmtId="41" fontId="9" fillId="6" borderId="166" xfId="0" applyNumberFormat="1" applyFont="1" applyFill="1" applyBorder="1" applyAlignment="1">
      <alignment vertical="center"/>
    </xf>
    <xf numFmtId="41" fontId="9" fillId="6" borderId="169" xfId="0" applyNumberFormat="1" applyFont="1" applyFill="1" applyBorder="1" applyAlignment="1">
      <alignment vertical="center"/>
    </xf>
    <xf numFmtId="41" fontId="9" fillId="6" borderId="191" xfId="0" applyNumberFormat="1" applyFont="1" applyFill="1" applyBorder="1" applyAlignment="1">
      <alignment vertical="center"/>
    </xf>
    <xf numFmtId="41" fontId="9" fillId="6" borderId="143" xfId="0" applyNumberFormat="1" applyFont="1" applyFill="1" applyBorder="1" applyAlignment="1">
      <alignment vertical="center"/>
    </xf>
    <xf numFmtId="41" fontId="9" fillId="6" borderId="129" xfId="0" applyNumberFormat="1" applyFont="1" applyFill="1" applyBorder="1" applyAlignment="1">
      <alignment vertical="center"/>
    </xf>
    <xf numFmtId="41" fontId="6" fillId="6" borderId="194" xfId="0" applyNumberFormat="1" applyFont="1" applyFill="1" applyBorder="1" applyAlignment="1">
      <alignment vertical="center"/>
    </xf>
    <xf numFmtId="41" fontId="6" fillId="6" borderId="167" xfId="0" applyNumberFormat="1" applyFont="1" applyFill="1" applyBorder="1" applyAlignment="1">
      <alignment vertical="center"/>
    </xf>
    <xf numFmtId="41" fontId="6" fillId="6" borderId="168" xfId="0" applyNumberFormat="1" applyFont="1" applyFill="1" applyBorder="1" applyAlignment="1">
      <alignment vertical="center"/>
    </xf>
    <xf numFmtId="41" fontId="6" fillId="6" borderId="166" xfId="0" applyNumberFormat="1" applyFont="1" applyFill="1" applyBorder="1" applyAlignment="1">
      <alignment vertical="center"/>
    </xf>
    <xf numFmtId="41" fontId="6" fillId="6" borderId="169" xfId="0" applyNumberFormat="1" applyFont="1" applyFill="1" applyBorder="1" applyAlignment="1">
      <alignment vertical="center"/>
    </xf>
    <xf numFmtId="41" fontId="5" fillId="6" borderId="159" xfId="0" applyNumberFormat="1" applyFont="1" applyFill="1" applyBorder="1" applyAlignment="1">
      <alignment vertical="center"/>
    </xf>
    <xf numFmtId="41" fontId="9" fillId="6" borderId="116" xfId="0" applyNumberFormat="1" applyFont="1" applyFill="1" applyBorder="1" applyAlignment="1">
      <alignment vertical="center"/>
    </xf>
    <xf numFmtId="41" fontId="9" fillId="6" borderId="185" xfId="0" applyNumberFormat="1" applyFont="1" applyFill="1" applyBorder="1" applyAlignment="1">
      <alignment vertical="center"/>
    </xf>
    <xf numFmtId="41" fontId="6" fillId="6" borderId="120" xfId="0" applyNumberFormat="1" applyFont="1" applyFill="1" applyBorder="1" applyAlignment="1">
      <alignment vertical="center"/>
    </xf>
    <xf numFmtId="41" fontId="6" fillId="6" borderId="121" xfId="0" applyNumberFormat="1" applyFont="1" applyFill="1" applyBorder="1" applyAlignment="1">
      <alignment vertical="center"/>
    </xf>
    <xf numFmtId="41" fontId="5" fillId="3" borderId="195" xfId="0" applyNumberFormat="1" applyFont="1" applyFill="1" applyBorder="1" applyAlignment="1">
      <alignment vertical="center"/>
    </xf>
    <xf numFmtId="0" fontId="6" fillId="5" borderId="190" xfId="0" applyFont="1" applyFill="1" applyBorder="1" applyAlignment="1">
      <alignment horizontal="distributed" vertical="center" justifyLastLine="1"/>
    </xf>
    <xf numFmtId="178" fontId="6" fillId="5" borderId="138" xfId="0" applyNumberFormat="1" applyFont="1" applyFill="1" applyBorder="1" applyAlignment="1">
      <alignment horizontal="distributed" vertical="center" justifyLastLine="1"/>
    </xf>
    <xf numFmtId="0" fontId="6" fillId="5" borderId="171" xfId="0" applyFont="1" applyFill="1" applyBorder="1" applyAlignment="1">
      <alignment horizontal="distributed" vertical="center" justifyLastLine="1"/>
    </xf>
    <xf numFmtId="0" fontId="6" fillId="5" borderId="138" xfId="0" applyFont="1" applyFill="1" applyBorder="1" applyAlignment="1">
      <alignment horizontal="distributed" vertical="center" justifyLastLine="1"/>
    </xf>
    <xf numFmtId="0" fontId="6" fillId="5" borderId="118" xfId="0" applyFont="1" applyFill="1" applyBorder="1" applyAlignment="1">
      <alignment horizontal="distributed" vertical="center" justifyLastLine="1"/>
    </xf>
    <xf numFmtId="0" fontId="6" fillId="5" borderId="119" xfId="0" applyFont="1" applyFill="1" applyBorder="1" applyAlignment="1">
      <alignment horizontal="distributed" vertical="center" justifyLastLine="1"/>
    </xf>
    <xf numFmtId="41" fontId="5" fillId="6" borderId="177" xfId="0" applyNumberFormat="1" applyFont="1" applyFill="1" applyBorder="1" applyAlignment="1">
      <alignment vertical="center"/>
    </xf>
    <xf numFmtId="41" fontId="5" fillId="6" borderId="191" xfId="0" applyNumberFormat="1" applyFont="1" applyFill="1" applyBorder="1" applyAlignment="1">
      <alignment vertical="center"/>
    </xf>
    <xf numFmtId="41" fontId="5" fillId="6" borderId="143" xfId="0" applyNumberFormat="1" applyFont="1" applyFill="1" applyBorder="1" applyAlignment="1">
      <alignment vertical="center"/>
    </xf>
    <xf numFmtId="41" fontId="5" fillId="6" borderId="183" xfId="0" applyNumberFormat="1" applyFont="1" applyFill="1" applyBorder="1" applyAlignment="1">
      <alignment vertical="center"/>
    </xf>
    <xf numFmtId="41" fontId="5" fillId="6" borderId="128" xfId="0" applyNumberFormat="1" applyFont="1" applyFill="1" applyBorder="1" applyAlignment="1">
      <alignment vertical="center"/>
    </xf>
    <xf numFmtId="41" fontId="5" fillId="6" borderId="129" xfId="0" applyNumberFormat="1" applyFont="1" applyFill="1" applyBorder="1" applyAlignment="1">
      <alignment vertical="center"/>
    </xf>
    <xf numFmtId="41" fontId="5" fillId="6" borderId="197" xfId="0" applyNumberFormat="1" applyFont="1" applyFill="1" applyBorder="1" applyAlignment="1">
      <alignment vertical="center"/>
    </xf>
    <xf numFmtId="41" fontId="5" fillId="6" borderId="198" xfId="0" applyNumberFormat="1" applyFont="1" applyFill="1" applyBorder="1" applyAlignment="1">
      <alignment vertical="center"/>
    </xf>
    <xf numFmtId="0" fontId="6" fillId="5" borderId="199" xfId="0" applyFont="1" applyFill="1" applyBorder="1" applyAlignment="1">
      <alignment horizontal="distributed" vertical="center" justifyLastLine="1"/>
    </xf>
    <xf numFmtId="0" fontId="6" fillId="5" borderId="200" xfId="0" applyFont="1" applyFill="1" applyBorder="1" applyAlignment="1">
      <alignment horizontal="distributed" vertical="center" justifyLastLine="1"/>
    </xf>
    <xf numFmtId="41" fontId="9" fillId="6" borderId="201" xfId="0" applyNumberFormat="1" applyFont="1" applyFill="1" applyBorder="1" applyAlignment="1">
      <alignment vertical="center"/>
    </xf>
    <xf numFmtId="41" fontId="9" fillId="6" borderId="202" xfId="0" applyNumberFormat="1" applyFont="1" applyFill="1" applyBorder="1" applyAlignment="1">
      <alignment vertical="center"/>
    </xf>
    <xf numFmtId="41" fontId="9" fillId="6" borderId="203" xfId="0" applyNumberFormat="1" applyFont="1" applyFill="1" applyBorder="1" applyAlignment="1">
      <alignment vertical="center"/>
    </xf>
    <xf numFmtId="41" fontId="9" fillId="6" borderId="204" xfId="0" applyNumberFormat="1" applyFont="1" applyFill="1" applyBorder="1" applyAlignment="1">
      <alignment vertical="center"/>
    </xf>
    <xf numFmtId="41" fontId="5" fillId="6" borderId="203" xfId="0" applyNumberFormat="1" applyFont="1" applyFill="1" applyBorder="1" applyAlignment="1">
      <alignment vertical="center"/>
    </xf>
    <xf numFmtId="41" fontId="5" fillId="6" borderId="204" xfId="0" applyNumberFormat="1" applyFont="1" applyFill="1" applyBorder="1" applyAlignment="1">
      <alignment vertical="center"/>
    </xf>
    <xf numFmtId="41" fontId="9" fillId="6" borderId="197" xfId="0" applyNumberFormat="1" applyFont="1" applyFill="1" applyBorder="1" applyAlignment="1">
      <alignment vertical="center"/>
    </xf>
    <xf numFmtId="41" fontId="9" fillId="6" borderId="207" xfId="0" applyNumberFormat="1" applyFont="1" applyFill="1" applyBorder="1" applyAlignment="1">
      <alignment vertical="center"/>
    </xf>
    <xf numFmtId="41" fontId="9" fillId="6" borderId="208" xfId="0" applyNumberFormat="1" applyFont="1" applyFill="1" applyBorder="1" applyAlignment="1">
      <alignment vertical="center"/>
    </xf>
    <xf numFmtId="41" fontId="5" fillId="6" borderId="148" xfId="0" applyNumberFormat="1" applyFont="1" applyFill="1" applyBorder="1" applyAlignment="1">
      <alignment vertical="center"/>
    </xf>
    <xf numFmtId="41" fontId="5" fillId="6" borderId="209" xfId="0" applyNumberFormat="1" applyFont="1" applyFill="1" applyBorder="1" applyAlignment="1">
      <alignment vertical="center"/>
    </xf>
    <xf numFmtId="41" fontId="9" fillId="6" borderId="148" xfId="0" applyNumberFormat="1" applyFont="1" applyFill="1" applyBorder="1" applyAlignment="1">
      <alignment vertical="center"/>
    </xf>
    <xf numFmtId="41" fontId="9" fillId="6" borderId="209" xfId="0" applyNumberFormat="1" applyFont="1" applyFill="1" applyBorder="1" applyAlignment="1">
      <alignment vertical="center"/>
    </xf>
    <xf numFmtId="41" fontId="5" fillId="6" borderId="149" xfId="0" applyNumberFormat="1" applyFont="1" applyFill="1" applyBorder="1" applyAlignment="1">
      <alignment vertical="center"/>
    </xf>
    <xf numFmtId="41" fontId="5" fillId="6" borderId="210" xfId="0" applyNumberFormat="1" applyFont="1" applyFill="1" applyBorder="1" applyAlignment="1">
      <alignment vertical="center"/>
    </xf>
    <xf numFmtId="41" fontId="5" fillId="6" borderId="207" xfId="0" applyNumberFormat="1" applyFont="1" applyFill="1" applyBorder="1" applyAlignment="1">
      <alignment vertical="center"/>
    </xf>
    <xf numFmtId="41" fontId="5" fillId="6" borderId="208" xfId="0" applyNumberFormat="1" applyFont="1" applyFill="1" applyBorder="1" applyAlignment="1">
      <alignment vertical="center"/>
    </xf>
    <xf numFmtId="41" fontId="5" fillId="6" borderId="151" xfId="0" applyNumberFormat="1" applyFont="1" applyFill="1" applyBorder="1" applyAlignment="1">
      <alignment vertical="center"/>
    </xf>
    <xf numFmtId="41" fontId="5" fillId="6" borderId="211" xfId="0" applyNumberFormat="1" applyFont="1" applyFill="1" applyBorder="1" applyAlignment="1">
      <alignment vertical="center"/>
    </xf>
    <xf numFmtId="41" fontId="5" fillId="6" borderId="205" xfId="0" applyNumberFormat="1" applyFont="1" applyFill="1" applyBorder="1" applyAlignment="1">
      <alignment vertical="center"/>
    </xf>
    <xf numFmtId="41" fontId="5" fillId="6" borderId="206" xfId="0" applyNumberFormat="1" applyFont="1" applyFill="1" applyBorder="1" applyAlignment="1">
      <alignment vertical="center"/>
    </xf>
    <xf numFmtId="41" fontId="9" fillId="6" borderId="149" xfId="0" applyNumberFormat="1" applyFont="1" applyFill="1" applyBorder="1" applyAlignment="1">
      <alignment vertical="center"/>
    </xf>
    <xf numFmtId="41" fontId="9" fillId="6" borderId="210" xfId="0" applyNumberFormat="1" applyFont="1" applyFill="1" applyBorder="1" applyAlignment="1">
      <alignment vertical="center"/>
    </xf>
    <xf numFmtId="41" fontId="5" fillId="0" borderId="205" xfId="0" applyNumberFormat="1" applyFont="1" applyFill="1" applyBorder="1" applyAlignment="1">
      <alignment vertical="center"/>
    </xf>
    <xf numFmtId="41" fontId="5" fillId="0" borderId="206" xfId="0" applyNumberFormat="1" applyFont="1" applyFill="1" applyBorder="1" applyAlignment="1">
      <alignment vertical="center"/>
    </xf>
    <xf numFmtId="41" fontId="9" fillId="0" borderId="205" xfId="0" applyNumberFormat="1" applyFont="1" applyFill="1" applyBorder="1" applyAlignment="1">
      <alignment vertical="center"/>
    </xf>
    <xf numFmtId="41" fontId="9" fillId="0" borderId="206" xfId="0" applyNumberFormat="1" applyFont="1" applyFill="1" applyBorder="1" applyAlignment="1">
      <alignment vertical="center"/>
    </xf>
    <xf numFmtId="41" fontId="6" fillId="0" borderId="212" xfId="0" applyNumberFormat="1" applyFont="1" applyFill="1" applyBorder="1" applyAlignment="1">
      <alignment horizontal="right" vertical="center"/>
    </xf>
    <xf numFmtId="41" fontId="6" fillId="0" borderId="213" xfId="0" applyNumberFormat="1" applyFont="1" applyFill="1" applyBorder="1" applyAlignment="1">
      <alignment horizontal="right" vertical="center"/>
    </xf>
    <xf numFmtId="41" fontId="6" fillId="0" borderId="214" xfId="0" applyNumberFormat="1" applyFont="1" applyFill="1" applyBorder="1" applyAlignment="1">
      <alignment horizontal="right" vertical="center"/>
    </xf>
    <xf numFmtId="41" fontId="6" fillId="0" borderId="215" xfId="0" applyNumberFormat="1" applyFont="1" applyFill="1" applyBorder="1" applyAlignment="1">
      <alignment horizontal="right" vertical="center"/>
    </xf>
    <xf numFmtId="41" fontId="6" fillId="0" borderId="216" xfId="0" applyNumberFormat="1" applyFont="1" applyFill="1" applyBorder="1" applyAlignment="1">
      <alignment horizontal="right" vertical="center"/>
    </xf>
    <xf numFmtId="41" fontId="6" fillId="0" borderId="217" xfId="0" applyNumberFormat="1" applyFont="1" applyFill="1" applyBorder="1" applyAlignment="1">
      <alignment horizontal="right" vertical="center"/>
    </xf>
    <xf numFmtId="41" fontId="6" fillId="0" borderId="141" xfId="0" applyNumberFormat="1" applyFont="1" applyFill="1" applyBorder="1" applyAlignment="1">
      <alignment horizontal="right" vertical="center"/>
    </xf>
    <xf numFmtId="41" fontId="6" fillId="0" borderId="170" xfId="0" applyNumberFormat="1" applyFont="1" applyFill="1" applyBorder="1" applyAlignment="1">
      <alignment horizontal="right" vertical="center"/>
    </xf>
    <xf numFmtId="41" fontId="6" fillId="0" borderId="124" xfId="0" applyNumberFormat="1" applyFont="1" applyFill="1" applyBorder="1" applyAlignment="1">
      <alignment horizontal="right" vertical="center"/>
    </xf>
    <xf numFmtId="41" fontId="6" fillId="0" borderId="125" xfId="0" applyNumberFormat="1" applyFont="1" applyFill="1" applyBorder="1" applyAlignment="1">
      <alignment horizontal="right" vertical="center"/>
    </xf>
    <xf numFmtId="41" fontId="6" fillId="0" borderId="190" xfId="0" applyNumberFormat="1" applyFont="1" applyFill="1" applyBorder="1" applyAlignment="1">
      <alignment horizontal="right" vertical="center"/>
    </xf>
    <xf numFmtId="41" fontId="6" fillId="0" borderId="138" xfId="0" applyNumberFormat="1" applyFont="1" applyFill="1" applyBorder="1" applyAlignment="1">
      <alignment horizontal="right" vertical="center"/>
    </xf>
    <xf numFmtId="41" fontId="6" fillId="0" borderId="171" xfId="0" applyNumberFormat="1" applyFont="1" applyFill="1" applyBorder="1" applyAlignment="1">
      <alignment horizontal="right" vertical="center"/>
    </xf>
    <xf numFmtId="41" fontId="6" fillId="0" borderId="118" xfId="0" applyNumberFormat="1" applyFont="1" applyFill="1" applyBorder="1" applyAlignment="1">
      <alignment horizontal="right" vertical="center"/>
    </xf>
    <xf numFmtId="41" fontId="6" fillId="0" borderId="119" xfId="0" applyNumberFormat="1" applyFont="1" applyFill="1" applyBorder="1" applyAlignment="1">
      <alignment horizontal="right" vertical="center"/>
    </xf>
    <xf numFmtId="0" fontId="6" fillId="5" borderId="56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distributed" vertical="center" wrapText="1" justifyLastLine="1"/>
    </xf>
    <xf numFmtId="0" fontId="6" fillId="5" borderId="85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distributed" vertical="center" wrapText="1" justifyLastLine="1"/>
    </xf>
    <xf numFmtId="0" fontId="6" fillId="5" borderId="1" xfId="0" applyFont="1" applyFill="1" applyBorder="1" applyAlignment="1">
      <alignment horizontal="left" vertical="center" wrapText="1"/>
    </xf>
    <xf numFmtId="41" fontId="6" fillId="0" borderId="104" xfId="0" applyNumberFormat="1" applyFont="1" applyFill="1" applyBorder="1" applyAlignment="1">
      <alignment horizontal="right" vertical="center"/>
    </xf>
    <xf numFmtId="41" fontId="6" fillId="0" borderId="3" xfId="0" applyNumberFormat="1" applyFont="1" applyFill="1" applyBorder="1" applyAlignment="1">
      <alignment horizontal="right" vertical="center"/>
    </xf>
    <xf numFmtId="41" fontId="6" fillId="0" borderId="218" xfId="0" applyNumberFormat="1" applyFont="1" applyFill="1" applyBorder="1" applyAlignment="1">
      <alignment horizontal="right" vertical="center"/>
    </xf>
    <xf numFmtId="0" fontId="6" fillId="6" borderId="90" xfId="0" applyFont="1" applyFill="1" applyBorder="1" applyAlignment="1">
      <alignment horizontal="distributed" vertical="center" justifyLastLine="1"/>
    </xf>
    <xf numFmtId="41" fontId="9" fillId="6" borderId="106" xfId="0" applyNumberFormat="1" applyFont="1" applyFill="1" applyBorder="1" applyAlignment="1">
      <alignment horizontal="right" vertical="center"/>
    </xf>
    <xf numFmtId="41" fontId="9" fillId="6" borderId="92" xfId="0" applyNumberFormat="1" applyFont="1" applyFill="1" applyBorder="1" applyAlignment="1">
      <alignment horizontal="right" vertical="center"/>
    </xf>
    <xf numFmtId="41" fontId="9" fillId="6" borderId="220" xfId="0" applyNumberFormat="1" applyFont="1" applyFill="1" applyBorder="1" applyAlignment="1">
      <alignment horizontal="right" vertical="center"/>
    </xf>
    <xf numFmtId="41" fontId="9" fillId="6" borderId="177" xfId="0" applyNumberFormat="1" applyFont="1" applyFill="1" applyBorder="1" applyAlignment="1">
      <alignment horizontal="right" vertical="center"/>
    </xf>
    <xf numFmtId="41" fontId="6" fillId="6" borderId="0" xfId="0" applyNumberFormat="1" applyFont="1" applyFill="1" applyAlignment="1">
      <alignment vertical="center"/>
    </xf>
    <xf numFmtId="41" fontId="6" fillId="0" borderId="6" xfId="0" applyNumberFormat="1" applyFont="1" applyFill="1" applyBorder="1" applyAlignment="1">
      <alignment horizontal="right" vertical="center"/>
    </xf>
    <xf numFmtId="41" fontId="9" fillId="6" borderId="92" xfId="1" applyNumberFormat="1" applyFont="1" applyFill="1" applyBorder="1" applyAlignment="1">
      <alignment horizontal="right" vertical="center"/>
    </xf>
    <xf numFmtId="41" fontId="9" fillId="6" borderId="220" xfId="1" applyNumberFormat="1" applyFont="1" applyFill="1" applyBorder="1" applyAlignment="1">
      <alignment horizontal="right" vertical="center"/>
    </xf>
    <xf numFmtId="41" fontId="9" fillId="6" borderId="112" xfId="0" applyNumberFormat="1" applyFont="1" applyFill="1" applyBorder="1" applyAlignment="1">
      <alignment horizontal="right" vertical="center"/>
    </xf>
    <xf numFmtId="41" fontId="9" fillId="6" borderId="113" xfId="0" applyNumberFormat="1" applyFont="1" applyFill="1" applyBorder="1" applyAlignment="1">
      <alignment horizontal="right" vertical="center"/>
    </xf>
    <xf numFmtId="41" fontId="9" fillId="6" borderId="222" xfId="0" applyNumberFormat="1" applyFont="1" applyFill="1" applyBorder="1" applyAlignment="1">
      <alignment horizontal="right" vertical="center"/>
    </xf>
    <xf numFmtId="41" fontId="9" fillId="6" borderId="116" xfId="0" applyNumberFormat="1" applyFont="1" applyFill="1" applyBorder="1" applyAlignment="1">
      <alignment horizontal="right" vertical="center"/>
    </xf>
    <xf numFmtId="0" fontId="6" fillId="5" borderId="84" xfId="0" applyFont="1" applyFill="1" applyBorder="1" applyAlignment="1">
      <alignment horizontal="distributed" vertical="center" wrapText="1" justifyLastLine="1"/>
    </xf>
    <xf numFmtId="41" fontId="6" fillId="0" borderId="65" xfId="0" applyNumberFormat="1" applyFont="1" applyFill="1" applyBorder="1" applyAlignment="1">
      <alignment horizontal="right" vertical="center"/>
    </xf>
    <xf numFmtId="41" fontId="9" fillId="6" borderId="106" xfId="1" applyNumberFormat="1" applyFont="1" applyFill="1" applyBorder="1" applyAlignment="1">
      <alignment horizontal="right" vertical="center"/>
    </xf>
    <xf numFmtId="41" fontId="9" fillId="6" borderId="224" xfId="0" applyNumberFormat="1" applyFont="1" applyFill="1" applyBorder="1" applyAlignment="1">
      <alignment horizontal="right" vertical="center" shrinkToFit="1"/>
    </xf>
    <xf numFmtId="41" fontId="9" fillId="6" borderId="225" xfId="0" applyNumberFormat="1" applyFont="1" applyFill="1" applyBorder="1" applyAlignment="1">
      <alignment horizontal="right" vertical="center"/>
    </xf>
    <xf numFmtId="41" fontId="9" fillId="6" borderId="226" xfId="0" applyNumberFormat="1" applyFont="1" applyFill="1" applyBorder="1" applyAlignment="1">
      <alignment horizontal="right" vertical="center"/>
    </xf>
    <xf numFmtId="41" fontId="9" fillId="6" borderId="227" xfId="0" applyNumberFormat="1" applyFont="1" applyFill="1" applyBorder="1" applyAlignment="1">
      <alignment horizontal="right" vertical="center"/>
    </xf>
    <xf numFmtId="41" fontId="9" fillId="6" borderId="228" xfId="0" applyNumberFormat="1" applyFont="1" applyFill="1" applyBorder="1" applyAlignment="1">
      <alignment horizontal="right" vertical="center"/>
    </xf>
    <xf numFmtId="41" fontId="9" fillId="6" borderId="196" xfId="0" applyNumberFormat="1" applyFont="1" applyFill="1" applyBorder="1" applyAlignment="1">
      <alignment horizontal="right" vertical="center"/>
    </xf>
    <xf numFmtId="41" fontId="9" fillId="6" borderId="229" xfId="0" applyNumberFormat="1" applyFont="1" applyFill="1" applyBorder="1" applyAlignment="1">
      <alignment horizontal="right" vertical="center"/>
    </xf>
    <xf numFmtId="0" fontId="6" fillId="5" borderId="223" xfId="0" applyFont="1" applyFill="1" applyBorder="1" applyAlignment="1">
      <alignment horizontal="center" vertical="center"/>
    </xf>
    <xf numFmtId="0" fontId="6" fillId="6" borderId="174" xfId="0" applyFont="1" applyFill="1" applyBorder="1" applyAlignment="1">
      <alignment horizontal="distributed" vertical="center" justifyLastLine="1"/>
    </xf>
    <xf numFmtId="41" fontId="9" fillId="6" borderId="230" xfId="0" applyNumberFormat="1" applyFont="1" applyFill="1" applyBorder="1" applyAlignment="1">
      <alignment horizontal="right" vertical="center"/>
    </xf>
    <xf numFmtId="41" fontId="9" fillId="6" borderId="98" xfId="0" applyNumberFormat="1" applyFont="1" applyFill="1" applyBorder="1" applyAlignment="1">
      <alignment horizontal="right" vertical="center"/>
    </xf>
    <xf numFmtId="41" fontId="9" fillId="6" borderId="95" xfId="0" applyNumberFormat="1" applyFont="1" applyFill="1" applyBorder="1" applyAlignment="1">
      <alignment horizontal="right" vertical="center"/>
    </xf>
    <xf numFmtId="41" fontId="9" fillId="6" borderId="231" xfId="0" applyNumberFormat="1" applyFont="1" applyFill="1" applyBorder="1" applyAlignment="1">
      <alignment horizontal="right" vertical="center"/>
    </xf>
    <xf numFmtId="41" fontId="9" fillId="6" borderId="159" xfId="0" applyNumberFormat="1" applyFont="1" applyFill="1" applyBorder="1" applyAlignment="1">
      <alignment horizontal="right" vertical="center"/>
    </xf>
    <xf numFmtId="41" fontId="9" fillId="6" borderId="229" xfId="0" applyNumberFormat="1" applyFont="1" applyFill="1" applyBorder="1" applyAlignment="1">
      <alignment horizontal="right" vertical="center" shrinkToFit="1"/>
    </xf>
    <xf numFmtId="41" fontId="9" fillId="6" borderId="233" xfId="0" applyNumberFormat="1" applyFont="1" applyFill="1" applyBorder="1" applyAlignment="1">
      <alignment horizontal="right" vertical="center"/>
    </xf>
    <xf numFmtId="41" fontId="6" fillId="0" borderId="109" xfId="0" applyNumberFormat="1" applyFont="1" applyFill="1" applyBorder="1" applyAlignment="1">
      <alignment horizontal="right" vertical="center"/>
    </xf>
    <xf numFmtId="41" fontId="6" fillId="2" borderId="3" xfId="0" applyNumberFormat="1" applyFont="1" applyFill="1" applyBorder="1" applyAlignment="1">
      <alignment horizontal="right" vertical="center"/>
    </xf>
    <xf numFmtId="41" fontId="6" fillId="2" borderId="0" xfId="0" applyNumberFormat="1" applyFont="1" applyFill="1" applyBorder="1" applyAlignment="1">
      <alignment horizontal="right" vertical="center"/>
    </xf>
    <xf numFmtId="41" fontId="6" fillId="2" borderId="104" xfId="0" applyNumberFormat="1" applyFont="1" applyFill="1" applyBorder="1" applyAlignment="1">
      <alignment horizontal="right" vertical="center"/>
    </xf>
    <xf numFmtId="41" fontId="6" fillId="2" borderId="160" xfId="0" applyNumberFormat="1" applyFont="1" applyFill="1" applyBorder="1" applyAlignment="1">
      <alignment horizontal="right" vertical="center"/>
    </xf>
    <xf numFmtId="41" fontId="6" fillId="2" borderId="45" xfId="1" applyNumberFormat="1" applyFont="1" applyFill="1" applyBorder="1" applyAlignment="1">
      <alignment horizontal="right" vertical="center"/>
    </xf>
    <xf numFmtId="41" fontId="6" fillId="2" borderId="44" xfId="1" applyNumberFormat="1" applyFont="1" applyFill="1" applyBorder="1" applyAlignment="1">
      <alignment horizontal="right" vertical="center"/>
    </xf>
    <xf numFmtId="41" fontId="6" fillId="0" borderId="15" xfId="0" applyNumberFormat="1" applyFont="1" applyFill="1" applyBorder="1" applyAlignment="1">
      <alignment horizontal="right" vertical="center"/>
    </xf>
    <xf numFmtId="41" fontId="6" fillId="0" borderId="11" xfId="0" applyNumberFormat="1" applyFont="1" applyFill="1" applyBorder="1" applyAlignment="1">
      <alignment horizontal="right" vertical="center"/>
    </xf>
    <xf numFmtId="41" fontId="6" fillId="0" borderId="14" xfId="0" applyNumberFormat="1" applyFont="1" applyFill="1" applyBorder="1" applyAlignment="1">
      <alignment horizontal="right" vertical="center"/>
    </xf>
    <xf numFmtId="41" fontId="6" fillId="2" borderId="104" xfId="1" applyNumberFormat="1" applyFont="1" applyFill="1" applyBorder="1" applyAlignment="1">
      <alignment horizontal="right" vertical="center"/>
    </xf>
    <xf numFmtId="41" fontId="6" fillId="2" borderId="160" xfId="1" applyNumberFormat="1" applyFont="1" applyFill="1" applyBorder="1" applyAlignment="1">
      <alignment horizontal="right" vertical="center"/>
    </xf>
    <xf numFmtId="41" fontId="9" fillId="6" borderId="91" xfId="0" applyNumberFormat="1" applyFont="1" applyFill="1" applyBorder="1" applyAlignment="1">
      <alignment horizontal="right" vertical="center"/>
    </xf>
    <xf numFmtId="41" fontId="9" fillId="6" borderId="93" xfId="0" applyNumberFormat="1" applyFont="1" applyFill="1" applyBorder="1" applyAlignment="1">
      <alignment horizontal="right" vertical="center"/>
    </xf>
    <xf numFmtId="41" fontId="9" fillId="6" borderId="177" xfId="1" applyNumberFormat="1" applyFont="1" applyFill="1" applyBorder="1" applyAlignment="1">
      <alignment horizontal="righ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41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41" fontId="6" fillId="2" borderId="109" xfId="0" applyNumberFormat="1" applyFont="1" applyFill="1" applyBorder="1" applyAlignment="1">
      <alignment horizontal="right" vertical="center"/>
    </xf>
    <xf numFmtId="41" fontId="6" fillId="2" borderId="181" xfId="0" applyNumberFormat="1" applyFont="1" applyFill="1" applyBorder="1" applyAlignment="1">
      <alignment horizontal="right" vertical="center"/>
    </xf>
    <xf numFmtId="0" fontId="6" fillId="4" borderId="58" xfId="0" applyFont="1" applyFill="1" applyBorder="1" applyAlignment="1">
      <alignment horizontal="left" vertical="center" wrapText="1"/>
    </xf>
    <xf numFmtId="41" fontId="6" fillId="0" borderId="104" xfId="1" applyNumberFormat="1" applyFont="1" applyFill="1" applyBorder="1"/>
    <xf numFmtId="41" fontId="6" fillId="0" borderId="240" xfId="1" applyNumberFormat="1" applyFont="1" applyFill="1" applyBorder="1"/>
    <xf numFmtId="41" fontId="6" fillId="0" borderId="160" xfId="1" applyNumberFormat="1" applyFont="1" applyFill="1" applyBorder="1"/>
    <xf numFmtId="41" fontId="6" fillId="0" borderId="6" xfId="1" applyNumberFormat="1" applyFont="1" applyFill="1" applyBorder="1"/>
    <xf numFmtId="41" fontId="6" fillId="0" borderId="242" xfId="1" applyNumberFormat="1" applyFont="1" applyFill="1" applyBorder="1"/>
    <xf numFmtId="41" fontId="6" fillId="0" borderId="5" xfId="1" applyNumberFormat="1" applyFont="1" applyFill="1" applyBorder="1"/>
    <xf numFmtId="41" fontId="6" fillId="0" borderId="109" xfId="1" applyNumberFormat="1" applyFont="1" applyFill="1" applyBorder="1"/>
    <xf numFmtId="41" fontId="6" fillId="0" borderId="243" xfId="1" applyNumberFormat="1" applyFont="1" applyFill="1" applyBorder="1"/>
    <xf numFmtId="41" fontId="6" fillId="0" borderId="181" xfId="1" applyNumberFormat="1" applyFont="1" applyFill="1" applyBorder="1"/>
    <xf numFmtId="0" fontId="6" fillId="4" borderId="70" xfId="0" applyFont="1" applyFill="1" applyBorder="1" applyAlignment="1">
      <alignment horizontal="distributed" vertical="center" justifyLastLine="1"/>
    </xf>
    <xf numFmtId="0" fontId="6" fillId="5" borderId="24" xfId="0" applyFont="1" applyFill="1" applyBorder="1" applyAlignment="1">
      <alignment horizontal="distributed" vertical="center" wrapText="1" justifyLastLine="1"/>
    </xf>
    <xf numFmtId="41" fontId="6" fillId="0" borderId="26" xfId="0" applyNumberFormat="1" applyFont="1" applyFill="1" applyBorder="1" applyAlignment="1">
      <alignment horizontal="right" vertical="center"/>
    </xf>
    <xf numFmtId="41" fontId="6" fillId="0" borderId="173" xfId="0" applyNumberFormat="1" applyFont="1" applyFill="1" applyBorder="1" applyAlignment="1">
      <alignment horizontal="right" vertical="center"/>
    </xf>
    <xf numFmtId="41" fontId="6" fillId="0" borderId="105" xfId="0" applyNumberFormat="1" applyFont="1" applyFill="1" applyBorder="1" applyAlignment="1">
      <alignment horizontal="right" vertical="center"/>
    </xf>
    <xf numFmtId="41" fontId="6" fillId="0" borderId="8" xfId="0" applyNumberFormat="1" applyFont="1" applyFill="1" applyBorder="1" applyAlignment="1">
      <alignment horizontal="right" vertical="center"/>
    </xf>
    <xf numFmtId="41" fontId="6" fillId="0" borderId="89" xfId="0" applyNumberFormat="1" applyFont="1" applyFill="1" applyBorder="1" applyAlignment="1">
      <alignment horizontal="right" vertical="center"/>
    </xf>
    <xf numFmtId="41" fontId="6" fillId="0" borderId="100" xfId="0" applyNumberFormat="1" applyFont="1" applyFill="1" applyBorder="1" applyAlignment="1">
      <alignment horizontal="right" vertical="center"/>
    </xf>
    <xf numFmtId="41" fontId="6" fillId="0" borderId="19" xfId="0" applyNumberFormat="1" applyFont="1" applyFill="1" applyBorder="1" applyAlignment="1">
      <alignment horizontal="right" vertical="center"/>
    </xf>
    <xf numFmtId="41" fontId="6" fillId="0" borderId="101" xfId="0" applyNumberFormat="1" applyFont="1" applyFill="1" applyBorder="1" applyAlignment="1">
      <alignment horizontal="right" vertical="center"/>
    </xf>
    <xf numFmtId="41" fontId="6" fillId="0" borderId="41" xfId="0" applyNumberFormat="1" applyFont="1" applyFill="1" applyBorder="1" applyAlignment="1">
      <alignment horizontal="right" vertical="center"/>
    </xf>
    <xf numFmtId="41" fontId="6" fillId="0" borderId="40" xfId="0" applyNumberFormat="1" applyFont="1" applyFill="1" applyBorder="1" applyAlignment="1">
      <alignment horizontal="right" vertical="center"/>
    </xf>
    <xf numFmtId="41" fontId="6" fillId="0" borderId="241" xfId="0" applyNumberFormat="1" applyFont="1" applyFill="1" applyBorder="1" applyAlignment="1">
      <alignment horizontal="right" vertical="center"/>
    </xf>
    <xf numFmtId="41" fontId="6" fillId="0" borderId="37" xfId="0" applyNumberFormat="1" applyFont="1" applyFill="1" applyBorder="1" applyAlignment="1">
      <alignment horizontal="right" vertical="center"/>
    </xf>
    <xf numFmtId="41" fontId="6" fillId="0" borderId="240" xfId="0" applyNumberFormat="1" applyFont="1" applyFill="1" applyBorder="1" applyAlignment="1">
      <alignment horizontal="right" vertical="center"/>
    </xf>
    <xf numFmtId="41" fontId="6" fillId="0" borderId="10" xfId="0" applyNumberFormat="1" applyFont="1" applyFill="1" applyBorder="1" applyAlignment="1">
      <alignment horizontal="right" vertical="center"/>
    </xf>
    <xf numFmtId="41" fontId="6" fillId="0" borderId="103" xfId="0" applyNumberFormat="1" applyFont="1" applyFill="1" applyBorder="1" applyAlignment="1">
      <alignment horizontal="right" vertical="center"/>
    </xf>
    <xf numFmtId="41" fontId="6" fillId="0" borderId="80" xfId="0" applyNumberFormat="1" applyFont="1" applyFill="1" applyBorder="1" applyAlignment="1">
      <alignment horizontal="right" vertical="center"/>
    </xf>
    <xf numFmtId="41" fontId="6" fillId="0" borderId="108" xfId="0" applyNumberFormat="1" applyFont="1" applyFill="1" applyBorder="1" applyAlignment="1">
      <alignment horizontal="right" vertical="center"/>
    </xf>
    <xf numFmtId="41" fontId="6" fillId="0" borderId="110" xfId="0" applyNumberFormat="1" applyFont="1" applyFill="1" applyBorder="1" applyAlignment="1">
      <alignment horizontal="right" vertical="center"/>
    </xf>
    <xf numFmtId="41" fontId="6" fillId="0" borderId="176" xfId="0" applyNumberFormat="1" applyFont="1" applyFill="1" applyBorder="1" applyAlignment="1">
      <alignment horizontal="right" vertical="center"/>
    </xf>
    <xf numFmtId="41" fontId="6" fillId="0" borderId="243" xfId="0" applyNumberFormat="1" applyFont="1" applyFill="1" applyBorder="1" applyAlignment="1">
      <alignment horizontal="right" vertical="center"/>
    </xf>
    <xf numFmtId="41" fontId="9" fillId="6" borderId="96" xfId="0" applyNumberFormat="1" applyFont="1" applyFill="1" applyBorder="1" applyAlignment="1">
      <alignment horizontal="right" vertical="center"/>
    </xf>
    <xf numFmtId="41" fontId="9" fillId="6" borderId="94" xfId="0" applyNumberFormat="1" applyFont="1" applyFill="1" applyBorder="1" applyAlignment="1">
      <alignment horizontal="right" vertical="center"/>
    </xf>
    <xf numFmtId="41" fontId="9" fillId="6" borderId="230" xfId="0" applyNumberFormat="1" applyFont="1" applyFill="1" applyBorder="1" applyAlignment="1">
      <alignment horizontal="left" vertical="center" justifyLastLine="1"/>
    </xf>
    <xf numFmtId="41" fontId="9" fillId="6" borderId="196" xfId="0" applyNumberFormat="1" applyFont="1" applyFill="1" applyBorder="1" applyAlignment="1">
      <alignment horizontal="distributed" vertical="center" justifyLastLine="1"/>
    </xf>
    <xf numFmtId="41" fontId="9" fillId="3" borderId="229" xfId="0" applyNumberFormat="1" applyFont="1" applyFill="1" applyBorder="1" applyAlignment="1">
      <alignment horizontal="left" vertical="center"/>
    </xf>
    <xf numFmtId="41" fontId="9" fillId="3" borderId="244" xfId="0" applyNumberFormat="1" applyFont="1" applyFill="1" applyBorder="1" applyAlignment="1">
      <alignment horizontal="left" vertical="center"/>
    </xf>
    <xf numFmtId="41" fontId="9" fillId="3" borderId="226" xfId="0" applyNumberFormat="1" applyFont="1" applyFill="1" applyBorder="1" applyAlignment="1">
      <alignment horizontal="left" vertical="center"/>
    </xf>
    <xf numFmtId="41" fontId="9" fillId="3" borderId="227" xfId="0" applyNumberFormat="1" applyFont="1" applyFill="1" applyBorder="1" applyAlignment="1">
      <alignment horizontal="left" vertical="center"/>
    </xf>
    <xf numFmtId="41" fontId="9" fillId="0" borderId="227" xfId="0" applyNumberFormat="1" applyFont="1" applyFill="1" applyBorder="1" applyAlignment="1">
      <alignment horizontal="left" vertical="center"/>
    </xf>
    <xf numFmtId="41" fontId="9" fillId="3" borderId="245" xfId="0" applyNumberFormat="1" applyFont="1" applyFill="1" applyBorder="1" applyAlignment="1">
      <alignment horizontal="left" vertical="center"/>
    </xf>
    <xf numFmtId="41" fontId="9" fillId="0" borderId="245" xfId="0" applyNumberFormat="1" applyFont="1" applyFill="1" applyBorder="1" applyAlignment="1">
      <alignment horizontal="left" vertical="center"/>
    </xf>
    <xf numFmtId="41" fontId="9" fillId="0" borderId="226" xfId="0" applyNumberFormat="1" applyFont="1" applyFill="1" applyBorder="1" applyAlignment="1">
      <alignment horizontal="left" vertical="center"/>
    </xf>
    <xf numFmtId="41" fontId="9" fillId="3" borderId="233" xfId="0" applyNumberFormat="1" applyFont="1" applyFill="1" applyBorder="1" applyAlignment="1">
      <alignment horizontal="left" vertical="center"/>
    </xf>
    <xf numFmtId="0" fontId="6" fillId="5" borderId="81" xfId="0" applyFont="1" applyFill="1" applyBorder="1" applyAlignment="1">
      <alignment horizontal="distributed" vertical="center" wrapText="1" justifyLastLine="1"/>
    </xf>
    <xf numFmtId="41" fontId="6" fillId="0" borderId="221" xfId="0" applyNumberFormat="1" applyFont="1" applyFill="1" applyBorder="1" applyAlignment="1">
      <alignment horizontal="right" vertical="center"/>
    </xf>
    <xf numFmtId="41" fontId="6" fillId="0" borderId="79" xfId="0" applyNumberFormat="1" applyFont="1" applyFill="1" applyBorder="1" applyAlignment="1">
      <alignment horizontal="right" vertical="center"/>
    </xf>
    <xf numFmtId="41" fontId="6" fillId="0" borderId="175" xfId="0" applyNumberFormat="1" applyFont="1" applyFill="1" applyBorder="1" applyAlignment="1">
      <alignment horizontal="right" vertical="center"/>
    </xf>
    <xf numFmtId="41" fontId="6" fillId="0" borderId="219" xfId="0" applyNumberFormat="1" applyFont="1" applyFill="1" applyBorder="1" applyAlignment="1">
      <alignment horizontal="right" vertical="center"/>
    </xf>
    <xf numFmtId="41" fontId="6" fillId="0" borderId="246" xfId="0" applyNumberFormat="1" applyFont="1" applyFill="1" applyBorder="1" applyAlignment="1">
      <alignment horizontal="right" vertical="center"/>
    </xf>
    <xf numFmtId="41" fontId="6" fillId="0" borderId="234" xfId="0" applyNumberFormat="1" applyFont="1" applyFill="1" applyBorder="1" applyAlignment="1">
      <alignment horizontal="right" vertical="center"/>
    </xf>
    <xf numFmtId="0" fontId="6" fillId="5" borderId="58" xfId="0" applyFont="1" applyFill="1" applyBorder="1" applyAlignment="1">
      <alignment horizontal="left" vertical="center" wrapText="1"/>
    </xf>
    <xf numFmtId="0" fontId="6" fillId="5" borderId="70" xfId="0" applyFont="1" applyFill="1" applyBorder="1" applyAlignment="1">
      <alignment horizontal="distributed" vertical="center" justifyLastLine="1"/>
    </xf>
    <xf numFmtId="41" fontId="6" fillId="0" borderId="99" xfId="0" applyNumberFormat="1" applyFont="1" applyFill="1" applyBorder="1" applyAlignment="1">
      <alignment horizontal="left" vertical="center"/>
    </xf>
    <xf numFmtId="41" fontId="6" fillId="0" borderId="67" xfId="0" applyNumberFormat="1" applyFont="1" applyFill="1" applyBorder="1" applyAlignment="1">
      <alignment horizontal="left" vertical="center"/>
    </xf>
    <xf numFmtId="41" fontId="6" fillId="2" borderId="35" xfId="0" applyNumberFormat="1" applyFont="1" applyFill="1" applyBorder="1" applyAlignment="1">
      <alignment horizontal="left" vertical="center"/>
    </xf>
    <xf numFmtId="41" fontId="6" fillId="0" borderId="35" xfId="0" applyNumberFormat="1" applyFont="1" applyFill="1" applyBorder="1" applyAlignment="1">
      <alignment horizontal="left" vertical="center"/>
    </xf>
    <xf numFmtId="41" fontId="6" fillId="0" borderId="33" xfId="0" applyNumberFormat="1" applyFont="1" applyFill="1" applyBorder="1" applyAlignment="1">
      <alignment horizontal="left" vertical="center"/>
    </xf>
    <xf numFmtId="0" fontId="6" fillId="5" borderId="247" xfId="0" applyFont="1" applyFill="1" applyBorder="1" applyAlignment="1">
      <alignment horizontal="distributed" vertical="center" justifyLastLine="1"/>
    </xf>
    <xf numFmtId="41" fontId="9" fillId="6" borderId="230" xfId="0" applyNumberFormat="1" applyFont="1" applyFill="1" applyBorder="1" applyAlignment="1">
      <alignment horizontal="left" vertical="center"/>
    </xf>
    <xf numFmtId="41" fontId="9" fillId="6" borderId="248" xfId="0" applyNumberFormat="1" applyFont="1" applyFill="1" applyBorder="1" applyAlignment="1">
      <alignment horizontal="left" vertical="center"/>
    </xf>
    <xf numFmtId="41" fontId="9" fillId="6" borderId="228" xfId="0" applyNumberFormat="1" applyFont="1" applyFill="1" applyBorder="1" applyAlignment="1">
      <alignment horizontal="left" vertical="center"/>
    </xf>
    <xf numFmtId="41" fontId="9" fillId="6" borderId="224" xfId="0" applyNumberFormat="1" applyFont="1" applyFill="1" applyBorder="1" applyAlignment="1">
      <alignment horizontal="left" vertical="center"/>
    </xf>
    <xf numFmtId="41" fontId="9" fillId="6" borderId="249" xfId="0" applyNumberFormat="1" applyFont="1" applyFill="1" applyBorder="1" applyAlignment="1">
      <alignment horizontal="left" vertical="center"/>
    </xf>
    <xf numFmtId="0" fontId="6" fillId="5" borderId="223" xfId="0" applyFont="1" applyFill="1" applyBorder="1" applyAlignment="1">
      <alignment horizontal="distributed" vertical="center" justifyLastLine="1"/>
    </xf>
    <xf numFmtId="41" fontId="9" fillId="6" borderId="224" xfId="0" applyNumberFormat="1" applyFont="1" applyFill="1" applyBorder="1" applyAlignment="1">
      <alignment vertical="center"/>
    </xf>
    <xf numFmtId="41" fontId="9" fillId="6" borderId="249" xfId="0" applyNumberFormat="1" applyFont="1" applyFill="1" applyBorder="1" applyAlignment="1">
      <alignment vertical="center"/>
    </xf>
    <xf numFmtId="179" fontId="9" fillId="6" borderId="250" xfId="0" applyNumberFormat="1" applyFont="1" applyFill="1" applyBorder="1" applyAlignment="1">
      <alignment vertical="center"/>
    </xf>
    <xf numFmtId="41" fontId="9" fillId="6" borderId="228" xfId="0" applyNumberFormat="1" applyFont="1" applyFill="1" applyBorder="1" applyAlignment="1">
      <alignment vertical="center"/>
    </xf>
    <xf numFmtId="179" fontId="9" fillId="6" borderId="251" xfId="0" applyNumberFormat="1" applyFont="1" applyFill="1" applyBorder="1" applyAlignment="1">
      <alignment vertical="center"/>
    </xf>
    <xf numFmtId="177" fontId="6" fillId="0" borderId="0" xfId="4" applyNumberFormat="1" applyFont="1" applyFill="1" applyBorder="1" applyAlignment="1">
      <alignment horizontal="left" vertical="center"/>
    </xf>
    <xf numFmtId="177" fontId="6" fillId="5" borderId="30" xfId="4" applyNumberFormat="1" applyFont="1" applyFill="1" applyBorder="1" applyAlignment="1">
      <alignment horizontal="distributed" vertical="center" justifyLastLine="1"/>
    </xf>
    <xf numFmtId="0" fontId="6" fillId="5" borderId="39" xfId="2" applyFont="1" applyFill="1" applyBorder="1" applyAlignment="1">
      <alignment horizontal="distributed" vertical="center" justifyLastLine="1"/>
    </xf>
    <xf numFmtId="0" fontId="6" fillId="3" borderId="12" xfId="0" applyFont="1" applyFill="1" applyBorder="1" applyAlignment="1">
      <alignment vertical="center"/>
    </xf>
    <xf numFmtId="41" fontId="6" fillId="0" borderId="162" xfId="1" applyNumberFormat="1" applyFont="1" applyFill="1" applyBorder="1" applyAlignment="1">
      <alignment horizontal="left" vertical="center" shrinkToFit="1"/>
    </xf>
    <xf numFmtId="41" fontId="6" fillId="0" borderId="170" xfId="1" applyNumberFormat="1" applyFont="1" applyFill="1" applyBorder="1" applyAlignment="1">
      <alignment horizontal="left" vertical="center" shrinkToFit="1"/>
    </xf>
    <xf numFmtId="41" fontId="6" fillId="0" borderId="152" xfId="1" applyNumberFormat="1" applyFont="1" applyFill="1" applyBorder="1" applyAlignment="1">
      <alignment horizontal="left" vertical="center" shrinkToFit="1"/>
    </xf>
    <xf numFmtId="41" fontId="6" fillId="0" borderId="213" xfId="1" applyNumberFormat="1" applyFont="1" applyFill="1" applyBorder="1" applyAlignment="1">
      <alignment horizontal="left" vertical="center" shrinkToFit="1"/>
    </xf>
    <xf numFmtId="41" fontId="6" fillId="0" borderId="161" xfId="1" applyNumberFormat="1" applyFont="1" applyFill="1" applyBorder="1" applyAlignment="1">
      <alignment horizontal="left" vertical="center" shrinkToFit="1"/>
    </xf>
    <xf numFmtId="41" fontId="6" fillId="0" borderId="153" xfId="1" applyNumberFormat="1" applyFont="1" applyFill="1" applyBorder="1" applyAlignment="1">
      <alignment horizontal="left" vertical="center" shrinkToFit="1"/>
    </xf>
    <xf numFmtId="41" fontId="6" fillId="0" borderId="154" xfId="1" applyNumberFormat="1" applyFont="1" applyFill="1" applyBorder="1" applyAlignment="1">
      <alignment horizontal="left" vertical="center" shrinkToFit="1"/>
    </xf>
    <xf numFmtId="41" fontId="6" fillId="0" borderId="252" xfId="1" applyNumberFormat="1" applyFont="1" applyFill="1" applyBorder="1" applyAlignment="1">
      <alignment horizontal="left" vertical="center" shrinkToFit="1"/>
    </xf>
    <xf numFmtId="41" fontId="6" fillId="0" borderId="156" xfId="1" applyNumberFormat="1" applyFont="1" applyFill="1" applyBorder="1" applyAlignment="1">
      <alignment horizontal="left" vertical="center" shrinkToFit="1"/>
    </xf>
    <xf numFmtId="41" fontId="6" fillId="6" borderId="95" xfId="2" applyNumberFormat="1" applyFont="1" applyFill="1" applyBorder="1" applyAlignment="1">
      <alignment horizontal="right" vertical="center" shrinkToFit="1"/>
    </xf>
    <xf numFmtId="41" fontId="6" fillId="0" borderId="109" xfId="2" applyNumberFormat="1" applyFont="1" applyFill="1" applyBorder="1" applyAlignment="1">
      <alignment horizontal="right" vertical="center" shrinkToFit="1"/>
    </xf>
    <xf numFmtId="41" fontId="6" fillId="0" borderId="253" xfId="2" applyNumberFormat="1" applyFont="1" applyFill="1" applyBorder="1" applyAlignment="1">
      <alignment vertical="center" shrinkToFit="1"/>
    </xf>
    <xf numFmtId="41" fontId="6" fillId="0" borderId="252" xfId="1" applyNumberFormat="1" applyFont="1" applyFill="1" applyBorder="1" applyAlignment="1">
      <alignment vertical="center" shrinkToFit="1"/>
    </xf>
    <xf numFmtId="41" fontId="6" fillId="0" borderId="45" xfId="2" applyNumberFormat="1" applyFont="1" applyFill="1" applyBorder="1" applyAlignment="1">
      <alignment vertical="center" shrinkToFit="1"/>
    </xf>
    <xf numFmtId="41" fontId="6" fillId="0" borderId="255" xfId="0" applyNumberFormat="1" applyFont="1" applyFill="1" applyBorder="1" applyAlignment="1">
      <alignment horizontal="right" vertical="center"/>
    </xf>
    <xf numFmtId="41" fontId="6" fillId="0" borderId="256" xfId="0" applyNumberFormat="1" applyFont="1" applyFill="1" applyBorder="1" applyAlignment="1">
      <alignment horizontal="right" vertical="center"/>
    </xf>
    <xf numFmtId="41" fontId="6" fillId="0" borderId="254" xfId="0" applyNumberFormat="1" applyFont="1" applyFill="1" applyBorder="1" applyAlignment="1">
      <alignment horizontal="right" vertical="center"/>
    </xf>
    <xf numFmtId="41" fontId="6" fillId="0" borderId="257" xfId="0" applyNumberFormat="1" applyFont="1" applyFill="1" applyBorder="1" applyAlignment="1">
      <alignment horizontal="right" vertical="center"/>
    </xf>
    <xf numFmtId="41" fontId="9" fillId="6" borderId="258" xfId="0" applyNumberFormat="1" applyFont="1" applyFill="1" applyBorder="1" applyAlignment="1">
      <alignment horizontal="right" vertical="center"/>
    </xf>
    <xf numFmtId="41" fontId="9" fillId="6" borderId="259" xfId="0" applyNumberFormat="1" applyFont="1" applyFill="1" applyBorder="1" applyAlignment="1">
      <alignment horizontal="right" vertical="center"/>
    </xf>
    <xf numFmtId="41" fontId="6" fillId="0" borderId="260" xfId="0" applyNumberFormat="1" applyFont="1" applyFill="1" applyBorder="1" applyAlignment="1">
      <alignment horizontal="right" vertical="center"/>
    </xf>
    <xf numFmtId="41" fontId="9" fillId="6" borderId="261" xfId="0" applyNumberFormat="1" applyFont="1" applyFill="1" applyBorder="1" applyAlignment="1">
      <alignment horizontal="right" vertical="center"/>
    </xf>
    <xf numFmtId="41" fontId="6" fillId="0" borderId="262" xfId="0" applyNumberFormat="1" applyFont="1" applyFill="1" applyBorder="1" applyAlignment="1">
      <alignment horizontal="right" vertical="center"/>
    </xf>
    <xf numFmtId="41" fontId="6" fillId="0" borderId="263" xfId="0" applyNumberFormat="1" applyFont="1" applyFill="1" applyBorder="1" applyAlignment="1">
      <alignment horizontal="right" vertical="center"/>
    </xf>
    <xf numFmtId="41" fontId="6" fillId="0" borderId="264" xfId="0" applyNumberFormat="1" applyFont="1" applyFill="1" applyBorder="1" applyAlignment="1">
      <alignment horizontal="right" vertical="center"/>
    </xf>
    <xf numFmtId="41" fontId="6" fillId="0" borderId="264" xfId="1" applyNumberFormat="1" applyFont="1" applyFill="1" applyBorder="1" applyAlignment="1">
      <alignment horizontal="right" vertical="center"/>
    </xf>
    <xf numFmtId="41" fontId="6" fillId="0" borderId="265" xfId="0" applyNumberFormat="1" applyFont="1" applyFill="1" applyBorder="1" applyAlignment="1">
      <alignment horizontal="right" vertical="center"/>
    </xf>
    <xf numFmtId="41" fontId="6" fillId="2" borderId="20" xfId="0" applyNumberFormat="1" applyFont="1" applyFill="1" applyBorder="1" applyAlignment="1">
      <alignment horizontal="right" vertical="center"/>
    </xf>
    <xf numFmtId="41" fontId="6" fillId="2" borderId="78" xfId="0" applyNumberFormat="1" applyFont="1" applyFill="1" applyBorder="1" applyAlignment="1">
      <alignment horizontal="right" vertical="center"/>
    </xf>
    <xf numFmtId="41" fontId="6" fillId="0" borderId="88" xfId="0" applyNumberFormat="1" applyFont="1" applyFill="1" applyBorder="1" applyAlignment="1">
      <alignment horizontal="right" vertical="center"/>
    </xf>
    <xf numFmtId="41" fontId="6" fillId="2" borderId="9" xfId="0" applyNumberFormat="1" applyFont="1" applyFill="1" applyBorder="1" applyAlignment="1">
      <alignment horizontal="right" vertical="center"/>
    </xf>
    <xf numFmtId="41" fontId="6" fillId="2" borderId="172" xfId="0" applyNumberFormat="1" applyFont="1" applyFill="1" applyBorder="1" applyAlignment="1">
      <alignment horizontal="right" vertical="center"/>
    </xf>
    <xf numFmtId="41" fontId="6" fillId="2" borderId="64" xfId="1" applyNumberFormat="1" applyFont="1" applyFill="1" applyBorder="1" applyAlignment="1">
      <alignment horizontal="right" vertical="center"/>
    </xf>
    <xf numFmtId="41" fontId="6" fillId="2" borderId="64" xfId="0" applyNumberFormat="1" applyFont="1" applyFill="1" applyBorder="1" applyAlignment="1">
      <alignment horizontal="right" vertical="center"/>
    </xf>
    <xf numFmtId="41" fontId="6" fillId="2" borderId="267" xfId="0" applyNumberFormat="1" applyFont="1" applyFill="1" applyBorder="1" applyAlignment="1">
      <alignment horizontal="right" vertical="center"/>
    </xf>
    <xf numFmtId="41" fontId="6" fillId="2" borderId="172" xfId="1" applyNumberFormat="1" applyFont="1" applyFill="1" applyBorder="1" applyAlignment="1">
      <alignment horizontal="right" vertical="center"/>
    </xf>
    <xf numFmtId="41" fontId="6" fillId="2" borderId="195" xfId="0" applyNumberFormat="1" applyFont="1" applyFill="1" applyBorder="1" applyAlignment="1">
      <alignment horizontal="right" vertical="center"/>
    </xf>
    <xf numFmtId="41" fontId="6" fillId="0" borderId="20" xfId="1" applyNumberFormat="1" applyFont="1" applyFill="1" applyBorder="1"/>
    <xf numFmtId="41" fontId="6" fillId="0" borderId="78" xfId="1" applyNumberFormat="1" applyFont="1" applyFill="1" applyBorder="1"/>
    <xf numFmtId="41" fontId="6" fillId="0" borderId="172" xfId="1" applyNumberFormat="1" applyFont="1" applyFill="1" applyBorder="1"/>
    <xf numFmtId="41" fontId="6" fillId="0" borderId="64" xfId="1" applyNumberFormat="1" applyFont="1" applyFill="1" applyBorder="1"/>
    <xf numFmtId="41" fontId="6" fillId="0" borderId="66" xfId="1" applyNumberFormat="1" applyFont="1" applyFill="1" applyBorder="1"/>
    <xf numFmtId="41" fontId="6" fillId="0" borderId="195" xfId="1" applyNumberFormat="1" applyFont="1" applyFill="1" applyBorder="1"/>
    <xf numFmtId="41" fontId="5" fillId="0" borderId="32" xfId="0" applyNumberFormat="1" applyFont="1" applyFill="1" applyBorder="1" applyAlignment="1">
      <alignment horizontal="left" vertical="center"/>
    </xf>
    <xf numFmtId="41" fontId="5" fillId="2" borderId="35" xfId="0" applyNumberFormat="1" applyFont="1" applyFill="1" applyBorder="1" applyAlignment="1">
      <alignment horizontal="left" vertical="center"/>
    </xf>
    <xf numFmtId="0" fontId="5" fillId="3" borderId="43" xfId="0" applyFont="1" applyFill="1" applyBorder="1" applyAlignment="1">
      <alignment horizontal="left" vertical="center"/>
    </xf>
    <xf numFmtId="0" fontId="5" fillId="3" borderId="47" xfId="0" applyFont="1" applyFill="1" applyBorder="1" applyAlignment="1">
      <alignment horizontal="left" vertical="center"/>
    </xf>
    <xf numFmtId="41" fontId="6" fillId="0" borderId="268" xfId="2" applyNumberFormat="1" applyFont="1" applyFill="1" applyBorder="1" applyAlignment="1">
      <alignment vertical="center" shrinkToFit="1"/>
    </xf>
    <xf numFmtId="41" fontId="6" fillId="0" borderId="269" xfId="1" applyNumberFormat="1" applyFont="1" applyFill="1" applyBorder="1" applyAlignment="1">
      <alignment vertical="center" shrinkToFit="1"/>
    </xf>
    <xf numFmtId="41" fontId="9" fillId="6" borderId="128" xfId="2" applyNumberFormat="1" applyFont="1" applyFill="1" applyBorder="1" applyAlignment="1">
      <alignment vertical="center" shrinkToFit="1"/>
    </xf>
    <xf numFmtId="41" fontId="9" fillId="6" borderId="129" xfId="2" applyNumberFormat="1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0" fontId="6" fillId="4" borderId="266" xfId="0" applyFont="1" applyFill="1" applyBorder="1" applyAlignment="1">
      <alignment horizontal="distributed" vertical="center" justifyLastLine="1"/>
    </xf>
    <xf numFmtId="58" fontId="6" fillId="2" borderId="12" xfId="0" applyNumberFormat="1" applyFont="1" applyFill="1" applyBorder="1" applyAlignment="1">
      <alignment horizontal="right"/>
    </xf>
    <xf numFmtId="0" fontId="6" fillId="5" borderId="266" xfId="0" applyFont="1" applyFill="1" applyBorder="1" applyAlignment="1">
      <alignment horizontal="distributed" vertical="center" justifyLastLine="1"/>
    </xf>
    <xf numFmtId="0" fontId="6" fillId="5" borderId="60" xfId="0" applyFont="1" applyFill="1" applyBorder="1" applyAlignment="1">
      <alignment horizontal="distributed" vertical="center" justifyLastLine="1"/>
    </xf>
    <xf numFmtId="41" fontId="6" fillId="0" borderId="12" xfId="0" applyNumberFormat="1" applyFont="1" applyFill="1" applyBorder="1" applyAlignment="1">
      <alignment vertical="center"/>
    </xf>
    <xf numFmtId="0" fontId="6" fillId="5" borderId="58" xfId="0" applyFont="1" applyFill="1" applyBorder="1" applyAlignment="1">
      <alignment horizontal="distributed" vertical="center" justifyLastLine="1"/>
    </xf>
    <xf numFmtId="0" fontId="6" fillId="5" borderId="60" xfId="0" applyFont="1" applyFill="1" applyBorder="1" applyAlignment="1">
      <alignment horizontal="distributed" vertical="center" justifyLastLine="1"/>
    </xf>
    <xf numFmtId="0" fontId="6" fillId="6" borderId="94" xfId="0" applyFont="1" applyFill="1" applyBorder="1" applyAlignment="1">
      <alignment horizontal="distributed" vertical="center" justifyLastLine="1"/>
    </xf>
    <xf numFmtId="0" fontId="6" fillId="6" borderId="96" xfId="0" applyFont="1" applyFill="1" applyBorder="1" applyAlignment="1">
      <alignment horizontal="distributed" vertical="center" justifyLastLine="1"/>
    </xf>
    <xf numFmtId="0" fontId="6" fillId="0" borderId="2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righ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36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88" xfId="0" applyFont="1" applyFill="1" applyBorder="1" applyAlignment="1">
      <alignment horizontal="left" vertical="center"/>
    </xf>
    <xf numFmtId="0" fontId="6" fillId="5" borderId="75" xfId="0" applyFont="1" applyFill="1" applyBorder="1" applyAlignment="1">
      <alignment horizontal="distributed" vertical="center" justifyLastLine="1"/>
    </xf>
    <xf numFmtId="0" fontId="6" fillId="5" borderId="22" xfId="0" applyFont="1" applyFill="1" applyBorder="1" applyAlignment="1">
      <alignment horizontal="distributed" vertical="center" justifyLastLine="1"/>
    </xf>
    <xf numFmtId="0" fontId="6" fillId="5" borderId="57" xfId="0" applyFont="1" applyFill="1" applyBorder="1" applyAlignment="1">
      <alignment horizontal="distributed" vertical="center" justifyLastLine="1"/>
    </xf>
    <xf numFmtId="0" fontId="6" fillId="0" borderId="11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justifyLastLine="1"/>
    </xf>
    <xf numFmtId="0" fontId="6" fillId="0" borderId="32" xfId="0" applyFont="1" applyFill="1" applyBorder="1" applyAlignment="1">
      <alignment vertical="center" justifyLastLine="1"/>
    </xf>
    <xf numFmtId="0" fontId="6" fillId="0" borderId="0" xfId="0" applyFont="1" applyFill="1" applyAlignment="1">
      <alignment horizontal="right" vertical="center"/>
    </xf>
    <xf numFmtId="0" fontId="6" fillId="5" borderId="155" xfId="0" applyFont="1" applyFill="1" applyBorder="1" applyAlignment="1">
      <alignment horizontal="distributed" vertical="center" justifyLastLine="1"/>
    </xf>
    <xf numFmtId="0" fontId="6" fillId="5" borderId="158" xfId="0" applyFont="1" applyFill="1" applyBorder="1" applyAlignment="1">
      <alignment horizontal="distributed" vertical="center" justifyLastLine="1"/>
    </xf>
    <xf numFmtId="0" fontId="6" fillId="5" borderId="157" xfId="0" applyFont="1" applyFill="1" applyBorder="1" applyAlignment="1">
      <alignment horizontal="distributed" vertical="center" justifyLastLine="1"/>
    </xf>
    <xf numFmtId="0" fontId="6" fillId="5" borderId="150" xfId="0" applyFont="1" applyFill="1" applyBorder="1" applyAlignment="1">
      <alignment horizontal="distributed" vertical="center" justifyLastLine="1"/>
    </xf>
    <xf numFmtId="0" fontId="10" fillId="3" borderId="12" xfId="0" applyFont="1" applyFill="1" applyBorder="1" applyAlignment="1">
      <alignment horizontal="right" vertical="center"/>
    </xf>
    <xf numFmtId="0" fontId="6" fillId="3" borderId="36" xfId="0" applyFont="1" applyFill="1" applyBorder="1" applyAlignment="1">
      <alignment horizontal="distributed" vertical="center" justifyLastLine="1"/>
    </xf>
    <xf numFmtId="0" fontId="6" fillId="3" borderId="26" xfId="0" applyFont="1" applyFill="1" applyBorder="1" applyAlignment="1">
      <alignment horizontal="distributed" vertical="center" justifyLastLine="1"/>
    </xf>
    <xf numFmtId="0" fontId="6" fillId="5" borderId="75" xfId="0" applyFont="1" applyFill="1" applyBorder="1" applyAlignment="1">
      <alignment horizontal="left" vertical="center" wrapText="1"/>
    </xf>
    <xf numFmtId="0" fontId="6" fillId="5" borderId="18" xfId="0" applyFont="1" applyFill="1" applyBorder="1" applyAlignment="1">
      <alignment horizontal="left" vertical="center" wrapText="1"/>
    </xf>
    <xf numFmtId="0" fontId="6" fillId="5" borderId="76" xfId="0" applyFont="1" applyFill="1" applyBorder="1" applyAlignment="1">
      <alignment horizontal="distributed" vertical="center" justifyLastLine="1"/>
    </xf>
    <xf numFmtId="0" fontId="6" fillId="5" borderId="21" xfId="0" applyFont="1" applyFill="1" applyBorder="1" applyAlignment="1">
      <alignment horizontal="distributed" vertical="center" justifyLastLine="1"/>
    </xf>
    <xf numFmtId="0" fontId="6" fillId="5" borderId="17" xfId="0" applyFont="1" applyFill="1" applyBorder="1" applyAlignment="1">
      <alignment horizontal="distributed" vertical="center" justifyLastLine="1"/>
    </xf>
    <xf numFmtId="0" fontId="6" fillId="5" borderId="54" xfId="0" applyFont="1" applyFill="1" applyBorder="1" applyAlignment="1">
      <alignment horizontal="distributed" vertical="center" justifyLastLine="1"/>
    </xf>
    <xf numFmtId="0" fontId="6" fillId="5" borderId="38" xfId="0" applyFont="1" applyFill="1" applyBorder="1" applyAlignment="1">
      <alignment horizontal="distributed" vertical="center" justifyLastLine="1"/>
    </xf>
    <xf numFmtId="0" fontId="6" fillId="5" borderId="184" xfId="0" applyFont="1" applyFill="1" applyBorder="1" applyAlignment="1">
      <alignment horizontal="distributed" vertical="center" justifyLastLine="1"/>
    </xf>
    <xf numFmtId="0" fontId="6" fillId="6" borderId="115" xfId="0" applyFont="1" applyFill="1" applyBorder="1" applyAlignment="1">
      <alignment horizontal="distributed" vertical="center" justifyLastLine="1"/>
    </xf>
    <xf numFmtId="0" fontId="6" fillId="6" borderId="114" xfId="0" applyFont="1" applyFill="1" applyBorder="1" applyAlignment="1">
      <alignment horizontal="distributed" vertical="center" justifyLastLine="1"/>
    </xf>
    <xf numFmtId="0" fontId="6" fillId="3" borderId="0" xfId="0" applyFont="1" applyFill="1" applyBorder="1" applyAlignment="1">
      <alignment horizontal="left" vertical="center"/>
    </xf>
    <xf numFmtId="0" fontId="6" fillId="3" borderId="100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distributed" vertical="center" justifyLastLine="1"/>
    </xf>
    <xf numFmtId="177" fontId="6" fillId="0" borderId="0" xfId="4" applyNumberFormat="1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distributed" vertical="center" justifyLastLine="1"/>
    </xf>
    <xf numFmtId="0" fontId="6" fillId="3" borderId="100" xfId="0" applyFont="1" applyFill="1" applyBorder="1" applyAlignment="1">
      <alignment horizontal="distributed" vertical="center" justifyLastLine="1"/>
    </xf>
    <xf numFmtId="0" fontId="6" fillId="3" borderId="18" xfId="0" applyFont="1" applyFill="1" applyBorder="1" applyAlignment="1">
      <alignment horizontal="distributed" vertical="center" justifyLastLine="1"/>
    </xf>
    <xf numFmtId="0" fontId="6" fillId="3" borderId="117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177" fontId="6" fillId="5" borderId="75" xfId="4" applyNumberFormat="1" applyFont="1" applyFill="1" applyBorder="1" applyAlignment="1">
      <alignment horizontal="left" vertical="center" wrapText="1"/>
    </xf>
    <xf numFmtId="177" fontId="6" fillId="5" borderId="18" xfId="4" applyNumberFormat="1" applyFont="1" applyFill="1" applyBorder="1" applyAlignment="1">
      <alignment horizontal="left" vertical="center" wrapText="1"/>
    </xf>
    <xf numFmtId="177" fontId="6" fillId="5" borderId="57" xfId="4" applyNumberFormat="1" applyFont="1" applyFill="1" applyBorder="1" applyAlignment="1">
      <alignment horizontal="distributed" vertical="center" justifyLastLine="1"/>
    </xf>
    <xf numFmtId="177" fontId="6" fillId="5" borderId="76" xfId="4" applyNumberFormat="1" applyFont="1" applyFill="1" applyBorder="1" applyAlignment="1">
      <alignment horizontal="distributed" vertical="center" justifyLastLine="1"/>
    </xf>
    <xf numFmtId="177" fontId="6" fillId="5" borderId="30" xfId="4" applyNumberFormat="1" applyFont="1" applyFill="1" applyBorder="1" applyAlignment="1">
      <alignment horizontal="distributed" vertical="center" justifyLastLine="1"/>
    </xf>
    <xf numFmtId="177" fontId="6" fillId="5" borderId="29" xfId="4" applyNumberFormat="1" applyFont="1" applyFill="1" applyBorder="1" applyAlignment="1">
      <alignment horizontal="distributed" vertical="center" justifyLastLine="1"/>
    </xf>
    <xf numFmtId="0" fontId="6" fillId="6" borderId="37" xfId="0" applyFont="1" applyFill="1" applyBorder="1" applyAlignment="1">
      <alignment horizontal="distributed" vertical="center" justifyLastLine="1"/>
    </xf>
    <xf numFmtId="0" fontId="6" fillId="6" borderId="7" xfId="0" applyFont="1" applyFill="1" applyBorder="1" applyAlignment="1">
      <alignment horizontal="distributed" vertical="center" justifyLastLine="1"/>
    </xf>
    <xf numFmtId="0" fontId="6" fillId="2" borderId="2" xfId="2" applyFont="1" applyFill="1" applyBorder="1" applyAlignment="1">
      <alignment horizontal="left" vertical="center"/>
    </xf>
    <xf numFmtId="0" fontId="6" fillId="5" borderId="38" xfId="2" applyFont="1" applyFill="1" applyBorder="1" applyAlignment="1">
      <alignment horizontal="distributed" vertical="center" justifyLastLine="1"/>
    </xf>
    <xf numFmtId="0" fontId="6" fillId="5" borderId="53" xfId="2" applyFont="1" applyFill="1" applyBorder="1" applyAlignment="1">
      <alignment horizontal="distributed" vertical="center" justifyLastLine="1"/>
    </xf>
    <xf numFmtId="0" fontId="6" fillId="2" borderId="12" xfId="2" applyFont="1" applyFill="1" applyBorder="1" applyAlignment="1">
      <alignment horizontal="left" vertical="center"/>
    </xf>
    <xf numFmtId="177" fontId="6" fillId="5" borderId="75" xfId="4" applyNumberFormat="1" applyFont="1" applyFill="1" applyBorder="1" applyAlignment="1">
      <alignment horizontal="distributed" vertical="center" justifyLastLine="1"/>
    </xf>
    <xf numFmtId="177" fontId="6" fillId="5" borderId="100" xfId="4" applyNumberFormat="1" applyFont="1" applyFill="1" applyBorder="1" applyAlignment="1">
      <alignment horizontal="distributed" vertical="center" justifyLastLine="1"/>
    </xf>
    <xf numFmtId="177" fontId="6" fillId="5" borderId="89" xfId="4" applyNumberFormat="1" applyFont="1" applyFill="1" applyBorder="1" applyAlignment="1">
      <alignment horizontal="distributed" vertical="center" justifyLastLine="1"/>
    </xf>
    <xf numFmtId="0" fontId="6" fillId="5" borderId="39" xfId="2" applyFont="1" applyFill="1" applyBorder="1" applyAlignment="1">
      <alignment horizontal="distributed" vertical="center" justifyLastLine="1"/>
    </xf>
    <xf numFmtId="0" fontId="6" fillId="5" borderId="71" xfId="2" applyFont="1" applyFill="1" applyBorder="1" applyAlignment="1">
      <alignment horizontal="distributed" vertical="center" justifyLastLine="1"/>
    </xf>
    <xf numFmtId="0" fontId="6" fillId="0" borderId="0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5" borderId="56" xfId="0" applyFont="1" applyFill="1" applyBorder="1" applyAlignment="1">
      <alignment horizontal="distributed" vertical="center" wrapText="1" justifyLastLine="1"/>
    </xf>
    <xf numFmtId="0" fontId="6" fillId="5" borderId="55" xfId="0" applyFont="1" applyFill="1" applyBorder="1" applyAlignment="1">
      <alignment horizontal="distributed" vertical="center" wrapText="1" justifyLastLine="1"/>
    </xf>
    <xf numFmtId="0" fontId="6" fillId="5" borderId="71" xfId="0" applyFont="1" applyFill="1" applyBorder="1" applyAlignment="1">
      <alignment horizontal="distributed" vertical="center" wrapText="1" justifyLastLine="1"/>
    </xf>
    <xf numFmtId="0" fontId="6" fillId="5" borderId="30" xfId="0" applyFont="1" applyFill="1" applyBorder="1" applyAlignment="1">
      <alignment horizontal="distributed" vertical="center" wrapText="1" justifyLastLine="1"/>
    </xf>
    <xf numFmtId="0" fontId="6" fillId="5" borderId="35" xfId="0" applyFont="1" applyFill="1" applyBorder="1" applyAlignment="1">
      <alignment horizontal="distributed" vertical="center" wrapText="1" justifyLastLine="1"/>
    </xf>
    <xf numFmtId="0" fontId="6" fillId="5" borderId="25" xfId="0" applyFont="1" applyFill="1" applyBorder="1" applyAlignment="1">
      <alignment horizontal="distributed" vertical="center" wrapText="1" justifyLastLine="1"/>
    </xf>
    <xf numFmtId="0" fontId="6" fillId="5" borderId="11" xfId="0" applyFont="1" applyFill="1" applyBorder="1" applyAlignment="1">
      <alignment horizontal="distributed" vertical="center" wrapText="1" justifyLastLine="1"/>
    </xf>
    <xf numFmtId="38" fontId="6" fillId="5" borderId="29" xfId="6" applyFont="1" applyFill="1" applyBorder="1" applyAlignment="1">
      <alignment horizontal="center" vertical="center" wrapText="1"/>
    </xf>
    <xf numFmtId="38" fontId="6" fillId="5" borderId="27" xfId="6" applyFont="1" applyFill="1" applyBorder="1" applyAlignment="1">
      <alignment horizontal="center" vertical="center" wrapText="1"/>
    </xf>
    <xf numFmtId="38" fontId="6" fillId="5" borderId="7" xfId="6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right" vertical="center"/>
    </xf>
    <xf numFmtId="0" fontId="6" fillId="3" borderId="72" xfId="0" applyFont="1" applyFill="1" applyBorder="1" applyAlignment="1">
      <alignment horizontal="distributed" vertical="center" justifyLastLine="1"/>
    </xf>
    <xf numFmtId="0" fontId="6" fillId="3" borderId="51" xfId="0" applyFont="1" applyFill="1" applyBorder="1" applyAlignment="1">
      <alignment horizontal="distributed" vertical="center" justifyLastLine="1"/>
    </xf>
    <xf numFmtId="0" fontId="6" fillId="3" borderId="235" xfId="0" applyFont="1" applyFill="1" applyBorder="1" applyAlignment="1">
      <alignment horizontal="center" vertical="center" wrapText="1"/>
    </xf>
    <xf numFmtId="0" fontId="6" fillId="3" borderId="236" xfId="0" applyFont="1" applyFill="1" applyBorder="1" applyAlignment="1">
      <alignment horizontal="center" vertical="center" wrapText="1"/>
    </xf>
    <xf numFmtId="0" fontId="6" fillId="3" borderId="237" xfId="0" applyFont="1" applyFill="1" applyBorder="1" applyAlignment="1">
      <alignment horizontal="center" vertical="center" wrapText="1"/>
    </xf>
    <xf numFmtId="0" fontId="6" fillId="3" borderId="52" xfId="0" applyFont="1" applyFill="1" applyBorder="1" applyAlignment="1">
      <alignment horizontal="distributed" vertical="center" justifyLastLine="1"/>
    </xf>
    <xf numFmtId="0" fontId="6" fillId="3" borderId="55" xfId="0" applyFont="1" applyFill="1" applyBorder="1" applyAlignment="1">
      <alignment horizontal="distributed" vertical="center" justifyLastLine="1"/>
    </xf>
    <xf numFmtId="0" fontId="6" fillId="3" borderId="50" xfId="0" applyFont="1" applyFill="1" applyBorder="1" applyAlignment="1">
      <alignment horizontal="distributed" vertical="center" justifyLastLine="1"/>
    </xf>
    <xf numFmtId="0" fontId="6" fillId="2" borderId="12" xfId="0" applyFont="1" applyFill="1" applyBorder="1" applyAlignment="1">
      <alignment horizontal="left" vertical="center"/>
    </xf>
    <xf numFmtId="0" fontId="6" fillId="6" borderId="115" xfId="0" applyFont="1" applyFill="1" applyBorder="1" applyAlignment="1">
      <alignment horizontal="center" vertical="center" shrinkToFit="1"/>
    </xf>
    <xf numFmtId="0" fontId="6" fillId="6" borderId="114" xfId="0" applyFont="1" applyFill="1" applyBorder="1" applyAlignment="1">
      <alignment horizontal="center" vertical="center" shrinkToFit="1"/>
    </xf>
    <xf numFmtId="0" fontId="6" fillId="3" borderId="238" xfId="0" applyFont="1" applyFill="1" applyBorder="1" applyAlignment="1">
      <alignment horizontal="center" vertical="center" wrapText="1"/>
    </xf>
    <xf numFmtId="0" fontId="6" fillId="3" borderId="23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right" vertical="center"/>
    </xf>
    <xf numFmtId="0" fontId="6" fillId="2" borderId="100" xfId="0" applyFont="1" applyFill="1" applyBorder="1" applyAlignment="1">
      <alignment horizontal="distributed" vertical="center" justifyLastLine="1" shrinkToFit="1"/>
    </xf>
    <xf numFmtId="0" fontId="6" fillId="2" borderId="36" xfId="0" applyFont="1" applyFill="1" applyBorder="1" applyAlignment="1">
      <alignment horizontal="distributed" vertical="center" justifyLastLine="1" shrinkToFit="1"/>
    </xf>
    <xf numFmtId="41" fontId="6" fillId="0" borderId="0" xfId="0" applyNumberFormat="1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center" vertical="center" justifyLastLine="1"/>
    </xf>
    <xf numFmtId="0" fontId="6" fillId="3" borderId="100" xfId="0" applyFont="1" applyFill="1" applyBorder="1" applyAlignment="1">
      <alignment horizontal="center" vertical="center" justifyLastLine="1"/>
    </xf>
    <xf numFmtId="0" fontId="6" fillId="3" borderId="36" xfId="0" applyFont="1" applyFill="1" applyBorder="1" applyAlignment="1">
      <alignment horizontal="center" vertical="center" justifyLastLine="1"/>
    </xf>
    <xf numFmtId="41" fontId="6" fillId="0" borderId="0" xfId="0" applyNumberFormat="1" applyFont="1" applyFill="1" applyAlignment="1">
      <alignment horizontal="left" vertical="center"/>
    </xf>
    <xf numFmtId="0" fontId="6" fillId="3" borderId="18" xfId="0" applyFont="1" applyFill="1" applyBorder="1" applyAlignment="1">
      <alignment horizontal="center" vertical="center" justifyLastLine="1"/>
    </xf>
    <xf numFmtId="0" fontId="6" fillId="3" borderId="10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left" vertical="center" wrapText="1" justifyLastLine="1"/>
    </xf>
    <xf numFmtId="0" fontId="6" fillId="5" borderId="24" xfId="0" applyFont="1" applyFill="1" applyBorder="1" applyAlignment="1">
      <alignment horizontal="left" vertical="center" wrapText="1" justifyLastLine="1"/>
    </xf>
    <xf numFmtId="0" fontId="6" fillId="5" borderId="29" xfId="0" applyFont="1" applyFill="1" applyBorder="1" applyAlignment="1">
      <alignment horizontal="distributed" vertical="center" justifyLastLine="1"/>
    </xf>
    <xf numFmtId="0" fontId="6" fillId="5" borderId="32" xfId="0" applyFont="1" applyFill="1" applyBorder="1" applyAlignment="1">
      <alignment horizontal="distributed" vertical="center" justifyLastLine="1"/>
    </xf>
    <xf numFmtId="0" fontId="6" fillId="5" borderId="71" xfId="0" applyFont="1" applyFill="1" applyBorder="1" applyAlignment="1">
      <alignment horizontal="distributed" vertical="center" justifyLastLine="1"/>
    </xf>
    <xf numFmtId="0" fontId="6" fillId="5" borderId="33" xfId="0" applyFont="1" applyFill="1" applyBorder="1" applyAlignment="1">
      <alignment horizontal="distributed" vertical="center" justifyLastLine="1"/>
    </xf>
    <xf numFmtId="0" fontId="6" fillId="5" borderId="29" xfId="0" applyFont="1" applyFill="1" applyBorder="1" applyAlignment="1">
      <alignment horizontal="distributed" vertical="center" wrapText="1" justifyLastLine="1"/>
    </xf>
    <xf numFmtId="0" fontId="6" fillId="5" borderId="32" xfId="0" applyFont="1" applyFill="1" applyBorder="1" applyAlignment="1">
      <alignment horizontal="distributed" vertical="center" wrapText="1" justifyLastLine="1"/>
    </xf>
    <xf numFmtId="0" fontId="6" fillId="5" borderId="31" xfId="0" applyFont="1" applyFill="1" applyBorder="1" applyAlignment="1">
      <alignment horizontal="distributed" vertical="center" wrapText="1" justifyLastLine="1"/>
    </xf>
    <xf numFmtId="0" fontId="6" fillId="5" borderId="77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right"/>
    </xf>
    <xf numFmtId="0" fontId="6" fillId="3" borderId="239" xfId="0" applyFont="1" applyFill="1" applyBorder="1" applyAlignment="1">
      <alignment horizontal="center" vertical="center"/>
    </xf>
    <xf numFmtId="0" fontId="6" fillId="5" borderId="223" xfId="0" applyFont="1" applyFill="1" applyBorder="1" applyAlignment="1">
      <alignment horizontal="distributed" vertical="center" wrapText="1" justifyLastLine="1"/>
    </xf>
    <xf numFmtId="0" fontId="6" fillId="5" borderId="232" xfId="0" applyFont="1" applyFill="1" applyBorder="1" applyAlignment="1">
      <alignment horizontal="distributed" vertical="center" justifyLastLine="1"/>
    </xf>
    <xf numFmtId="0" fontId="9" fillId="6" borderId="91" xfId="0" applyFont="1" applyFill="1" applyBorder="1" applyAlignment="1">
      <alignment horizontal="distributed" vertical="center" justifyLastLine="1"/>
    </xf>
    <xf numFmtId="0" fontId="9" fillId="6" borderId="93" xfId="0" applyFont="1" applyFill="1" applyBorder="1" applyAlignment="1">
      <alignment horizontal="distributed" vertical="center" justifyLastLine="1"/>
    </xf>
    <xf numFmtId="179" fontId="6" fillId="0" borderId="103" xfId="0" applyNumberFormat="1" applyFont="1" applyFill="1" applyBorder="1" applyAlignment="1">
      <alignment vertical="center"/>
    </xf>
    <xf numFmtId="179" fontId="6" fillId="0" borderId="104" xfId="0" applyNumberFormat="1" applyFont="1" applyFill="1" applyBorder="1" applyAlignment="1">
      <alignment vertical="center"/>
    </xf>
    <xf numFmtId="179" fontId="6" fillId="0" borderId="105" xfId="0" applyNumberFormat="1" applyFont="1" applyFill="1" applyBorder="1" applyAlignment="1">
      <alignment vertical="center"/>
    </xf>
    <xf numFmtId="0" fontId="6" fillId="5" borderId="270" xfId="0" applyFont="1" applyFill="1" applyBorder="1" applyAlignment="1">
      <alignment horizontal="distributed" vertical="center" justifyLastLine="1"/>
    </xf>
  </cellXfs>
  <cellStyles count="7">
    <cellStyle name="ハイパーリンク" xfId="5" builtinId="8"/>
    <cellStyle name="桁区切り 2" xfId="1"/>
    <cellStyle name="桁区切り 3" xfId="6"/>
    <cellStyle name="標準" xfId="0" builtinId="0"/>
    <cellStyle name="標準_４－４" xfId="4"/>
    <cellStyle name="標準_４－５" xfId="2"/>
    <cellStyle name="標準_４－６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calcChain" Target="calcChain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zoomScaleSheetLayoutView="100" workbookViewId="0"/>
  </sheetViews>
  <sheetFormatPr defaultColWidth="9" defaultRowHeight="18.75"/>
  <cols>
    <col min="1" max="1" width="58.625" style="3" bestFit="1" customWidth="1"/>
    <col min="2" max="2" width="13.25" style="3" bestFit="1" customWidth="1"/>
    <col min="3" max="16384" width="9" style="3"/>
  </cols>
  <sheetData>
    <row r="1" spans="1:3">
      <c r="A1" s="572" t="s">
        <v>181</v>
      </c>
      <c r="B1" s="1"/>
    </row>
    <row r="2" spans="1:3">
      <c r="A2" s="1"/>
      <c r="B2" s="1"/>
    </row>
    <row r="3" spans="1:3">
      <c r="A3" s="2" t="s">
        <v>110</v>
      </c>
      <c r="B3" s="1" t="s">
        <v>80</v>
      </c>
    </row>
    <row r="4" spans="1:3">
      <c r="A4" s="4" t="s">
        <v>119</v>
      </c>
      <c r="B4" s="3" t="s">
        <v>79</v>
      </c>
    </row>
    <row r="5" spans="1:3">
      <c r="A5" s="4" t="s">
        <v>111</v>
      </c>
      <c r="B5" s="3" t="s">
        <v>79</v>
      </c>
    </row>
    <row r="6" spans="1:3">
      <c r="A6" s="4" t="s">
        <v>168</v>
      </c>
      <c r="B6" s="3" t="s">
        <v>79</v>
      </c>
      <c r="C6" s="93"/>
    </row>
    <row r="7" spans="1:3">
      <c r="A7" s="4" t="s">
        <v>112</v>
      </c>
      <c r="B7" s="3" t="s">
        <v>79</v>
      </c>
      <c r="C7" s="93"/>
    </row>
    <row r="8" spans="1:3">
      <c r="A8" s="4" t="s">
        <v>113</v>
      </c>
      <c r="B8" s="3" t="s">
        <v>79</v>
      </c>
      <c r="C8" s="93"/>
    </row>
    <row r="9" spans="1:3">
      <c r="A9" s="4" t="s">
        <v>120</v>
      </c>
      <c r="B9" s="3" t="s">
        <v>79</v>
      </c>
      <c r="C9" s="93"/>
    </row>
    <row r="10" spans="1:3">
      <c r="A10" s="4" t="s">
        <v>114</v>
      </c>
      <c r="B10" s="3" t="s">
        <v>79</v>
      </c>
    </row>
    <row r="11" spans="1:3">
      <c r="A11" s="4" t="s">
        <v>115</v>
      </c>
      <c r="B11" s="3" t="s">
        <v>79</v>
      </c>
      <c r="C11" s="93"/>
    </row>
    <row r="12" spans="1:3">
      <c r="A12" s="4" t="s">
        <v>116</v>
      </c>
      <c r="B12" s="3" t="s">
        <v>79</v>
      </c>
    </row>
    <row r="13" spans="1:3">
      <c r="A13" s="4" t="s">
        <v>117</v>
      </c>
      <c r="B13" s="3" t="s">
        <v>79</v>
      </c>
      <c r="C13" s="93"/>
    </row>
  </sheetData>
  <phoneticPr fontId="1"/>
  <hyperlinks>
    <hyperlink ref="A4" location="'4-1'!A1" display="４－１表　母子自立支援員数"/>
    <hyperlink ref="A5" location="'4-2'!A1" display="４－２表　母子自立支援員の相談件数（県所管）"/>
    <hyperlink ref="A6" location="'4-3 '!A1" display="4－3表　母子家庭等家庭生活支援員派遣状況"/>
    <hyperlink ref="A7" location="'4-4 '!A1" display="4－4表　母子福祉資金貸付状況の推移"/>
    <hyperlink ref="A8" location="'4-5 '!A1" display="4－5表　寡婦福祉資金貸付状況の推移"/>
    <hyperlink ref="A9" location="'4-6'!A1" display="４－６表　ひとり親家庭等医療費助成事業実績"/>
    <hyperlink ref="A10" location="'4-7'!A1" display="４－７表　児童扶養手当受給資格者数（世帯類型別）"/>
    <hyperlink ref="A11" location="'4-8'!A1" display="４－８表　児童扶養手当受給資格者数の推移"/>
    <hyperlink ref="A12" location="'4-9 '!A1" display="４－９表　特別児童扶養手当受給資格者数の推移"/>
    <hyperlink ref="A13" location="'4-10 '!A1" display="４－10表　特別児童扶養手当受給資格者数及び支給対象児童数"/>
  </hyperlinks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view="pageBreakPreview" zoomScaleNormal="100" zoomScaleSheetLayoutView="100" workbookViewId="0">
      <pane xSplit="1" ySplit="2" topLeftCell="B36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J3" sqref="J3"/>
    </sheetView>
  </sheetViews>
  <sheetFormatPr defaultColWidth="9" defaultRowHeight="18.75"/>
  <cols>
    <col min="1" max="1" width="15.5" style="6" customWidth="1"/>
    <col min="2" max="2" width="9.625" style="6" customWidth="1"/>
    <col min="3" max="9" width="9.375" style="6" bestFit="1" customWidth="1"/>
    <col min="10" max="10" width="9.5" style="6" customWidth="1"/>
    <col min="11" max="16384" width="9" style="6"/>
  </cols>
  <sheetData>
    <row r="1" spans="1:10" ht="19.5" thickBot="1">
      <c r="A1" s="577" t="s">
        <v>135</v>
      </c>
      <c r="B1" s="577"/>
      <c r="C1" s="577"/>
      <c r="D1" s="7"/>
      <c r="F1" s="7"/>
      <c r="G1" s="7"/>
      <c r="H1" s="7"/>
      <c r="I1" s="7"/>
      <c r="J1" s="574" t="s">
        <v>169</v>
      </c>
    </row>
    <row r="2" spans="1:10" s="56" customFormat="1" ht="38.25" thickBot="1">
      <c r="A2" s="498" t="s">
        <v>157</v>
      </c>
      <c r="B2" s="104" t="s">
        <v>57</v>
      </c>
      <c r="C2" s="103" t="s">
        <v>63</v>
      </c>
      <c r="D2" s="103" t="s">
        <v>62</v>
      </c>
      <c r="E2" s="103" t="s">
        <v>61</v>
      </c>
      <c r="F2" s="103" t="s">
        <v>60</v>
      </c>
      <c r="G2" s="103" t="s">
        <v>59</v>
      </c>
      <c r="H2" s="499" t="s">
        <v>64</v>
      </c>
      <c r="I2" s="103" t="s">
        <v>58</v>
      </c>
      <c r="J2" s="575" t="s">
        <v>180</v>
      </c>
    </row>
    <row r="3" spans="1:10" ht="19.5" thickBot="1">
      <c r="A3" s="625" t="s">
        <v>10</v>
      </c>
      <c r="B3" s="626"/>
      <c r="C3" s="402">
        <f t="shared" ref="C3:I3" si="0">SUM(C4,C9)</f>
        <v>12688</v>
      </c>
      <c r="D3" s="402">
        <f t="shared" si="0"/>
        <v>13131</v>
      </c>
      <c r="E3" s="402">
        <f t="shared" si="0"/>
        <v>13620</v>
      </c>
      <c r="F3" s="402">
        <f t="shared" si="0"/>
        <v>14072</v>
      </c>
      <c r="G3" s="402">
        <f t="shared" si="0"/>
        <v>14759</v>
      </c>
      <c r="H3" s="402">
        <f t="shared" si="0"/>
        <v>15274</v>
      </c>
      <c r="I3" s="403">
        <f t="shared" si="0"/>
        <v>15936</v>
      </c>
      <c r="J3" s="405">
        <f t="shared" ref="J3" si="1">SUM(J4,J9)</f>
        <v>16615</v>
      </c>
    </row>
    <row r="4" spans="1:10" ht="20.25" thickTop="1" thickBot="1">
      <c r="A4" s="690" t="s">
        <v>139</v>
      </c>
      <c r="B4" s="223" t="s">
        <v>88</v>
      </c>
      <c r="C4" s="419">
        <f t="shared" ref="C4:I4" si="2">SUM(C5:C8)</f>
        <v>8881</v>
      </c>
      <c r="D4" s="419">
        <f t="shared" si="2"/>
        <v>9203</v>
      </c>
      <c r="E4" s="419">
        <f t="shared" si="2"/>
        <v>9553</v>
      </c>
      <c r="F4" s="419">
        <f t="shared" si="2"/>
        <v>9901</v>
      </c>
      <c r="G4" s="419">
        <f t="shared" si="2"/>
        <v>10523</v>
      </c>
      <c r="H4" s="419">
        <f t="shared" si="2"/>
        <v>11029</v>
      </c>
      <c r="I4" s="420">
        <f t="shared" si="2"/>
        <v>11633</v>
      </c>
      <c r="J4" s="422">
        <f t="shared" ref="J4" si="3">SUM(J5:J8)</f>
        <v>12216</v>
      </c>
    </row>
    <row r="5" spans="1:10" ht="19.5" thickTop="1">
      <c r="A5" s="690"/>
      <c r="B5" s="134" t="s">
        <v>51</v>
      </c>
      <c r="C5" s="450">
        <v>5524</v>
      </c>
      <c r="D5" s="450">
        <v>5743</v>
      </c>
      <c r="E5" s="450">
        <v>5975</v>
      </c>
      <c r="F5" s="451">
        <v>6212</v>
      </c>
      <c r="G5" s="450">
        <v>6644</v>
      </c>
      <c r="H5" s="452">
        <v>7018</v>
      </c>
      <c r="I5" s="450">
        <v>7494</v>
      </c>
      <c r="J5" s="558">
        <v>7962</v>
      </c>
    </row>
    <row r="6" spans="1:10">
      <c r="A6" s="690"/>
      <c r="B6" s="134" t="s">
        <v>50</v>
      </c>
      <c r="C6" s="64">
        <v>1738</v>
      </c>
      <c r="D6" s="64">
        <v>1806</v>
      </c>
      <c r="E6" s="64">
        <v>1885</v>
      </c>
      <c r="F6" s="65">
        <v>1949</v>
      </c>
      <c r="G6" s="64">
        <v>2070</v>
      </c>
      <c r="H6" s="66">
        <v>2125</v>
      </c>
      <c r="I6" s="64">
        <v>2171</v>
      </c>
      <c r="J6" s="559">
        <v>2211</v>
      </c>
    </row>
    <row r="7" spans="1:10">
      <c r="A7" s="690"/>
      <c r="B7" s="134" t="s">
        <v>49</v>
      </c>
      <c r="C7" s="64">
        <v>1096</v>
      </c>
      <c r="D7" s="64">
        <v>1101</v>
      </c>
      <c r="E7" s="64">
        <v>1125</v>
      </c>
      <c r="F7" s="65">
        <v>1174</v>
      </c>
      <c r="G7" s="64">
        <v>1231</v>
      </c>
      <c r="H7" s="66">
        <v>1296</v>
      </c>
      <c r="I7" s="64">
        <v>1372</v>
      </c>
      <c r="J7" s="559">
        <v>1458</v>
      </c>
    </row>
    <row r="8" spans="1:10" ht="19.5" thickBot="1">
      <c r="A8" s="691"/>
      <c r="B8" s="134" t="s">
        <v>48</v>
      </c>
      <c r="C8" s="64">
        <v>523</v>
      </c>
      <c r="D8" s="64">
        <v>553</v>
      </c>
      <c r="E8" s="64">
        <v>568</v>
      </c>
      <c r="F8" s="65">
        <v>566</v>
      </c>
      <c r="G8" s="64">
        <v>578</v>
      </c>
      <c r="H8" s="66">
        <v>590</v>
      </c>
      <c r="I8" s="64">
        <v>596</v>
      </c>
      <c r="J8" s="559">
        <v>585</v>
      </c>
    </row>
    <row r="9" spans="1:10" ht="19.5" thickBot="1">
      <c r="A9" s="625" t="s">
        <v>73</v>
      </c>
      <c r="B9" s="626"/>
      <c r="C9" s="402">
        <f t="shared" ref="C9:I9" si="4">SUM(C10,C17,C20,C24,C26,C31,C38,C44)</f>
        <v>3807</v>
      </c>
      <c r="D9" s="402">
        <f t="shared" si="4"/>
        <v>3928</v>
      </c>
      <c r="E9" s="402">
        <f t="shared" si="4"/>
        <v>4067</v>
      </c>
      <c r="F9" s="402">
        <f t="shared" si="4"/>
        <v>4171</v>
      </c>
      <c r="G9" s="402">
        <f t="shared" si="4"/>
        <v>4236</v>
      </c>
      <c r="H9" s="402">
        <f t="shared" si="4"/>
        <v>4245</v>
      </c>
      <c r="I9" s="403">
        <f t="shared" si="4"/>
        <v>4303</v>
      </c>
      <c r="J9" s="405">
        <f t="shared" ref="J9" si="5">SUM(J10,J17,J20,J24,J26,J31,J38,J44)</f>
        <v>4399</v>
      </c>
    </row>
    <row r="10" spans="1:10" ht="20.25" thickTop="1" thickBot="1">
      <c r="A10" s="686" t="s">
        <v>47</v>
      </c>
      <c r="B10" s="223" t="s">
        <v>88</v>
      </c>
      <c r="C10" s="419">
        <f t="shared" ref="C10:I10" si="6">SUM(C11:C16)</f>
        <v>1333</v>
      </c>
      <c r="D10" s="419">
        <f t="shared" si="6"/>
        <v>1350</v>
      </c>
      <c r="E10" s="419">
        <f t="shared" si="6"/>
        <v>1394</v>
      </c>
      <c r="F10" s="419">
        <f t="shared" si="6"/>
        <v>1470</v>
      </c>
      <c r="G10" s="419">
        <f t="shared" si="6"/>
        <v>1511</v>
      </c>
      <c r="H10" s="419">
        <f t="shared" si="6"/>
        <v>1519</v>
      </c>
      <c r="I10" s="420">
        <f t="shared" si="6"/>
        <v>1574</v>
      </c>
      <c r="J10" s="422">
        <f t="shared" ref="J10" si="7">SUM(J11:J16)</f>
        <v>1636</v>
      </c>
    </row>
    <row r="11" spans="1:10" ht="19.5" thickTop="1">
      <c r="A11" s="686"/>
      <c r="B11" s="136" t="s">
        <v>46</v>
      </c>
      <c r="C11" s="447">
        <v>376</v>
      </c>
      <c r="D11" s="447">
        <v>375</v>
      </c>
      <c r="E11" s="447">
        <v>386</v>
      </c>
      <c r="F11" s="448">
        <v>402</v>
      </c>
      <c r="G11" s="447">
        <v>407</v>
      </c>
      <c r="H11" s="449">
        <v>400</v>
      </c>
      <c r="I11" s="447">
        <v>407</v>
      </c>
      <c r="J11" s="560">
        <v>414</v>
      </c>
    </row>
    <row r="12" spans="1:10">
      <c r="A12" s="686"/>
      <c r="B12" s="137" t="s">
        <v>39</v>
      </c>
      <c r="C12" s="85">
        <v>544</v>
      </c>
      <c r="D12" s="85">
        <v>561</v>
      </c>
      <c r="E12" s="85">
        <v>580</v>
      </c>
      <c r="F12" s="86">
        <v>599</v>
      </c>
      <c r="G12" s="85">
        <v>623</v>
      </c>
      <c r="H12" s="87">
        <v>634</v>
      </c>
      <c r="I12" s="85">
        <v>659</v>
      </c>
      <c r="J12" s="561">
        <v>667</v>
      </c>
    </row>
    <row r="13" spans="1:10">
      <c r="A13" s="686"/>
      <c r="B13" s="137" t="s">
        <v>33</v>
      </c>
      <c r="C13" s="85">
        <v>270</v>
      </c>
      <c r="D13" s="85">
        <v>279</v>
      </c>
      <c r="E13" s="85">
        <v>292</v>
      </c>
      <c r="F13" s="86">
        <v>328</v>
      </c>
      <c r="G13" s="85">
        <v>341</v>
      </c>
      <c r="H13" s="87">
        <v>349</v>
      </c>
      <c r="I13" s="85">
        <v>348</v>
      </c>
      <c r="J13" s="561">
        <v>378</v>
      </c>
    </row>
    <row r="14" spans="1:10">
      <c r="A14" s="686"/>
      <c r="B14" s="301" t="s">
        <v>32</v>
      </c>
      <c r="C14" s="85">
        <v>69</v>
      </c>
      <c r="D14" s="85">
        <v>67</v>
      </c>
      <c r="E14" s="85">
        <v>61</v>
      </c>
      <c r="F14" s="86">
        <v>64</v>
      </c>
      <c r="G14" s="85">
        <v>67</v>
      </c>
      <c r="H14" s="87">
        <v>60</v>
      </c>
      <c r="I14" s="85">
        <v>73</v>
      </c>
      <c r="J14" s="561">
        <v>79</v>
      </c>
    </row>
    <row r="15" spans="1:10">
      <c r="A15" s="686"/>
      <c r="B15" s="137" t="s">
        <v>45</v>
      </c>
      <c r="C15" s="85">
        <v>41</v>
      </c>
      <c r="D15" s="85">
        <v>36</v>
      </c>
      <c r="E15" s="85">
        <v>39</v>
      </c>
      <c r="F15" s="86">
        <v>40</v>
      </c>
      <c r="G15" s="85">
        <v>43</v>
      </c>
      <c r="H15" s="87">
        <v>46</v>
      </c>
      <c r="I15" s="85">
        <v>48</v>
      </c>
      <c r="J15" s="561">
        <v>53</v>
      </c>
    </row>
    <row r="16" spans="1:10">
      <c r="A16" s="687"/>
      <c r="B16" s="138" t="s">
        <v>44</v>
      </c>
      <c r="C16" s="88">
        <v>33</v>
      </c>
      <c r="D16" s="88">
        <v>32</v>
      </c>
      <c r="E16" s="88">
        <v>36</v>
      </c>
      <c r="F16" s="89">
        <v>37</v>
      </c>
      <c r="G16" s="88">
        <v>30</v>
      </c>
      <c r="H16" s="90">
        <v>30</v>
      </c>
      <c r="I16" s="88">
        <v>39</v>
      </c>
      <c r="J16" s="562">
        <v>45</v>
      </c>
    </row>
    <row r="17" spans="1:10" ht="19.5" thickBot="1">
      <c r="A17" s="685" t="s">
        <v>75</v>
      </c>
      <c r="B17" s="142" t="s">
        <v>88</v>
      </c>
      <c r="C17" s="394">
        <f t="shared" ref="C17:I17" si="8">SUM(C18:C19)</f>
        <v>344</v>
      </c>
      <c r="D17" s="394">
        <f t="shared" si="8"/>
        <v>355</v>
      </c>
      <c r="E17" s="394">
        <f t="shared" si="8"/>
        <v>391</v>
      </c>
      <c r="F17" s="394">
        <f t="shared" si="8"/>
        <v>399</v>
      </c>
      <c r="G17" s="394">
        <f t="shared" si="8"/>
        <v>397</v>
      </c>
      <c r="H17" s="394">
        <f t="shared" si="8"/>
        <v>412</v>
      </c>
      <c r="I17" s="395">
        <f t="shared" si="8"/>
        <v>417</v>
      </c>
      <c r="J17" s="397">
        <f t="shared" ref="J17" si="9">SUM(J18:J19)</f>
        <v>414</v>
      </c>
    </row>
    <row r="18" spans="1:10" ht="19.5" thickTop="1">
      <c r="A18" s="686"/>
      <c r="B18" s="136" t="s">
        <v>29</v>
      </c>
      <c r="C18" s="447">
        <v>198</v>
      </c>
      <c r="D18" s="447">
        <v>206</v>
      </c>
      <c r="E18" s="447">
        <v>234</v>
      </c>
      <c r="F18" s="448">
        <v>237</v>
      </c>
      <c r="G18" s="447">
        <v>234</v>
      </c>
      <c r="H18" s="449">
        <v>241</v>
      </c>
      <c r="I18" s="447">
        <v>247</v>
      </c>
      <c r="J18" s="560">
        <v>242</v>
      </c>
    </row>
    <row r="19" spans="1:10">
      <c r="A19" s="687"/>
      <c r="B19" s="139" t="s">
        <v>28</v>
      </c>
      <c r="C19" s="88">
        <v>146</v>
      </c>
      <c r="D19" s="88">
        <v>149</v>
      </c>
      <c r="E19" s="88">
        <v>157</v>
      </c>
      <c r="F19" s="89">
        <v>162</v>
      </c>
      <c r="G19" s="88">
        <v>163</v>
      </c>
      <c r="H19" s="90">
        <v>171</v>
      </c>
      <c r="I19" s="88">
        <v>170</v>
      </c>
      <c r="J19" s="562">
        <v>172</v>
      </c>
    </row>
    <row r="20" spans="1:10" ht="19.5" thickBot="1">
      <c r="A20" s="685" t="s">
        <v>43</v>
      </c>
      <c r="B20" s="142" t="s">
        <v>88</v>
      </c>
      <c r="C20" s="394">
        <f t="shared" ref="C20:I20" si="10">SUM(C21:C23)</f>
        <v>252</v>
      </c>
      <c r="D20" s="394">
        <f t="shared" si="10"/>
        <v>261</v>
      </c>
      <c r="E20" s="394">
        <f t="shared" si="10"/>
        <v>271</v>
      </c>
      <c r="F20" s="394">
        <f t="shared" si="10"/>
        <v>271</v>
      </c>
      <c r="G20" s="394">
        <f t="shared" si="10"/>
        <v>272</v>
      </c>
      <c r="H20" s="394">
        <f t="shared" si="10"/>
        <v>274</v>
      </c>
      <c r="I20" s="395">
        <f t="shared" si="10"/>
        <v>269</v>
      </c>
      <c r="J20" s="397">
        <f t="shared" ref="J20" si="11">SUM(J21:J23)</f>
        <v>270</v>
      </c>
    </row>
    <row r="21" spans="1:10" ht="19.5" thickTop="1">
      <c r="A21" s="686"/>
      <c r="B21" s="136" t="s">
        <v>42</v>
      </c>
      <c r="C21" s="447">
        <v>168</v>
      </c>
      <c r="D21" s="447">
        <v>179</v>
      </c>
      <c r="E21" s="447">
        <v>184</v>
      </c>
      <c r="F21" s="448">
        <v>182</v>
      </c>
      <c r="G21" s="447">
        <v>179</v>
      </c>
      <c r="H21" s="449">
        <v>184</v>
      </c>
      <c r="I21" s="447">
        <v>183</v>
      </c>
      <c r="J21" s="560">
        <v>182</v>
      </c>
    </row>
    <row r="22" spans="1:10">
      <c r="A22" s="686"/>
      <c r="B22" s="137" t="s">
        <v>41</v>
      </c>
      <c r="C22" s="85">
        <v>61</v>
      </c>
      <c r="D22" s="85">
        <v>59</v>
      </c>
      <c r="E22" s="85">
        <v>63</v>
      </c>
      <c r="F22" s="86">
        <v>66</v>
      </c>
      <c r="G22" s="85">
        <v>71</v>
      </c>
      <c r="H22" s="87">
        <v>64</v>
      </c>
      <c r="I22" s="85">
        <v>58</v>
      </c>
      <c r="J22" s="561">
        <v>57</v>
      </c>
    </row>
    <row r="23" spans="1:10">
      <c r="A23" s="687"/>
      <c r="B23" s="138" t="s">
        <v>40</v>
      </c>
      <c r="C23" s="88">
        <v>23</v>
      </c>
      <c r="D23" s="88">
        <v>23</v>
      </c>
      <c r="E23" s="88">
        <v>24</v>
      </c>
      <c r="F23" s="89">
        <v>23</v>
      </c>
      <c r="G23" s="88">
        <v>22</v>
      </c>
      <c r="H23" s="90">
        <v>26</v>
      </c>
      <c r="I23" s="88">
        <v>28</v>
      </c>
      <c r="J23" s="562">
        <v>31</v>
      </c>
    </row>
    <row r="24" spans="1:10" ht="19.5" thickBot="1">
      <c r="A24" s="685" t="s">
        <v>31</v>
      </c>
      <c r="B24" s="142" t="s">
        <v>88</v>
      </c>
      <c r="C24" s="394">
        <f t="shared" ref="C24:J24" si="12">SUM(C25)</f>
        <v>58</v>
      </c>
      <c r="D24" s="394">
        <f t="shared" si="12"/>
        <v>57</v>
      </c>
      <c r="E24" s="394">
        <f t="shared" si="12"/>
        <v>59</v>
      </c>
      <c r="F24" s="394">
        <f t="shared" si="12"/>
        <v>56</v>
      </c>
      <c r="G24" s="394">
        <f t="shared" si="12"/>
        <v>57</v>
      </c>
      <c r="H24" s="394">
        <f t="shared" si="12"/>
        <v>55</v>
      </c>
      <c r="I24" s="395">
        <f t="shared" si="12"/>
        <v>44</v>
      </c>
      <c r="J24" s="397">
        <f t="shared" si="12"/>
        <v>40</v>
      </c>
    </row>
    <row r="25" spans="1:10" ht="19.5" thickTop="1">
      <c r="A25" s="687"/>
      <c r="B25" s="134" t="s">
        <v>30</v>
      </c>
      <c r="C25" s="450">
        <v>58</v>
      </c>
      <c r="D25" s="450">
        <v>57</v>
      </c>
      <c r="E25" s="450">
        <v>59</v>
      </c>
      <c r="F25" s="451">
        <v>56</v>
      </c>
      <c r="G25" s="450">
        <v>57</v>
      </c>
      <c r="H25" s="452">
        <v>55</v>
      </c>
      <c r="I25" s="450">
        <v>44</v>
      </c>
      <c r="J25" s="558">
        <v>40</v>
      </c>
    </row>
    <row r="26" spans="1:10" ht="19.5" thickBot="1">
      <c r="A26" s="685" t="s">
        <v>38</v>
      </c>
      <c r="B26" s="142" t="s">
        <v>88</v>
      </c>
      <c r="C26" s="394">
        <f t="shared" ref="C26:I26" si="13">SUM(C27:C30)</f>
        <v>308</v>
      </c>
      <c r="D26" s="394">
        <f t="shared" si="13"/>
        <v>312</v>
      </c>
      <c r="E26" s="394">
        <f t="shared" si="13"/>
        <v>322</v>
      </c>
      <c r="F26" s="394">
        <f t="shared" si="13"/>
        <v>325</v>
      </c>
      <c r="G26" s="394">
        <f t="shared" si="13"/>
        <v>321</v>
      </c>
      <c r="H26" s="394">
        <f t="shared" si="13"/>
        <v>327</v>
      </c>
      <c r="I26" s="395">
        <f t="shared" si="13"/>
        <v>332</v>
      </c>
      <c r="J26" s="397">
        <f t="shared" ref="J26" si="14">SUM(J27:J30)</f>
        <v>345</v>
      </c>
    </row>
    <row r="27" spans="1:10" ht="19.5" thickTop="1">
      <c r="A27" s="686"/>
      <c r="B27" s="136" t="s">
        <v>37</v>
      </c>
      <c r="C27" s="447">
        <v>253</v>
      </c>
      <c r="D27" s="447">
        <v>257</v>
      </c>
      <c r="E27" s="447">
        <v>259</v>
      </c>
      <c r="F27" s="448">
        <v>264</v>
      </c>
      <c r="G27" s="447">
        <v>263</v>
      </c>
      <c r="H27" s="449">
        <v>269</v>
      </c>
      <c r="I27" s="447">
        <v>272</v>
      </c>
      <c r="J27" s="560">
        <v>282</v>
      </c>
    </row>
    <row r="28" spans="1:10">
      <c r="A28" s="686"/>
      <c r="B28" s="137" t="s">
        <v>36</v>
      </c>
      <c r="C28" s="85">
        <v>11</v>
      </c>
      <c r="D28" s="85">
        <v>9</v>
      </c>
      <c r="E28" s="85">
        <v>8</v>
      </c>
      <c r="F28" s="86">
        <v>6</v>
      </c>
      <c r="G28" s="85">
        <v>5</v>
      </c>
      <c r="H28" s="87">
        <v>5</v>
      </c>
      <c r="I28" s="85">
        <v>7</v>
      </c>
      <c r="J28" s="561">
        <v>8</v>
      </c>
    </row>
    <row r="29" spans="1:10">
      <c r="A29" s="686"/>
      <c r="B29" s="137" t="s">
        <v>35</v>
      </c>
      <c r="C29" s="85">
        <v>15</v>
      </c>
      <c r="D29" s="85">
        <v>14</v>
      </c>
      <c r="E29" s="85">
        <v>17</v>
      </c>
      <c r="F29" s="86">
        <v>18</v>
      </c>
      <c r="G29" s="85">
        <v>15</v>
      </c>
      <c r="H29" s="87">
        <v>15</v>
      </c>
      <c r="I29" s="85">
        <v>14</v>
      </c>
      <c r="J29" s="561">
        <v>14</v>
      </c>
    </row>
    <row r="30" spans="1:10">
      <c r="A30" s="687"/>
      <c r="B30" s="138" t="s">
        <v>34</v>
      </c>
      <c r="C30" s="88">
        <v>29</v>
      </c>
      <c r="D30" s="88">
        <v>32</v>
      </c>
      <c r="E30" s="88">
        <v>38</v>
      </c>
      <c r="F30" s="89">
        <v>37</v>
      </c>
      <c r="G30" s="88">
        <v>38</v>
      </c>
      <c r="H30" s="90">
        <v>38</v>
      </c>
      <c r="I30" s="88">
        <v>39</v>
      </c>
      <c r="J30" s="562">
        <v>41</v>
      </c>
    </row>
    <row r="31" spans="1:10" ht="19.5" thickBot="1">
      <c r="A31" s="685" t="s">
        <v>74</v>
      </c>
      <c r="B31" s="142" t="s">
        <v>88</v>
      </c>
      <c r="C31" s="394">
        <f t="shared" ref="C31:I31" si="15">SUM(C32:C37)</f>
        <v>141</v>
      </c>
      <c r="D31" s="394">
        <f t="shared" si="15"/>
        <v>147</v>
      </c>
      <c r="E31" s="394">
        <f t="shared" si="15"/>
        <v>157</v>
      </c>
      <c r="F31" s="394">
        <f t="shared" si="15"/>
        <v>156</v>
      </c>
      <c r="G31" s="394">
        <f t="shared" si="15"/>
        <v>154</v>
      </c>
      <c r="H31" s="394">
        <f t="shared" si="15"/>
        <v>161</v>
      </c>
      <c r="I31" s="395">
        <f t="shared" si="15"/>
        <v>166</v>
      </c>
      <c r="J31" s="397">
        <f t="shared" ref="J31" si="16">SUM(J32:J37)</f>
        <v>167</v>
      </c>
    </row>
    <row r="32" spans="1:10" ht="19.5" thickTop="1">
      <c r="A32" s="686"/>
      <c r="B32" s="136" t="s">
        <v>17</v>
      </c>
      <c r="C32" s="447">
        <v>54</v>
      </c>
      <c r="D32" s="447">
        <v>54</v>
      </c>
      <c r="E32" s="447">
        <v>54</v>
      </c>
      <c r="F32" s="448">
        <v>52</v>
      </c>
      <c r="G32" s="447">
        <v>55</v>
      </c>
      <c r="H32" s="449">
        <v>55</v>
      </c>
      <c r="I32" s="447">
        <v>51</v>
      </c>
      <c r="J32" s="560">
        <v>55</v>
      </c>
    </row>
    <row r="33" spans="1:10">
      <c r="A33" s="686"/>
      <c r="B33" s="137" t="s">
        <v>16</v>
      </c>
      <c r="C33" s="85">
        <v>9</v>
      </c>
      <c r="D33" s="85">
        <v>11</v>
      </c>
      <c r="E33" s="85">
        <v>11</v>
      </c>
      <c r="F33" s="86">
        <v>11</v>
      </c>
      <c r="G33" s="85">
        <v>10</v>
      </c>
      <c r="H33" s="87">
        <v>9</v>
      </c>
      <c r="I33" s="85">
        <v>11</v>
      </c>
      <c r="J33" s="561">
        <v>9</v>
      </c>
    </row>
    <row r="34" spans="1:10">
      <c r="A34" s="686"/>
      <c r="B34" s="137" t="s">
        <v>15</v>
      </c>
      <c r="C34" s="85">
        <v>27</v>
      </c>
      <c r="D34" s="85">
        <v>29</v>
      </c>
      <c r="E34" s="85">
        <v>34</v>
      </c>
      <c r="F34" s="86">
        <v>34</v>
      </c>
      <c r="G34" s="85">
        <v>33</v>
      </c>
      <c r="H34" s="87">
        <v>32</v>
      </c>
      <c r="I34" s="85">
        <v>34</v>
      </c>
      <c r="J34" s="561">
        <v>36</v>
      </c>
    </row>
    <row r="35" spans="1:10">
      <c r="A35" s="686"/>
      <c r="B35" s="137" t="s">
        <v>14</v>
      </c>
      <c r="C35" s="85">
        <v>11</v>
      </c>
      <c r="D35" s="85">
        <v>12</v>
      </c>
      <c r="E35" s="85">
        <v>13</v>
      </c>
      <c r="F35" s="86">
        <v>13</v>
      </c>
      <c r="G35" s="85">
        <v>10</v>
      </c>
      <c r="H35" s="87">
        <v>18</v>
      </c>
      <c r="I35" s="85">
        <v>17</v>
      </c>
      <c r="J35" s="561">
        <v>19</v>
      </c>
    </row>
    <row r="36" spans="1:10">
      <c r="A36" s="686"/>
      <c r="B36" s="137" t="s">
        <v>13</v>
      </c>
      <c r="C36" s="85">
        <v>13</v>
      </c>
      <c r="D36" s="85">
        <v>12</v>
      </c>
      <c r="E36" s="85">
        <v>12</v>
      </c>
      <c r="F36" s="86">
        <v>10</v>
      </c>
      <c r="G36" s="85">
        <v>10</v>
      </c>
      <c r="H36" s="87">
        <v>11</v>
      </c>
      <c r="I36" s="85">
        <v>11</v>
      </c>
      <c r="J36" s="561">
        <v>10</v>
      </c>
    </row>
    <row r="37" spans="1:10">
      <c r="A37" s="687"/>
      <c r="B37" s="138" t="s">
        <v>12</v>
      </c>
      <c r="C37" s="88">
        <v>27</v>
      </c>
      <c r="D37" s="88">
        <v>29</v>
      </c>
      <c r="E37" s="88">
        <v>33</v>
      </c>
      <c r="F37" s="89">
        <v>36</v>
      </c>
      <c r="G37" s="88">
        <v>36</v>
      </c>
      <c r="H37" s="90">
        <v>36</v>
      </c>
      <c r="I37" s="88">
        <v>42</v>
      </c>
      <c r="J37" s="562">
        <v>38</v>
      </c>
    </row>
    <row r="38" spans="1:10" ht="19.5" thickBot="1">
      <c r="A38" s="685" t="s">
        <v>27</v>
      </c>
      <c r="B38" s="142" t="s">
        <v>88</v>
      </c>
      <c r="C38" s="394">
        <f t="shared" ref="C38:I38" si="17">SUM(C39:C43)</f>
        <v>785</v>
      </c>
      <c r="D38" s="394">
        <f t="shared" si="17"/>
        <v>834</v>
      </c>
      <c r="E38" s="394">
        <f t="shared" si="17"/>
        <v>866</v>
      </c>
      <c r="F38" s="394">
        <f t="shared" si="17"/>
        <v>867</v>
      </c>
      <c r="G38" s="394">
        <f t="shared" si="17"/>
        <v>893</v>
      </c>
      <c r="H38" s="394">
        <f t="shared" si="17"/>
        <v>869</v>
      </c>
      <c r="I38" s="395">
        <f t="shared" si="17"/>
        <v>864</v>
      </c>
      <c r="J38" s="397">
        <f t="shared" ref="J38" si="18">SUM(J39:J43)</f>
        <v>869</v>
      </c>
    </row>
    <row r="39" spans="1:10" ht="19.5" thickTop="1">
      <c r="A39" s="686"/>
      <c r="B39" s="140" t="s">
        <v>26</v>
      </c>
      <c r="C39" s="447">
        <v>382</v>
      </c>
      <c r="D39" s="447">
        <v>400</v>
      </c>
      <c r="E39" s="447">
        <v>408</v>
      </c>
      <c r="F39" s="448">
        <v>398</v>
      </c>
      <c r="G39" s="447">
        <v>412</v>
      </c>
      <c r="H39" s="449">
        <v>396</v>
      </c>
      <c r="I39" s="447">
        <v>387</v>
      </c>
      <c r="J39" s="560">
        <v>395</v>
      </c>
    </row>
    <row r="40" spans="1:10">
      <c r="A40" s="686"/>
      <c r="B40" s="137" t="s">
        <v>25</v>
      </c>
      <c r="C40" s="85">
        <v>179</v>
      </c>
      <c r="D40" s="85">
        <v>189</v>
      </c>
      <c r="E40" s="85">
        <v>205</v>
      </c>
      <c r="F40" s="86">
        <v>211</v>
      </c>
      <c r="G40" s="85">
        <v>219</v>
      </c>
      <c r="H40" s="87">
        <v>218</v>
      </c>
      <c r="I40" s="85">
        <v>226</v>
      </c>
      <c r="J40" s="561">
        <v>211</v>
      </c>
    </row>
    <row r="41" spans="1:10">
      <c r="A41" s="686"/>
      <c r="B41" s="137" t="s">
        <v>24</v>
      </c>
      <c r="C41" s="85">
        <v>162</v>
      </c>
      <c r="D41" s="85">
        <v>174</v>
      </c>
      <c r="E41" s="85">
        <v>183</v>
      </c>
      <c r="F41" s="86">
        <v>186</v>
      </c>
      <c r="G41" s="85">
        <v>192</v>
      </c>
      <c r="H41" s="87">
        <v>190</v>
      </c>
      <c r="I41" s="85">
        <v>186</v>
      </c>
      <c r="J41" s="561">
        <v>193</v>
      </c>
    </row>
    <row r="42" spans="1:10">
      <c r="A42" s="686"/>
      <c r="B42" s="137" t="s">
        <v>23</v>
      </c>
      <c r="C42" s="85">
        <v>55</v>
      </c>
      <c r="D42" s="85">
        <v>64</v>
      </c>
      <c r="E42" s="85">
        <v>64</v>
      </c>
      <c r="F42" s="86">
        <v>66</v>
      </c>
      <c r="G42" s="85">
        <v>64</v>
      </c>
      <c r="H42" s="87">
        <v>61</v>
      </c>
      <c r="I42" s="85">
        <v>61</v>
      </c>
      <c r="J42" s="561">
        <v>67</v>
      </c>
    </row>
    <row r="43" spans="1:10">
      <c r="A43" s="687"/>
      <c r="B43" s="138" t="s">
        <v>22</v>
      </c>
      <c r="C43" s="88">
        <v>7</v>
      </c>
      <c r="D43" s="88">
        <v>7</v>
      </c>
      <c r="E43" s="88">
        <v>6</v>
      </c>
      <c r="F43" s="89">
        <v>6</v>
      </c>
      <c r="G43" s="88">
        <v>6</v>
      </c>
      <c r="H43" s="90">
        <v>4</v>
      </c>
      <c r="I43" s="88">
        <v>4</v>
      </c>
      <c r="J43" s="562">
        <v>3</v>
      </c>
    </row>
    <row r="44" spans="1:10" ht="19.5" thickBot="1">
      <c r="A44" s="685" t="s">
        <v>21</v>
      </c>
      <c r="B44" s="142" t="s">
        <v>88</v>
      </c>
      <c r="C44" s="394">
        <f t="shared" ref="C44:I44" si="19">SUM(C45:C46)</f>
        <v>586</v>
      </c>
      <c r="D44" s="394">
        <f t="shared" si="19"/>
        <v>612</v>
      </c>
      <c r="E44" s="394">
        <f t="shared" si="19"/>
        <v>607</v>
      </c>
      <c r="F44" s="394">
        <f t="shared" si="19"/>
        <v>627</v>
      </c>
      <c r="G44" s="394">
        <f t="shared" si="19"/>
        <v>631</v>
      </c>
      <c r="H44" s="394">
        <f t="shared" si="19"/>
        <v>628</v>
      </c>
      <c r="I44" s="395">
        <f t="shared" si="19"/>
        <v>637</v>
      </c>
      <c r="J44" s="397">
        <f t="shared" ref="J44" si="20">SUM(J45:J46)</f>
        <v>658</v>
      </c>
    </row>
    <row r="45" spans="1:10" ht="19.5" thickTop="1">
      <c r="A45" s="686"/>
      <c r="B45" s="136" t="s">
        <v>20</v>
      </c>
      <c r="C45" s="447">
        <v>455</v>
      </c>
      <c r="D45" s="447">
        <v>476</v>
      </c>
      <c r="E45" s="447">
        <v>466</v>
      </c>
      <c r="F45" s="448">
        <v>478</v>
      </c>
      <c r="G45" s="447">
        <v>485</v>
      </c>
      <c r="H45" s="449">
        <v>477</v>
      </c>
      <c r="I45" s="447">
        <v>481</v>
      </c>
      <c r="J45" s="560">
        <v>488</v>
      </c>
    </row>
    <row r="46" spans="1:10" ht="19.5" thickBot="1">
      <c r="A46" s="689"/>
      <c r="B46" s="141" t="s">
        <v>19</v>
      </c>
      <c r="C46" s="453">
        <v>131</v>
      </c>
      <c r="D46" s="453">
        <v>136</v>
      </c>
      <c r="E46" s="453">
        <v>141</v>
      </c>
      <c r="F46" s="454">
        <v>149</v>
      </c>
      <c r="G46" s="453">
        <v>146</v>
      </c>
      <c r="H46" s="455">
        <v>151</v>
      </c>
      <c r="I46" s="453">
        <v>156</v>
      </c>
      <c r="J46" s="563">
        <v>170</v>
      </c>
    </row>
    <row r="47" spans="1:10">
      <c r="A47" s="684" t="s">
        <v>5</v>
      </c>
      <c r="B47" s="684"/>
      <c r="C47" s="684"/>
      <c r="D47" s="684"/>
      <c r="E47" s="684"/>
      <c r="F47" s="684"/>
      <c r="G47" s="684"/>
      <c r="H47" s="684"/>
      <c r="I47" s="684"/>
    </row>
    <row r="48" spans="1:10">
      <c r="A48" s="688" t="s">
        <v>134</v>
      </c>
      <c r="B48" s="688"/>
      <c r="C48" s="688"/>
      <c r="D48" s="688"/>
      <c r="E48" s="688"/>
      <c r="F48" s="688"/>
      <c r="G48" s="688"/>
      <c r="H48" s="688"/>
      <c r="I48" s="68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</sheetData>
  <mergeCells count="13">
    <mergeCell ref="A3:B3"/>
    <mergeCell ref="A31:A37"/>
    <mergeCell ref="A9:B9"/>
    <mergeCell ref="A44:A46"/>
    <mergeCell ref="A38:A43"/>
    <mergeCell ref="A17:A19"/>
    <mergeCell ref="A24:A25"/>
    <mergeCell ref="A4:A8"/>
    <mergeCell ref="A47:I47"/>
    <mergeCell ref="A26:A30"/>
    <mergeCell ref="A20:A23"/>
    <mergeCell ref="A10:A16"/>
    <mergeCell ref="A48:I48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tabSelected="1" view="pageBreakPreview" zoomScale="98" zoomScaleNormal="100" zoomScaleSheetLayoutView="98" workbookViewId="0">
      <pane xSplit="1" ySplit="3" topLeftCell="B3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I1" sqref="I1:M1"/>
    </sheetView>
  </sheetViews>
  <sheetFormatPr defaultColWidth="9" defaultRowHeight="18.75"/>
  <cols>
    <col min="1" max="1" width="15.375" style="5" customWidth="1"/>
    <col min="2" max="2" width="9.625" style="5" customWidth="1"/>
    <col min="3" max="3" width="12.875" style="5" customWidth="1"/>
    <col min="4" max="4" width="9.375" style="5" bestFit="1" customWidth="1"/>
    <col min="5" max="13" width="8.625" style="5" customWidth="1"/>
    <col min="14" max="16384" width="9" style="5"/>
  </cols>
  <sheetData>
    <row r="1" spans="1:13" ht="19.5" thickBot="1">
      <c r="A1" s="654" t="s">
        <v>138</v>
      </c>
      <c r="B1" s="654"/>
      <c r="C1" s="654"/>
      <c r="D1" s="654"/>
      <c r="E1" s="654"/>
      <c r="F1" s="654"/>
      <c r="G1" s="654"/>
      <c r="H1" s="654"/>
      <c r="I1" s="702" t="s">
        <v>179</v>
      </c>
      <c r="J1" s="702"/>
      <c r="K1" s="702"/>
      <c r="L1" s="702"/>
      <c r="M1" s="702"/>
    </row>
    <row r="2" spans="1:13" s="52" customFormat="1">
      <c r="A2" s="692" t="s">
        <v>157</v>
      </c>
      <c r="B2" s="694" t="s">
        <v>57</v>
      </c>
      <c r="C2" s="704" t="s">
        <v>166</v>
      </c>
      <c r="D2" s="696" t="s">
        <v>56</v>
      </c>
      <c r="E2" s="698" t="s">
        <v>137</v>
      </c>
      <c r="F2" s="700" t="s">
        <v>55</v>
      </c>
      <c r="G2" s="701"/>
      <c r="H2" s="659" t="s">
        <v>54</v>
      </c>
      <c r="I2" s="660"/>
      <c r="J2" s="660" t="s">
        <v>53</v>
      </c>
      <c r="K2" s="660"/>
      <c r="L2" s="660" t="s">
        <v>52</v>
      </c>
      <c r="M2" s="698"/>
    </row>
    <row r="3" spans="1:13" ht="19.5" thickBot="1">
      <c r="A3" s="693"/>
      <c r="B3" s="695"/>
      <c r="C3" s="705"/>
      <c r="D3" s="697"/>
      <c r="E3" s="699"/>
      <c r="F3" s="457" t="s">
        <v>103</v>
      </c>
      <c r="G3" s="491" t="s">
        <v>104</v>
      </c>
      <c r="H3" s="100" t="s">
        <v>103</v>
      </c>
      <c r="I3" s="101" t="s">
        <v>104</v>
      </c>
      <c r="J3" s="101" t="s">
        <v>103</v>
      </c>
      <c r="K3" s="101" t="s">
        <v>104</v>
      </c>
      <c r="L3" s="101" t="s">
        <v>103</v>
      </c>
      <c r="M3" s="102" t="s">
        <v>104</v>
      </c>
    </row>
    <row r="4" spans="1:13" ht="19.5" thickBot="1">
      <c r="A4" s="580" t="s">
        <v>10</v>
      </c>
      <c r="B4" s="581"/>
      <c r="C4" s="480">
        <f>SUM(D4:E4)</f>
        <v>16615</v>
      </c>
      <c r="D4" s="419">
        <f t="shared" ref="D4:M4" si="0">SUM(D10,D5)</f>
        <v>14404</v>
      </c>
      <c r="E4" s="478">
        <f t="shared" si="0"/>
        <v>2211</v>
      </c>
      <c r="F4" s="479">
        <f t="shared" si="0"/>
        <v>6412</v>
      </c>
      <c r="G4" s="421">
        <f t="shared" si="0"/>
        <v>9074</v>
      </c>
      <c r="H4" s="419">
        <f t="shared" si="0"/>
        <v>1177</v>
      </c>
      <c r="I4" s="420">
        <f t="shared" si="0"/>
        <v>746</v>
      </c>
      <c r="J4" s="420">
        <f t="shared" si="0"/>
        <v>5163</v>
      </c>
      <c r="K4" s="420">
        <f t="shared" si="0"/>
        <v>8313</v>
      </c>
      <c r="L4" s="420">
        <f t="shared" si="0"/>
        <v>134</v>
      </c>
      <c r="M4" s="478">
        <f t="shared" si="0"/>
        <v>67</v>
      </c>
    </row>
    <row r="5" spans="1:13" ht="20.25" thickTop="1" thickBot="1">
      <c r="A5" s="703"/>
      <c r="B5" s="142" t="s">
        <v>88</v>
      </c>
      <c r="C5" s="481">
        <f t="shared" ref="C5:C47" si="1">SUM(D5:E5)</f>
        <v>12216</v>
      </c>
      <c r="D5" s="394">
        <f t="shared" ref="D5:M5" si="2">SUM(D6:D9)</f>
        <v>10478</v>
      </c>
      <c r="E5" s="438">
        <f t="shared" si="2"/>
        <v>1738</v>
      </c>
      <c r="F5" s="437">
        <f t="shared" si="2"/>
        <v>4513</v>
      </c>
      <c r="G5" s="396">
        <f t="shared" si="2"/>
        <v>6966</v>
      </c>
      <c r="H5" s="394">
        <f t="shared" si="2"/>
        <v>824</v>
      </c>
      <c r="I5" s="395">
        <f t="shared" si="2"/>
        <v>473</v>
      </c>
      <c r="J5" s="395">
        <f t="shared" si="2"/>
        <v>3577</v>
      </c>
      <c r="K5" s="395">
        <f t="shared" si="2"/>
        <v>6448</v>
      </c>
      <c r="L5" s="395">
        <f t="shared" si="2"/>
        <v>112</v>
      </c>
      <c r="M5" s="438">
        <f t="shared" si="2"/>
        <v>45</v>
      </c>
    </row>
    <row r="6" spans="1:13" ht="18.75" customHeight="1" thickTop="1">
      <c r="A6" s="703"/>
      <c r="B6" s="134" t="s">
        <v>51</v>
      </c>
      <c r="C6" s="482">
        <f t="shared" si="1"/>
        <v>7962</v>
      </c>
      <c r="D6" s="274">
        <v>6845</v>
      </c>
      <c r="E6" s="471">
        <v>1117</v>
      </c>
      <c r="F6" s="273">
        <v>2441</v>
      </c>
      <c r="G6" s="492">
        <v>4959</v>
      </c>
      <c r="H6" s="274">
        <v>495</v>
      </c>
      <c r="I6" s="399">
        <v>227</v>
      </c>
      <c r="J6" s="399">
        <v>1903</v>
      </c>
      <c r="K6" s="399">
        <v>4714</v>
      </c>
      <c r="L6" s="399">
        <v>43</v>
      </c>
      <c r="M6" s="471">
        <v>18</v>
      </c>
    </row>
    <row r="7" spans="1:13">
      <c r="A7" s="703"/>
      <c r="B7" s="134" t="s">
        <v>50</v>
      </c>
      <c r="C7" s="482">
        <f t="shared" si="1"/>
        <v>2211</v>
      </c>
      <c r="D7" s="78">
        <v>1814</v>
      </c>
      <c r="E7" s="62">
        <v>397</v>
      </c>
      <c r="F7" s="458">
        <v>1230</v>
      </c>
      <c r="G7" s="493">
        <v>956</v>
      </c>
      <c r="H7" s="78">
        <v>167</v>
      </c>
      <c r="I7" s="60">
        <v>129</v>
      </c>
      <c r="J7" s="60">
        <v>1015</v>
      </c>
      <c r="K7" s="60">
        <v>807</v>
      </c>
      <c r="L7" s="60">
        <v>48</v>
      </c>
      <c r="M7" s="62">
        <v>20</v>
      </c>
    </row>
    <row r="8" spans="1:13">
      <c r="A8" s="703"/>
      <c r="B8" s="134" t="s">
        <v>49</v>
      </c>
      <c r="C8" s="482">
        <f t="shared" si="1"/>
        <v>1458</v>
      </c>
      <c r="D8" s="78">
        <v>1311</v>
      </c>
      <c r="E8" s="62">
        <v>147</v>
      </c>
      <c r="F8" s="458">
        <v>553</v>
      </c>
      <c r="G8" s="493">
        <v>812</v>
      </c>
      <c r="H8" s="78">
        <v>120</v>
      </c>
      <c r="I8" s="60">
        <v>85</v>
      </c>
      <c r="J8" s="60">
        <v>417</v>
      </c>
      <c r="K8" s="60">
        <v>722</v>
      </c>
      <c r="L8" s="60">
        <v>16</v>
      </c>
      <c r="M8" s="62">
        <v>5</v>
      </c>
    </row>
    <row r="9" spans="1:13">
      <c r="A9" s="703"/>
      <c r="B9" s="135" t="s">
        <v>48</v>
      </c>
      <c r="C9" s="483">
        <f t="shared" si="1"/>
        <v>585</v>
      </c>
      <c r="D9" s="432">
        <v>508</v>
      </c>
      <c r="E9" s="63">
        <v>77</v>
      </c>
      <c r="F9" s="469">
        <v>289</v>
      </c>
      <c r="G9" s="494">
        <v>239</v>
      </c>
      <c r="H9" s="432">
        <v>42</v>
      </c>
      <c r="I9" s="433">
        <v>32</v>
      </c>
      <c r="J9" s="433">
        <v>242</v>
      </c>
      <c r="K9" s="433">
        <v>205</v>
      </c>
      <c r="L9" s="433">
        <v>5</v>
      </c>
      <c r="M9" s="63">
        <v>2</v>
      </c>
    </row>
    <row r="10" spans="1:13" ht="19.5" customHeight="1" thickBot="1">
      <c r="A10" s="706" t="s">
        <v>73</v>
      </c>
      <c r="B10" s="707"/>
      <c r="C10" s="481">
        <f t="shared" si="1"/>
        <v>4399</v>
      </c>
      <c r="D10" s="394">
        <f>SUM(D11,D18,D21,D25,D27,D32,D39,D45)</f>
        <v>3926</v>
      </c>
      <c r="E10" s="438">
        <f t="shared" ref="E10:M10" si="3">SUM(E11,E18,E21,E25,E27,E32,E39,E45)</f>
        <v>473</v>
      </c>
      <c r="F10" s="437">
        <f t="shared" si="3"/>
        <v>1899</v>
      </c>
      <c r="G10" s="396">
        <f t="shared" si="3"/>
        <v>2108</v>
      </c>
      <c r="H10" s="394">
        <f t="shared" si="3"/>
        <v>353</v>
      </c>
      <c r="I10" s="395">
        <f t="shared" si="3"/>
        <v>273</v>
      </c>
      <c r="J10" s="395">
        <f t="shared" si="3"/>
        <v>1586</v>
      </c>
      <c r="K10" s="395">
        <f t="shared" si="3"/>
        <v>1865</v>
      </c>
      <c r="L10" s="395">
        <f t="shared" si="3"/>
        <v>22</v>
      </c>
      <c r="M10" s="438">
        <f t="shared" si="3"/>
        <v>22</v>
      </c>
    </row>
    <row r="11" spans="1:13" ht="20.25" thickTop="1" thickBot="1">
      <c r="A11" s="633" t="s">
        <v>47</v>
      </c>
      <c r="B11" s="232" t="s">
        <v>88</v>
      </c>
      <c r="C11" s="481">
        <f t="shared" si="1"/>
        <v>1636</v>
      </c>
      <c r="D11" s="394">
        <f t="shared" ref="D11:M11" si="4">SUM(D12:D17)</f>
        <v>1416</v>
      </c>
      <c r="E11" s="438">
        <f t="shared" si="4"/>
        <v>220</v>
      </c>
      <c r="F11" s="437">
        <f t="shared" si="4"/>
        <v>698</v>
      </c>
      <c r="G11" s="396">
        <f t="shared" si="4"/>
        <v>715</v>
      </c>
      <c r="H11" s="394">
        <f t="shared" si="4"/>
        <v>156</v>
      </c>
      <c r="I11" s="395">
        <f t="shared" si="4"/>
        <v>95</v>
      </c>
      <c r="J11" s="395">
        <f t="shared" si="4"/>
        <v>566</v>
      </c>
      <c r="K11" s="395">
        <f t="shared" si="4"/>
        <v>636</v>
      </c>
      <c r="L11" s="395">
        <f t="shared" si="4"/>
        <v>12</v>
      </c>
      <c r="M11" s="438">
        <f t="shared" si="4"/>
        <v>7</v>
      </c>
    </row>
    <row r="12" spans="1:13" ht="19.5" thickTop="1">
      <c r="A12" s="633"/>
      <c r="B12" s="136" t="s">
        <v>46</v>
      </c>
      <c r="C12" s="484">
        <f t="shared" si="1"/>
        <v>414</v>
      </c>
      <c r="D12" s="472">
        <v>380</v>
      </c>
      <c r="E12" s="460">
        <v>34</v>
      </c>
      <c r="F12" s="459">
        <v>199</v>
      </c>
      <c r="G12" s="495">
        <v>201</v>
      </c>
      <c r="H12" s="472">
        <v>54</v>
      </c>
      <c r="I12" s="390">
        <v>27</v>
      </c>
      <c r="J12" s="390">
        <v>140</v>
      </c>
      <c r="K12" s="390">
        <v>173</v>
      </c>
      <c r="L12" s="390">
        <v>5</v>
      </c>
      <c r="M12" s="460">
        <v>1</v>
      </c>
    </row>
    <row r="13" spans="1:13">
      <c r="A13" s="633"/>
      <c r="B13" s="137" t="s">
        <v>39</v>
      </c>
      <c r="C13" s="485">
        <f t="shared" si="1"/>
        <v>667</v>
      </c>
      <c r="D13" s="407">
        <v>554</v>
      </c>
      <c r="E13" s="92">
        <v>113</v>
      </c>
      <c r="F13" s="91">
        <v>308</v>
      </c>
      <c r="G13" s="79">
        <v>266</v>
      </c>
      <c r="H13" s="407">
        <v>54</v>
      </c>
      <c r="I13" s="70">
        <v>32</v>
      </c>
      <c r="J13" s="70">
        <v>250</v>
      </c>
      <c r="K13" s="70">
        <v>232</v>
      </c>
      <c r="L13" s="70">
        <v>4</v>
      </c>
      <c r="M13" s="92">
        <v>2</v>
      </c>
    </row>
    <row r="14" spans="1:13">
      <c r="A14" s="633"/>
      <c r="B14" s="137" t="s">
        <v>33</v>
      </c>
      <c r="C14" s="485">
        <f t="shared" si="1"/>
        <v>378</v>
      </c>
      <c r="D14" s="407">
        <v>331</v>
      </c>
      <c r="E14" s="92">
        <v>47</v>
      </c>
      <c r="F14" s="91">
        <v>122</v>
      </c>
      <c r="G14" s="79">
        <v>159</v>
      </c>
      <c r="H14" s="407">
        <v>34</v>
      </c>
      <c r="I14" s="70">
        <v>20</v>
      </c>
      <c r="J14" s="70">
        <v>122</v>
      </c>
      <c r="K14" s="70">
        <v>159</v>
      </c>
      <c r="L14" s="70">
        <v>2</v>
      </c>
      <c r="M14" s="92">
        <v>3</v>
      </c>
    </row>
    <row r="15" spans="1:13">
      <c r="A15" s="633"/>
      <c r="B15" s="301" t="s">
        <v>32</v>
      </c>
      <c r="C15" s="486">
        <f t="shared" si="1"/>
        <v>79</v>
      </c>
      <c r="D15" s="407">
        <v>70</v>
      </c>
      <c r="E15" s="92">
        <v>9</v>
      </c>
      <c r="F15" s="91">
        <v>41</v>
      </c>
      <c r="G15" s="79">
        <v>33</v>
      </c>
      <c r="H15" s="407">
        <v>8</v>
      </c>
      <c r="I15" s="70">
        <v>9</v>
      </c>
      <c r="J15" s="70">
        <v>32</v>
      </c>
      <c r="K15" s="70">
        <v>23</v>
      </c>
      <c r="L15" s="70">
        <v>1</v>
      </c>
      <c r="M15" s="92">
        <v>1</v>
      </c>
    </row>
    <row r="16" spans="1:13">
      <c r="A16" s="633"/>
      <c r="B16" s="137" t="s">
        <v>45</v>
      </c>
      <c r="C16" s="485">
        <f t="shared" si="1"/>
        <v>53</v>
      </c>
      <c r="D16" s="407">
        <v>41</v>
      </c>
      <c r="E16" s="92">
        <v>12</v>
      </c>
      <c r="F16" s="91">
        <v>14</v>
      </c>
      <c r="G16" s="79">
        <v>29</v>
      </c>
      <c r="H16" s="407">
        <v>4</v>
      </c>
      <c r="I16" s="70">
        <v>3</v>
      </c>
      <c r="J16" s="70">
        <v>10</v>
      </c>
      <c r="K16" s="70">
        <v>26</v>
      </c>
      <c r="L16" s="70">
        <v>0</v>
      </c>
      <c r="M16" s="92">
        <v>0</v>
      </c>
    </row>
    <row r="17" spans="1:13">
      <c r="A17" s="615"/>
      <c r="B17" s="442" t="s">
        <v>44</v>
      </c>
      <c r="C17" s="487">
        <f t="shared" si="1"/>
        <v>45</v>
      </c>
      <c r="D17" s="473">
        <v>40</v>
      </c>
      <c r="E17" s="466">
        <v>5</v>
      </c>
      <c r="F17" s="465">
        <v>14</v>
      </c>
      <c r="G17" s="496">
        <v>27</v>
      </c>
      <c r="H17" s="473">
        <v>2</v>
      </c>
      <c r="I17" s="467">
        <v>4</v>
      </c>
      <c r="J17" s="467">
        <v>12</v>
      </c>
      <c r="K17" s="467">
        <v>23</v>
      </c>
      <c r="L17" s="467">
        <v>0</v>
      </c>
      <c r="M17" s="466">
        <v>0</v>
      </c>
    </row>
    <row r="18" spans="1:13" ht="19.5" thickBot="1">
      <c r="A18" s="632" t="s">
        <v>75</v>
      </c>
      <c r="B18" s="142" t="s">
        <v>88</v>
      </c>
      <c r="C18" s="481">
        <f t="shared" si="1"/>
        <v>414</v>
      </c>
      <c r="D18" s="394">
        <f t="shared" ref="D18:M18" si="5">SUM(D19:D20)</f>
        <v>376</v>
      </c>
      <c r="E18" s="438">
        <f t="shared" si="5"/>
        <v>38</v>
      </c>
      <c r="F18" s="437">
        <f t="shared" si="5"/>
        <v>195</v>
      </c>
      <c r="G18" s="396">
        <f t="shared" si="5"/>
        <v>193</v>
      </c>
      <c r="H18" s="394">
        <f t="shared" si="5"/>
        <v>34</v>
      </c>
      <c r="I18" s="395">
        <f t="shared" si="5"/>
        <v>26</v>
      </c>
      <c r="J18" s="395">
        <f t="shared" si="5"/>
        <v>161</v>
      </c>
      <c r="K18" s="395">
        <f t="shared" si="5"/>
        <v>165</v>
      </c>
      <c r="L18" s="395">
        <f t="shared" si="5"/>
        <v>0</v>
      </c>
      <c r="M18" s="438">
        <f t="shared" si="5"/>
        <v>2</v>
      </c>
    </row>
    <row r="19" spans="1:13" ht="19.5" thickTop="1">
      <c r="A19" s="633"/>
      <c r="B19" s="136" t="s">
        <v>29</v>
      </c>
      <c r="C19" s="484">
        <f t="shared" si="1"/>
        <v>242</v>
      </c>
      <c r="D19" s="472">
        <v>220</v>
      </c>
      <c r="E19" s="460">
        <v>22</v>
      </c>
      <c r="F19" s="459">
        <v>114</v>
      </c>
      <c r="G19" s="495">
        <v>115</v>
      </c>
      <c r="H19" s="472">
        <v>19</v>
      </c>
      <c r="I19" s="390">
        <v>12</v>
      </c>
      <c r="J19" s="390">
        <v>95</v>
      </c>
      <c r="K19" s="390">
        <v>102</v>
      </c>
      <c r="L19" s="470">
        <v>0</v>
      </c>
      <c r="M19" s="460">
        <v>1</v>
      </c>
    </row>
    <row r="20" spans="1:13">
      <c r="A20" s="615"/>
      <c r="B20" s="443" t="s">
        <v>28</v>
      </c>
      <c r="C20" s="488">
        <f t="shared" si="1"/>
        <v>172</v>
      </c>
      <c r="D20" s="473">
        <v>156</v>
      </c>
      <c r="E20" s="466">
        <v>16</v>
      </c>
      <c r="F20" s="465">
        <v>81</v>
      </c>
      <c r="G20" s="496">
        <v>78</v>
      </c>
      <c r="H20" s="473">
        <v>15</v>
      </c>
      <c r="I20" s="467">
        <v>14</v>
      </c>
      <c r="J20" s="467">
        <v>66</v>
      </c>
      <c r="K20" s="467">
        <v>63</v>
      </c>
      <c r="L20" s="468">
        <v>0</v>
      </c>
      <c r="M20" s="466">
        <v>1</v>
      </c>
    </row>
    <row r="21" spans="1:13" ht="19.5" thickBot="1">
      <c r="A21" s="632" t="s">
        <v>43</v>
      </c>
      <c r="B21" s="142" t="s">
        <v>88</v>
      </c>
      <c r="C21" s="481">
        <f t="shared" si="1"/>
        <v>270</v>
      </c>
      <c r="D21" s="394">
        <f t="shared" ref="D21:M21" si="6">SUM(D22:D24)</f>
        <v>216</v>
      </c>
      <c r="E21" s="438">
        <f t="shared" si="6"/>
        <v>54</v>
      </c>
      <c r="F21" s="437">
        <f t="shared" si="6"/>
        <v>127</v>
      </c>
      <c r="G21" s="396">
        <f t="shared" si="6"/>
        <v>99</v>
      </c>
      <c r="H21" s="394">
        <f t="shared" si="6"/>
        <v>19</v>
      </c>
      <c r="I21" s="395">
        <f t="shared" si="6"/>
        <v>20</v>
      </c>
      <c r="J21" s="395">
        <f t="shared" si="6"/>
        <v>107</v>
      </c>
      <c r="K21" s="395">
        <f t="shared" si="6"/>
        <v>79</v>
      </c>
      <c r="L21" s="395">
        <f t="shared" si="6"/>
        <v>1</v>
      </c>
      <c r="M21" s="438">
        <f t="shared" si="6"/>
        <v>0</v>
      </c>
    </row>
    <row r="22" spans="1:13" ht="19.5" thickTop="1">
      <c r="A22" s="633"/>
      <c r="B22" s="136" t="s">
        <v>42</v>
      </c>
      <c r="C22" s="484">
        <f t="shared" si="1"/>
        <v>182</v>
      </c>
      <c r="D22" s="472">
        <v>141</v>
      </c>
      <c r="E22" s="460">
        <v>41</v>
      </c>
      <c r="F22" s="459">
        <v>81</v>
      </c>
      <c r="G22" s="495">
        <v>67</v>
      </c>
      <c r="H22" s="472">
        <v>15</v>
      </c>
      <c r="I22" s="390">
        <v>11</v>
      </c>
      <c r="J22" s="390">
        <v>66</v>
      </c>
      <c r="K22" s="390">
        <v>56</v>
      </c>
      <c r="L22" s="390">
        <v>0</v>
      </c>
      <c r="M22" s="460">
        <v>0</v>
      </c>
    </row>
    <row r="23" spans="1:13">
      <c r="A23" s="633"/>
      <c r="B23" s="137" t="s">
        <v>41</v>
      </c>
      <c r="C23" s="485">
        <f t="shared" si="1"/>
        <v>57</v>
      </c>
      <c r="D23" s="407">
        <v>47</v>
      </c>
      <c r="E23" s="92">
        <v>10</v>
      </c>
      <c r="F23" s="91">
        <v>34</v>
      </c>
      <c r="G23" s="79">
        <v>15</v>
      </c>
      <c r="H23" s="407">
        <v>3</v>
      </c>
      <c r="I23" s="70">
        <v>3</v>
      </c>
      <c r="J23" s="70">
        <v>31</v>
      </c>
      <c r="K23" s="70">
        <v>12</v>
      </c>
      <c r="L23" s="70">
        <v>0</v>
      </c>
      <c r="M23" s="92">
        <v>0</v>
      </c>
    </row>
    <row r="24" spans="1:13">
      <c r="A24" s="615"/>
      <c r="B24" s="442" t="s">
        <v>40</v>
      </c>
      <c r="C24" s="487">
        <f t="shared" si="1"/>
        <v>31</v>
      </c>
      <c r="D24" s="473">
        <v>28</v>
      </c>
      <c r="E24" s="466">
        <v>3</v>
      </c>
      <c r="F24" s="465">
        <v>12</v>
      </c>
      <c r="G24" s="496">
        <v>17</v>
      </c>
      <c r="H24" s="473">
        <v>1</v>
      </c>
      <c r="I24" s="467">
        <v>6</v>
      </c>
      <c r="J24" s="467">
        <v>10</v>
      </c>
      <c r="K24" s="467">
        <v>11</v>
      </c>
      <c r="L24" s="467">
        <v>1</v>
      </c>
      <c r="M24" s="466">
        <v>0</v>
      </c>
    </row>
    <row r="25" spans="1:13" ht="19.5" thickBot="1">
      <c r="A25" s="632" t="s">
        <v>31</v>
      </c>
      <c r="B25" s="142" t="s">
        <v>88</v>
      </c>
      <c r="C25" s="481">
        <f t="shared" si="1"/>
        <v>40</v>
      </c>
      <c r="D25" s="394">
        <f t="shared" ref="D25:M25" si="7">SUM(D26)</f>
        <v>35</v>
      </c>
      <c r="E25" s="438">
        <f t="shared" si="7"/>
        <v>5</v>
      </c>
      <c r="F25" s="437">
        <f t="shared" si="7"/>
        <v>24</v>
      </c>
      <c r="G25" s="396">
        <f t="shared" si="7"/>
        <v>11</v>
      </c>
      <c r="H25" s="394">
        <f t="shared" si="7"/>
        <v>2</v>
      </c>
      <c r="I25" s="395">
        <f t="shared" si="7"/>
        <v>1</v>
      </c>
      <c r="J25" s="395">
        <f t="shared" si="7"/>
        <v>22</v>
      </c>
      <c r="K25" s="395">
        <f t="shared" si="7"/>
        <v>10</v>
      </c>
      <c r="L25" s="395">
        <f t="shared" si="7"/>
        <v>0</v>
      </c>
      <c r="M25" s="438">
        <f t="shared" si="7"/>
        <v>0</v>
      </c>
    </row>
    <row r="26" spans="1:13" ht="19.5" thickTop="1">
      <c r="A26" s="615"/>
      <c r="B26" s="135" t="s">
        <v>30</v>
      </c>
      <c r="C26" s="483">
        <f t="shared" si="1"/>
        <v>40</v>
      </c>
      <c r="D26" s="461">
        <v>35</v>
      </c>
      <c r="E26" s="462">
        <v>5</v>
      </c>
      <c r="F26" s="463">
        <v>24</v>
      </c>
      <c r="G26" s="392">
        <v>11</v>
      </c>
      <c r="H26" s="461">
        <v>2</v>
      </c>
      <c r="I26" s="391">
        <v>1</v>
      </c>
      <c r="J26" s="391">
        <v>22</v>
      </c>
      <c r="K26" s="391">
        <v>10</v>
      </c>
      <c r="L26" s="464">
        <v>0</v>
      </c>
      <c r="M26" s="462">
        <v>0</v>
      </c>
    </row>
    <row r="27" spans="1:13" ht="19.5" thickBot="1">
      <c r="A27" s="632" t="s">
        <v>38</v>
      </c>
      <c r="B27" s="142" t="s">
        <v>88</v>
      </c>
      <c r="C27" s="481">
        <f t="shared" si="1"/>
        <v>345</v>
      </c>
      <c r="D27" s="394">
        <f t="shared" ref="D27:M27" si="8">SUM(D28:D31)</f>
        <v>328</v>
      </c>
      <c r="E27" s="438">
        <f t="shared" si="8"/>
        <v>17</v>
      </c>
      <c r="F27" s="437">
        <f t="shared" si="8"/>
        <v>165</v>
      </c>
      <c r="G27" s="396">
        <f t="shared" si="8"/>
        <v>186</v>
      </c>
      <c r="H27" s="394">
        <f t="shared" si="8"/>
        <v>25</v>
      </c>
      <c r="I27" s="395">
        <f t="shared" si="8"/>
        <v>17</v>
      </c>
      <c r="J27" s="395">
        <f t="shared" si="8"/>
        <v>139</v>
      </c>
      <c r="K27" s="395">
        <f t="shared" si="8"/>
        <v>166</v>
      </c>
      <c r="L27" s="395">
        <f t="shared" si="8"/>
        <v>1</v>
      </c>
      <c r="M27" s="438">
        <f t="shared" si="8"/>
        <v>3</v>
      </c>
    </row>
    <row r="28" spans="1:13" ht="19.5" thickTop="1">
      <c r="A28" s="633"/>
      <c r="B28" s="136" t="s">
        <v>37</v>
      </c>
      <c r="C28" s="484">
        <f t="shared" si="1"/>
        <v>282</v>
      </c>
      <c r="D28" s="472">
        <v>266</v>
      </c>
      <c r="E28" s="460">
        <v>16</v>
      </c>
      <c r="F28" s="459">
        <v>135</v>
      </c>
      <c r="G28" s="495">
        <v>149</v>
      </c>
      <c r="H28" s="472">
        <v>24</v>
      </c>
      <c r="I28" s="390">
        <v>10</v>
      </c>
      <c r="J28" s="390">
        <v>110</v>
      </c>
      <c r="K28" s="390">
        <v>137</v>
      </c>
      <c r="L28" s="390">
        <v>1</v>
      </c>
      <c r="M28" s="460">
        <v>2</v>
      </c>
    </row>
    <row r="29" spans="1:13">
      <c r="A29" s="633"/>
      <c r="B29" s="137" t="s">
        <v>36</v>
      </c>
      <c r="C29" s="485">
        <f t="shared" si="1"/>
        <v>8</v>
      </c>
      <c r="D29" s="407">
        <v>8</v>
      </c>
      <c r="E29" s="92">
        <v>0</v>
      </c>
      <c r="F29" s="91">
        <v>3</v>
      </c>
      <c r="G29" s="79">
        <v>6</v>
      </c>
      <c r="H29" s="407">
        <v>0</v>
      </c>
      <c r="I29" s="70">
        <v>1</v>
      </c>
      <c r="J29" s="70">
        <v>3</v>
      </c>
      <c r="K29" s="70">
        <v>4</v>
      </c>
      <c r="L29" s="70">
        <v>0</v>
      </c>
      <c r="M29" s="92">
        <v>1</v>
      </c>
    </row>
    <row r="30" spans="1:13">
      <c r="A30" s="633"/>
      <c r="B30" s="137" t="s">
        <v>35</v>
      </c>
      <c r="C30" s="485">
        <f t="shared" si="1"/>
        <v>14</v>
      </c>
      <c r="D30" s="407">
        <v>14</v>
      </c>
      <c r="E30" s="92">
        <v>0</v>
      </c>
      <c r="F30" s="91">
        <v>6</v>
      </c>
      <c r="G30" s="79">
        <v>10</v>
      </c>
      <c r="H30" s="407">
        <v>0</v>
      </c>
      <c r="I30" s="70">
        <v>3</v>
      </c>
      <c r="J30" s="70">
        <v>6</v>
      </c>
      <c r="K30" s="70">
        <v>7</v>
      </c>
      <c r="L30" s="70">
        <v>0</v>
      </c>
      <c r="M30" s="92">
        <v>0</v>
      </c>
    </row>
    <row r="31" spans="1:13">
      <c r="A31" s="615"/>
      <c r="B31" s="442" t="s">
        <v>34</v>
      </c>
      <c r="C31" s="487">
        <f t="shared" si="1"/>
        <v>41</v>
      </c>
      <c r="D31" s="473">
        <v>40</v>
      </c>
      <c r="E31" s="466">
        <v>1</v>
      </c>
      <c r="F31" s="465">
        <v>21</v>
      </c>
      <c r="G31" s="496">
        <v>21</v>
      </c>
      <c r="H31" s="473">
        <v>1</v>
      </c>
      <c r="I31" s="467">
        <v>3</v>
      </c>
      <c r="J31" s="467">
        <v>20</v>
      </c>
      <c r="K31" s="467">
        <v>18</v>
      </c>
      <c r="L31" s="467">
        <v>0</v>
      </c>
      <c r="M31" s="466">
        <v>0</v>
      </c>
    </row>
    <row r="32" spans="1:13" ht="19.5" thickBot="1">
      <c r="A32" s="632" t="s">
        <v>74</v>
      </c>
      <c r="B32" s="142" t="s">
        <v>88</v>
      </c>
      <c r="C32" s="481">
        <f t="shared" si="1"/>
        <v>167</v>
      </c>
      <c r="D32" s="394">
        <f t="shared" ref="D32:M32" si="9">SUM(D33:D38)</f>
        <v>149</v>
      </c>
      <c r="E32" s="438">
        <f t="shared" si="9"/>
        <v>18</v>
      </c>
      <c r="F32" s="437">
        <f t="shared" si="9"/>
        <v>72</v>
      </c>
      <c r="G32" s="396">
        <f t="shared" si="9"/>
        <v>85</v>
      </c>
      <c r="H32" s="394">
        <f t="shared" si="9"/>
        <v>6</v>
      </c>
      <c r="I32" s="395">
        <f t="shared" si="9"/>
        <v>14</v>
      </c>
      <c r="J32" s="395">
        <f t="shared" si="9"/>
        <v>65</v>
      </c>
      <c r="K32" s="395">
        <f t="shared" si="9"/>
        <v>70</v>
      </c>
      <c r="L32" s="395">
        <f t="shared" si="9"/>
        <v>1</v>
      </c>
      <c r="M32" s="438">
        <f t="shared" si="9"/>
        <v>1</v>
      </c>
    </row>
    <row r="33" spans="1:13" ht="19.5" thickTop="1">
      <c r="A33" s="633"/>
      <c r="B33" s="136" t="s">
        <v>17</v>
      </c>
      <c r="C33" s="484">
        <f t="shared" si="1"/>
        <v>55</v>
      </c>
      <c r="D33" s="472">
        <v>50</v>
      </c>
      <c r="E33" s="460">
        <v>5</v>
      </c>
      <c r="F33" s="459">
        <v>25</v>
      </c>
      <c r="G33" s="495">
        <v>30</v>
      </c>
      <c r="H33" s="472">
        <v>3</v>
      </c>
      <c r="I33" s="390">
        <v>3</v>
      </c>
      <c r="J33" s="390">
        <v>22</v>
      </c>
      <c r="K33" s="390">
        <v>26</v>
      </c>
      <c r="L33" s="390">
        <v>0</v>
      </c>
      <c r="M33" s="460">
        <v>1</v>
      </c>
    </row>
    <row r="34" spans="1:13">
      <c r="A34" s="633"/>
      <c r="B34" s="137" t="s">
        <v>16</v>
      </c>
      <c r="C34" s="485">
        <f t="shared" si="1"/>
        <v>9</v>
      </c>
      <c r="D34" s="407">
        <v>8</v>
      </c>
      <c r="E34" s="92">
        <v>1</v>
      </c>
      <c r="F34" s="91">
        <v>4</v>
      </c>
      <c r="G34" s="79">
        <v>4</v>
      </c>
      <c r="H34" s="407">
        <v>0</v>
      </c>
      <c r="I34" s="70">
        <v>0</v>
      </c>
      <c r="J34" s="70">
        <v>4</v>
      </c>
      <c r="K34" s="70">
        <v>4</v>
      </c>
      <c r="L34" s="70">
        <v>0</v>
      </c>
      <c r="M34" s="92">
        <v>0</v>
      </c>
    </row>
    <row r="35" spans="1:13">
      <c r="A35" s="633"/>
      <c r="B35" s="137" t="s">
        <v>15</v>
      </c>
      <c r="C35" s="485">
        <f t="shared" si="1"/>
        <v>36</v>
      </c>
      <c r="D35" s="407">
        <v>31</v>
      </c>
      <c r="E35" s="92">
        <v>5</v>
      </c>
      <c r="F35" s="91">
        <v>16</v>
      </c>
      <c r="G35" s="79">
        <v>16</v>
      </c>
      <c r="H35" s="407">
        <v>2</v>
      </c>
      <c r="I35" s="70">
        <v>4</v>
      </c>
      <c r="J35" s="70">
        <v>14</v>
      </c>
      <c r="K35" s="70">
        <v>12</v>
      </c>
      <c r="L35" s="70">
        <v>0</v>
      </c>
      <c r="M35" s="92">
        <v>0</v>
      </c>
    </row>
    <row r="36" spans="1:13">
      <c r="A36" s="633"/>
      <c r="B36" s="137" t="s">
        <v>14</v>
      </c>
      <c r="C36" s="485">
        <f t="shared" si="1"/>
        <v>19</v>
      </c>
      <c r="D36" s="407">
        <v>17</v>
      </c>
      <c r="E36" s="92">
        <v>2</v>
      </c>
      <c r="F36" s="91">
        <v>11</v>
      </c>
      <c r="G36" s="79">
        <v>7</v>
      </c>
      <c r="H36" s="407">
        <v>1</v>
      </c>
      <c r="I36" s="70">
        <v>1</v>
      </c>
      <c r="J36" s="70">
        <v>10</v>
      </c>
      <c r="K36" s="70">
        <v>6</v>
      </c>
      <c r="L36" s="70">
        <v>0</v>
      </c>
      <c r="M36" s="92">
        <v>0</v>
      </c>
    </row>
    <row r="37" spans="1:13">
      <c r="A37" s="633"/>
      <c r="B37" s="137" t="s">
        <v>13</v>
      </c>
      <c r="C37" s="485">
        <f t="shared" si="1"/>
        <v>10</v>
      </c>
      <c r="D37" s="407">
        <v>10</v>
      </c>
      <c r="E37" s="92">
        <v>0</v>
      </c>
      <c r="F37" s="91">
        <v>3</v>
      </c>
      <c r="G37" s="79">
        <v>7</v>
      </c>
      <c r="H37" s="407">
        <v>0</v>
      </c>
      <c r="I37" s="70">
        <v>0</v>
      </c>
      <c r="J37" s="70">
        <v>3</v>
      </c>
      <c r="K37" s="70">
        <v>7</v>
      </c>
      <c r="L37" s="70">
        <v>0</v>
      </c>
      <c r="M37" s="92">
        <v>0</v>
      </c>
    </row>
    <row r="38" spans="1:13">
      <c r="A38" s="615"/>
      <c r="B38" s="442" t="s">
        <v>12</v>
      </c>
      <c r="C38" s="487">
        <f t="shared" si="1"/>
        <v>38</v>
      </c>
      <c r="D38" s="473">
        <v>33</v>
      </c>
      <c r="E38" s="466">
        <v>5</v>
      </c>
      <c r="F38" s="465">
        <v>13</v>
      </c>
      <c r="G38" s="496">
        <v>21</v>
      </c>
      <c r="H38" s="473">
        <v>0</v>
      </c>
      <c r="I38" s="467">
        <v>6</v>
      </c>
      <c r="J38" s="467">
        <v>12</v>
      </c>
      <c r="K38" s="467">
        <v>15</v>
      </c>
      <c r="L38" s="467">
        <v>1</v>
      </c>
      <c r="M38" s="466">
        <v>0</v>
      </c>
    </row>
    <row r="39" spans="1:13" ht="19.5" thickBot="1">
      <c r="A39" s="632" t="s">
        <v>27</v>
      </c>
      <c r="B39" s="142" t="s">
        <v>88</v>
      </c>
      <c r="C39" s="481">
        <f t="shared" si="1"/>
        <v>869</v>
      </c>
      <c r="D39" s="394">
        <f t="shared" ref="D39:M39" si="10">SUM(D40:D44)</f>
        <v>797</v>
      </c>
      <c r="E39" s="438">
        <f t="shared" si="10"/>
        <v>72</v>
      </c>
      <c r="F39" s="437">
        <f t="shared" si="10"/>
        <v>382</v>
      </c>
      <c r="G39" s="396">
        <f t="shared" si="10"/>
        <v>461</v>
      </c>
      <c r="H39" s="394">
        <f t="shared" si="10"/>
        <v>68</v>
      </c>
      <c r="I39" s="395">
        <f t="shared" si="10"/>
        <v>62</v>
      </c>
      <c r="J39" s="395">
        <f t="shared" si="10"/>
        <v>310</v>
      </c>
      <c r="K39" s="395">
        <f t="shared" si="10"/>
        <v>395</v>
      </c>
      <c r="L39" s="395">
        <f t="shared" si="10"/>
        <v>4</v>
      </c>
      <c r="M39" s="438">
        <f t="shared" si="10"/>
        <v>4</v>
      </c>
    </row>
    <row r="40" spans="1:13" ht="19.5" thickTop="1">
      <c r="A40" s="633"/>
      <c r="B40" s="140" t="s">
        <v>26</v>
      </c>
      <c r="C40" s="489">
        <f t="shared" si="1"/>
        <v>395</v>
      </c>
      <c r="D40" s="472">
        <v>368</v>
      </c>
      <c r="E40" s="460">
        <v>27</v>
      </c>
      <c r="F40" s="459">
        <v>173</v>
      </c>
      <c r="G40" s="495">
        <v>214</v>
      </c>
      <c r="H40" s="472">
        <v>32</v>
      </c>
      <c r="I40" s="390">
        <v>24</v>
      </c>
      <c r="J40" s="390">
        <v>140</v>
      </c>
      <c r="K40" s="390">
        <v>188</v>
      </c>
      <c r="L40" s="390">
        <v>1</v>
      </c>
      <c r="M40" s="460">
        <v>2</v>
      </c>
    </row>
    <row r="41" spans="1:13">
      <c r="A41" s="633"/>
      <c r="B41" s="137" t="s">
        <v>25</v>
      </c>
      <c r="C41" s="485">
        <f t="shared" si="1"/>
        <v>211</v>
      </c>
      <c r="D41" s="407">
        <v>186</v>
      </c>
      <c r="E41" s="92">
        <v>25</v>
      </c>
      <c r="F41" s="91">
        <v>89</v>
      </c>
      <c r="G41" s="79">
        <v>110</v>
      </c>
      <c r="H41" s="407">
        <v>18</v>
      </c>
      <c r="I41" s="70">
        <v>15</v>
      </c>
      <c r="J41" s="70">
        <v>69</v>
      </c>
      <c r="K41" s="70">
        <v>94</v>
      </c>
      <c r="L41" s="70">
        <v>2</v>
      </c>
      <c r="M41" s="92">
        <v>1</v>
      </c>
    </row>
    <row r="42" spans="1:13">
      <c r="A42" s="633"/>
      <c r="B42" s="137" t="s">
        <v>24</v>
      </c>
      <c r="C42" s="485">
        <f t="shared" si="1"/>
        <v>193</v>
      </c>
      <c r="D42" s="407">
        <v>179</v>
      </c>
      <c r="E42" s="92">
        <v>14</v>
      </c>
      <c r="F42" s="91">
        <v>91</v>
      </c>
      <c r="G42" s="79">
        <v>95</v>
      </c>
      <c r="H42" s="407">
        <v>14</v>
      </c>
      <c r="I42" s="70">
        <v>14</v>
      </c>
      <c r="J42" s="70">
        <v>76</v>
      </c>
      <c r="K42" s="70">
        <v>80</v>
      </c>
      <c r="L42" s="70">
        <v>1</v>
      </c>
      <c r="M42" s="92">
        <v>1</v>
      </c>
    </row>
    <row r="43" spans="1:13">
      <c r="A43" s="633"/>
      <c r="B43" s="137" t="s">
        <v>23</v>
      </c>
      <c r="C43" s="485">
        <f t="shared" si="1"/>
        <v>67</v>
      </c>
      <c r="D43" s="407">
        <v>62</v>
      </c>
      <c r="E43" s="92">
        <v>5</v>
      </c>
      <c r="F43" s="91">
        <v>28</v>
      </c>
      <c r="G43" s="79">
        <v>41</v>
      </c>
      <c r="H43" s="407">
        <v>4</v>
      </c>
      <c r="I43" s="70">
        <v>8</v>
      </c>
      <c r="J43" s="70">
        <v>24</v>
      </c>
      <c r="K43" s="70">
        <v>33</v>
      </c>
      <c r="L43" s="70">
        <v>0</v>
      </c>
      <c r="M43" s="92">
        <v>0</v>
      </c>
    </row>
    <row r="44" spans="1:13">
      <c r="A44" s="615"/>
      <c r="B44" s="442" t="s">
        <v>22</v>
      </c>
      <c r="C44" s="487">
        <f t="shared" si="1"/>
        <v>3</v>
      </c>
      <c r="D44" s="473">
        <v>2</v>
      </c>
      <c r="E44" s="466">
        <v>1</v>
      </c>
      <c r="F44" s="465">
        <v>1</v>
      </c>
      <c r="G44" s="496">
        <v>1</v>
      </c>
      <c r="H44" s="473">
        <v>0</v>
      </c>
      <c r="I44" s="467">
        <v>1</v>
      </c>
      <c r="J44" s="467">
        <v>1</v>
      </c>
      <c r="K44" s="467">
        <v>0</v>
      </c>
      <c r="L44" s="467">
        <v>0</v>
      </c>
      <c r="M44" s="466">
        <v>0</v>
      </c>
    </row>
    <row r="45" spans="1:13" ht="19.5" thickBot="1">
      <c r="A45" s="632" t="s">
        <v>21</v>
      </c>
      <c r="B45" s="142" t="s">
        <v>88</v>
      </c>
      <c r="C45" s="481">
        <f t="shared" si="1"/>
        <v>658</v>
      </c>
      <c r="D45" s="394">
        <f t="shared" ref="D45:M45" si="11">SUM(D46:D47)</f>
        <v>609</v>
      </c>
      <c r="E45" s="438">
        <f t="shared" si="11"/>
        <v>49</v>
      </c>
      <c r="F45" s="437">
        <f t="shared" si="11"/>
        <v>236</v>
      </c>
      <c r="G45" s="396">
        <f t="shared" si="11"/>
        <v>358</v>
      </c>
      <c r="H45" s="394">
        <f t="shared" si="11"/>
        <v>43</v>
      </c>
      <c r="I45" s="395">
        <f t="shared" si="11"/>
        <v>38</v>
      </c>
      <c r="J45" s="395">
        <f t="shared" si="11"/>
        <v>216</v>
      </c>
      <c r="K45" s="395">
        <f t="shared" si="11"/>
        <v>344</v>
      </c>
      <c r="L45" s="395">
        <f t="shared" si="11"/>
        <v>3</v>
      </c>
      <c r="M45" s="438">
        <f t="shared" si="11"/>
        <v>5</v>
      </c>
    </row>
    <row r="46" spans="1:13" ht="19.5" thickTop="1">
      <c r="A46" s="633"/>
      <c r="B46" s="136" t="s">
        <v>20</v>
      </c>
      <c r="C46" s="484">
        <f t="shared" si="1"/>
        <v>488</v>
      </c>
      <c r="D46" s="472">
        <v>453</v>
      </c>
      <c r="E46" s="460">
        <v>35</v>
      </c>
      <c r="F46" s="459">
        <v>160</v>
      </c>
      <c r="G46" s="495">
        <v>271</v>
      </c>
      <c r="H46" s="472">
        <v>24</v>
      </c>
      <c r="I46" s="390">
        <v>24</v>
      </c>
      <c r="J46" s="390">
        <v>160</v>
      </c>
      <c r="K46" s="390">
        <v>271</v>
      </c>
      <c r="L46" s="470">
        <v>2</v>
      </c>
      <c r="M46" s="460">
        <v>5</v>
      </c>
    </row>
    <row r="47" spans="1:13" ht="19.5" thickBot="1">
      <c r="A47" s="634"/>
      <c r="B47" s="141" t="s">
        <v>19</v>
      </c>
      <c r="C47" s="490">
        <f t="shared" si="1"/>
        <v>170</v>
      </c>
      <c r="D47" s="474">
        <v>156</v>
      </c>
      <c r="E47" s="475">
        <v>14</v>
      </c>
      <c r="F47" s="476">
        <v>76</v>
      </c>
      <c r="G47" s="497">
        <v>87</v>
      </c>
      <c r="H47" s="474">
        <v>19</v>
      </c>
      <c r="I47" s="425">
        <v>14</v>
      </c>
      <c r="J47" s="425">
        <v>56</v>
      </c>
      <c r="K47" s="425">
        <v>73</v>
      </c>
      <c r="L47" s="477">
        <v>1</v>
      </c>
      <c r="M47" s="475">
        <v>0</v>
      </c>
    </row>
    <row r="48" spans="1:13">
      <c r="A48" s="654" t="s">
        <v>5</v>
      </c>
      <c r="B48" s="654"/>
      <c r="C48" s="99"/>
      <c r="D48" s="61"/>
      <c r="E48" s="61"/>
      <c r="F48" s="61"/>
      <c r="G48" s="61"/>
      <c r="H48" s="61"/>
      <c r="I48" s="61"/>
      <c r="J48" s="61"/>
      <c r="K48" s="61"/>
      <c r="L48" s="61"/>
      <c r="M48" s="61"/>
    </row>
    <row r="49" spans="1:11">
      <c r="A49" s="688" t="s">
        <v>134</v>
      </c>
      <c r="B49" s="688"/>
      <c r="C49" s="688"/>
      <c r="D49" s="688"/>
      <c r="E49" s="688"/>
      <c r="F49" s="688"/>
      <c r="G49" s="688"/>
      <c r="H49" s="688"/>
      <c r="I49" s="688"/>
      <c r="J49" s="688"/>
      <c r="K49" s="688"/>
    </row>
  </sheetData>
  <mergeCells count="24">
    <mergeCell ref="A10:B10"/>
    <mergeCell ref="A4:B4"/>
    <mergeCell ref="A45:A47"/>
    <mergeCell ref="A39:A44"/>
    <mergeCell ref="A18:A20"/>
    <mergeCell ref="A25:A26"/>
    <mergeCell ref="A27:A31"/>
    <mergeCell ref="A21:A24"/>
    <mergeCell ref="A49:K49"/>
    <mergeCell ref="A1:H1"/>
    <mergeCell ref="A2:A3"/>
    <mergeCell ref="B2:B3"/>
    <mergeCell ref="D2:D3"/>
    <mergeCell ref="E2:E3"/>
    <mergeCell ref="F2:G2"/>
    <mergeCell ref="H2:I2"/>
    <mergeCell ref="A48:B48"/>
    <mergeCell ref="I1:M1"/>
    <mergeCell ref="J2:K2"/>
    <mergeCell ref="L2:M2"/>
    <mergeCell ref="A5:A9"/>
    <mergeCell ref="C2:C3"/>
    <mergeCell ref="A32:A38"/>
    <mergeCell ref="A11:A17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1"/>
  <sheetViews>
    <sheetView view="pageBreakPreview" zoomScaleNormal="100" zoomScaleSheetLayoutView="100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A2" sqref="A2:E2"/>
    </sheetView>
  </sheetViews>
  <sheetFormatPr defaultColWidth="9" defaultRowHeight="18.75"/>
  <cols>
    <col min="1" max="1" width="13.625" style="11" customWidth="1"/>
    <col min="2" max="5" width="7.5" style="11" customWidth="1"/>
    <col min="6" max="6" width="12.5" style="11" customWidth="1"/>
    <col min="7" max="7" width="14.75" style="11" customWidth="1"/>
    <col min="8" max="16384" width="9" style="11"/>
  </cols>
  <sheetData>
    <row r="1" spans="1:5">
      <c r="A1" s="584" t="s">
        <v>121</v>
      </c>
      <c r="B1" s="584"/>
      <c r="C1" s="584"/>
      <c r="D1" s="584"/>
      <c r="E1" s="584"/>
    </row>
    <row r="2" spans="1:5" ht="19.5" thickBot="1">
      <c r="A2" s="585" t="s">
        <v>183</v>
      </c>
      <c r="B2" s="585"/>
      <c r="C2" s="585"/>
      <c r="D2" s="585"/>
      <c r="E2" s="585"/>
    </row>
    <row r="3" spans="1:5" ht="19.5" thickBot="1">
      <c r="A3" s="578" t="s">
        <v>97</v>
      </c>
      <c r="B3" s="579"/>
      <c r="C3" s="505" t="s">
        <v>91</v>
      </c>
      <c r="D3" s="108" t="s">
        <v>98</v>
      </c>
      <c r="E3" s="104" t="s">
        <v>99</v>
      </c>
    </row>
    <row r="4" spans="1:5" ht="19.5" thickBot="1">
      <c r="A4" s="580" t="s">
        <v>91</v>
      </c>
      <c r="B4" s="581"/>
      <c r="C4" s="506">
        <f t="shared" ref="C4:C9" si="0">SUM(D4:E4)</f>
        <v>71</v>
      </c>
      <c r="D4" s="109">
        <f>SUM(D5:D10)</f>
        <v>27</v>
      </c>
      <c r="E4" s="105">
        <f>SUM(E5:E10)</f>
        <v>44</v>
      </c>
    </row>
    <row r="5" spans="1:5" ht="19.5" thickTop="1">
      <c r="A5" s="589" t="s">
        <v>100</v>
      </c>
      <c r="B5" s="110" t="s">
        <v>0</v>
      </c>
      <c r="C5" s="507">
        <f t="shared" si="0"/>
        <v>21</v>
      </c>
      <c r="D5" s="500">
        <v>0</v>
      </c>
      <c r="E5" s="106">
        <v>21</v>
      </c>
    </row>
    <row r="6" spans="1:5">
      <c r="A6" s="590"/>
      <c r="B6" s="111" t="s">
        <v>101</v>
      </c>
      <c r="C6" s="508">
        <f t="shared" si="0"/>
        <v>6</v>
      </c>
      <c r="D6" s="501">
        <v>0</v>
      </c>
      <c r="E6" s="107">
        <v>6</v>
      </c>
    </row>
    <row r="7" spans="1:5">
      <c r="A7" s="582" t="s">
        <v>1</v>
      </c>
      <c r="B7" s="583"/>
      <c r="C7" s="509">
        <f t="shared" si="0"/>
        <v>18</v>
      </c>
      <c r="D7" s="565">
        <v>18</v>
      </c>
      <c r="E7" s="9">
        <v>0</v>
      </c>
    </row>
    <row r="8" spans="1:5">
      <c r="A8" s="582" t="s">
        <v>2</v>
      </c>
      <c r="B8" s="583"/>
      <c r="C8" s="509">
        <f t="shared" si="0"/>
        <v>9</v>
      </c>
      <c r="D8" s="502">
        <v>9</v>
      </c>
      <c r="E8" s="9">
        <v>0</v>
      </c>
    </row>
    <row r="9" spans="1:5">
      <c r="A9" s="582" t="s">
        <v>4</v>
      </c>
      <c r="B9" s="583"/>
      <c r="C9" s="509">
        <f t="shared" si="0"/>
        <v>14</v>
      </c>
      <c r="D9" s="503">
        <v>0</v>
      </c>
      <c r="E9" s="10">
        <v>14</v>
      </c>
    </row>
    <row r="10" spans="1:5" ht="19.5" thickBot="1">
      <c r="A10" s="586" t="s">
        <v>3</v>
      </c>
      <c r="B10" s="587"/>
      <c r="C10" s="510">
        <f>SUM(D10:E10)</f>
        <v>3</v>
      </c>
      <c r="D10" s="504">
        <v>0</v>
      </c>
      <c r="E10" s="564">
        <v>3</v>
      </c>
    </row>
    <row r="11" spans="1:5">
      <c r="A11" s="588" t="s">
        <v>102</v>
      </c>
      <c r="B11" s="588"/>
      <c r="C11" s="588"/>
      <c r="D11" s="588"/>
      <c r="E11" s="588"/>
    </row>
  </sheetData>
  <mergeCells count="10">
    <mergeCell ref="A8:B8"/>
    <mergeCell ref="A9:B9"/>
    <mergeCell ref="A10:B10"/>
    <mergeCell ref="A11:E11"/>
    <mergeCell ref="A5:A6"/>
    <mergeCell ref="A3:B3"/>
    <mergeCell ref="A4:B4"/>
    <mergeCell ref="A7:B7"/>
    <mergeCell ref="A1:E1"/>
    <mergeCell ref="A2:E2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Normal="100" zoomScaleSheetLayoutView="100" workbookViewId="0">
      <pane xSplit="3" ySplit="2" topLeftCell="D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D10" sqref="D10"/>
    </sheetView>
  </sheetViews>
  <sheetFormatPr defaultColWidth="9" defaultRowHeight="18.75"/>
  <cols>
    <col min="1" max="1" width="11.625" style="98" bestFit="1" customWidth="1"/>
    <col min="2" max="2" width="3.625" style="98" customWidth="1"/>
    <col min="3" max="3" width="17.5" style="98" bestFit="1" customWidth="1"/>
    <col min="4" max="8" width="10" style="98" customWidth="1"/>
    <col min="9" max="9" width="14.75" style="98" customWidth="1"/>
    <col min="10" max="16384" width="9" style="98"/>
  </cols>
  <sheetData>
    <row r="1" spans="1:8" ht="19.5" thickBot="1">
      <c r="A1" s="591" t="s">
        <v>122</v>
      </c>
      <c r="B1" s="591"/>
      <c r="C1" s="591"/>
      <c r="D1" s="591"/>
      <c r="E1" s="591"/>
      <c r="G1" s="609" t="s">
        <v>89</v>
      </c>
      <c r="H1" s="609"/>
    </row>
    <row r="2" spans="1:8" ht="19.5" thickBot="1">
      <c r="A2" s="601" t="s">
        <v>90</v>
      </c>
      <c r="B2" s="602"/>
      <c r="C2" s="603"/>
      <c r="D2" s="511" t="s">
        <v>91</v>
      </c>
      <c r="E2" s="711" t="s">
        <v>9</v>
      </c>
      <c r="F2" s="103" t="s">
        <v>92</v>
      </c>
      <c r="G2" s="103" t="s">
        <v>8</v>
      </c>
      <c r="H2" s="576" t="s">
        <v>93</v>
      </c>
    </row>
    <row r="3" spans="1:8">
      <c r="A3" s="592" t="s">
        <v>94</v>
      </c>
      <c r="B3" s="593"/>
      <c r="C3" s="594"/>
      <c r="D3" s="514">
        <f>SUM(E3:H3)</f>
        <v>17077</v>
      </c>
      <c r="E3" s="708">
        <v>4660</v>
      </c>
      <c r="F3" s="709">
        <v>1296</v>
      </c>
      <c r="G3" s="709">
        <v>10890</v>
      </c>
      <c r="H3" s="710">
        <v>231</v>
      </c>
    </row>
    <row r="4" spans="1:8">
      <c r="A4" s="595"/>
      <c r="B4" s="596"/>
      <c r="C4" s="597"/>
      <c r="D4" s="515">
        <f t="shared" ref="D4:D11" si="0">SUM(E4:H4)</f>
        <v>17094</v>
      </c>
      <c r="E4" s="117">
        <v>4661</v>
      </c>
      <c r="F4" s="54">
        <v>1296</v>
      </c>
      <c r="G4" s="54">
        <v>10906</v>
      </c>
      <c r="H4" s="114">
        <v>231</v>
      </c>
    </row>
    <row r="5" spans="1:8">
      <c r="A5" s="598" t="s">
        <v>170</v>
      </c>
      <c r="B5" s="599"/>
      <c r="C5" s="600"/>
      <c r="D5" s="516">
        <f t="shared" si="0"/>
        <v>15870</v>
      </c>
      <c r="E5" s="118">
        <v>5029</v>
      </c>
      <c r="F5" s="115">
        <v>1415</v>
      </c>
      <c r="G5" s="115">
        <v>9233</v>
      </c>
      <c r="H5" s="116">
        <v>193</v>
      </c>
    </row>
    <row r="6" spans="1:8">
      <c r="A6" s="595"/>
      <c r="B6" s="596"/>
      <c r="C6" s="597"/>
      <c r="D6" s="515">
        <f t="shared" si="0"/>
        <v>15896</v>
      </c>
      <c r="E6" s="117">
        <v>5031</v>
      </c>
      <c r="F6" s="54">
        <v>1415</v>
      </c>
      <c r="G6" s="54">
        <v>9257</v>
      </c>
      <c r="H6" s="114">
        <v>193</v>
      </c>
    </row>
    <row r="7" spans="1:8">
      <c r="A7" s="582" t="s">
        <v>171</v>
      </c>
      <c r="B7" s="604" t="s">
        <v>95</v>
      </c>
      <c r="C7" s="605"/>
      <c r="D7" s="512">
        <f t="shared" si="0"/>
        <v>16690</v>
      </c>
      <c r="E7" s="119">
        <f>SUM(E8:E9)</f>
        <v>5360</v>
      </c>
      <c r="F7" s="112">
        <f>SUM(F8:F9)</f>
        <v>1725</v>
      </c>
      <c r="G7" s="112">
        <f>SUM(G8:G9)</f>
        <v>9348</v>
      </c>
      <c r="H7" s="113">
        <f>SUM(H8:H9)</f>
        <v>257</v>
      </c>
    </row>
    <row r="8" spans="1:8">
      <c r="A8" s="582"/>
      <c r="B8" s="53"/>
      <c r="C8" s="122" t="s">
        <v>7</v>
      </c>
      <c r="D8" s="512">
        <f t="shared" si="0"/>
        <v>11</v>
      </c>
      <c r="E8" s="120">
        <v>1</v>
      </c>
      <c r="F8" s="14">
        <v>0</v>
      </c>
      <c r="G8" s="16">
        <v>10</v>
      </c>
      <c r="H8" s="15">
        <v>0</v>
      </c>
    </row>
    <row r="9" spans="1:8">
      <c r="A9" s="582"/>
      <c r="B9" s="19"/>
      <c r="C9" s="123" t="s">
        <v>118</v>
      </c>
      <c r="D9" s="512">
        <f t="shared" si="0"/>
        <v>16679</v>
      </c>
      <c r="E9" s="120">
        <v>5359</v>
      </c>
      <c r="F9" s="16">
        <v>1725</v>
      </c>
      <c r="G9" s="16">
        <v>9338</v>
      </c>
      <c r="H9" s="17">
        <v>257</v>
      </c>
    </row>
    <row r="10" spans="1:8">
      <c r="A10" s="582"/>
      <c r="B10" s="606" t="s">
        <v>96</v>
      </c>
      <c r="C10" s="605"/>
      <c r="D10" s="512">
        <f t="shared" si="0"/>
        <v>16683</v>
      </c>
      <c r="E10" s="120">
        <v>5360</v>
      </c>
      <c r="F10" s="16">
        <v>1725</v>
      </c>
      <c r="G10" s="16">
        <v>9341</v>
      </c>
      <c r="H10" s="17">
        <v>257</v>
      </c>
    </row>
    <row r="11" spans="1:8" ht="19.5" thickBot="1">
      <c r="A11" s="586"/>
      <c r="B11" s="607" t="s">
        <v>6</v>
      </c>
      <c r="C11" s="608"/>
      <c r="D11" s="513">
        <f t="shared" si="0"/>
        <v>7</v>
      </c>
      <c r="E11" s="121">
        <v>0</v>
      </c>
      <c r="F11" s="20">
        <v>0</v>
      </c>
      <c r="G11" s="20">
        <v>7</v>
      </c>
      <c r="H11" s="124">
        <v>0</v>
      </c>
    </row>
    <row r="12" spans="1:8">
      <c r="A12" s="591" t="s">
        <v>5</v>
      </c>
      <c r="B12" s="591"/>
      <c r="C12" s="591"/>
      <c r="D12" s="591"/>
      <c r="E12" s="591"/>
      <c r="F12" s="591"/>
      <c r="G12" s="591"/>
      <c r="H12" s="591"/>
    </row>
    <row r="13" spans="1:8">
      <c r="A13" s="591" t="s">
        <v>167</v>
      </c>
      <c r="B13" s="591"/>
      <c r="C13" s="591"/>
      <c r="D13" s="591"/>
      <c r="E13" s="591"/>
      <c r="F13" s="591"/>
      <c r="G13" s="591"/>
      <c r="H13" s="591"/>
    </row>
  </sheetData>
  <mergeCells count="11">
    <mergeCell ref="A2:C2"/>
    <mergeCell ref="B7:C7"/>
    <mergeCell ref="B10:C10"/>
    <mergeCell ref="B11:C11"/>
    <mergeCell ref="G1:H1"/>
    <mergeCell ref="A1:E1"/>
    <mergeCell ref="A12:H12"/>
    <mergeCell ref="A13:H13"/>
    <mergeCell ref="A7:A11"/>
    <mergeCell ref="A3:C4"/>
    <mergeCell ref="A5:C6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view="pageBreakPreview" zoomScale="98" zoomScaleNormal="100" zoomScaleSheetLayoutView="98" workbookViewId="0">
      <pane xSplit="2" ySplit="3" topLeftCell="C22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G23" sqref="G23"/>
    </sheetView>
  </sheetViews>
  <sheetFormatPr defaultColWidth="9" defaultRowHeight="18.75"/>
  <cols>
    <col min="1" max="1" width="15.5" style="24" customWidth="1"/>
    <col min="2" max="2" width="9.625" style="25" customWidth="1"/>
    <col min="3" max="11" width="9.25" style="21" bestFit="1" customWidth="1"/>
    <col min="12" max="16384" width="9" style="21"/>
  </cols>
  <sheetData>
    <row r="1" spans="1:12" ht="19.5" thickBot="1">
      <c r="A1" s="520" t="s">
        <v>172</v>
      </c>
      <c r="B1" s="520"/>
      <c r="C1" s="520"/>
      <c r="D1" s="520"/>
      <c r="E1" s="520"/>
      <c r="F1" s="520"/>
      <c r="G1" s="520"/>
      <c r="H1" s="520"/>
      <c r="I1" s="520"/>
      <c r="J1" s="614" t="s">
        <v>173</v>
      </c>
      <c r="K1" s="614"/>
    </row>
    <row r="2" spans="1:12">
      <c r="A2" s="617" t="s">
        <v>160</v>
      </c>
      <c r="B2" s="603" t="s">
        <v>57</v>
      </c>
      <c r="C2" s="620" t="s">
        <v>78</v>
      </c>
      <c r="D2" s="622" t="s">
        <v>55</v>
      </c>
      <c r="E2" s="623"/>
      <c r="F2" s="624" t="s">
        <v>77</v>
      </c>
      <c r="G2" s="611"/>
      <c r="H2" s="610" t="s">
        <v>76</v>
      </c>
      <c r="I2" s="611"/>
      <c r="J2" s="612" t="s">
        <v>149</v>
      </c>
      <c r="K2" s="613"/>
    </row>
    <row r="3" spans="1:12" ht="19.5" thickBot="1">
      <c r="A3" s="618"/>
      <c r="B3" s="619"/>
      <c r="C3" s="621"/>
      <c r="D3" s="341" t="s">
        <v>87</v>
      </c>
      <c r="E3" s="342" t="s">
        <v>123</v>
      </c>
      <c r="F3" s="327" t="s">
        <v>87</v>
      </c>
      <c r="G3" s="328" t="s">
        <v>123</v>
      </c>
      <c r="H3" s="329" t="s">
        <v>87</v>
      </c>
      <c r="I3" s="330" t="s">
        <v>123</v>
      </c>
      <c r="J3" s="331" t="s">
        <v>87</v>
      </c>
      <c r="K3" s="332" t="s">
        <v>123</v>
      </c>
    </row>
    <row r="4" spans="1:12" ht="19.5" thickBot="1">
      <c r="A4" s="625" t="s">
        <v>10</v>
      </c>
      <c r="B4" s="626"/>
      <c r="C4" s="322">
        <f>SUM(C5,C10)</f>
        <v>527</v>
      </c>
      <c r="D4" s="343">
        <f>SUM(D5,D10)</f>
        <v>544</v>
      </c>
      <c r="E4" s="344">
        <f>SUM(E5,E10)</f>
        <v>2293</v>
      </c>
      <c r="F4" s="323">
        <f>SUM(F10)</f>
        <v>9</v>
      </c>
      <c r="G4" s="269">
        <f t="shared" ref="G4:K4" si="0">SUM(G10)</f>
        <v>39</v>
      </c>
      <c r="H4" s="266">
        <f t="shared" si="0"/>
        <v>2</v>
      </c>
      <c r="I4" s="267">
        <f t="shared" si="0"/>
        <v>28</v>
      </c>
      <c r="J4" s="324">
        <f t="shared" si="0"/>
        <v>0</v>
      </c>
      <c r="K4" s="325">
        <f t="shared" si="0"/>
        <v>0</v>
      </c>
      <c r="L4" s="41"/>
    </row>
    <row r="5" spans="1:12" ht="20.25" thickTop="1" thickBot="1">
      <c r="A5" s="628" t="s">
        <v>148</v>
      </c>
      <c r="B5" s="223" t="s">
        <v>146</v>
      </c>
      <c r="C5" s="307">
        <f>SUM(C6:C9)</f>
        <v>316</v>
      </c>
      <c r="D5" s="345">
        <f>SUM(D6:D9)</f>
        <v>533</v>
      </c>
      <c r="E5" s="346">
        <f>SUM(E6:E9)</f>
        <v>2226</v>
      </c>
      <c r="F5" s="295"/>
      <c r="G5" s="285"/>
      <c r="H5" s="290"/>
      <c r="I5" s="285"/>
      <c r="J5" s="275"/>
      <c r="K5" s="276"/>
      <c r="L5" s="84"/>
    </row>
    <row r="6" spans="1:12" ht="19.5" thickTop="1">
      <c r="A6" s="628"/>
      <c r="B6" s="134" t="s">
        <v>51</v>
      </c>
      <c r="C6" s="22">
        <v>234</v>
      </c>
      <c r="D6" s="366">
        <v>380</v>
      </c>
      <c r="E6" s="367">
        <v>1795</v>
      </c>
      <c r="F6" s="370" t="s">
        <v>158</v>
      </c>
      <c r="G6" s="371" t="s">
        <v>159</v>
      </c>
      <c r="H6" s="372" t="s">
        <v>158</v>
      </c>
      <c r="I6" s="371" t="s">
        <v>159</v>
      </c>
      <c r="J6" s="373" t="s">
        <v>158</v>
      </c>
      <c r="K6" s="374" t="s">
        <v>159</v>
      </c>
    </row>
    <row r="7" spans="1:12">
      <c r="A7" s="628"/>
      <c r="B7" s="134" t="s">
        <v>50</v>
      </c>
      <c r="C7" s="22">
        <v>68</v>
      </c>
      <c r="D7" s="366">
        <v>117</v>
      </c>
      <c r="E7" s="367">
        <v>385</v>
      </c>
      <c r="F7" s="375" t="s">
        <v>158</v>
      </c>
      <c r="G7" s="376" t="s">
        <v>159</v>
      </c>
      <c r="H7" s="377" t="s">
        <v>158</v>
      </c>
      <c r="I7" s="376" t="s">
        <v>159</v>
      </c>
      <c r="J7" s="378" t="s">
        <v>158</v>
      </c>
      <c r="K7" s="379" t="s">
        <v>159</v>
      </c>
    </row>
    <row r="8" spans="1:12">
      <c r="A8" s="628"/>
      <c r="B8" s="134" t="s">
        <v>49</v>
      </c>
      <c r="C8" s="22">
        <v>12</v>
      </c>
      <c r="D8" s="366">
        <v>36</v>
      </c>
      <c r="E8" s="367">
        <v>46</v>
      </c>
      <c r="F8" s="375" t="s">
        <v>158</v>
      </c>
      <c r="G8" s="376" t="s">
        <v>159</v>
      </c>
      <c r="H8" s="377" t="s">
        <v>158</v>
      </c>
      <c r="I8" s="376" t="s">
        <v>159</v>
      </c>
      <c r="J8" s="378" t="s">
        <v>158</v>
      </c>
      <c r="K8" s="379" t="s">
        <v>159</v>
      </c>
    </row>
    <row r="9" spans="1:12" ht="19.5" thickBot="1">
      <c r="A9" s="629"/>
      <c r="B9" s="134" t="s">
        <v>48</v>
      </c>
      <c r="C9" s="22">
        <v>2</v>
      </c>
      <c r="D9" s="368">
        <v>0</v>
      </c>
      <c r="E9" s="369">
        <v>0</v>
      </c>
      <c r="F9" s="380" t="s">
        <v>158</v>
      </c>
      <c r="G9" s="381" t="s">
        <v>159</v>
      </c>
      <c r="H9" s="382" t="s">
        <v>158</v>
      </c>
      <c r="I9" s="381" t="s">
        <v>159</v>
      </c>
      <c r="J9" s="383" t="s">
        <v>158</v>
      </c>
      <c r="K9" s="384" t="s">
        <v>159</v>
      </c>
    </row>
    <row r="10" spans="1:12" ht="19.5" thickBot="1">
      <c r="A10" s="625" t="s">
        <v>73</v>
      </c>
      <c r="B10" s="626"/>
      <c r="C10" s="322">
        <f>SUM(C11,C18,C21,C25,C27,C32,C39,C45)</f>
        <v>211</v>
      </c>
      <c r="D10" s="343">
        <f t="shared" ref="D10:K10" si="1">SUM(D11,D18,D21,D25,D27,D32,D39,D45)</f>
        <v>11</v>
      </c>
      <c r="E10" s="344">
        <f t="shared" si="1"/>
        <v>67</v>
      </c>
      <c r="F10" s="323">
        <f t="shared" si="1"/>
        <v>9</v>
      </c>
      <c r="G10" s="269">
        <f t="shared" si="1"/>
        <v>39</v>
      </c>
      <c r="H10" s="268">
        <f t="shared" si="1"/>
        <v>2</v>
      </c>
      <c r="I10" s="269">
        <f t="shared" si="1"/>
        <v>28</v>
      </c>
      <c r="J10" s="324">
        <f t="shared" si="1"/>
        <v>0</v>
      </c>
      <c r="K10" s="325">
        <f t="shared" si="1"/>
        <v>0</v>
      </c>
      <c r="L10" s="23"/>
    </row>
    <row r="11" spans="1:12" ht="20.25" thickTop="1" thickBot="1">
      <c r="A11" s="615" t="s">
        <v>47</v>
      </c>
      <c r="B11" s="223" t="s">
        <v>88</v>
      </c>
      <c r="C11" s="307">
        <f>SUM(C12:C17)</f>
        <v>94</v>
      </c>
      <c r="D11" s="345">
        <f>SUM(D12:D17)</f>
        <v>10</v>
      </c>
      <c r="E11" s="346">
        <f>SUM(E12:E17)</f>
        <v>64</v>
      </c>
      <c r="F11" s="308">
        <f>SUM(F12:F17)</f>
        <v>8</v>
      </c>
      <c r="G11" s="309">
        <f>SUM(G12:G17)</f>
        <v>36</v>
      </c>
      <c r="H11" s="310">
        <f t="shared" ref="H11:K11" si="2">SUM(H12:H17)</f>
        <v>2</v>
      </c>
      <c r="I11" s="309">
        <f t="shared" si="2"/>
        <v>28</v>
      </c>
      <c r="J11" s="311">
        <f t="shared" si="2"/>
        <v>0</v>
      </c>
      <c r="K11" s="312">
        <f t="shared" si="2"/>
        <v>0</v>
      </c>
    </row>
    <row r="12" spans="1:12" ht="19.5" thickTop="1">
      <c r="A12" s="616"/>
      <c r="B12" s="136" t="s">
        <v>46</v>
      </c>
      <c r="C12" s="272">
        <v>17</v>
      </c>
      <c r="D12" s="350">
        <f t="shared" ref="D12:D17" si="3">SUM(F12,H12,J12)</f>
        <v>1</v>
      </c>
      <c r="E12" s="351">
        <f t="shared" ref="E12:E17" si="4">SUM(G12,I12,K12)</f>
        <v>3</v>
      </c>
      <c r="F12" s="298">
        <v>1</v>
      </c>
      <c r="G12" s="288">
        <v>3</v>
      </c>
      <c r="H12" s="293">
        <v>0</v>
      </c>
      <c r="I12" s="288">
        <v>0</v>
      </c>
      <c r="J12" s="281">
        <v>0</v>
      </c>
      <c r="K12" s="282">
        <v>0</v>
      </c>
    </row>
    <row r="13" spans="1:12">
      <c r="A13" s="616"/>
      <c r="B13" s="137" t="s">
        <v>39</v>
      </c>
      <c r="C13" s="31">
        <v>44</v>
      </c>
      <c r="D13" s="354">
        <f t="shared" si="3"/>
        <v>3</v>
      </c>
      <c r="E13" s="355">
        <f t="shared" si="4"/>
        <v>34</v>
      </c>
      <c r="F13" s="297">
        <v>2</v>
      </c>
      <c r="G13" s="287">
        <v>8</v>
      </c>
      <c r="H13" s="292">
        <v>1</v>
      </c>
      <c r="I13" s="287">
        <v>26</v>
      </c>
      <c r="J13" s="279">
        <v>0</v>
      </c>
      <c r="K13" s="280">
        <v>0</v>
      </c>
    </row>
    <row r="14" spans="1:12">
      <c r="A14" s="616"/>
      <c r="B14" s="137" t="s">
        <v>33</v>
      </c>
      <c r="C14" s="31">
        <v>23</v>
      </c>
      <c r="D14" s="354">
        <f t="shared" si="3"/>
        <v>6</v>
      </c>
      <c r="E14" s="355">
        <f t="shared" si="4"/>
        <v>27</v>
      </c>
      <c r="F14" s="300">
        <v>5</v>
      </c>
      <c r="G14" s="287">
        <v>25</v>
      </c>
      <c r="H14" s="292">
        <v>1</v>
      </c>
      <c r="I14" s="287">
        <v>2</v>
      </c>
      <c r="J14" s="279">
        <v>0</v>
      </c>
      <c r="K14" s="280">
        <v>0</v>
      </c>
    </row>
    <row r="15" spans="1:12">
      <c r="A15" s="616"/>
      <c r="B15" s="301" t="s">
        <v>32</v>
      </c>
      <c r="C15" s="31">
        <v>1</v>
      </c>
      <c r="D15" s="352">
        <f t="shared" si="3"/>
        <v>0</v>
      </c>
      <c r="E15" s="353">
        <f t="shared" si="4"/>
        <v>0</v>
      </c>
      <c r="F15" s="297">
        <v>0</v>
      </c>
      <c r="G15" s="287">
        <v>0</v>
      </c>
      <c r="H15" s="292">
        <v>0</v>
      </c>
      <c r="I15" s="287">
        <v>0</v>
      </c>
      <c r="J15" s="279">
        <v>0</v>
      </c>
      <c r="K15" s="280">
        <v>0</v>
      </c>
    </row>
    <row r="16" spans="1:12">
      <c r="A16" s="616"/>
      <c r="B16" s="137" t="s">
        <v>45</v>
      </c>
      <c r="C16" s="31">
        <v>3</v>
      </c>
      <c r="D16" s="352">
        <f t="shared" si="3"/>
        <v>0</v>
      </c>
      <c r="E16" s="353">
        <f t="shared" si="4"/>
        <v>0</v>
      </c>
      <c r="F16" s="297">
        <v>0</v>
      </c>
      <c r="G16" s="287">
        <v>0</v>
      </c>
      <c r="H16" s="292">
        <v>0</v>
      </c>
      <c r="I16" s="287">
        <v>0</v>
      </c>
      <c r="J16" s="279">
        <v>0</v>
      </c>
      <c r="K16" s="280">
        <v>0</v>
      </c>
    </row>
    <row r="17" spans="1:11">
      <c r="A17" s="616"/>
      <c r="B17" s="138" t="s">
        <v>44</v>
      </c>
      <c r="C17" s="32">
        <v>6</v>
      </c>
      <c r="D17" s="356">
        <f t="shared" si="3"/>
        <v>0</v>
      </c>
      <c r="E17" s="357">
        <f t="shared" si="4"/>
        <v>0</v>
      </c>
      <c r="F17" s="296">
        <v>0</v>
      </c>
      <c r="G17" s="286">
        <v>0</v>
      </c>
      <c r="H17" s="291">
        <v>0</v>
      </c>
      <c r="I17" s="286">
        <v>0</v>
      </c>
      <c r="J17" s="277">
        <v>0</v>
      </c>
      <c r="K17" s="278">
        <v>0</v>
      </c>
    </row>
    <row r="18" spans="1:11" ht="19.5" thickBot="1">
      <c r="A18" s="616" t="s">
        <v>75</v>
      </c>
      <c r="B18" s="142" t="s">
        <v>143</v>
      </c>
      <c r="C18" s="307">
        <f t="shared" ref="C18:K18" si="5">SUM(C19:C20)</f>
        <v>7</v>
      </c>
      <c r="D18" s="345">
        <f t="shared" si="5"/>
        <v>0</v>
      </c>
      <c r="E18" s="346">
        <f t="shared" si="5"/>
        <v>0</v>
      </c>
      <c r="F18" s="308">
        <f t="shared" si="5"/>
        <v>0</v>
      </c>
      <c r="G18" s="309">
        <f t="shared" si="5"/>
        <v>0</v>
      </c>
      <c r="H18" s="310">
        <f t="shared" si="5"/>
        <v>0</v>
      </c>
      <c r="I18" s="309">
        <f t="shared" si="5"/>
        <v>0</v>
      </c>
      <c r="J18" s="319">
        <f t="shared" si="5"/>
        <v>0</v>
      </c>
      <c r="K18" s="320">
        <f t="shared" si="5"/>
        <v>0</v>
      </c>
    </row>
    <row r="19" spans="1:11" ht="19.5" thickTop="1">
      <c r="A19" s="616"/>
      <c r="B19" s="136" t="s">
        <v>29</v>
      </c>
      <c r="C19" s="272">
        <v>0</v>
      </c>
      <c r="D19" s="350">
        <f t="shared" ref="D19:D20" si="6">SUM(F19,H19,J19)</f>
        <v>0</v>
      </c>
      <c r="E19" s="351">
        <f t="shared" ref="E19:E20" si="7">SUM(G19,I19,K19)</f>
        <v>0</v>
      </c>
      <c r="F19" s="298">
        <v>0</v>
      </c>
      <c r="G19" s="288">
        <v>0</v>
      </c>
      <c r="H19" s="293">
        <v>0</v>
      </c>
      <c r="I19" s="288">
        <v>0</v>
      </c>
      <c r="J19" s="281">
        <v>0</v>
      </c>
      <c r="K19" s="282">
        <v>0</v>
      </c>
    </row>
    <row r="20" spans="1:11">
      <c r="A20" s="616"/>
      <c r="B20" s="139" t="s">
        <v>28</v>
      </c>
      <c r="C20" s="32">
        <v>7</v>
      </c>
      <c r="D20" s="364">
        <f t="shared" si="6"/>
        <v>0</v>
      </c>
      <c r="E20" s="365">
        <f t="shared" si="7"/>
        <v>0</v>
      </c>
      <c r="F20" s="296">
        <v>0</v>
      </c>
      <c r="G20" s="286">
        <v>0</v>
      </c>
      <c r="H20" s="291">
        <v>0</v>
      </c>
      <c r="I20" s="286">
        <v>0</v>
      </c>
      <c r="J20" s="277">
        <v>0</v>
      </c>
      <c r="K20" s="278">
        <v>0</v>
      </c>
    </row>
    <row r="21" spans="1:11" ht="19.5" thickBot="1">
      <c r="A21" s="616" t="s">
        <v>43</v>
      </c>
      <c r="B21" s="142" t="s">
        <v>147</v>
      </c>
      <c r="C21" s="307">
        <f>SUM(C22:C24)</f>
        <v>96</v>
      </c>
      <c r="D21" s="345">
        <f>SUM(D22:D24)</f>
        <v>1</v>
      </c>
      <c r="E21" s="346">
        <f>SUM(E22:E24)</f>
        <v>3</v>
      </c>
      <c r="F21" s="308">
        <f>SUM(F22:F24)</f>
        <v>1</v>
      </c>
      <c r="G21" s="309">
        <f>SUM(G22:G24)</f>
        <v>3</v>
      </c>
      <c r="H21" s="318">
        <f t="shared" ref="H21:K21" si="8">SUM(H22:H24)</f>
        <v>0</v>
      </c>
      <c r="I21" s="317">
        <f t="shared" si="8"/>
        <v>0</v>
      </c>
      <c r="J21" s="319">
        <f t="shared" si="8"/>
        <v>0</v>
      </c>
      <c r="K21" s="320">
        <f t="shared" si="8"/>
        <v>0</v>
      </c>
    </row>
    <row r="22" spans="1:11" ht="19.5" thickTop="1">
      <c r="A22" s="616"/>
      <c r="B22" s="136" t="s">
        <v>42</v>
      </c>
      <c r="C22" s="272">
        <v>93</v>
      </c>
      <c r="D22" s="350">
        <f t="shared" ref="D22:D24" si="9">SUM(F22,H22,J22)</f>
        <v>1</v>
      </c>
      <c r="E22" s="353">
        <f t="shared" ref="E22:E24" si="10">SUM(G22,I22,K22)</f>
        <v>3</v>
      </c>
      <c r="F22" s="298">
        <v>1</v>
      </c>
      <c r="G22" s="288">
        <v>3</v>
      </c>
      <c r="H22" s="293">
        <v>0</v>
      </c>
      <c r="I22" s="288">
        <v>0</v>
      </c>
      <c r="J22" s="281">
        <v>0</v>
      </c>
      <c r="K22" s="282">
        <v>0</v>
      </c>
    </row>
    <row r="23" spans="1:11">
      <c r="A23" s="616"/>
      <c r="B23" s="137" t="s">
        <v>41</v>
      </c>
      <c r="C23" s="31">
        <v>0</v>
      </c>
      <c r="D23" s="352">
        <f t="shared" si="9"/>
        <v>0</v>
      </c>
      <c r="E23" s="353">
        <f t="shared" si="10"/>
        <v>0</v>
      </c>
      <c r="F23" s="297">
        <v>0</v>
      </c>
      <c r="G23" s="287">
        <v>0</v>
      </c>
      <c r="H23" s="292">
        <v>0</v>
      </c>
      <c r="I23" s="287">
        <v>0</v>
      </c>
      <c r="J23" s="279">
        <v>0</v>
      </c>
      <c r="K23" s="280">
        <v>0</v>
      </c>
    </row>
    <row r="24" spans="1:11">
      <c r="A24" s="616"/>
      <c r="B24" s="567" t="s">
        <v>40</v>
      </c>
      <c r="C24" s="33">
        <v>3</v>
      </c>
      <c r="D24" s="356">
        <f t="shared" si="9"/>
        <v>0</v>
      </c>
      <c r="E24" s="357">
        <f t="shared" si="10"/>
        <v>0</v>
      </c>
      <c r="F24" s="296">
        <v>0</v>
      </c>
      <c r="G24" s="286">
        <v>0</v>
      </c>
      <c r="H24" s="291">
        <v>0</v>
      </c>
      <c r="I24" s="286">
        <v>0</v>
      </c>
      <c r="J24" s="277">
        <v>0</v>
      </c>
      <c r="K24" s="278">
        <v>0</v>
      </c>
    </row>
    <row r="25" spans="1:11" ht="19.5" thickBot="1">
      <c r="A25" s="616" t="s">
        <v>31</v>
      </c>
      <c r="B25" s="142" t="s">
        <v>144</v>
      </c>
      <c r="C25" s="321">
        <f>SUM(C26)</f>
        <v>0</v>
      </c>
      <c r="D25" s="347">
        <f t="shared" ref="D25:K25" si="11">SUM(D26)</f>
        <v>0</v>
      </c>
      <c r="E25" s="348">
        <f t="shared" si="11"/>
        <v>0</v>
      </c>
      <c r="F25" s="316">
        <f t="shared" si="11"/>
        <v>0</v>
      </c>
      <c r="G25" s="317">
        <f t="shared" si="11"/>
        <v>0</v>
      </c>
      <c r="H25" s="318">
        <f t="shared" si="11"/>
        <v>0</v>
      </c>
      <c r="I25" s="317">
        <f t="shared" si="11"/>
        <v>0</v>
      </c>
      <c r="J25" s="319">
        <f t="shared" si="11"/>
        <v>0</v>
      </c>
      <c r="K25" s="320">
        <f t="shared" si="11"/>
        <v>0</v>
      </c>
    </row>
    <row r="26" spans="1:11" ht="19.5" thickTop="1">
      <c r="A26" s="616"/>
      <c r="B26" s="134" t="s">
        <v>30</v>
      </c>
      <c r="C26" s="302">
        <v>0</v>
      </c>
      <c r="D26" s="362">
        <f t="shared" ref="D26" si="12">SUM(F26,H26,J26)</f>
        <v>0</v>
      </c>
      <c r="E26" s="363">
        <f t="shared" ref="E26" si="13">SUM(G26,I26,K26)</f>
        <v>0</v>
      </c>
      <c r="F26" s="303">
        <v>0</v>
      </c>
      <c r="G26" s="304">
        <v>0</v>
      </c>
      <c r="H26" s="305">
        <v>0</v>
      </c>
      <c r="I26" s="304">
        <v>0</v>
      </c>
      <c r="J26" s="250">
        <v>0</v>
      </c>
      <c r="K26" s="306">
        <v>0</v>
      </c>
    </row>
    <row r="27" spans="1:11" ht="19.5" thickBot="1">
      <c r="A27" s="616" t="s">
        <v>38</v>
      </c>
      <c r="B27" s="142" t="s">
        <v>146</v>
      </c>
      <c r="C27" s="307">
        <f>SUM(C28:C31)</f>
        <v>0</v>
      </c>
      <c r="D27" s="345">
        <f t="shared" ref="D27:K27" si="14">SUM(D28:D31)</f>
        <v>0</v>
      </c>
      <c r="E27" s="346">
        <f t="shared" si="14"/>
        <v>0</v>
      </c>
      <c r="F27" s="308">
        <f t="shared" si="14"/>
        <v>0</v>
      </c>
      <c r="G27" s="309">
        <f t="shared" si="14"/>
        <v>0</v>
      </c>
      <c r="H27" s="310">
        <f t="shared" si="14"/>
        <v>0</v>
      </c>
      <c r="I27" s="309">
        <f t="shared" si="14"/>
        <v>0</v>
      </c>
      <c r="J27" s="319">
        <f t="shared" si="14"/>
        <v>0</v>
      </c>
      <c r="K27" s="320">
        <f t="shared" si="14"/>
        <v>0</v>
      </c>
    </row>
    <row r="28" spans="1:11" ht="19.5" thickTop="1">
      <c r="A28" s="616"/>
      <c r="B28" s="136" t="s">
        <v>37</v>
      </c>
      <c r="C28" s="272">
        <v>0</v>
      </c>
      <c r="D28" s="358">
        <f t="shared" ref="D28:D31" si="15">SUM(F28,H28,J28)</f>
        <v>0</v>
      </c>
      <c r="E28" s="359">
        <f t="shared" ref="E28:E31" si="16">SUM(G28,I28,K28)</f>
        <v>0</v>
      </c>
      <c r="F28" s="298">
        <v>0</v>
      </c>
      <c r="G28" s="288">
        <v>0</v>
      </c>
      <c r="H28" s="293">
        <v>0</v>
      </c>
      <c r="I28" s="288">
        <v>0</v>
      </c>
      <c r="J28" s="281">
        <v>0</v>
      </c>
      <c r="K28" s="282">
        <v>0</v>
      </c>
    </row>
    <row r="29" spans="1:11">
      <c r="A29" s="616"/>
      <c r="B29" s="566" t="s">
        <v>36</v>
      </c>
      <c r="C29" s="31">
        <v>0</v>
      </c>
      <c r="D29" s="352">
        <f t="shared" si="15"/>
        <v>0</v>
      </c>
      <c r="E29" s="353">
        <f t="shared" si="16"/>
        <v>0</v>
      </c>
      <c r="F29" s="297">
        <v>0</v>
      </c>
      <c r="G29" s="287">
        <v>0</v>
      </c>
      <c r="H29" s="292">
        <v>0</v>
      </c>
      <c r="I29" s="287">
        <v>0</v>
      </c>
      <c r="J29" s="279">
        <v>0</v>
      </c>
      <c r="K29" s="280">
        <v>0</v>
      </c>
    </row>
    <row r="30" spans="1:11">
      <c r="A30" s="616"/>
      <c r="B30" s="566" t="s">
        <v>35</v>
      </c>
      <c r="C30" s="31">
        <v>0</v>
      </c>
      <c r="D30" s="352">
        <f t="shared" si="15"/>
        <v>0</v>
      </c>
      <c r="E30" s="353">
        <f t="shared" si="16"/>
        <v>0</v>
      </c>
      <c r="F30" s="297">
        <v>0</v>
      </c>
      <c r="G30" s="287">
        <v>0</v>
      </c>
      <c r="H30" s="292">
        <v>0</v>
      </c>
      <c r="I30" s="287">
        <v>0</v>
      </c>
      <c r="J30" s="279">
        <v>0</v>
      </c>
      <c r="K30" s="280">
        <v>0</v>
      </c>
    </row>
    <row r="31" spans="1:11">
      <c r="A31" s="616"/>
      <c r="B31" s="567" t="s">
        <v>34</v>
      </c>
      <c r="C31" s="32">
        <v>0</v>
      </c>
      <c r="D31" s="356">
        <f t="shared" si="15"/>
        <v>0</v>
      </c>
      <c r="E31" s="357">
        <f t="shared" si="16"/>
        <v>0</v>
      </c>
      <c r="F31" s="296">
        <v>0</v>
      </c>
      <c r="G31" s="286">
        <v>0</v>
      </c>
      <c r="H31" s="291">
        <v>0</v>
      </c>
      <c r="I31" s="286">
        <v>0</v>
      </c>
      <c r="J31" s="277">
        <v>0</v>
      </c>
      <c r="K31" s="278">
        <v>0</v>
      </c>
    </row>
    <row r="32" spans="1:11" ht="19.5" thickBot="1">
      <c r="A32" s="616" t="s">
        <v>74</v>
      </c>
      <c r="B32" s="142" t="s">
        <v>88</v>
      </c>
      <c r="C32" s="307">
        <f>SUM(C33:C38)</f>
        <v>9</v>
      </c>
      <c r="D32" s="347">
        <f t="shared" ref="D32:K32" si="17">SUM(D33:D38)</f>
        <v>0</v>
      </c>
      <c r="E32" s="348">
        <f t="shared" si="17"/>
        <v>0</v>
      </c>
      <c r="F32" s="316">
        <f t="shared" si="17"/>
        <v>0</v>
      </c>
      <c r="G32" s="317">
        <f t="shared" si="17"/>
        <v>0</v>
      </c>
      <c r="H32" s="318">
        <f t="shared" si="17"/>
        <v>0</v>
      </c>
      <c r="I32" s="317">
        <f t="shared" si="17"/>
        <v>0</v>
      </c>
      <c r="J32" s="319">
        <f t="shared" si="17"/>
        <v>0</v>
      </c>
      <c r="K32" s="320">
        <f t="shared" si="17"/>
        <v>0</v>
      </c>
    </row>
    <row r="33" spans="1:11" ht="19.5" thickTop="1">
      <c r="A33" s="616"/>
      <c r="B33" s="136" t="s">
        <v>17</v>
      </c>
      <c r="C33" s="272">
        <v>0</v>
      </c>
      <c r="D33" s="358">
        <f t="shared" ref="D33:D38" si="18">SUM(F33,H33,J33)</f>
        <v>0</v>
      </c>
      <c r="E33" s="359">
        <f t="shared" ref="E33:E38" si="19">SUM(G33,I33,K33)</f>
        <v>0</v>
      </c>
      <c r="F33" s="298">
        <v>0</v>
      </c>
      <c r="G33" s="288">
        <v>0</v>
      </c>
      <c r="H33" s="293">
        <v>0</v>
      </c>
      <c r="I33" s="288">
        <v>0</v>
      </c>
      <c r="J33" s="281">
        <v>0</v>
      </c>
      <c r="K33" s="282">
        <v>0</v>
      </c>
    </row>
    <row r="34" spans="1:11">
      <c r="A34" s="616"/>
      <c r="B34" s="137" t="s">
        <v>16</v>
      </c>
      <c r="C34" s="31">
        <v>0</v>
      </c>
      <c r="D34" s="352">
        <f t="shared" si="18"/>
        <v>0</v>
      </c>
      <c r="E34" s="353">
        <f t="shared" si="19"/>
        <v>0</v>
      </c>
      <c r="F34" s="297">
        <v>0</v>
      </c>
      <c r="G34" s="287">
        <v>0</v>
      </c>
      <c r="H34" s="292">
        <v>0</v>
      </c>
      <c r="I34" s="287">
        <v>0</v>
      </c>
      <c r="J34" s="279">
        <v>0</v>
      </c>
      <c r="K34" s="280">
        <v>0</v>
      </c>
    </row>
    <row r="35" spans="1:11">
      <c r="A35" s="616"/>
      <c r="B35" s="566" t="s">
        <v>15</v>
      </c>
      <c r="C35" s="31">
        <v>4</v>
      </c>
      <c r="D35" s="352">
        <f t="shared" si="18"/>
        <v>0</v>
      </c>
      <c r="E35" s="353">
        <f t="shared" si="19"/>
        <v>0</v>
      </c>
      <c r="F35" s="297">
        <v>0</v>
      </c>
      <c r="G35" s="287">
        <v>0</v>
      </c>
      <c r="H35" s="292">
        <v>0</v>
      </c>
      <c r="I35" s="287">
        <v>0</v>
      </c>
      <c r="J35" s="279">
        <v>0</v>
      </c>
      <c r="K35" s="280">
        <v>0</v>
      </c>
    </row>
    <row r="36" spans="1:11">
      <c r="A36" s="616"/>
      <c r="B36" s="566" t="s">
        <v>14</v>
      </c>
      <c r="C36" s="31">
        <v>1</v>
      </c>
      <c r="D36" s="352">
        <f t="shared" si="18"/>
        <v>0</v>
      </c>
      <c r="E36" s="353">
        <f t="shared" si="19"/>
        <v>0</v>
      </c>
      <c r="F36" s="297">
        <v>0</v>
      </c>
      <c r="G36" s="287">
        <v>0</v>
      </c>
      <c r="H36" s="292">
        <v>0</v>
      </c>
      <c r="I36" s="287">
        <v>0</v>
      </c>
      <c r="J36" s="279">
        <v>0</v>
      </c>
      <c r="K36" s="280">
        <v>0</v>
      </c>
    </row>
    <row r="37" spans="1:11">
      <c r="A37" s="616"/>
      <c r="B37" s="566" t="s">
        <v>13</v>
      </c>
      <c r="C37" s="31">
        <v>1</v>
      </c>
      <c r="D37" s="352">
        <f t="shared" si="18"/>
        <v>0</v>
      </c>
      <c r="E37" s="353">
        <f t="shared" si="19"/>
        <v>0</v>
      </c>
      <c r="F37" s="297">
        <v>0</v>
      </c>
      <c r="G37" s="287">
        <v>0</v>
      </c>
      <c r="H37" s="292">
        <v>0</v>
      </c>
      <c r="I37" s="287">
        <v>0</v>
      </c>
      <c r="J37" s="279">
        <v>0</v>
      </c>
      <c r="K37" s="280">
        <v>0</v>
      </c>
    </row>
    <row r="38" spans="1:11">
      <c r="A38" s="616"/>
      <c r="B38" s="567" t="s">
        <v>12</v>
      </c>
      <c r="C38" s="32">
        <v>3</v>
      </c>
      <c r="D38" s="356">
        <f t="shared" si="18"/>
        <v>0</v>
      </c>
      <c r="E38" s="357">
        <f t="shared" si="19"/>
        <v>0</v>
      </c>
      <c r="F38" s="296">
        <v>0</v>
      </c>
      <c r="G38" s="286">
        <v>0</v>
      </c>
      <c r="H38" s="291">
        <v>0</v>
      </c>
      <c r="I38" s="286">
        <v>0</v>
      </c>
      <c r="J38" s="277">
        <v>0</v>
      </c>
      <c r="K38" s="278">
        <v>0</v>
      </c>
    </row>
    <row r="39" spans="1:11" ht="19.5" thickBot="1">
      <c r="A39" s="616" t="s">
        <v>27</v>
      </c>
      <c r="B39" s="142" t="s">
        <v>142</v>
      </c>
      <c r="C39" s="307">
        <f t="shared" ref="C39:K39" si="20">SUM(C40:C44)</f>
        <v>5</v>
      </c>
      <c r="D39" s="349">
        <f t="shared" si="20"/>
        <v>0</v>
      </c>
      <c r="E39" s="346">
        <f t="shared" si="20"/>
        <v>0</v>
      </c>
      <c r="F39" s="313">
        <f t="shared" si="20"/>
        <v>0</v>
      </c>
      <c r="G39" s="309">
        <f t="shared" si="20"/>
        <v>0</v>
      </c>
      <c r="H39" s="310">
        <f t="shared" si="20"/>
        <v>0</v>
      </c>
      <c r="I39" s="314">
        <f t="shared" si="20"/>
        <v>0</v>
      </c>
      <c r="J39" s="311">
        <f t="shared" si="20"/>
        <v>0</v>
      </c>
      <c r="K39" s="315">
        <f t="shared" si="20"/>
        <v>0</v>
      </c>
    </row>
    <row r="40" spans="1:11" ht="19.5" thickTop="1">
      <c r="A40" s="616"/>
      <c r="B40" s="140" t="s">
        <v>26</v>
      </c>
      <c r="C40" s="272">
        <v>0</v>
      </c>
      <c r="D40" s="350">
        <f t="shared" ref="D40:D44" si="21">SUM(F40,H40,J40)</f>
        <v>0</v>
      </c>
      <c r="E40" s="351">
        <f t="shared" ref="E40:E44" si="22">SUM(G40,I40,K40)</f>
        <v>0</v>
      </c>
      <c r="F40" s="298">
        <v>0</v>
      </c>
      <c r="G40" s="288">
        <v>0</v>
      </c>
      <c r="H40" s="293">
        <v>0</v>
      </c>
      <c r="I40" s="288">
        <v>0</v>
      </c>
      <c r="J40" s="281">
        <v>0</v>
      </c>
      <c r="K40" s="282">
        <v>0</v>
      </c>
    </row>
    <row r="41" spans="1:11">
      <c r="A41" s="616"/>
      <c r="B41" s="137" t="s">
        <v>25</v>
      </c>
      <c r="C41" s="31">
        <v>0</v>
      </c>
      <c r="D41" s="352">
        <f t="shared" si="21"/>
        <v>0</v>
      </c>
      <c r="E41" s="353">
        <f t="shared" si="22"/>
        <v>0</v>
      </c>
      <c r="F41" s="297">
        <v>0</v>
      </c>
      <c r="G41" s="287">
        <v>0</v>
      </c>
      <c r="H41" s="292">
        <v>0</v>
      </c>
      <c r="I41" s="287">
        <v>0</v>
      </c>
      <c r="J41" s="279">
        <v>0</v>
      </c>
      <c r="K41" s="280">
        <v>0</v>
      </c>
    </row>
    <row r="42" spans="1:11">
      <c r="A42" s="616"/>
      <c r="B42" s="137" t="s">
        <v>24</v>
      </c>
      <c r="C42" s="31">
        <v>5</v>
      </c>
      <c r="D42" s="354">
        <f t="shared" si="21"/>
        <v>0</v>
      </c>
      <c r="E42" s="355">
        <f t="shared" si="22"/>
        <v>0</v>
      </c>
      <c r="F42" s="297">
        <v>0</v>
      </c>
      <c r="G42" s="287">
        <v>0</v>
      </c>
      <c r="H42" s="292">
        <v>0</v>
      </c>
      <c r="I42" s="287">
        <v>0</v>
      </c>
      <c r="J42" s="279">
        <v>0</v>
      </c>
      <c r="K42" s="280">
        <v>0</v>
      </c>
    </row>
    <row r="43" spans="1:11">
      <c r="A43" s="616"/>
      <c r="B43" s="137" t="s">
        <v>23</v>
      </c>
      <c r="C43" s="31">
        <v>0</v>
      </c>
      <c r="D43" s="352">
        <f t="shared" si="21"/>
        <v>0</v>
      </c>
      <c r="E43" s="353">
        <f t="shared" si="22"/>
        <v>0</v>
      </c>
      <c r="F43" s="297">
        <v>0</v>
      </c>
      <c r="G43" s="287">
        <v>0</v>
      </c>
      <c r="H43" s="292">
        <v>0</v>
      </c>
      <c r="I43" s="287">
        <v>0</v>
      </c>
      <c r="J43" s="279">
        <v>0</v>
      </c>
      <c r="K43" s="280">
        <v>0</v>
      </c>
    </row>
    <row r="44" spans="1:11">
      <c r="A44" s="616"/>
      <c r="B44" s="138" t="s">
        <v>22</v>
      </c>
      <c r="C44" s="32">
        <v>0</v>
      </c>
      <c r="D44" s="356">
        <f t="shared" si="21"/>
        <v>0</v>
      </c>
      <c r="E44" s="357">
        <f t="shared" si="22"/>
        <v>0</v>
      </c>
      <c r="F44" s="296">
        <v>0</v>
      </c>
      <c r="G44" s="286">
        <v>0</v>
      </c>
      <c r="H44" s="291">
        <v>0</v>
      </c>
      <c r="I44" s="286">
        <v>0</v>
      </c>
      <c r="J44" s="277">
        <v>0</v>
      </c>
      <c r="K44" s="278">
        <v>0</v>
      </c>
    </row>
    <row r="45" spans="1:11" ht="19.5" thickBot="1">
      <c r="A45" s="616" t="s">
        <v>21</v>
      </c>
      <c r="B45" s="142" t="s">
        <v>141</v>
      </c>
      <c r="C45" s="333">
        <f>SUM(C46:C47)</f>
        <v>0</v>
      </c>
      <c r="D45" s="339">
        <f t="shared" ref="D45:K45" si="23">SUM(D46:D47)</f>
        <v>0</v>
      </c>
      <c r="E45" s="340">
        <f t="shared" si="23"/>
        <v>0</v>
      </c>
      <c r="F45" s="334">
        <f t="shared" si="23"/>
        <v>0</v>
      </c>
      <c r="G45" s="335">
        <f t="shared" si="23"/>
        <v>0</v>
      </c>
      <c r="H45" s="336">
        <f t="shared" si="23"/>
        <v>0</v>
      </c>
      <c r="I45" s="335">
        <f t="shared" si="23"/>
        <v>0</v>
      </c>
      <c r="J45" s="337">
        <f t="shared" si="23"/>
        <v>0</v>
      </c>
      <c r="K45" s="338">
        <f t="shared" si="23"/>
        <v>0</v>
      </c>
    </row>
    <row r="46" spans="1:11" ht="19.5" thickTop="1">
      <c r="A46" s="616"/>
      <c r="B46" s="136" t="s">
        <v>20</v>
      </c>
      <c r="C46" s="272">
        <v>0</v>
      </c>
      <c r="D46" s="358">
        <f>SUM(F46,H46,J46)</f>
        <v>0</v>
      </c>
      <c r="E46" s="359">
        <f>SUM(G46,I46,K46)</f>
        <v>0</v>
      </c>
      <c r="F46" s="298">
        <v>0</v>
      </c>
      <c r="G46" s="288">
        <v>0</v>
      </c>
      <c r="H46" s="293">
        <v>0</v>
      </c>
      <c r="I46" s="288">
        <v>0</v>
      </c>
      <c r="J46" s="281">
        <v>0</v>
      </c>
      <c r="K46" s="282">
        <v>0</v>
      </c>
    </row>
    <row r="47" spans="1:11" ht="19.5" thickBot="1">
      <c r="A47" s="630"/>
      <c r="B47" s="141" t="s">
        <v>19</v>
      </c>
      <c r="C47" s="326">
        <v>0</v>
      </c>
      <c r="D47" s="360">
        <f>SUM(F47,H47,J47)</f>
        <v>0</v>
      </c>
      <c r="E47" s="361">
        <f>SUM(G47,I47,K47)</f>
        <v>0</v>
      </c>
      <c r="F47" s="299">
        <v>0</v>
      </c>
      <c r="G47" s="289">
        <v>0</v>
      </c>
      <c r="H47" s="294">
        <v>0</v>
      </c>
      <c r="I47" s="289">
        <v>0</v>
      </c>
      <c r="J47" s="283">
        <v>0</v>
      </c>
      <c r="K47" s="284">
        <v>0</v>
      </c>
    </row>
    <row r="48" spans="1:11">
      <c r="A48" s="627" t="s">
        <v>5</v>
      </c>
      <c r="B48" s="627"/>
      <c r="C48" s="627"/>
      <c r="D48" s="627"/>
      <c r="E48" s="627"/>
      <c r="F48" s="627"/>
      <c r="G48" s="627"/>
      <c r="H48" s="627"/>
      <c r="I48" s="627"/>
      <c r="J48" s="627"/>
      <c r="K48" s="627"/>
    </row>
    <row r="50" spans="2:2">
      <c r="B50" s="25" t="s">
        <v>140</v>
      </c>
    </row>
  </sheetData>
  <mergeCells count="20">
    <mergeCell ref="A27:A31"/>
    <mergeCell ref="A4:B4"/>
    <mergeCell ref="A48:K48"/>
    <mergeCell ref="A10:B10"/>
    <mergeCell ref="A5:A9"/>
    <mergeCell ref="A32:A38"/>
    <mergeCell ref="A45:A47"/>
    <mergeCell ref="A39:A44"/>
    <mergeCell ref="A18:A20"/>
    <mergeCell ref="A25:A26"/>
    <mergeCell ref="H2:I2"/>
    <mergeCell ref="J2:K2"/>
    <mergeCell ref="J1:K1"/>
    <mergeCell ref="A11:A17"/>
    <mergeCell ref="A21:A24"/>
    <mergeCell ref="A2:A3"/>
    <mergeCell ref="B2:B3"/>
    <mergeCell ref="C2:C3"/>
    <mergeCell ref="D2:E2"/>
    <mergeCell ref="F2:G2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showGridLines="0" view="pageBreakPreview" zoomScale="98" zoomScaleNormal="110" zoomScaleSheetLayoutView="98" workbookViewId="0">
      <pane xSplit="2" ySplit="3" topLeftCell="C28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I2" sqref="I2:J2"/>
    </sheetView>
  </sheetViews>
  <sheetFormatPr defaultColWidth="9" defaultRowHeight="18.75"/>
  <cols>
    <col min="1" max="1" width="15.375" style="26" customWidth="1"/>
    <col min="2" max="2" width="9.875" style="26" customWidth="1"/>
    <col min="3" max="6" width="8.125" style="26" customWidth="1"/>
    <col min="7" max="7" width="8.125" style="26" bestFit="1" customWidth="1"/>
    <col min="8" max="8" width="16.75" style="26" bestFit="1" customWidth="1"/>
    <col min="9" max="9" width="8.125" style="29" bestFit="1" customWidth="1"/>
    <col min="10" max="10" width="16.75" style="29" bestFit="1" customWidth="1"/>
    <col min="11" max="11" width="4.875" style="26" customWidth="1"/>
    <col min="12" max="16384" width="9" style="26"/>
  </cols>
  <sheetData>
    <row r="1" spans="1:11" ht="19.5" thickBot="1">
      <c r="A1" s="631" t="s">
        <v>72</v>
      </c>
      <c r="B1" s="631"/>
      <c r="C1" s="631"/>
      <c r="D1" s="631"/>
      <c r="E1" s="631"/>
      <c r="F1" s="631"/>
      <c r="G1" s="631"/>
      <c r="H1" s="631"/>
      <c r="I1" s="631"/>
      <c r="J1" s="631"/>
    </row>
    <row r="2" spans="1:11">
      <c r="A2" s="637" t="s">
        <v>161</v>
      </c>
      <c r="B2" s="639" t="s">
        <v>70</v>
      </c>
      <c r="C2" s="125" t="s">
        <v>106</v>
      </c>
      <c r="D2" s="125" t="s">
        <v>107</v>
      </c>
      <c r="E2" s="125" t="s">
        <v>108</v>
      </c>
      <c r="F2" s="518" t="s">
        <v>174</v>
      </c>
      <c r="G2" s="641" t="s">
        <v>109</v>
      </c>
      <c r="H2" s="641"/>
      <c r="I2" s="641" t="s">
        <v>175</v>
      </c>
      <c r="J2" s="642"/>
      <c r="K2" s="96"/>
    </row>
    <row r="3" spans="1:11" ht="19.5" thickBot="1">
      <c r="A3" s="638"/>
      <c r="B3" s="640"/>
      <c r="C3" s="126" t="s">
        <v>153</v>
      </c>
      <c r="D3" s="126" t="s">
        <v>152</v>
      </c>
      <c r="E3" s="126" t="s">
        <v>153</v>
      </c>
      <c r="F3" s="126" t="s">
        <v>153</v>
      </c>
      <c r="G3" s="148" t="s">
        <v>153</v>
      </c>
      <c r="H3" s="170" t="s">
        <v>86</v>
      </c>
      <c r="I3" s="148" t="s">
        <v>152</v>
      </c>
      <c r="J3" s="149" t="s">
        <v>86</v>
      </c>
      <c r="K3" s="96"/>
    </row>
    <row r="4" spans="1:11" ht="19.5" thickBot="1">
      <c r="A4" s="625" t="s">
        <v>10</v>
      </c>
      <c r="B4" s="626"/>
      <c r="C4" s="147">
        <f t="shared" ref="C4:J4" si="0">SUM(C10,C5)</f>
        <v>3298</v>
      </c>
      <c r="D4" s="147">
        <f t="shared" si="0"/>
        <v>3277</v>
      </c>
      <c r="E4" s="147">
        <f t="shared" si="0"/>
        <v>2378</v>
      </c>
      <c r="F4" s="150">
        <f t="shared" si="0"/>
        <v>2326</v>
      </c>
      <c r="G4" s="150">
        <f t="shared" si="0"/>
        <v>2361</v>
      </c>
      <c r="H4" s="171">
        <f t="shared" si="0"/>
        <v>1166881289</v>
      </c>
      <c r="I4" s="150">
        <f t="shared" si="0"/>
        <v>2299</v>
      </c>
      <c r="J4" s="151">
        <f t="shared" si="0"/>
        <v>1149606058</v>
      </c>
      <c r="K4" s="96"/>
    </row>
    <row r="5" spans="1:11" ht="20.25" thickTop="1" thickBot="1">
      <c r="A5" s="635" t="s">
        <v>148</v>
      </c>
      <c r="B5" s="146" t="s">
        <v>145</v>
      </c>
      <c r="C5" s="147">
        <f t="shared" ref="C5:J5" si="1">SUM(C6:C9)</f>
        <v>2347</v>
      </c>
      <c r="D5" s="147">
        <f t="shared" si="1"/>
        <v>2340</v>
      </c>
      <c r="E5" s="147">
        <f t="shared" si="1"/>
        <v>1424</v>
      </c>
      <c r="F5" s="150">
        <f t="shared" si="1"/>
        <v>1384</v>
      </c>
      <c r="G5" s="150">
        <f t="shared" si="1"/>
        <v>1282</v>
      </c>
      <c r="H5" s="171">
        <f t="shared" si="1"/>
        <v>634506898</v>
      </c>
      <c r="I5" s="150">
        <f t="shared" si="1"/>
        <v>1375</v>
      </c>
      <c r="J5" s="151">
        <f t="shared" si="1"/>
        <v>675250643</v>
      </c>
      <c r="K5" s="96"/>
    </row>
    <row r="6" spans="1:11" ht="19.5" thickTop="1">
      <c r="A6" s="628"/>
      <c r="B6" s="145" t="s">
        <v>51</v>
      </c>
      <c r="C6" s="30">
        <v>763</v>
      </c>
      <c r="D6" s="30">
        <v>727</v>
      </c>
      <c r="E6" s="30">
        <v>663</v>
      </c>
      <c r="F6" s="152">
        <v>609</v>
      </c>
      <c r="G6" s="152">
        <v>551</v>
      </c>
      <c r="H6" s="524">
        <v>277654410</v>
      </c>
      <c r="I6" s="521">
        <v>487</v>
      </c>
      <c r="J6" s="153">
        <v>242633400</v>
      </c>
      <c r="K6" s="96"/>
    </row>
    <row r="7" spans="1:11">
      <c r="A7" s="628"/>
      <c r="B7" s="145" t="s">
        <v>50</v>
      </c>
      <c r="C7" s="27">
        <v>1044</v>
      </c>
      <c r="D7" s="27">
        <v>1077</v>
      </c>
      <c r="E7" s="27">
        <v>217</v>
      </c>
      <c r="F7" s="154">
        <v>226</v>
      </c>
      <c r="G7" s="154">
        <v>345</v>
      </c>
      <c r="H7" s="172">
        <v>164784840</v>
      </c>
      <c r="I7" s="522">
        <v>486</v>
      </c>
      <c r="J7" s="155">
        <v>227991800</v>
      </c>
      <c r="K7" s="96"/>
    </row>
    <row r="8" spans="1:11">
      <c r="A8" s="628"/>
      <c r="B8" s="145" t="s">
        <v>49</v>
      </c>
      <c r="C8" s="27">
        <v>243</v>
      </c>
      <c r="D8" s="27">
        <v>285</v>
      </c>
      <c r="E8" s="27">
        <v>302</v>
      </c>
      <c r="F8" s="154">
        <v>308</v>
      </c>
      <c r="G8" s="154">
        <v>293</v>
      </c>
      <c r="H8" s="172">
        <v>145533648</v>
      </c>
      <c r="I8" s="522">
        <v>303</v>
      </c>
      <c r="J8" s="155">
        <v>154552443</v>
      </c>
      <c r="K8" s="96"/>
    </row>
    <row r="9" spans="1:11">
      <c r="A9" s="636"/>
      <c r="B9" s="131" t="s">
        <v>48</v>
      </c>
      <c r="C9" s="127">
        <v>297</v>
      </c>
      <c r="D9" s="127">
        <v>251</v>
      </c>
      <c r="E9" s="127">
        <v>242</v>
      </c>
      <c r="F9" s="156">
        <v>241</v>
      </c>
      <c r="G9" s="156">
        <v>93</v>
      </c>
      <c r="H9" s="172">
        <v>46534000</v>
      </c>
      <c r="I9" s="523">
        <v>99</v>
      </c>
      <c r="J9" s="157">
        <v>50073000</v>
      </c>
      <c r="K9" s="96"/>
    </row>
    <row r="10" spans="1:11" ht="18.75" customHeight="1">
      <c r="A10" s="643" t="s">
        <v>73</v>
      </c>
      <c r="B10" s="644"/>
      <c r="C10" s="144">
        <f t="shared" ref="C10:J10" si="2">SUM(C32,C45,C39,C18,C25,C27,C21,C11)</f>
        <v>951</v>
      </c>
      <c r="D10" s="144">
        <f t="shared" si="2"/>
        <v>937</v>
      </c>
      <c r="E10" s="144">
        <f t="shared" si="2"/>
        <v>954</v>
      </c>
      <c r="F10" s="158">
        <f t="shared" si="2"/>
        <v>942</v>
      </c>
      <c r="G10" s="158">
        <f t="shared" si="2"/>
        <v>1079</v>
      </c>
      <c r="H10" s="173">
        <f t="shared" si="2"/>
        <v>532374391</v>
      </c>
      <c r="I10" s="158">
        <f t="shared" si="2"/>
        <v>924</v>
      </c>
      <c r="J10" s="159">
        <f t="shared" si="2"/>
        <v>474355415</v>
      </c>
      <c r="K10" s="96"/>
    </row>
    <row r="11" spans="1:11" ht="19.5" thickBot="1">
      <c r="A11" s="632" t="s">
        <v>47</v>
      </c>
      <c r="B11" s="142" t="s">
        <v>145</v>
      </c>
      <c r="C11" s="143">
        <f t="shared" ref="C11:J11" si="3">SUM(C12:C17)</f>
        <v>277</v>
      </c>
      <c r="D11" s="143">
        <f t="shared" si="3"/>
        <v>281</v>
      </c>
      <c r="E11" s="143">
        <f t="shared" si="3"/>
        <v>304</v>
      </c>
      <c r="F11" s="160">
        <f t="shared" si="3"/>
        <v>282</v>
      </c>
      <c r="G11" s="160">
        <f t="shared" si="3"/>
        <v>339</v>
      </c>
      <c r="H11" s="174">
        <f t="shared" si="3"/>
        <v>159757110</v>
      </c>
      <c r="I11" s="160">
        <f t="shared" si="3"/>
        <v>273</v>
      </c>
      <c r="J11" s="161">
        <f t="shared" si="3"/>
        <v>141919409</v>
      </c>
      <c r="K11" s="96"/>
    </row>
    <row r="12" spans="1:11" ht="19.5" thickTop="1">
      <c r="A12" s="633"/>
      <c r="B12" s="136" t="s">
        <v>46</v>
      </c>
      <c r="C12" s="129">
        <v>125</v>
      </c>
      <c r="D12" s="129">
        <v>126</v>
      </c>
      <c r="E12" s="129">
        <v>146</v>
      </c>
      <c r="F12" s="162">
        <v>130</v>
      </c>
      <c r="G12" s="162">
        <v>183</v>
      </c>
      <c r="H12" s="528">
        <v>85477700</v>
      </c>
      <c r="I12" s="525">
        <v>127</v>
      </c>
      <c r="J12" s="163">
        <v>65995256</v>
      </c>
      <c r="K12" s="96"/>
    </row>
    <row r="13" spans="1:11">
      <c r="A13" s="633"/>
      <c r="B13" s="137" t="s">
        <v>151</v>
      </c>
      <c r="C13" s="34">
        <v>86</v>
      </c>
      <c r="D13" s="34">
        <v>91</v>
      </c>
      <c r="E13" s="34">
        <v>83</v>
      </c>
      <c r="F13" s="164">
        <v>93</v>
      </c>
      <c r="G13" s="164">
        <v>83</v>
      </c>
      <c r="H13" s="175">
        <v>42003000</v>
      </c>
      <c r="I13" s="526">
        <v>81</v>
      </c>
      <c r="J13" s="165">
        <v>41689500</v>
      </c>
      <c r="K13" s="96"/>
    </row>
    <row r="14" spans="1:11">
      <c r="A14" s="633"/>
      <c r="B14" s="137" t="s">
        <v>33</v>
      </c>
      <c r="C14" s="34">
        <v>40</v>
      </c>
      <c r="D14" s="34">
        <v>38</v>
      </c>
      <c r="E14" s="34">
        <v>38</v>
      </c>
      <c r="F14" s="164">
        <v>29</v>
      </c>
      <c r="G14" s="164">
        <v>47</v>
      </c>
      <c r="H14" s="175">
        <v>19650410</v>
      </c>
      <c r="I14" s="526">
        <v>43</v>
      </c>
      <c r="J14" s="165">
        <v>22368653</v>
      </c>
      <c r="K14" s="96"/>
    </row>
    <row r="15" spans="1:11">
      <c r="A15" s="633"/>
      <c r="B15" s="137" t="s">
        <v>32</v>
      </c>
      <c r="C15" s="34">
        <v>12</v>
      </c>
      <c r="D15" s="34">
        <v>8</v>
      </c>
      <c r="E15" s="34">
        <v>9</v>
      </c>
      <c r="F15" s="164">
        <v>8</v>
      </c>
      <c r="G15" s="164">
        <v>6</v>
      </c>
      <c r="H15" s="175">
        <v>3155000</v>
      </c>
      <c r="I15" s="526">
        <v>7</v>
      </c>
      <c r="J15" s="165">
        <v>3320000</v>
      </c>
      <c r="K15" s="96"/>
    </row>
    <row r="16" spans="1:11">
      <c r="A16" s="633"/>
      <c r="B16" s="137" t="s">
        <v>45</v>
      </c>
      <c r="C16" s="34">
        <v>9</v>
      </c>
      <c r="D16" s="34">
        <v>11</v>
      </c>
      <c r="E16" s="34">
        <v>17</v>
      </c>
      <c r="F16" s="164">
        <v>15</v>
      </c>
      <c r="G16" s="164">
        <v>13</v>
      </c>
      <c r="H16" s="175">
        <v>6246000</v>
      </c>
      <c r="I16" s="526">
        <v>10</v>
      </c>
      <c r="J16" s="165">
        <v>5330000</v>
      </c>
      <c r="K16" s="96"/>
    </row>
    <row r="17" spans="1:11">
      <c r="A17" s="615"/>
      <c r="B17" s="138" t="s">
        <v>44</v>
      </c>
      <c r="C17" s="35">
        <v>5</v>
      </c>
      <c r="D17" s="35">
        <v>7</v>
      </c>
      <c r="E17" s="35">
        <v>11</v>
      </c>
      <c r="F17" s="166">
        <v>7</v>
      </c>
      <c r="G17" s="166">
        <v>7</v>
      </c>
      <c r="H17" s="176">
        <v>3225000</v>
      </c>
      <c r="I17" s="527">
        <v>5</v>
      </c>
      <c r="J17" s="167">
        <v>3216000</v>
      </c>
      <c r="K17" s="96"/>
    </row>
    <row r="18" spans="1:11" ht="19.5" thickBot="1">
      <c r="A18" s="632" t="s">
        <v>75</v>
      </c>
      <c r="B18" s="142" t="s">
        <v>143</v>
      </c>
      <c r="C18" s="143">
        <f t="shared" ref="C18:J18" si="4">SUM(C19:C20)</f>
        <v>55</v>
      </c>
      <c r="D18" s="143">
        <f t="shared" si="4"/>
        <v>51</v>
      </c>
      <c r="E18" s="143">
        <f t="shared" si="4"/>
        <v>67</v>
      </c>
      <c r="F18" s="160">
        <f t="shared" si="4"/>
        <v>71</v>
      </c>
      <c r="G18" s="160">
        <f t="shared" si="4"/>
        <v>97</v>
      </c>
      <c r="H18" s="174">
        <f t="shared" si="4"/>
        <v>51753200</v>
      </c>
      <c r="I18" s="160">
        <f t="shared" si="4"/>
        <v>90</v>
      </c>
      <c r="J18" s="161">
        <f t="shared" si="4"/>
        <v>45994800</v>
      </c>
      <c r="K18" s="96"/>
    </row>
    <row r="19" spans="1:11" ht="19.5" thickTop="1">
      <c r="A19" s="633"/>
      <c r="B19" s="136" t="s">
        <v>29</v>
      </c>
      <c r="C19" s="129">
        <v>45</v>
      </c>
      <c r="D19" s="129">
        <v>35</v>
      </c>
      <c r="E19" s="129">
        <v>44</v>
      </c>
      <c r="F19" s="162">
        <v>38</v>
      </c>
      <c r="G19" s="162">
        <v>51</v>
      </c>
      <c r="H19" s="528">
        <v>27724000</v>
      </c>
      <c r="I19" s="525">
        <v>38</v>
      </c>
      <c r="J19" s="163">
        <v>19178000</v>
      </c>
      <c r="K19" s="96"/>
    </row>
    <row r="20" spans="1:11">
      <c r="A20" s="615"/>
      <c r="B20" s="139" t="s">
        <v>28</v>
      </c>
      <c r="C20" s="35">
        <v>10</v>
      </c>
      <c r="D20" s="35">
        <v>16</v>
      </c>
      <c r="E20" s="35">
        <v>23</v>
      </c>
      <c r="F20" s="166">
        <v>33</v>
      </c>
      <c r="G20" s="166">
        <v>46</v>
      </c>
      <c r="H20" s="176">
        <v>24029200</v>
      </c>
      <c r="I20" s="527">
        <v>52</v>
      </c>
      <c r="J20" s="167">
        <v>26816800</v>
      </c>
      <c r="K20" s="96"/>
    </row>
    <row r="21" spans="1:11" ht="19.5" thickBot="1">
      <c r="A21" s="632" t="s">
        <v>43</v>
      </c>
      <c r="B21" s="142" t="s">
        <v>145</v>
      </c>
      <c r="C21" s="143">
        <f t="shared" ref="C21:J21" si="5">SUM(C22:C24)</f>
        <v>152</v>
      </c>
      <c r="D21" s="143">
        <f t="shared" si="5"/>
        <v>151</v>
      </c>
      <c r="E21" s="143">
        <f t="shared" si="5"/>
        <v>136</v>
      </c>
      <c r="F21" s="160">
        <f t="shared" si="5"/>
        <v>146</v>
      </c>
      <c r="G21" s="160">
        <f t="shared" si="5"/>
        <v>155</v>
      </c>
      <c r="H21" s="174">
        <f t="shared" si="5"/>
        <v>79551021</v>
      </c>
      <c r="I21" s="160">
        <f t="shared" si="5"/>
        <v>136</v>
      </c>
      <c r="J21" s="161">
        <f t="shared" si="5"/>
        <v>75794906</v>
      </c>
      <c r="K21" s="96"/>
    </row>
    <row r="22" spans="1:11" ht="19.5" thickTop="1">
      <c r="A22" s="633"/>
      <c r="B22" s="136" t="s">
        <v>42</v>
      </c>
      <c r="C22" s="129">
        <v>80</v>
      </c>
      <c r="D22" s="129">
        <v>81</v>
      </c>
      <c r="E22" s="129">
        <v>74</v>
      </c>
      <c r="F22" s="162">
        <v>79</v>
      </c>
      <c r="G22" s="162">
        <v>77</v>
      </c>
      <c r="H22" s="528">
        <v>40381021</v>
      </c>
      <c r="I22" s="525">
        <v>61</v>
      </c>
      <c r="J22" s="163">
        <v>34823640</v>
      </c>
      <c r="K22" s="96"/>
    </row>
    <row r="23" spans="1:11">
      <c r="A23" s="633"/>
      <c r="B23" s="137" t="s">
        <v>41</v>
      </c>
      <c r="C23" s="34">
        <v>63</v>
      </c>
      <c r="D23" s="34">
        <v>60</v>
      </c>
      <c r="E23" s="34">
        <v>53</v>
      </c>
      <c r="F23" s="164">
        <v>61</v>
      </c>
      <c r="G23" s="164">
        <v>73</v>
      </c>
      <c r="H23" s="175">
        <v>36662000</v>
      </c>
      <c r="I23" s="526">
        <v>65</v>
      </c>
      <c r="J23" s="165">
        <v>36127000</v>
      </c>
      <c r="K23" s="96"/>
    </row>
    <row r="24" spans="1:11">
      <c r="A24" s="615"/>
      <c r="B24" s="138" t="s">
        <v>40</v>
      </c>
      <c r="C24" s="35">
        <v>9</v>
      </c>
      <c r="D24" s="35">
        <v>10</v>
      </c>
      <c r="E24" s="35">
        <v>9</v>
      </c>
      <c r="F24" s="166">
        <v>6</v>
      </c>
      <c r="G24" s="166">
        <v>5</v>
      </c>
      <c r="H24" s="176">
        <v>2508000</v>
      </c>
      <c r="I24" s="527">
        <v>10</v>
      </c>
      <c r="J24" s="167">
        <v>4844266</v>
      </c>
      <c r="K24" s="96"/>
    </row>
    <row r="25" spans="1:11" ht="19.5" thickBot="1">
      <c r="A25" s="632" t="s">
        <v>31</v>
      </c>
      <c r="B25" s="142" t="s">
        <v>150</v>
      </c>
      <c r="C25" s="143">
        <f t="shared" ref="C25:J25" si="6">SUM(C26)</f>
        <v>20</v>
      </c>
      <c r="D25" s="143">
        <f t="shared" si="6"/>
        <v>10</v>
      </c>
      <c r="E25" s="143">
        <f t="shared" si="6"/>
        <v>10</v>
      </c>
      <c r="F25" s="160">
        <f t="shared" si="6"/>
        <v>10</v>
      </c>
      <c r="G25" s="160">
        <f t="shared" si="6"/>
        <v>18</v>
      </c>
      <c r="H25" s="174">
        <f t="shared" si="6"/>
        <v>9334000</v>
      </c>
      <c r="I25" s="160">
        <f t="shared" si="6"/>
        <v>24</v>
      </c>
      <c r="J25" s="161">
        <f t="shared" si="6"/>
        <v>12547000</v>
      </c>
      <c r="K25" s="96"/>
    </row>
    <row r="26" spans="1:11" ht="19.5" thickTop="1">
      <c r="A26" s="615"/>
      <c r="B26" s="134" t="s">
        <v>30</v>
      </c>
      <c r="C26" s="30">
        <v>20</v>
      </c>
      <c r="D26" s="30">
        <v>10</v>
      </c>
      <c r="E26" s="30">
        <v>10</v>
      </c>
      <c r="F26" s="152">
        <v>10</v>
      </c>
      <c r="G26" s="152">
        <v>18</v>
      </c>
      <c r="H26" s="524">
        <v>9334000</v>
      </c>
      <c r="I26" s="521">
        <v>24</v>
      </c>
      <c r="J26" s="153">
        <v>12547000</v>
      </c>
      <c r="K26" s="96"/>
    </row>
    <row r="27" spans="1:11" ht="19.5" thickBot="1">
      <c r="A27" s="632" t="s">
        <v>38</v>
      </c>
      <c r="B27" s="142" t="s">
        <v>145</v>
      </c>
      <c r="C27" s="143">
        <f t="shared" ref="C27:J27" si="7">SUM(C28:C31)</f>
        <v>153</v>
      </c>
      <c r="D27" s="143">
        <f t="shared" si="7"/>
        <v>172</v>
      </c>
      <c r="E27" s="143">
        <f t="shared" si="7"/>
        <v>193</v>
      </c>
      <c r="F27" s="160">
        <f t="shared" si="7"/>
        <v>180</v>
      </c>
      <c r="G27" s="160">
        <f t="shared" si="7"/>
        <v>178</v>
      </c>
      <c r="H27" s="174">
        <f t="shared" si="7"/>
        <v>83287200</v>
      </c>
      <c r="I27" s="160">
        <f t="shared" si="7"/>
        <v>161</v>
      </c>
      <c r="J27" s="161">
        <f t="shared" si="7"/>
        <v>76351940</v>
      </c>
      <c r="K27" s="96"/>
    </row>
    <row r="28" spans="1:11" ht="19.5" thickTop="1">
      <c r="A28" s="633"/>
      <c r="B28" s="136" t="s">
        <v>37</v>
      </c>
      <c r="C28" s="129">
        <v>130</v>
      </c>
      <c r="D28" s="129">
        <v>151</v>
      </c>
      <c r="E28" s="129">
        <v>173</v>
      </c>
      <c r="F28" s="162">
        <v>160</v>
      </c>
      <c r="G28" s="162">
        <v>166</v>
      </c>
      <c r="H28" s="528">
        <v>76991200</v>
      </c>
      <c r="I28" s="525">
        <v>151</v>
      </c>
      <c r="J28" s="163">
        <v>71777700</v>
      </c>
      <c r="K28" s="96"/>
    </row>
    <row r="29" spans="1:11">
      <c r="A29" s="633"/>
      <c r="B29" s="137" t="s">
        <v>36</v>
      </c>
      <c r="C29" s="34">
        <v>3</v>
      </c>
      <c r="D29" s="34">
        <v>3</v>
      </c>
      <c r="E29" s="34">
        <v>4</v>
      </c>
      <c r="F29" s="164">
        <v>3</v>
      </c>
      <c r="G29" s="164">
        <v>2</v>
      </c>
      <c r="H29" s="175">
        <v>720000</v>
      </c>
      <c r="I29" s="526">
        <v>2</v>
      </c>
      <c r="J29" s="165">
        <v>450000</v>
      </c>
      <c r="K29" s="96"/>
    </row>
    <row r="30" spans="1:11">
      <c r="A30" s="633"/>
      <c r="B30" s="137" t="s">
        <v>35</v>
      </c>
      <c r="C30" s="34">
        <v>3</v>
      </c>
      <c r="D30" s="34">
        <v>1</v>
      </c>
      <c r="E30" s="34">
        <v>2</v>
      </c>
      <c r="F30" s="164">
        <v>2</v>
      </c>
      <c r="G30" s="164">
        <v>1</v>
      </c>
      <c r="H30" s="175">
        <v>648000</v>
      </c>
      <c r="I30" s="526">
        <v>1</v>
      </c>
      <c r="J30" s="165">
        <v>648000</v>
      </c>
      <c r="K30" s="96"/>
    </row>
    <row r="31" spans="1:11">
      <c r="A31" s="615"/>
      <c r="B31" s="138" t="s">
        <v>34</v>
      </c>
      <c r="C31" s="35">
        <v>17</v>
      </c>
      <c r="D31" s="35">
        <v>17</v>
      </c>
      <c r="E31" s="35">
        <v>14</v>
      </c>
      <c r="F31" s="166">
        <v>15</v>
      </c>
      <c r="G31" s="166">
        <v>9</v>
      </c>
      <c r="H31" s="176">
        <v>4928000</v>
      </c>
      <c r="I31" s="527">
        <v>7</v>
      </c>
      <c r="J31" s="167">
        <v>3476240</v>
      </c>
      <c r="K31" s="96"/>
    </row>
    <row r="32" spans="1:11" ht="19.5" thickBot="1">
      <c r="A32" s="632" t="s">
        <v>74</v>
      </c>
      <c r="B32" s="142" t="s">
        <v>88</v>
      </c>
      <c r="C32" s="143">
        <f t="shared" ref="C32:J32" si="8">SUM(C33:C38)</f>
        <v>64</v>
      </c>
      <c r="D32" s="143">
        <f t="shared" si="8"/>
        <v>69</v>
      </c>
      <c r="E32" s="143">
        <f t="shared" si="8"/>
        <v>61</v>
      </c>
      <c r="F32" s="160">
        <f t="shared" si="8"/>
        <v>74</v>
      </c>
      <c r="G32" s="160">
        <f t="shared" si="8"/>
        <v>84</v>
      </c>
      <c r="H32" s="174">
        <f t="shared" si="8"/>
        <v>40729700</v>
      </c>
      <c r="I32" s="160">
        <f t="shared" si="8"/>
        <v>66</v>
      </c>
      <c r="J32" s="161">
        <f t="shared" si="8"/>
        <v>32421100</v>
      </c>
      <c r="K32" s="96"/>
    </row>
    <row r="33" spans="1:11" ht="19.5" thickTop="1">
      <c r="A33" s="633"/>
      <c r="B33" s="136" t="s">
        <v>17</v>
      </c>
      <c r="C33" s="129">
        <v>29</v>
      </c>
      <c r="D33" s="129">
        <v>32</v>
      </c>
      <c r="E33" s="129">
        <v>26</v>
      </c>
      <c r="F33" s="162">
        <v>33</v>
      </c>
      <c r="G33" s="162">
        <v>32</v>
      </c>
      <c r="H33" s="528">
        <v>16716000</v>
      </c>
      <c r="I33" s="525">
        <v>25</v>
      </c>
      <c r="J33" s="163">
        <v>12504000</v>
      </c>
      <c r="K33" s="96"/>
    </row>
    <row r="34" spans="1:11">
      <c r="A34" s="633"/>
      <c r="B34" s="137" t="s">
        <v>16</v>
      </c>
      <c r="C34" s="34">
        <v>1</v>
      </c>
      <c r="D34" s="34">
        <v>2</v>
      </c>
      <c r="E34" s="34">
        <v>3</v>
      </c>
      <c r="F34" s="164">
        <v>3</v>
      </c>
      <c r="G34" s="164">
        <v>3</v>
      </c>
      <c r="H34" s="175">
        <v>1658000</v>
      </c>
      <c r="I34" s="526">
        <v>1</v>
      </c>
      <c r="J34" s="165">
        <v>648000</v>
      </c>
      <c r="K34" s="96"/>
    </row>
    <row r="35" spans="1:11">
      <c r="A35" s="633"/>
      <c r="B35" s="137" t="s">
        <v>15</v>
      </c>
      <c r="C35" s="34">
        <v>8</v>
      </c>
      <c r="D35" s="34">
        <v>11</v>
      </c>
      <c r="E35" s="34">
        <v>11</v>
      </c>
      <c r="F35" s="164">
        <v>12</v>
      </c>
      <c r="G35" s="164">
        <v>18</v>
      </c>
      <c r="H35" s="175">
        <v>8698000</v>
      </c>
      <c r="I35" s="526">
        <v>14</v>
      </c>
      <c r="J35" s="165">
        <v>7652800</v>
      </c>
      <c r="K35" s="96"/>
    </row>
    <row r="36" spans="1:11">
      <c r="A36" s="633"/>
      <c r="B36" s="137" t="s">
        <v>14</v>
      </c>
      <c r="C36" s="34">
        <v>5</v>
      </c>
      <c r="D36" s="34">
        <v>5</v>
      </c>
      <c r="E36" s="34">
        <v>5</v>
      </c>
      <c r="F36" s="164">
        <v>3</v>
      </c>
      <c r="G36" s="164">
        <v>4</v>
      </c>
      <c r="H36" s="175">
        <v>1843000</v>
      </c>
      <c r="I36" s="526">
        <v>2</v>
      </c>
      <c r="J36" s="165">
        <v>1080000</v>
      </c>
      <c r="K36" s="96"/>
    </row>
    <row r="37" spans="1:11">
      <c r="A37" s="633"/>
      <c r="B37" s="137" t="s">
        <v>13</v>
      </c>
      <c r="C37" s="34">
        <v>5</v>
      </c>
      <c r="D37" s="34">
        <v>6</v>
      </c>
      <c r="E37" s="34">
        <v>4</v>
      </c>
      <c r="F37" s="164">
        <v>7</v>
      </c>
      <c r="G37" s="164">
        <v>5</v>
      </c>
      <c r="H37" s="175">
        <v>2074000</v>
      </c>
      <c r="I37" s="526">
        <v>4</v>
      </c>
      <c r="J37" s="165">
        <v>1958700</v>
      </c>
      <c r="K37" s="96"/>
    </row>
    <row r="38" spans="1:11">
      <c r="A38" s="615"/>
      <c r="B38" s="138" t="s">
        <v>12</v>
      </c>
      <c r="C38" s="35">
        <v>16</v>
      </c>
      <c r="D38" s="35">
        <v>13</v>
      </c>
      <c r="E38" s="35">
        <v>12</v>
      </c>
      <c r="F38" s="166">
        <v>16</v>
      </c>
      <c r="G38" s="166">
        <v>22</v>
      </c>
      <c r="H38" s="176">
        <v>9740700</v>
      </c>
      <c r="I38" s="527">
        <v>20</v>
      </c>
      <c r="J38" s="167">
        <v>8577600</v>
      </c>
      <c r="K38" s="96"/>
    </row>
    <row r="39" spans="1:11" ht="19.5" thickBot="1">
      <c r="A39" s="632" t="s">
        <v>27</v>
      </c>
      <c r="B39" s="142" t="s">
        <v>142</v>
      </c>
      <c r="C39" s="143">
        <f t="shared" ref="C39:J39" si="9">SUM(C40:C44)</f>
        <v>170</v>
      </c>
      <c r="D39" s="143">
        <f t="shared" si="9"/>
        <v>154</v>
      </c>
      <c r="E39" s="143">
        <f t="shared" si="9"/>
        <v>136</v>
      </c>
      <c r="F39" s="160">
        <f t="shared" si="9"/>
        <v>116</v>
      </c>
      <c r="G39" s="160">
        <f t="shared" si="9"/>
        <v>128</v>
      </c>
      <c r="H39" s="174">
        <f t="shared" si="9"/>
        <v>63662960</v>
      </c>
      <c r="I39" s="160">
        <f t="shared" si="9"/>
        <v>113</v>
      </c>
      <c r="J39" s="161">
        <f t="shared" si="9"/>
        <v>54411260</v>
      </c>
      <c r="K39" s="96"/>
    </row>
    <row r="40" spans="1:11" ht="19.5" thickTop="1">
      <c r="A40" s="633"/>
      <c r="B40" s="140" t="s">
        <v>26</v>
      </c>
      <c r="C40" s="129">
        <v>122</v>
      </c>
      <c r="D40" s="129">
        <v>119</v>
      </c>
      <c r="E40" s="129">
        <v>110</v>
      </c>
      <c r="F40" s="162">
        <v>80</v>
      </c>
      <c r="G40" s="162">
        <v>89</v>
      </c>
      <c r="H40" s="528">
        <v>42982700</v>
      </c>
      <c r="I40" s="525">
        <v>79</v>
      </c>
      <c r="J40" s="163">
        <v>37297500</v>
      </c>
      <c r="K40" s="96"/>
    </row>
    <row r="41" spans="1:11">
      <c r="A41" s="633"/>
      <c r="B41" s="137" t="s">
        <v>25</v>
      </c>
      <c r="C41" s="34">
        <v>23</v>
      </c>
      <c r="D41" s="34">
        <v>15</v>
      </c>
      <c r="E41" s="34">
        <v>11</v>
      </c>
      <c r="F41" s="164">
        <v>15</v>
      </c>
      <c r="G41" s="164">
        <v>16</v>
      </c>
      <c r="H41" s="175">
        <v>7936000</v>
      </c>
      <c r="I41" s="526">
        <v>17</v>
      </c>
      <c r="J41" s="165">
        <v>8624000</v>
      </c>
      <c r="K41" s="96"/>
    </row>
    <row r="42" spans="1:11">
      <c r="A42" s="633"/>
      <c r="B42" s="137" t="s">
        <v>24</v>
      </c>
      <c r="C42" s="34">
        <v>18</v>
      </c>
      <c r="D42" s="34">
        <v>15</v>
      </c>
      <c r="E42" s="34">
        <v>10</v>
      </c>
      <c r="F42" s="164">
        <v>14</v>
      </c>
      <c r="G42" s="164">
        <v>12</v>
      </c>
      <c r="H42" s="175">
        <v>7208760</v>
      </c>
      <c r="I42" s="526">
        <v>11</v>
      </c>
      <c r="J42" s="165">
        <v>5276760</v>
      </c>
      <c r="K42" s="96"/>
    </row>
    <row r="43" spans="1:11">
      <c r="A43" s="633"/>
      <c r="B43" s="137" t="s">
        <v>23</v>
      </c>
      <c r="C43" s="34">
        <v>6</v>
      </c>
      <c r="D43" s="34">
        <v>5</v>
      </c>
      <c r="E43" s="34">
        <v>4</v>
      </c>
      <c r="F43" s="164">
        <v>7</v>
      </c>
      <c r="G43" s="164">
        <v>10</v>
      </c>
      <c r="H43" s="175">
        <v>5125500</v>
      </c>
      <c r="I43" s="526">
        <v>5</v>
      </c>
      <c r="J43" s="165">
        <v>2853000</v>
      </c>
      <c r="K43" s="96"/>
    </row>
    <row r="44" spans="1:11">
      <c r="A44" s="615"/>
      <c r="B44" s="138" t="s">
        <v>22</v>
      </c>
      <c r="C44" s="35">
        <v>1</v>
      </c>
      <c r="D44" s="35">
        <v>0</v>
      </c>
      <c r="E44" s="35">
        <v>1</v>
      </c>
      <c r="F44" s="166">
        <v>0</v>
      </c>
      <c r="G44" s="166">
        <v>1</v>
      </c>
      <c r="H44" s="176">
        <v>410000</v>
      </c>
      <c r="I44" s="527">
        <v>1</v>
      </c>
      <c r="J44" s="167">
        <v>360000</v>
      </c>
      <c r="K44" s="96"/>
    </row>
    <row r="45" spans="1:11" ht="19.5" thickBot="1">
      <c r="A45" s="632" t="s">
        <v>21</v>
      </c>
      <c r="B45" s="142" t="s">
        <v>88</v>
      </c>
      <c r="C45" s="143">
        <f t="shared" ref="C45:J45" si="10">SUM(C46:C47)</f>
        <v>60</v>
      </c>
      <c r="D45" s="143">
        <f t="shared" si="10"/>
        <v>49</v>
      </c>
      <c r="E45" s="143">
        <f t="shared" si="10"/>
        <v>47</v>
      </c>
      <c r="F45" s="160">
        <f t="shared" si="10"/>
        <v>63</v>
      </c>
      <c r="G45" s="160">
        <f t="shared" si="10"/>
        <v>80</v>
      </c>
      <c r="H45" s="174">
        <f t="shared" si="10"/>
        <v>44299200</v>
      </c>
      <c r="I45" s="160">
        <f t="shared" si="10"/>
        <v>61</v>
      </c>
      <c r="J45" s="161">
        <f t="shared" si="10"/>
        <v>34915000</v>
      </c>
      <c r="K45" s="96"/>
    </row>
    <row r="46" spans="1:11" ht="19.5" thickTop="1">
      <c r="A46" s="633"/>
      <c r="B46" s="136" t="s">
        <v>20</v>
      </c>
      <c r="C46" s="129">
        <v>35</v>
      </c>
      <c r="D46" s="129">
        <v>29</v>
      </c>
      <c r="E46" s="129">
        <v>22</v>
      </c>
      <c r="F46" s="162">
        <v>27</v>
      </c>
      <c r="G46" s="162">
        <v>27</v>
      </c>
      <c r="H46" s="528">
        <v>13705000</v>
      </c>
      <c r="I46" s="525">
        <v>20</v>
      </c>
      <c r="J46" s="163">
        <v>9504000</v>
      </c>
      <c r="K46" s="96"/>
    </row>
    <row r="47" spans="1:11" ht="19.5" thickBot="1">
      <c r="A47" s="634"/>
      <c r="B47" s="141" t="s">
        <v>19</v>
      </c>
      <c r="C47" s="133">
        <v>25</v>
      </c>
      <c r="D47" s="133">
        <v>20</v>
      </c>
      <c r="E47" s="133">
        <v>25</v>
      </c>
      <c r="F47" s="168">
        <v>36</v>
      </c>
      <c r="G47" s="168">
        <v>53</v>
      </c>
      <c r="H47" s="177">
        <v>30594200</v>
      </c>
      <c r="I47" s="529">
        <v>41</v>
      </c>
      <c r="J47" s="169">
        <v>25411000</v>
      </c>
      <c r="K47" s="96"/>
    </row>
    <row r="48" spans="1:11">
      <c r="A48" s="631" t="s">
        <v>71</v>
      </c>
      <c r="B48" s="631"/>
      <c r="C48" s="631"/>
      <c r="D48" s="631"/>
      <c r="E48" s="631"/>
      <c r="F48" s="631"/>
      <c r="G48" s="631"/>
      <c r="H48" s="631"/>
      <c r="I48" s="631"/>
      <c r="J48" s="631"/>
      <c r="K48" s="96"/>
    </row>
    <row r="49" spans="1:11">
      <c r="A49" s="96"/>
      <c r="B49" s="96"/>
      <c r="C49" s="96"/>
      <c r="D49" s="96"/>
      <c r="E49" s="96"/>
      <c r="F49" s="517"/>
      <c r="G49" s="96"/>
      <c r="H49" s="96"/>
      <c r="I49" s="28"/>
      <c r="J49" s="28"/>
      <c r="K49" s="96"/>
    </row>
    <row r="50" spans="1:11">
      <c r="A50" s="96"/>
      <c r="B50" s="96"/>
      <c r="C50" s="96"/>
      <c r="D50" s="96"/>
      <c r="E50" s="96"/>
      <c r="F50" s="517"/>
      <c r="G50" s="96"/>
      <c r="H50" s="96"/>
      <c r="I50" s="28"/>
      <c r="J50" s="28"/>
      <c r="K50" s="96"/>
    </row>
    <row r="51" spans="1:11">
      <c r="A51" s="96"/>
      <c r="B51" s="96"/>
      <c r="C51" s="96"/>
      <c r="D51" s="96"/>
      <c r="E51" s="96"/>
      <c r="F51" s="517"/>
      <c r="G51" s="96"/>
      <c r="H51" s="96"/>
      <c r="I51" s="28"/>
      <c r="J51" s="28"/>
      <c r="K51" s="96"/>
    </row>
    <row r="52" spans="1:11">
      <c r="A52" s="96"/>
      <c r="B52" s="96"/>
      <c r="C52" s="96"/>
      <c r="D52" s="96"/>
      <c r="E52" s="96"/>
      <c r="F52" s="517"/>
      <c r="G52" s="96"/>
      <c r="H52" s="96"/>
      <c r="I52" s="28"/>
      <c r="J52" s="28"/>
      <c r="K52" s="96"/>
    </row>
    <row r="53" spans="1:11">
      <c r="A53" s="96"/>
      <c r="B53" s="96"/>
      <c r="C53" s="96"/>
      <c r="D53" s="96"/>
      <c r="E53" s="96"/>
      <c r="F53" s="517"/>
      <c r="G53" s="96"/>
      <c r="H53" s="96"/>
      <c r="I53" s="28"/>
      <c r="J53" s="28"/>
      <c r="K53" s="96"/>
    </row>
    <row r="54" spans="1:11">
      <c r="A54" s="96"/>
      <c r="B54" s="96"/>
      <c r="C54" s="96"/>
      <c r="D54" s="96"/>
      <c r="E54" s="96"/>
      <c r="F54" s="517"/>
      <c r="G54" s="96"/>
      <c r="H54" s="96"/>
      <c r="I54" s="28"/>
      <c r="J54" s="28"/>
      <c r="K54" s="96"/>
    </row>
    <row r="55" spans="1:11">
      <c r="A55" s="96"/>
      <c r="B55" s="96"/>
      <c r="C55" s="96"/>
      <c r="D55" s="96"/>
      <c r="E55" s="96"/>
      <c r="F55" s="517"/>
      <c r="G55" s="96"/>
      <c r="H55" s="96"/>
      <c r="I55" s="28"/>
      <c r="J55" s="28"/>
      <c r="K55" s="96"/>
    </row>
    <row r="56" spans="1:11">
      <c r="A56" s="96"/>
      <c r="B56" s="96"/>
      <c r="C56" s="96"/>
      <c r="D56" s="96"/>
      <c r="E56" s="96"/>
      <c r="F56" s="517"/>
      <c r="G56" s="96"/>
      <c r="H56" s="96"/>
      <c r="I56" s="28"/>
      <c r="J56" s="28"/>
      <c r="K56" s="96"/>
    </row>
    <row r="57" spans="1:11">
      <c r="A57" s="96"/>
      <c r="B57" s="96"/>
      <c r="C57" s="96"/>
      <c r="D57" s="96"/>
      <c r="E57" s="96"/>
      <c r="F57" s="517"/>
      <c r="G57" s="96"/>
      <c r="H57" s="96"/>
      <c r="I57" s="28"/>
      <c r="J57" s="28"/>
      <c r="K57" s="96"/>
    </row>
    <row r="58" spans="1:11">
      <c r="A58" s="96"/>
      <c r="B58" s="96"/>
      <c r="C58" s="96"/>
      <c r="D58" s="96"/>
      <c r="E58" s="96"/>
      <c r="F58" s="517"/>
      <c r="G58" s="96"/>
      <c r="H58" s="96"/>
      <c r="I58" s="28"/>
      <c r="J58" s="28"/>
      <c r="K58" s="96"/>
    </row>
    <row r="59" spans="1:11">
      <c r="A59" s="96"/>
      <c r="B59" s="96"/>
      <c r="C59" s="96"/>
      <c r="D59" s="96"/>
      <c r="E59" s="96"/>
      <c r="F59" s="517"/>
      <c r="G59" s="96"/>
      <c r="H59" s="96"/>
      <c r="I59" s="28"/>
      <c r="J59" s="28"/>
      <c r="K59" s="96"/>
    </row>
    <row r="60" spans="1:11">
      <c r="A60" s="96"/>
      <c r="B60" s="96"/>
      <c r="C60" s="96"/>
      <c r="D60" s="96"/>
      <c r="E60" s="96"/>
      <c r="F60" s="517"/>
      <c r="G60" s="96"/>
      <c r="H60" s="96"/>
      <c r="I60" s="28"/>
      <c r="J60" s="28"/>
      <c r="K60" s="96"/>
    </row>
    <row r="61" spans="1:11">
      <c r="A61" s="96"/>
      <c r="B61" s="96"/>
      <c r="C61" s="96"/>
      <c r="D61" s="96"/>
      <c r="E61" s="96"/>
      <c r="F61" s="517"/>
      <c r="G61" s="96"/>
      <c r="H61" s="96"/>
      <c r="I61" s="28"/>
      <c r="J61" s="28"/>
      <c r="K61" s="96"/>
    </row>
    <row r="62" spans="1:11">
      <c r="A62" s="96"/>
      <c r="B62" s="96"/>
      <c r="C62" s="96"/>
      <c r="D62" s="96"/>
      <c r="E62" s="96"/>
      <c r="F62" s="517"/>
      <c r="G62" s="96"/>
      <c r="H62" s="96"/>
      <c r="I62" s="28"/>
      <c r="J62" s="28"/>
      <c r="K62" s="96"/>
    </row>
    <row r="63" spans="1:11">
      <c r="A63" s="96"/>
      <c r="B63" s="96"/>
      <c r="C63" s="96"/>
      <c r="D63" s="96"/>
      <c r="E63" s="96"/>
      <c r="F63" s="517"/>
      <c r="G63" s="96"/>
      <c r="H63" s="96"/>
      <c r="I63" s="28"/>
      <c r="J63" s="28"/>
      <c r="K63" s="96"/>
    </row>
    <row r="64" spans="1:11">
      <c r="A64" s="96"/>
      <c r="B64" s="96"/>
      <c r="C64" s="96"/>
      <c r="D64" s="96"/>
      <c r="E64" s="96"/>
      <c r="F64" s="517"/>
      <c r="G64" s="96"/>
      <c r="H64" s="96"/>
      <c r="I64" s="28"/>
      <c r="J64" s="28"/>
      <c r="K64" s="96"/>
    </row>
    <row r="65" spans="1:11">
      <c r="A65" s="96"/>
      <c r="B65" s="96"/>
      <c r="C65" s="96"/>
      <c r="D65" s="96"/>
      <c r="E65" s="96"/>
      <c r="F65" s="517"/>
      <c r="G65" s="96"/>
      <c r="H65" s="96"/>
      <c r="I65" s="28"/>
      <c r="J65" s="28"/>
      <c r="K65" s="96"/>
    </row>
    <row r="66" spans="1:11">
      <c r="A66" s="96"/>
      <c r="B66" s="96"/>
      <c r="C66" s="96"/>
      <c r="D66" s="96"/>
      <c r="E66" s="96"/>
      <c r="F66" s="517"/>
      <c r="G66" s="96"/>
      <c r="H66" s="96"/>
      <c r="I66" s="28"/>
      <c r="J66" s="28"/>
      <c r="K66" s="96"/>
    </row>
    <row r="67" spans="1:11">
      <c r="A67" s="96"/>
      <c r="B67" s="96"/>
      <c r="C67" s="96"/>
      <c r="D67" s="96"/>
      <c r="E67" s="96"/>
      <c r="F67" s="517"/>
      <c r="G67" s="96"/>
      <c r="H67" s="96"/>
      <c r="I67" s="28"/>
      <c r="J67" s="28"/>
      <c r="K67" s="96"/>
    </row>
    <row r="68" spans="1:11">
      <c r="A68" s="96"/>
      <c r="B68" s="96"/>
      <c r="C68" s="96"/>
      <c r="D68" s="96"/>
      <c r="E68" s="96"/>
      <c r="F68" s="517"/>
      <c r="G68" s="96"/>
      <c r="H68" s="96"/>
      <c r="I68" s="28"/>
      <c r="J68" s="28"/>
      <c r="K68" s="96"/>
    </row>
    <row r="69" spans="1:11">
      <c r="A69" s="96"/>
      <c r="B69" s="96"/>
      <c r="C69" s="96"/>
      <c r="D69" s="96"/>
      <c r="E69" s="96"/>
      <c r="F69" s="517"/>
      <c r="G69" s="96"/>
      <c r="H69" s="96"/>
      <c r="I69" s="28"/>
      <c r="J69" s="28"/>
      <c r="K69" s="96"/>
    </row>
    <row r="70" spans="1:11">
      <c r="A70" s="96"/>
      <c r="B70" s="96"/>
      <c r="C70" s="96"/>
      <c r="D70" s="96"/>
      <c r="E70" s="96"/>
      <c r="F70" s="517"/>
      <c r="G70" s="96"/>
      <c r="H70" s="96"/>
      <c r="I70" s="28"/>
      <c r="J70" s="28"/>
      <c r="K70" s="96"/>
    </row>
    <row r="71" spans="1:11">
      <c r="A71" s="96"/>
      <c r="B71" s="96"/>
      <c r="C71" s="96"/>
      <c r="D71" s="96"/>
      <c r="E71" s="96"/>
      <c r="F71" s="517"/>
      <c r="G71" s="96"/>
      <c r="H71" s="96"/>
      <c r="I71" s="28"/>
      <c r="J71" s="28"/>
      <c r="K71" s="96"/>
    </row>
    <row r="72" spans="1:11">
      <c r="A72" s="96"/>
      <c r="B72" s="96"/>
      <c r="C72" s="96"/>
      <c r="D72" s="96"/>
      <c r="E72" s="96"/>
      <c r="F72" s="517"/>
      <c r="G72" s="96"/>
      <c r="H72" s="96"/>
      <c r="I72" s="28"/>
      <c r="J72" s="28"/>
      <c r="K72" s="96"/>
    </row>
    <row r="73" spans="1:11">
      <c r="A73" s="96"/>
      <c r="B73" s="96"/>
      <c r="C73" s="96"/>
      <c r="D73" s="96"/>
      <c r="E73" s="96"/>
      <c r="F73" s="517"/>
      <c r="G73" s="96"/>
      <c r="H73" s="96"/>
      <c r="I73" s="28"/>
      <c r="J73" s="28"/>
      <c r="K73" s="96"/>
    </row>
    <row r="74" spans="1:11">
      <c r="A74" s="96"/>
      <c r="B74" s="96"/>
      <c r="C74" s="96"/>
      <c r="D74" s="96"/>
      <c r="E74" s="96"/>
      <c r="F74" s="517"/>
      <c r="G74" s="96"/>
      <c r="H74" s="96"/>
      <c r="I74" s="28"/>
      <c r="J74" s="28"/>
      <c r="K74" s="96"/>
    </row>
    <row r="75" spans="1:11">
      <c r="A75" s="96"/>
      <c r="B75" s="96"/>
      <c r="C75" s="96"/>
      <c r="D75" s="96"/>
      <c r="E75" s="96"/>
      <c r="F75" s="517"/>
      <c r="G75" s="96"/>
      <c r="H75" s="96"/>
      <c r="I75" s="28"/>
      <c r="J75" s="28"/>
      <c r="K75" s="96"/>
    </row>
    <row r="76" spans="1:11">
      <c r="A76" s="96"/>
      <c r="B76" s="96"/>
      <c r="C76" s="96"/>
      <c r="D76" s="96"/>
      <c r="E76" s="96"/>
      <c r="F76" s="517"/>
      <c r="G76" s="96"/>
      <c r="H76" s="96"/>
      <c r="I76" s="28"/>
      <c r="J76" s="28"/>
      <c r="K76" s="96"/>
    </row>
    <row r="77" spans="1:11">
      <c r="A77" s="96"/>
      <c r="B77" s="96"/>
      <c r="C77" s="96"/>
      <c r="D77" s="96"/>
      <c r="E77" s="96"/>
      <c r="F77" s="517"/>
      <c r="G77" s="96"/>
      <c r="H77" s="96"/>
      <c r="I77" s="28"/>
      <c r="J77" s="28"/>
      <c r="K77" s="96"/>
    </row>
    <row r="78" spans="1:11">
      <c r="A78" s="96"/>
      <c r="B78" s="96"/>
      <c r="C78" s="96"/>
      <c r="D78" s="96"/>
      <c r="E78" s="96"/>
      <c r="F78" s="517"/>
      <c r="G78" s="96"/>
      <c r="H78" s="96"/>
      <c r="I78" s="28"/>
      <c r="J78" s="28"/>
      <c r="K78" s="96"/>
    </row>
    <row r="79" spans="1:11">
      <c r="A79" s="96"/>
      <c r="B79" s="96"/>
      <c r="C79" s="96"/>
      <c r="D79" s="96"/>
      <c r="E79" s="96"/>
      <c r="F79" s="517"/>
      <c r="G79" s="96"/>
      <c r="H79" s="96"/>
      <c r="I79" s="28"/>
      <c r="J79" s="28"/>
      <c r="K79" s="96"/>
    </row>
    <row r="80" spans="1:11">
      <c r="A80" s="96"/>
      <c r="B80" s="96"/>
      <c r="C80" s="96"/>
      <c r="D80" s="96"/>
      <c r="E80" s="96"/>
      <c r="F80" s="517"/>
      <c r="G80" s="96"/>
      <c r="H80" s="96"/>
      <c r="I80" s="28"/>
      <c r="J80" s="28"/>
      <c r="K80" s="96"/>
    </row>
    <row r="81" spans="1:11">
      <c r="A81" s="96"/>
      <c r="B81" s="96"/>
      <c r="C81" s="96"/>
      <c r="D81" s="96"/>
      <c r="E81" s="96"/>
      <c r="F81" s="517"/>
      <c r="G81" s="96"/>
      <c r="H81" s="96"/>
      <c r="I81" s="28"/>
      <c r="J81" s="28"/>
      <c r="K81" s="96"/>
    </row>
    <row r="82" spans="1:11">
      <c r="A82" s="96"/>
      <c r="B82" s="96"/>
      <c r="C82" s="96"/>
      <c r="D82" s="96"/>
      <c r="E82" s="96"/>
      <c r="F82" s="517"/>
      <c r="G82" s="96"/>
      <c r="H82" s="96"/>
      <c r="I82" s="28"/>
      <c r="J82" s="28"/>
      <c r="K82" s="96"/>
    </row>
    <row r="83" spans="1:11">
      <c r="A83" s="96"/>
      <c r="B83" s="96"/>
      <c r="C83" s="96"/>
      <c r="D83" s="96"/>
      <c r="E83" s="96"/>
      <c r="F83" s="517"/>
      <c r="G83" s="96"/>
      <c r="H83" s="96"/>
      <c r="I83" s="28"/>
      <c r="J83" s="28"/>
      <c r="K83" s="96"/>
    </row>
    <row r="84" spans="1:11">
      <c r="A84" s="96"/>
      <c r="B84" s="96"/>
      <c r="C84" s="96"/>
      <c r="D84" s="96"/>
      <c r="E84" s="96"/>
      <c r="F84" s="517"/>
      <c r="G84" s="96"/>
      <c r="H84" s="96"/>
      <c r="I84" s="28"/>
      <c r="J84" s="28"/>
      <c r="K84" s="96"/>
    </row>
    <row r="85" spans="1:11">
      <c r="A85" s="96"/>
      <c r="B85" s="96"/>
      <c r="C85" s="96"/>
      <c r="D85" s="96"/>
      <c r="E85" s="96"/>
      <c r="F85" s="517"/>
      <c r="G85" s="96"/>
      <c r="H85" s="96"/>
      <c r="I85" s="28"/>
      <c r="J85" s="28"/>
      <c r="K85" s="96"/>
    </row>
    <row r="86" spans="1:11">
      <c r="A86" s="96"/>
      <c r="B86" s="96"/>
      <c r="C86" s="96"/>
      <c r="D86" s="96"/>
      <c r="E86" s="96"/>
      <c r="F86" s="517"/>
      <c r="G86" s="96"/>
      <c r="H86" s="96"/>
      <c r="I86" s="28"/>
      <c r="J86" s="28"/>
      <c r="K86" s="96"/>
    </row>
    <row r="87" spans="1:11">
      <c r="A87" s="96"/>
      <c r="B87" s="96"/>
      <c r="C87" s="96"/>
      <c r="D87" s="96"/>
      <c r="E87" s="96"/>
      <c r="F87" s="517"/>
      <c r="G87" s="96"/>
      <c r="H87" s="96"/>
      <c r="I87" s="28"/>
      <c r="J87" s="28"/>
      <c r="K87" s="96"/>
    </row>
    <row r="88" spans="1:11">
      <c r="A88" s="96"/>
      <c r="B88" s="96"/>
      <c r="C88" s="96"/>
      <c r="D88" s="96"/>
      <c r="E88" s="96"/>
      <c r="F88" s="517"/>
      <c r="G88" s="96"/>
      <c r="H88" s="96"/>
      <c r="I88" s="28"/>
      <c r="J88" s="28"/>
      <c r="K88" s="96"/>
    </row>
    <row r="89" spans="1:11">
      <c r="A89" s="96"/>
      <c r="B89" s="96"/>
      <c r="C89" s="96"/>
      <c r="D89" s="96"/>
      <c r="E89" s="96"/>
      <c r="F89" s="517"/>
      <c r="G89" s="96"/>
      <c r="H89" s="96"/>
      <c r="I89" s="28"/>
      <c r="J89" s="28"/>
      <c r="K89" s="96"/>
    </row>
    <row r="90" spans="1:11">
      <c r="A90" s="96"/>
      <c r="B90" s="96"/>
      <c r="C90" s="96"/>
      <c r="D90" s="96"/>
      <c r="E90" s="96"/>
      <c r="F90" s="517"/>
      <c r="G90" s="96"/>
      <c r="H90" s="96"/>
      <c r="I90" s="28"/>
      <c r="J90" s="28"/>
      <c r="K90" s="96"/>
    </row>
    <row r="91" spans="1:11">
      <c r="A91" s="96"/>
      <c r="B91" s="96"/>
      <c r="C91" s="96"/>
      <c r="D91" s="96"/>
      <c r="E91" s="96"/>
      <c r="F91" s="517"/>
      <c r="G91" s="96"/>
      <c r="H91" s="96"/>
      <c r="I91" s="28"/>
      <c r="J91" s="28"/>
      <c r="K91" s="96"/>
    </row>
    <row r="92" spans="1:11">
      <c r="A92" s="96"/>
      <c r="B92" s="96"/>
      <c r="C92" s="96"/>
      <c r="D92" s="96"/>
      <c r="E92" s="96"/>
      <c r="F92" s="517"/>
      <c r="G92" s="96"/>
      <c r="H92" s="96"/>
      <c r="I92" s="28"/>
      <c r="J92" s="28"/>
      <c r="K92" s="96"/>
    </row>
    <row r="93" spans="1:11">
      <c r="A93" s="96"/>
      <c r="B93" s="96"/>
      <c r="C93" s="96"/>
      <c r="D93" s="96"/>
      <c r="E93" s="96"/>
      <c r="F93" s="517"/>
      <c r="G93" s="96"/>
      <c r="H93" s="96"/>
      <c r="I93" s="28"/>
      <c r="J93" s="28"/>
      <c r="K93" s="96"/>
    </row>
    <row r="94" spans="1:11">
      <c r="A94" s="96"/>
      <c r="B94" s="96"/>
      <c r="C94" s="96"/>
      <c r="D94" s="96"/>
      <c r="E94" s="96"/>
      <c r="F94" s="517"/>
      <c r="G94" s="96"/>
      <c r="H94" s="96"/>
      <c r="I94" s="28"/>
      <c r="J94" s="28"/>
      <c r="K94" s="96"/>
    </row>
    <row r="95" spans="1:11">
      <c r="A95" s="96"/>
      <c r="B95" s="96"/>
      <c r="C95" s="96"/>
      <c r="D95" s="96"/>
      <c r="E95" s="96"/>
      <c r="F95" s="517"/>
      <c r="G95" s="96"/>
      <c r="H95" s="96"/>
      <c r="I95" s="28"/>
      <c r="J95" s="28"/>
      <c r="K95" s="96"/>
    </row>
    <row r="96" spans="1:11">
      <c r="A96" s="96"/>
      <c r="B96" s="96"/>
      <c r="C96" s="96"/>
      <c r="D96" s="96"/>
      <c r="E96" s="96"/>
      <c r="F96" s="517"/>
      <c r="G96" s="96"/>
      <c r="H96" s="96"/>
      <c r="I96" s="28"/>
      <c r="J96" s="28"/>
      <c r="K96" s="96"/>
    </row>
    <row r="97" spans="1:11">
      <c r="A97" s="96"/>
      <c r="B97" s="96"/>
      <c r="C97" s="96"/>
      <c r="D97" s="96"/>
      <c r="E97" s="96"/>
      <c r="F97" s="517"/>
      <c r="G97" s="96"/>
      <c r="H97" s="96"/>
      <c r="I97" s="28"/>
      <c r="J97" s="28"/>
      <c r="K97" s="96"/>
    </row>
    <row r="98" spans="1:11">
      <c r="A98" s="96"/>
      <c r="B98" s="96"/>
      <c r="C98" s="96"/>
      <c r="D98" s="96"/>
      <c r="E98" s="96"/>
      <c r="F98" s="517"/>
      <c r="G98" s="96"/>
      <c r="H98" s="96"/>
      <c r="I98" s="28"/>
      <c r="J98" s="28"/>
      <c r="K98" s="96"/>
    </row>
    <row r="99" spans="1:11">
      <c r="A99" s="96"/>
      <c r="B99" s="96"/>
      <c r="C99" s="96"/>
      <c r="D99" s="96"/>
      <c r="E99" s="96"/>
      <c r="F99" s="517"/>
      <c r="G99" s="96"/>
      <c r="H99" s="96"/>
      <c r="I99" s="28"/>
      <c r="J99" s="28"/>
      <c r="K99" s="96"/>
    </row>
    <row r="100" spans="1:11">
      <c r="A100" s="96"/>
      <c r="B100" s="96"/>
      <c r="C100" s="96"/>
      <c r="D100" s="96"/>
      <c r="E100" s="96"/>
      <c r="F100" s="517"/>
      <c r="G100" s="96"/>
      <c r="H100" s="96"/>
      <c r="I100" s="28"/>
      <c r="J100" s="28"/>
      <c r="K100" s="96"/>
    </row>
    <row r="101" spans="1:11">
      <c r="A101" s="96"/>
      <c r="B101" s="96"/>
      <c r="C101" s="96"/>
      <c r="D101" s="96"/>
      <c r="E101" s="96"/>
      <c r="F101" s="517"/>
      <c r="G101" s="96"/>
      <c r="H101" s="96"/>
      <c r="I101" s="28"/>
      <c r="J101" s="28"/>
      <c r="K101" s="96"/>
    </row>
    <row r="102" spans="1:11">
      <c r="A102" s="96"/>
      <c r="B102" s="96"/>
      <c r="C102" s="96"/>
      <c r="D102" s="96"/>
      <c r="E102" s="96"/>
      <c r="F102" s="517"/>
      <c r="G102" s="96"/>
      <c r="H102" s="96"/>
      <c r="I102" s="28"/>
      <c r="J102" s="28"/>
      <c r="K102" s="96"/>
    </row>
    <row r="103" spans="1:11">
      <c r="A103" s="96"/>
      <c r="B103" s="96"/>
      <c r="C103" s="96"/>
      <c r="D103" s="96"/>
      <c r="E103" s="96"/>
      <c r="F103" s="517"/>
      <c r="G103" s="96"/>
      <c r="H103" s="96"/>
      <c r="I103" s="28"/>
      <c r="J103" s="28"/>
      <c r="K103" s="96"/>
    </row>
  </sheetData>
  <mergeCells count="17">
    <mergeCell ref="A5:A9"/>
    <mergeCell ref="A11:A17"/>
    <mergeCell ref="A21:A24"/>
    <mergeCell ref="A27:A31"/>
    <mergeCell ref="A1:J1"/>
    <mergeCell ref="A2:A3"/>
    <mergeCell ref="B2:B3"/>
    <mergeCell ref="G2:H2"/>
    <mergeCell ref="I2:J2"/>
    <mergeCell ref="A10:B10"/>
    <mergeCell ref="A4:B4"/>
    <mergeCell ref="A48:J48"/>
    <mergeCell ref="A25:A26"/>
    <mergeCell ref="A18:A20"/>
    <mergeCell ref="A45:A47"/>
    <mergeCell ref="A32:A38"/>
    <mergeCell ref="A39:A44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showGridLines="0" view="pageBreakPreview" zoomScale="98" zoomScaleNormal="100" zoomScaleSheetLayoutView="98" workbookViewId="0">
      <pane xSplit="2" ySplit="3" topLeftCell="C22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J2" sqref="J2:K2"/>
    </sheetView>
  </sheetViews>
  <sheetFormatPr defaultColWidth="9" defaultRowHeight="18.75"/>
  <cols>
    <col min="1" max="1" width="15.5" style="42" customWidth="1"/>
    <col min="2" max="2" width="9.625" style="42" customWidth="1"/>
    <col min="3" max="6" width="7.5" style="42" bestFit="1" customWidth="1"/>
    <col min="7" max="7" width="7.5" style="42" customWidth="1"/>
    <col min="8" max="8" width="5.25" style="42" bestFit="1" customWidth="1"/>
    <col min="9" max="9" width="14" style="42" bestFit="1" customWidth="1"/>
    <col min="10" max="10" width="5.25" style="42" bestFit="1" customWidth="1"/>
    <col min="11" max="11" width="14" style="45" bestFit="1" customWidth="1"/>
    <col min="12" max="16384" width="9" style="42"/>
  </cols>
  <sheetData>
    <row r="1" spans="1:11" ht="19.5" thickBot="1">
      <c r="A1" s="648" t="s">
        <v>154</v>
      </c>
      <c r="B1" s="648"/>
      <c r="C1" s="648"/>
      <c r="D1" s="648"/>
      <c r="H1" s="75"/>
      <c r="J1" s="76"/>
      <c r="K1" s="76"/>
    </row>
    <row r="2" spans="1:11">
      <c r="A2" s="649" t="s">
        <v>124</v>
      </c>
      <c r="B2" s="639" t="s">
        <v>70</v>
      </c>
      <c r="C2" s="190" t="s">
        <v>105</v>
      </c>
      <c r="D2" s="191" t="s">
        <v>106</v>
      </c>
      <c r="E2" s="192" t="s">
        <v>107</v>
      </c>
      <c r="F2" s="192" t="s">
        <v>108</v>
      </c>
      <c r="G2" s="519" t="s">
        <v>174</v>
      </c>
      <c r="H2" s="652" t="s">
        <v>109</v>
      </c>
      <c r="I2" s="653"/>
      <c r="J2" s="646" t="s">
        <v>175</v>
      </c>
      <c r="K2" s="647"/>
    </row>
    <row r="3" spans="1:11" ht="19.5" customHeight="1" thickBot="1">
      <c r="A3" s="650"/>
      <c r="B3" s="651"/>
      <c r="C3" s="193" t="s">
        <v>153</v>
      </c>
      <c r="D3" s="194" t="s">
        <v>153</v>
      </c>
      <c r="E3" s="195" t="s">
        <v>153</v>
      </c>
      <c r="F3" s="196" t="s">
        <v>153</v>
      </c>
      <c r="G3" s="196" t="s">
        <v>176</v>
      </c>
      <c r="H3" s="197" t="s">
        <v>153</v>
      </c>
      <c r="I3" s="198" t="s">
        <v>85</v>
      </c>
      <c r="J3" s="199" t="s">
        <v>153</v>
      </c>
      <c r="K3" s="200" t="s">
        <v>85</v>
      </c>
    </row>
    <row r="4" spans="1:11" ht="19.5" customHeight="1" thickBot="1">
      <c r="A4" s="625" t="s">
        <v>10</v>
      </c>
      <c r="B4" s="626"/>
      <c r="C4" s="216">
        <f t="shared" ref="C4:K4" si="0">SUM(C5,C10)</f>
        <v>80</v>
      </c>
      <c r="D4" s="217">
        <f t="shared" si="0"/>
        <v>77</v>
      </c>
      <c r="E4" s="217">
        <f t="shared" si="0"/>
        <v>55</v>
      </c>
      <c r="F4" s="217">
        <f t="shared" si="0"/>
        <v>61</v>
      </c>
      <c r="G4" s="218">
        <f t="shared" si="0"/>
        <v>49</v>
      </c>
      <c r="H4" s="219">
        <f t="shared" si="0"/>
        <v>34</v>
      </c>
      <c r="I4" s="220">
        <f t="shared" si="0"/>
        <v>20055600</v>
      </c>
      <c r="J4" s="221">
        <f t="shared" si="0"/>
        <v>33</v>
      </c>
      <c r="K4" s="222">
        <f t="shared" si="0"/>
        <v>19647200</v>
      </c>
    </row>
    <row r="5" spans="1:11" ht="19.5" customHeight="1" thickTop="1" thickBot="1">
      <c r="A5" s="628" t="s">
        <v>148</v>
      </c>
      <c r="B5" s="223" t="s">
        <v>145</v>
      </c>
      <c r="C5" s="224">
        <f t="shared" ref="C5:K5" si="1">SUM(C6:C9)</f>
        <v>56</v>
      </c>
      <c r="D5" s="225">
        <f t="shared" si="1"/>
        <v>58</v>
      </c>
      <c r="E5" s="225">
        <f t="shared" si="1"/>
        <v>40</v>
      </c>
      <c r="F5" s="225">
        <f t="shared" si="1"/>
        <v>40</v>
      </c>
      <c r="G5" s="226">
        <f t="shared" si="1"/>
        <v>34</v>
      </c>
      <c r="H5" s="227">
        <f t="shared" si="1"/>
        <v>26</v>
      </c>
      <c r="I5" s="228">
        <f t="shared" si="1"/>
        <v>15375800</v>
      </c>
      <c r="J5" s="229">
        <f t="shared" si="1"/>
        <v>24</v>
      </c>
      <c r="K5" s="230">
        <f t="shared" si="1"/>
        <v>13863400</v>
      </c>
    </row>
    <row r="6" spans="1:11" ht="19.5" thickTop="1">
      <c r="A6" s="628"/>
      <c r="B6" s="136" t="s">
        <v>51</v>
      </c>
      <c r="C6" s="201">
        <v>33</v>
      </c>
      <c r="D6" s="202">
        <v>31</v>
      </c>
      <c r="E6" s="202">
        <v>26</v>
      </c>
      <c r="F6" s="202">
        <v>24</v>
      </c>
      <c r="G6" s="203">
        <v>19</v>
      </c>
      <c r="H6" s="205">
        <v>19</v>
      </c>
      <c r="I6" s="533">
        <v>11539800</v>
      </c>
      <c r="J6" s="205">
        <v>16</v>
      </c>
      <c r="K6" s="206">
        <v>9563400</v>
      </c>
    </row>
    <row r="7" spans="1:11">
      <c r="A7" s="628"/>
      <c r="B7" s="137" t="s">
        <v>50</v>
      </c>
      <c r="C7" s="50">
        <v>4</v>
      </c>
      <c r="D7" s="47">
        <v>4</v>
      </c>
      <c r="E7" s="47">
        <v>1</v>
      </c>
      <c r="F7" s="47">
        <v>1</v>
      </c>
      <c r="G7" s="184">
        <v>1</v>
      </c>
      <c r="H7" s="181">
        <v>1</v>
      </c>
      <c r="I7" s="185">
        <v>648000</v>
      </c>
      <c r="J7" s="205">
        <v>5</v>
      </c>
      <c r="K7" s="206">
        <v>3076000</v>
      </c>
    </row>
    <row r="8" spans="1:11">
      <c r="A8" s="628"/>
      <c r="B8" s="137" t="s">
        <v>49</v>
      </c>
      <c r="C8" s="50">
        <v>10</v>
      </c>
      <c r="D8" s="47">
        <v>6</v>
      </c>
      <c r="E8" s="47">
        <v>4</v>
      </c>
      <c r="F8" s="47">
        <v>5</v>
      </c>
      <c r="G8" s="184">
        <v>4</v>
      </c>
      <c r="H8" s="181">
        <v>3</v>
      </c>
      <c r="I8" s="185">
        <v>1292000</v>
      </c>
      <c r="J8" s="205">
        <v>2</v>
      </c>
      <c r="K8" s="206">
        <v>644000</v>
      </c>
    </row>
    <row r="9" spans="1:11" ht="19.5" thickBot="1">
      <c r="A9" s="629"/>
      <c r="B9" s="138" t="s">
        <v>48</v>
      </c>
      <c r="C9" s="51">
        <v>9</v>
      </c>
      <c r="D9" s="49">
        <v>17</v>
      </c>
      <c r="E9" s="49">
        <v>9</v>
      </c>
      <c r="F9" s="49">
        <v>10</v>
      </c>
      <c r="G9" s="186">
        <v>10</v>
      </c>
      <c r="H9" s="182">
        <v>3</v>
      </c>
      <c r="I9" s="189">
        <v>1896000</v>
      </c>
      <c r="J9" s="205">
        <v>1</v>
      </c>
      <c r="K9" s="206">
        <v>580000</v>
      </c>
    </row>
    <row r="10" spans="1:11" ht="19.5" customHeight="1" thickBot="1">
      <c r="A10" s="625" t="s">
        <v>73</v>
      </c>
      <c r="B10" s="626"/>
      <c r="C10" s="216">
        <f t="shared" ref="C10:K10" si="2">SUM(C11,C18,C22,C27,C29,C32,C38,C41)</f>
        <v>24</v>
      </c>
      <c r="D10" s="217">
        <f t="shared" si="2"/>
        <v>19</v>
      </c>
      <c r="E10" s="217">
        <f t="shared" si="2"/>
        <v>15</v>
      </c>
      <c r="F10" s="217">
        <f t="shared" si="2"/>
        <v>21</v>
      </c>
      <c r="G10" s="218">
        <f t="shared" ref="G10" si="3">SUM(G11,G18,G22,G27,G29,G32,G38,G41)</f>
        <v>15</v>
      </c>
      <c r="H10" s="219">
        <f t="shared" si="2"/>
        <v>8</v>
      </c>
      <c r="I10" s="220">
        <f t="shared" si="2"/>
        <v>4679800</v>
      </c>
      <c r="J10" s="221">
        <f t="shared" si="2"/>
        <v>9</v>
      </c>
      <c r="K10" s="222">
        <f t="shared" si="2"/>
        <v>5783800</v>
      </c>
    </row>
    <row r="11" spans="1:11" ht="19.5" customHeight="1" thickTop="1" thickBot="1">
      <c r="A11" s="615" t="s">
        <v>47</v>
      </c>
      <c r="B11" s="223" t="s">
        <v>145</v>
      </c>
      <c r="C11" s="224">
        <f t="shared" ref="C11:K11" si="4">SUM(C12:C17)</f>
        <v>4</v>
      </c>
      <c r="D11" s="225">
        <f t="shared" si="4"/>
        <v>1</v>
      </c>
      <c r="E11" s="225">
        <f t="shared" si="4"/>
        <v>2</v>
      </c>
      <c r="F11" s="225">
        <f t="shared" si="4"/>
        <v>5</v>
      </c>
      <c r="G11" s="226">
        <f t="shared" ref="G11" si="5">SUM(G12:G17)</f>
        <v>4</v>
      </c>
      <c r="H11" s="227">
        <f t="shared" si="4"/>
        <v>2</v>
      </c>
      <c r="I11" s="228">
        <f t="shared" si="4"/>
        <v>820000</v>
      </c>
      <c r="J11" s="229">
        <f t="shared" si="4"/>
        <v>4</v>
      </c>
      <c r="K11" s="231">
        <f t="shared" si="4"/>
        <v>1898000</v>
      </c>
    </row>
    <row r="12" spans="1:11" ht="18.75" customHeight="1" thickTop="1">
      <c r="A12" s="616"/>
      <c r="B12" s="136" t="s">
        <v>46</v>
      </c>
      <c r="C12" s="201">
        <v>1</v>
      </c>
      <c r="D12" s="202" t="s">
        <v>18</v>
      </c>
      <c r="E12" s="202">
        <v>0</v>
      </c>
      <c r="F12" s="202">
        <v>1</v>
      </c>
      <c r="G12" s="532">
        <v>0</v>
      </c>
      <c r="H12" s="205">
        <v>0</v>
      </c>
      <c r="I12" s="533">
        <v>0</v>
      </c>
      <c r="J12" s="205">
        <v>1</v>
      </c>
      <c r="K12" s="206">
        <v>320000</v>
      </c>
    </row>
    <row r="13" spans="1:11" ht="18.75" customHeight="1">
      <c r="A13" s="616"/>
      <c r="B13" s="137" t="s">
        <v>151</v>
      </c>
      <c r="C13" s="50">
        <v>1</v>
      </c>
      <c r="D13" s="47" t="s">
        <v>18</v>
      </c>
      <c r="E13" s="47">
        <v>1</v>
      </c>
      <c r="F13" s="47">
        <v>2</v>
      </c>
      <c r="G13" s="534">
        <v>3</v>
      </c>
      <c r="H13" s="181">
        <v>2</v>
      </c>
      <c r="I13" s="185">
        <v>820000</v>
      </c>
      <c r="J13" s="205">
        <v>2</v>
      </c>
      <c r="K13" s="206">
        <v>930000</v>
      </c>
    </row>
    <row r="14" spans="1:11" ht="18.75" customHeight="1">
      <c r="A14" s="616"/>
      <c r="B14" s="137" t="s">
        <v>33</v>
      </c>
      <c r="C14" s="50">
        <v>1</v>
      </c>
      <c r="D14" s="47">
        <v>1</v>
      </c>
      <c r="E14" s="47">
        <v>0</v>
      </c>
      <c r="F14" s="47">
        <v>1</v>
      </c>
      <c r="G14" s="534">
        <v>1</v>
      </c>
      <c r="H14" s="181">
        <v>0</v>
      </c>
      <c r="I14" s="185">
        <v>0</v>
      </c>
      <c r="J14" s="181">
        <v>1</v>
      </c>
      <c r="K14" s="178">
        <v>648000</v>
      </c>
    </row>
    <row r="15" spans="1:11" ht="18.75" customHeight="1">
      <c r="A15" s="616"/>
      <c r="B15" s="137" t="s">
        <v>32</v>
      </c>
      <c r="C15" s="50">
        <v>1</v>
      </c>
      <c r="D15" s="47" t="s">
        <v>18</v>
      </c>
      <c r="E15" s="47">
        <v>1</v>
      </c>
      <c r="F15" s="47">
        <v>1</v>
      </c>
      <c r="G15" s="184">
        <v>0</v>
      </c>
      <c r="H15" s="184">
        <v>0</v>
      </c>
      <c r="I15" s="185">
        <v>0</v>
      </c>
      <c r="J15" s="181">
        <v>0</v>
      </c>
      <c r="K15" s="178">
        <v>0</v>
      </c>
    </row>
    <row r="16" spans="1:11">
      <c r="A16" s="616"/>
      <c r="B16" s="137" t="s">
        <v>45</v>
      </c>
      <c r="C16" s="50">
        <v>0</v>
      </c>
      <c r="D16" s="47">
        <v>0</v>
      </c>
      <c r="E16" s="47">
        <v>0</v>
      </c>
      <c r="F16" s="47">
        <v>0</v>
      </c>
      <c r="G16" s="184">
        <v>0</v>
      </c>
      <c r="H16" s="184">
        <v>0</v>
      </c>
      <c r="I16" s="185">
        <v>0</v>
      </c>
      <c r="J16" s="181">
        <v>0</v>
      </c>
      <c r="K16" s="178">
        <v>0</v>
      </c>
    </row>
    <row r="17" spans="1:11">
      <c r="A17" s="616"/>
      <c r="B17" s="138" t="s">
        <v>44</v>
      </c>
      <c r="C17" s="51">
        <v>0</v>
      </c>
      <c r="D17" s="48">
        <v>0</v>
      </c>
      <c r="E17" s="49">
        <v>0</v>
      </c>
      <c r="F17" s="49">
        <v>0</v>
      </c>
      <c r="G17" s="186">
        <v>0</v>
      </c>
      <c r="H17" s="186">
        <v>0</v>
      </c>
      <c r="I17" s="187">
        <v>0</v>
      </c>
      <c r="J17" s="182">
        <v>0</v>
      </c>
      <c r="K17" s="179">
        <v>0</v>
      </c>
    </row>
    <row r="18" spans="1:11" ht="19.5" customHeight="1" thickBot="1">
      <c r="A18" s="616" t="s">
        <v>43</v>
      </c>
      <c r="B18" s="232" t="s">
        <v>145</v>
      </c>
      <c r="C18" s="233">
        <f t="shared" ref="C18:K18" si="6">SUM(C19:C21)</f>
        <v>3</v>
      </c>
      <c r="D18" s="234">
        <f t="shared" si="6"/>
        <v>0</v>
      </c>
      <c r="E18" s="234">
        <f t="shared" si="6"/>
        <v>1</v>
      </c>
      <c r="F18" s="225">
        <f t="shared" si="6"/>
        <v>1</v>
      </c>
      <c r="G18" s="226">
        <f t="shared" si="6"/>
        <v>0</v>
      </c>
      <c r="H18" s="227">
        <f t="shared" si="6"/>
        <v>0</v>
      </c>
      <c r="I18" s="228">
        <f t="shared" si="6"/>
        <v>0</v>
      </c>
      <c r="J18" s="229">
        <f t="shared" si="6"/>
        <v>0</v>
      </c>
      <c r="K18" s="231">
        <f t="shared" si="6"/>
        <v>0</v>
      </c>
    </row>
    <row r="19" spans="1:11" ht="18.75" customHeight="1" thickTop="1">
      <c r="A19" s="616"/>
      <c r="B19" s="136" t="s">
        <v>42</v>
      </c>
      <c r="C19" s="201">
        <v>1</v>
      </c>
      <c r="D19" s="202" t="s">
        <v>18</v>
      </c>
      <c r="E19" s="202">
        <v>0</v>
      </c>
      <c r="F19" s="202">
        <v>0</v>
      </c>
      <c r="G19" s="203">
        <v>0</v>
      </c>
      <c r="H19" s="203">
        <v>0</v>
      </c>
      <c r="I19" s="204">
        <v>0</v>
      </c>
      <c r="J19" s="205">
        <v>0</v>
      </c>
      <c r="K19" s="206">
        <v>0</v>
      </c>
    </row>
    <row r="20" spans="1:11">
      <c r="A20" s="616"/>
      <c r="B20" s="137" t="s">
        <v>41</v>
      </c>
      <c r="C20" s="50">
        <v>1</v>
      </c>
      <c r="D20" s="47" t="s">
        <v>18</v>
      </c>
      <c r="E20" s="47">
        <v>0</v>
      </c>
      <c r="F20" s="47">
        <v>0</v>
      </c>
      <c r="G20" s="184">
        <v>0</v>
      </c>
      <c r="H20" s="184">
        <v>0</v>
      </c>
      <c r="I20" s="185">
        <v>0</v>
      </c>
      <c r="J20" s="181">
        <v>0</v>
      </c>
      <c r="K20" s="178">
        <v>0</v>
      </c>
    </row>
    <row r="21" spans="1:11">
      <c r="A21" s="616"/>
      <c r="B21" s="138" t="s">
        <v>40</v>
      </c>
      <c r="C21" s="51">
        <v>1</v>
      </c>
      <c r="D21" s="49" t="s">
        <v>18</v>
      </c>
      <c r="E21" s="49">
        <v>1</v>
      </c>
      <c r="F21" s="49">
        <v>1</v>
      </c>
      <c r="G21" s="186">
        <v>0</v>
      </c>
      <c r="H21" s="186">
        <v>0</v>
      </c>
      <c r="I21" s="187">
        <v>0</v>
      </c>
      <c r="J21" s="182">
        <v>0</v>
      </c>
      <c r="K21" s="179">
        <v>0</v>
      </c>
    </row>
    <row r="22" spans="1:11" ht="19.5" customHeight="1" thickBot="1">
      <c r="A22" s="616" t="s">
        <v>38</v>
      </c>
      <c r="B22" s="142" t="s">
        <v>145</v>
      </c>
      <c r="C22" s="233">
        <f t="shared" ref="C22:K22" si="7">SUM(C23:C26)</f>
        <v>7</v>
      </c>
      <c r="D22" s="234">
        <f t="shared" si="7"/>
        <v>6</v>
      </c>
      <c r="E22" s="234">
        <f t="shared" si="7"/>
        <v>4</v>
      </c>
      <c r="F22" s="225">
        <f t="shared" si="7"/>
        <v>2</v>
      </c>
      <c r="G22" s="226">
        <f t="shared" si="7"/>
        <v>1</v>
      </c>
      <c r="H22" s="227">
        <f t="shared" si="7"/>
        <v>0</v>
      </c>
      <c r="I22" s="228">
        <f t="shared" si="7"/>
        <v>0</v>
      </c>
      <c r="J22" s="229">
        <f t="shared" si="7"/>
        <v>0</v>
      </c>
      <c r="K22" s="230">
        <f t="shared" si="7"/>
        <v>0</v>
      </c>
    </row>
    <row r="23" spans="1:11" ht="18.75" customHeight="1" thickTop="1">
      <c r="A23" s="616"/>
      <c r="B23" s="136" t="s">
        <v>37</v>
      </c>
      <c r="C23" s="201">
        <v>6</v>
      </c>
      <c r="D23" s="202">
        <v>5</v>
      </c>
      <c r="E23" s="202">
        <v>4</v>
      </c>
      <c r="F23" s="202">
        <v>2</v>
      </c>
      <c r="G23" s="203">
        <v>1</v>
      </c>
      <c r="H23" s="205">
        <v>0</v>
      </c>
      <c r="I23" s="533">
        <v>0</v>
      </c>
      <c r="J23" s="205">
        <v>0</v>
      </c>
      <c r="K23" s="206">
        <v>0</v>
      </c>
    </row>
    <row r="24" spans="1:11">
      <c r="A24" s="616"/>
      <c r="B24" s="137" t="s">
        <v>36</v>
      </c>
      <c r="C24" s="50">
        <v>0</v>
      </c>
      <c r="D24" s="46" t="s">
        <v>18</v>
      </c>
      <c r="E24" s="47">
        <v>0</v>
      </c>
      <c r="F24" s="47">
        <v>0</v>
      </c>
      <c r="G24" s="184">
        <v>0</v>
      </c>
      <c r="H24" s="184">
        <v>0</v>
      </c>
      <c r="I24" s="185">
        <v>0</v>
      </c>
      <c r="J24" s="181">
        <v>0</v>
      </c>
      <c r="K24" s="178">
        <v>0</v>
      </c>
    </row>
    <row r="25" spans="1:11">
      <c r="A25" s="616"/>
      <c r="B25" s="137" t="s">
        <v>35</v>
      </c>
      <c r="C25" s="50">
        <v>0</v>
      </c>
      <c r="D25" s="46" t="s">
        <v>18</v>
      </c>
      <c r="E25" s="47">
        <v>0</v>
      </c>
      <c r="F25" s="47">
        <v>0</v>
      </c>
      <c r="G25" s="184">
        <v>0</v>
      </c>
      <c r="H25" s="184">
        <v>0</v>
      </c>
      <c r="I25" s="185">
        <v>0</v>
      </c>
      <c r="J25" s="181">
        <v>0</v>
      </c>
      <c r="K25" s="178">
        <v>0</v>
      </c>
    </row>
    <row r="26" spans="1:11">
      <c r="A26" s="616"/>
      <c r="B26" s="138" t="s">
        <v>34</v>
      </c>
      <c r="C26" s="51">
        <v>1</v>
      </c>
      <c r="D26" s="49">
        <v>1</v>
      </c>
      <c r="E26" s="49">
        <v>0</v>
      </c>
      <c r="F26" s="49">
        <v>0</v>
      </c>
      <c r="G26" s="186">
        <v>0</v>
      </c>
      <c r="H26" s="186">
        <v>0</v>
      </c>
      <c r="I26" s="187">
        <v>0</v>
      </c>
      <c r="J26" s="182">
        <v>0</v>
      </c>
      <c r="K26" s="179">
        <v>0</v>
      </c>
    </row>
    <row r="27" spans="1:11" ht="19.5" customHeight="1" thickBot="1">
      <c r="A27" s="616" t="s">
        <v>31</v>
      </c>
      <c r="B27" s="142" t="s">
        <v>143</v>
      </c>
      <c r="C27" s="235">
        <v>0</v>
      </c>
      <c r="D27" s="236">
        <v>0</v>
      </c>
      <c r="E27" s="237">
        <v>0</v>
      </c>
      <c r="F27" s="530">
        <v>0</v>
      </c>
      <c r="G27" s="238">
        <f>G28</f>
        <v>0</v>
      </c>
      <c r="H27" s="239">
        <v>0</v>
      </c>
      <c r="I27" s="240">
        <v>0</v>
      </c>
      <c r="J27" s="241">
        <v>0</v>
      </c>
      <c r="K27" s="242">
        <v>0</v>
      </c>
    </row>
    <row r="28" spans="1:11" ht="18.75" customHeight="1" thickTop="1">
      <c r="A28" s="616"/>
      <c r="B28" s="134" t="s">
        <v>30</v>
      </c>
      <c r="C28" s="207">
        <v>0</v>
      </c>
      <c r="D28" s="208">
        <v>0</v>
      </c>
      <c r="E28" s="208">
        <v>0</v>
      </c>
      <c r="F28" s="208">
        <v>0</v>
      </c>
      <c r="G28" s="209">
        <v>0</v>
      </c>
      <c r="H28" s="209">
        <v>0</v>
      </c>
      <c r="I28" s="210">
        <v>0</v>
      </c>
      <c r="J28" s="211">
        <v>0</v>
      </c>
      <c r="K28" s="212">
        <v>0</v>
      </c>
    </row>
    <row r="29" spans="1:11" ht="19.5" customHeight="1" thickBot="1">
      <c r="A29" s="616" t="s">
        <v>75</v>
      </c>
      <c r="B29" s="142" t="s">
        <v>143</v>
      </c>
      <c r="C29" s="233">
        <v>0</v>
      </c>
      <c r="D29" s="234">
        <v>0</v>
      </c>
      <c r="E29" s="234">
        <v>0</v>
      </c>
      <c r="F29" s="225">
        <v>0</v>
      </c>
      <c r="G29" s="226">
        <f>SUM(G30:G31)</f>
        <v>0</v>
      </c>
      <c r="H29" s="227">
        <v>0</v>
      </c>
      <c r="I29" s="228">
        <v>0</v>
      </c>
      <c r="J29" s="229">
        <v>0</v>
      </c>
      <c r="K29" s="230">
        <v>0</v>
      </c>
    </row>
    <row r="30" spans="1:11" ht="18.75" customHeight="1" thickTop="1">
      <c r="A30" s="616"/>
      <c r="B30" s="136" t="s">
        <v>29</v>
      </c>
      <c r="C30" s="201">
        <v>0</v>
      </c>
      <c r="D30" s="202">
        <v>0</v>
      </c>
      <c r="E30" s="202">
        <v>0</v>
      </c>
      <c r="F30" s="202">
        <v>0</v>
      </c>
      <c r="G30" s="203">
        <v>0</v>
      </c>
      <c r="H30" s="203">
        <v>0</v>
      </c>
      <c r="I30" s="213">
        <v>0</v>
      </c>
      <c r="J30" s="205">
        <v>0</v>
      </c>
      <c r="K30" s="214">
        <v>0</v>
      </c>
    </row>
    <row r="31" spans="1:11">
      <c r="A31" s="616"/>
      <c r="B31" s="139" t="s">
        <v>28</v>
      </c>
      <c r="C31" s="51">
        <v>0</v>
      </c>
      <c r="D31" s="49">
        <v>0</v>
      </c>
      <c r="E31" s="49">
        <v>0</v>
      </c>
      <c r="F31" s="49">
        <v>0</v>
      </c>
      <c r="G31" s="186">
        <v>0</v>
      </c>
      <c r="H31" s="186">
        <v>0</v>
      </c>
      <c r="I31" s="187">
        <v>0</v>
      </c>
      <c r="J31" s="182">
        <v>0</v>
      </c>
      <c r="K31" s="179">
        <v>0</v>
      </c>
    </row>
    <row r="32" spans="1:11" ht="19.5" customHeight="1" thickBot="1">
      <c r="A32" s="632" t="s">
        <v>27</v>
      </c>
      <c r="B32" s="142" t="s">
        <v>142</v>
      </c>
      <c r="C32" s="233">
        <f t="shared" ref="C32:K32" si="8">SUM(C33:C37)</f>
        <v>3</v>
      </c>
      <c r="D32" s="234">
        <f t="shared" si="8"/>
        <v>2</v>
      </c>
      <c r="E32" s="234">
        <f t="shared" si="8"/>
        <v>1</v>
      </c>
      <c r="F32" s="225">
        <f t="shared" si="8"/>
        <v>1</v>
      </c>
      <c r="G32" s="226">
        <f>SUM(G33:G37)</f>
        <v>4</v>
      </c>
      <c r="H32" s="227">
        <f t="shared" si="8"/>
        <v>2</v>
      </c>
      <c r="I32" s="228">
        <f t="shared" si="8"/>
        <v>1272000</v>
      </c>
      <c r="J32" s="229">
        <f t="shared" si="8"/>
        <v>2</v>
      </c>
      <c r="K32" s="231">
        <f t="shared" si="8"/>
        <v>906000</v>
      </c>
    </row>
    <row r="33" spans="1:11" ht="18.75" customHeight="1" thickTop="1">
      <c r="A33" s="633"/>
      <c r="B33" s="140" t="s">
        <v>26</v>
      </c>
      <c r="C33" s="201">
        <v>3</v>
      </c>
      <c r="D33" s="202">
        <v>2</v>
      </c>
      <c r="E33" s="202">
        <v>1</v>
      </c>
      <c r="F33" s="202">
        <v>1</v>
      </c>
      <c r="G33" s="532">
        <v>4</v>
      </c>
      <c r="H33" s="205">
        <v>2</v>
      </c>
      <c r="I33" s="533">
        <v>1272000</v>
      </c>
      <c r="J33" s="181">
        <v>1</v>
      </c>
      <c r="K33" s="178">
        <v>636000</v>
      </c>
    </row>
    <row r="34" spans="1:11">
      <c r="A34" s="633"/>
      <c r="B34" s="137" t="s">
        <v>25</v>
      </c>
      <c r="C34" s="50">
        <v>0</v>
      </c>
      <c r="D34" s="47" t="s">
        <v>18</v>
      </c>
      <c r="E34" s="47">
        <v>0</v>
      </c>
      <c r="F34" s="47">
        <v>0</v>
      </c>
      <c r="G34" s="184">
        <v>0</v>
      </c>
      <c r="H34" s="184">
        <v>0</v>
      </c>
      <c r="I34" s="185">
        <v>0</v>
      </c>
      <c r="J34" s="181">
        <v>0</v>
      </c>
      <c r="K34" s="178">
        <v>0</v>
      </c>
    </row>
    <row r="35" spans="1:11">
      <c r="A35" s="633"/>
      <c r="B35" s="137" t="s">
        <v>24</v>
      </c>
      <c r="C35" s="50">
        <v>0</v>
      </c>
      <c r="D35" s="47" t="s">
        <v>18</v>
      </c>
      <c r="E35" s="47">
        <v>0</v>
      </c>
      <c r="F35" s="47">
        <v>0</v>
      </c>
      <c r="G35" s="184">
        <v>0</v>
      </c>
      <c r="H35" s="184">
        <v>0</v>
      </c>
      <c r="I35" s="185">
        <v>0</v>
      </c>
      <c r="J35" s="181">
        <v>1</v>
      </c>
      <c r="K35" s="178">
        <v>270000</v>
      </c>
    </row>
    <row r="36" spans="1:11">
      <c r="A36" s="633"/>
      <c r="B36" s="137" t="s">
        <v>23</v>
      </c>
      <c r="C36" s="50">
        <v>0</v>
      </c>
      <c r="D36" s="46" t="s">
        <v>18</v>
      </c>
      <c r="E36" s="47">
        <v>0</v>
      </c>
      <c r="F36" s="47">
        <v>0</v>
      </c>
      <c r="G36" s="184">
        <v>0</v>
      </c>
      <c r="H36" s="184">
        <v>0</v>
      </c>
      <c r="I36" s="185">
        <v>0</v>
      </c>
      <c r="J36" s="181">
        <v>0</v>
      </c>
      <c r="K36" s="178">
        <v>0</v>
      </c>
    </row>
    <row r="37" spans="1:11">
      <c r="A37" s="615"/>
      <c r="B37" s="138" t="s">
        <v>22</v>
      </c>
      <c r="C37" s="51">
        <v>0</v>
      </c>
      <c r="D37" s="48" t="s">
        <v>18</v>
      </c>
      <c r="E37" s="49">
        <v>0</v>
      </c>
      <c r="F37" s="49">
        <v>0</v>
      </c>
      <c r="G37" s="186">
        <v>0</v>
      </c>
      <c r="H37" s="186">
        <v>0</v>
      </c>
      <c r="I37" s="187">
        <v>0</v>
      </c>
      <c r="J37" s="182">
        <v>0</v>
      </c>
      <c r="K37" s="179">
        <v>0</v>
      </c>
    </row>
    <row r="38" spans="1:11" ht="19.5" customHeight="1" thickBot="1">
      <c r="A38" s="632" t="s">
        <v>21</v>
      </c>
      <c r="B38" s="142" t="s">
        <v>88</v>
      </c>
      <c r="C38" s="233">
        <f t="shared" ref="C38:K38" si="9">SUM(C39:C40)</f>
        <v>4</v>
      </c>
      <c r="D38" s="234">
        <f t="shared" si="9"/>
        <v>7</v>
      </c>
      <c r="E38" s="234">
        <f t="shared" si="9"/>
        <v>7</v>
      </c>
      <c r="F38" s="225">
        <f t="shared" si="9"/>
        <v>9</v>
      </c>
      <c r="G38" s="226">
        <f>SUM(G39:G40)</f>
        <v>4</v>
      </c>
      <c r="H38" s="227">
        <f t="shared" si="9"/>
        <v>3</v>
      </c>
      <c r="I38" s="228">
        <f t="shared" si="9"/>
        <v>1951800</v>
      </c>
      <c r="J38" s="229">
        <f t="shared" si="9"/>
        <v>3</v>
      </c>
      <c r="K38" s="231">
        <f t="shared" si="9"/>
        <v>2979800</v>
      </c>
    </row>
    <row r="39" spans="1:11" ht="18.75" customHeight="1" thickTop="1">
      <c r="A39" s="633"/>
      <c r="B39" s="136" t="s">
        <v>20</v>
      </c>
      <c r="C39" s="201">
        <v>4</v>
      </c>
      <c r="D39" s="202">
        <v>6</v>
      </c>
      <c r="E39" s="202">
        <v>4</v>
      </c>
      <c r="F39" s="202">
        <v>5</v>
      </c>
      <c r="G39" s="532">
        <v>1</v>
      </c>
      <c r="H39" s="205">
        <v>0</v>
      </c>
      <c r="I39" s="533">
        <v>0</v>
      </c>
      <c r="J39" s="205">
        <v>1</v>
      </c>
      <c r="K39" s="206">
        <v>1199000</v>
      </c>
    </row>
    <row r="40" spans="1:11">
      <c r="A40" s="615"/>
      <c r="B40" s="138" t="s">
        <v>19</v>
      </c>
      <c r="C40" s="51">
        <v>0</v>
      </c>
      <c r="D40" s="49">
        <v>1</v>
      </c>
      <c r="E40" s="49">
        <v>3</v>
      </c>
      <c r="F40" s="49">
        <v>4</v>
      </c>
      <c r="G40" s="186">
        <v>3</v>
      </c>
      <c r="H40" s="182">
        <v>3</v>
      </c>
      <c r="I40" s="187">
        <v>1951800</v>
      </c>
      <c r="J40" s="568">
        <v>2</v>
      </c>
      <c r="K40" s="569">
        <v>1780800</v>
      </c>
    </row>
    <row r="41" spans="1:11" ht="19.5" customHeight="1" thickBot="1">
      <c r="A41" s="616" t="s">
        <v>74</v>
      </c>
      <c r="B41" s="142" t="s">
        <v>88</v>
      </c>
      <c r="C41" s="233">
        <f t="shared" ref="C41:K41" si="10">SUM(C42:C47)</f>
        <v>3</v>
      </c>
      <c r="D41" s="234">
        <f t="shared" si="10"/>
        <v>3</v>
      </c>
      <c r="E41" s="234">
        <f t="shared" si="10"/>
        <v>0</v>
      </c>
      <c r="F41" s="225">
        <f t="shared" si="10"/>
        <v>3</v>
      </c>
      <c r="G41" s="226">
        <f>SUM(G42:G47)</f>
        <v>2</v>
      </c>
      <c r="H41" s="227">
        <f t="shared" si="10"/>
        <v>1</v>
      </c>
      <c r="I41" s="228">
        <f t="shared" si="10"/>
        <v>636000</v>
      </c>
      <c r="J41" s="570">
        <f t="shared" si="10"/>
        <v>0</v>
      </c>
      <c r="K41" s="571">
        <f t="shared" si="10"/>
        <v>0</v>
      </c>
    </row>
    <row r="42" spans="1:11" ht="18.75" customHeight="1" thickTop="1">
      <c r="A42" s="616"/>
      <c r="B42" s="136" t="s">
        <v>17</v>
      </c>
      <c r="C42" s="201">
        <v>2</v>
      </c>
      <c r="D42" s="215">
        <v>2</v>
      </c>
      <c r="E42" s="202">
        <v>0</v>
      </c>
      <c r="F42" s="202">
        <v>1</v>
      </c>
      <c r="G42" s="532">
        <v>1</v>
      </c>
      <c r="H42" s="205">
        <v>1</v>
      </c>
      <c r="I42" s="533">
        <v>636000</v>
      </c>
      <c r="J42" s="205">
        <v>0</v>
      </c>
      <c r="K42" s="206">
        <v>0</v>
      </c>
    </row>
    <row r="43" spans="1:11">
      <c r="A43" s="616"/>
      <c r="B43" s="137" t="s">
        <v>16</v>
      </c>
      <c r="C43" s="50">
        <v>0</v>
      </c>
      <c r="D43" s="46">
        <v>0</v>
      </c>
      <c r="E43" s="47">
        <v>0</v>
      </c>
      <c r="F43" s="47">
        <v>1</v>
      </c>
      <c r="G43" s="184">
        <v>1</v>
      </c>
      <c r="H43" s="181">
        <v>0</v>
      </c>
      <c r="I43" s="185">
        <v>0</v>
      </c>
      <c r="J43" s="181">
        <v>0</v>
      </c>
      <c r="K43" s="178">
        <v>0</v>
      </c>
    </row>
    <row r="44" spans="1:11">
      <c r="A44" s="616"/>
      <c r="B44" s="137" t="s">
        <v>15</v>
      </c>
      <c r="C44" s="50">
        <v>0</v>
      </c>
      <c r="D44" s="46">
        <v>0</v>
      </c>
      <c r="E44" s="47">
        <v>0</v>
      </c>
      <c r="F44" s="47">
        <v>0</v>
      </c>
      <c r="G44" s="184">
        <v>0</v>
      </c>
      <c r="H44" s="181">
        <v>0</v>
      </c>
      <c r="I44" s="185">
        <v>0</v>
      </c>
      <c r="J44" s="181">
        <v>0</v>
      </c>
      <c r="K44" s="178">
        <v>0</v>
      </c>
    </row>
    <row r="45" spans="1:11">
      <c r="A45" s="616"/>
      <c r="B45" s="137" t="s">
        <v>14</v>
      </c>
      <c r="C45" s="50">
        <v>0</v>
      </c>
      <c r="D45" s="46">
        <v>0</v>
      </c>
      <c r="E45" s="47">
        <v>0</v>
      </c>
      <c r="F45" s="47">
        <v>0</v>
      </c>
      <c r="G45" s="184">
        <v>0</v>
      </c>
      <c r="H45" s="181">
        <v>0</v>
      </c>
      <c r="I45" s="185">
        <v>0</v>
      </c>
      <c r="J45" s="181">
        <v>0</v>
      </c>
      <c r="K45" s="178">
        <v>0</v>
      </c>
    </row>
    <row r="46" spans="1:11">
      <c r="A46" s="616"/>
      <c r="B46" s="137" t="s">
        <v>13</v>
      </c>
      <c r="C46" s="50">
        <v>0</v>
      </c>
      <c r="D46" s="46">
        <v>0</v>
      </c>
      <c r="E46" s="47">
        <v>0</v>
      </c>
      <c r="F46" s="47">
        <v>1</v>
      </c>
      <c r="G46" s="184">
        <v>0</v>
      </c>
      <c r="H46" s="181">
        <v>0</v>
      </c>
      <c r="I46" s="185">
        <v>0</v>
      </c>
      <c r="J46" s="181">
        <v>0</v>
      </c>
      <c r="K46" s="178">
        <v>0</v>
      </c>
    </row>
    <row r="47" spans="1:11" ht="19.5" thickBot="1">
      <c r="A47" s="630"/>
      <c r="B47" s="141" t="s">
        <v>12</v>
      </c>
      <c r="C47" s="51">
        <v>1</v>
      </c>
      <c r="D47" s="49">
        <v>1</v>
      </c>
      <c r="E47" s="49">
        <v>0</v>
      </c>
      <c r="F47" s="531">
        <v>0</v>
      </c>
      <c r="G47" s="188">
        <v>0</v>
      </c>
      <c r="H47" s="183">
        <v>0</v>
      </c>
      <c r="I47" s="189">
        <v>0</v>
      </c>
      <c r="J47" s="183">
        <v>0</v>
      </c>
      <c r="K47" s="180">
        <v>0</v>
      </c>
    </row>
    <row r="48" spans="1:11">
      <c r="A48" s="645" t="s">
        <v>71</v>
      </c>
      <c r="B48" s="645"/>
      <c r="C48" s="645"/>
      <c r="D48" s="645"/>
      <c r="E48" s="645"/>
      <c r="F48" s="645"/>
      <c r="G48" s="645"/>
      <c r="H48" s="645"/>
      <c r="I48" s="645"/>
      <c r="J48" s="645"/>
      <c r="K48" s="645"/>
    </row>
    <row r="49" spans="1:11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4"/>
    </row>
    <row r="50" spans="1:1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4"/>
    </row>
    <row r="51" spans="1:1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4"/>
    </row>
    <row r="52" spans="1:1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4"/>
    </row>
    <row r="53" spans="1:1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4"/>
    </row>
    <row r="54" spans="1:1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4"/>
    </row>
    <row r="57" spans="1:11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4"/>
    </row>
    <row r="58" spans="1:11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4"/>
    </row>
    <row r="60" spans="1:11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4"/>
    </row>
    <row r="61" spans="1:11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4"/>
    </row>
  </sheetData>
  <mergeCells count="17">
    <mergeCell ref="J2:K2"/>
    <mergeCell ref="A1:D1"/>
    <mergeCell ref="A2:A3"/>
    <mergeCell ref="B2:B3"/>
    <mergeCell ref="H2:I2"/>
    <mergeCell ref="A48:K48"/>
    <mergeCell ref="A27:A28"/>
    <mergeCell ref="A29:A31"/>
    <mergeCell ref="A38:A40"/>
    <mergeCell ref="A41:A47"/>
    <mergeCell ref="A22:A26"/>
    <mergeCell ref="A32:A37"/>
    <mergeCell ref="A10:B10"/>
    <mergeCell ref="A4:B4"/>
    <mergeCell ref="A5:A9"/>
    <mergeCell ref="A11:A17"/>
    <mergeCell ref="A18:A21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view="pageBreakPreview" zoomScaleNormal="100" zoomScaleSheetLayoutView="100" workbookViewId="0">
      <pane xSplit="1" ySplit="4" topLeftCell="B8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F1" sqref="F1:G1"/>
    </sheetView>
  </sheetViews>
  <sheetFormatPr defaultRowHeight="18.75"/>
  <cols>
    <col min="1" max="1" width="9" style="246" customWidth="1"/>
    <col min="2" max="2" width="12.25" style="98" customWidth="1"/>
    <col min="3" max="3" width="16.625" style="98" customWidth="1"/>
    <col min="4" max="4" width="14.75" style="98" customWidth="1"/>
    <col min="5" max="5" width="16.875" style="98" customWidth="1"/>
    <col min="6" max="6" width="10.25" style="98" customWidth="1"/>
    <col min="7" max="7" width="12.375" style="245" customWidth="1"/>
    <col min="8" max="254" width="9" style="98"/>
    <col min="255" max="255" width="1.5" style="98" customWidth="1"/>
    <col min="256" max="256" width="11.125" style="98" customWidth="1"/>
    <col min="257" max="257" width="13.875" style="98" bestFit="1" customWidth="1"/>
    <col min="258" max="258" width="18.25" style="98" bestFit="1" customWidth="1"/>
    <col min="259" max="259" width="16.375" style="98" bestFit="1" customWidth="1"/>
    <col min="260" max="260" width="18.25" style="98" bestFit="1" customWidth="1"/>
    <col min="261" max="261" width="13.25" style="98" customWidth="1"/>
    <col min="262" max="262" width="16.875" style="98" customWidth="1"/>
    <col min="263" max="263" width="2.75" style="98" customWidth="1"/>
    <col min="264" max="510" width="9" style="98"/>
    <col min="511" max="511" width="1.5" style="98" customWidth="1"/>
    <col min="512" max="512" width="11.125" style="98" customWidth="1"/>
    <col min="513" max="513" width="13.875" style="98" bestFit="1" customWidth="1"/>
    <col min="514" max="514" width="18.25" style="98" bestFit="1" customWidth="1"/>
    <col min="515" max="515" width="16.375" style="98" bestFit="1" customWidth="1"/>
    <col min="516" max="516" width="18.25" style="98" bestFit="1" customWidth="1"/>
    <col min="517" max="517" width="13.25" style="98" customWidth="1"/>
    <col min="518" max="518" width="16.875" style="98" customWidth="1"/>
    <col min="519" max="519" width="2.75" style="98" customWidth="1"/>
    <col min="520" max="766" width="9" style="98"/>
    <col min="767" max="767" width="1.5" style="98" customWidth="1"/>
    <col min="768" max="768" width="11.125" style="98" customWidth="1"/>
    <col min="769" max="769" width="13.875" style="98" bestFit="1" customWidth="1"/>
    <col min="770" max="770" width="18.25" style="98" bestFit="1" customWidth="1"/>
    <col min="771" max="771" width="16.375" style="98" bestFit="1" customWidth="1"/>
    <col min="772" max="772" width="18.25" style="98" bestFit="1" customWidth="1"/>
    <col min="773" max="773" width="13.25" style="98" customWidth="1"/>
    <col min="774" max="774" width="16.875" style="98" customWidth="1"/>
    <col min="775" max="775" width="2.75" style="98" customWidth="1"/>
    <col min="776" max="1022" width="9" style="98"/>
    <col min="1023" max="1023" width="1.5" style="98" customWidth="1"/>
    <col min="1024" max="1024" width="11.125" style="98" customWidth="1"/>
    <col min="1025" max="1025" width="13.875" style="98" bestFit="1" customWidth="1"/>
    <col min="1026" max="1026" width="18.25" style="98" bestFit="1" customWidth="1"/>
    <col min="1027" max="1027" width="16.375" style="98" bestFit="1" customWidth="1"/>
    <col min="1028" max="1028" width="18.25" style="98" bestFit="1" customWidth="1"/>
    <col min="1029" max="1029" width="13.25" style="98" customWidth="1"/>
    <col min="1030" max="1030" width="16.875" style="98" customWidth="1"/>
    <col min="1031" max="1031" width="2.75" style="98" customWidth="1"/>
    <col min="1032" max="1278" width="9" style="98"/>
    <col min="1279" max="1279" width="1.5" style="98" customWidth="1"/>
    <col min="1280" max="1280" width="11.125" style="98" customWidth="1"/>
    <col min="1281" max="1281" width="13.875" style="98" bestFit="1" customWidth="1"/>
    <col min="1282" max="1282" width="18.25" style="98" bestFit="1" customWidth="1"/>
    <col min="1283" max="1283" width="16.375" style="98" bestFit="1" customWidth="1"/>
    <col min="1284" max="1284" width="18.25" style="98" bestFit="1" customWidth="1"/>
    <col min="1285" max="1285" width="13.25" style="98" customWidth="1"/>
    <col min="1286" max="1286" width="16.875" style="98" customWidth="1"/>
    <col min="1287" max="1287" width="2.75" style="98" customWidth="1"/>
    <col min="1288" max="1534" width="9" style="98"/>
    <col min="1535" max="1535" width="1.5" style="98" customWidth="1"/>
    <col min="1536" max="1536" width="11.125" style="98" customWidth="1"/>
    <col min="1537" max="1537" width="13.875" style="98" bestFit="1" customWidth="1"/>
    <col min="1538" max="1538" width="18.25" style="98" bestFit="1" customWidth="1"/>
    <col min="1539" max="1539" width="16.375" style="98" bestFit="1" customWidth="1"/>
    <col min="1540" max="1540" width="18.25" style="98" bestFit="1" customWidth="1"/>
    <col min="1541" max="1541" width="13.25" style="98" customWidth="1"/>
    <col min="1542" max="1542" width="16.875" style="98" customWidth="1"/>
    <col min="1543" max="1543" width="2.75" style="98" customWidth="1"/>
    <col min="1544" max="1790" width="9" style="98"/>
    <col min="1791" max="1791" width="1.5" style="98" customWidth="1"/>
    <col min="1792" max="1792" width="11.125" style="98" customWidth="1"/>
    <col min="1793" max="1793" width="13.875" style="98" bestFit="1" customWidth="1"/>
    <col min="1794" max="1794" width="18.25" style="98" bestFit="1" customWidth="1"/>
    <col min="1795" max="1795" width="16.375" style="98" bestFit="1" customWidth="1"/>
    <col min="1796" max="1796" width="18.25" style="98" bestFit="1" customWidth="1"/>
    <col min="1797" max="1797" width="13.25" style="98" customWidth="1"/>
    <col min="1798" max="1798" width="16.875" style="98" customWidth="1"/>
    <col min="1799" max="1799" width="2.75" style="98" customWidth="1"/>
    <col min="1800" max="2046" width="9" style="98"/>
    <col min="2047" max="2047" width="1.5" style="98" customWidth="1"/>
    <col min="2048" max="2048" width="11.125" style="98" customWidth="1"/>
    <col min="2049" max="2049" width="13.875" style="98" bestFit="1" customWidth="1"/>
    <col min="2050" max="2050" width="18.25" style="98" bestFit="1" customWidth="1"/>
    <col min="2051" max="2051" width="16.375" style="98" bestFit="1" customWidth="1"/>
    <col min="2052" max="2052" width="18.25" style="98" bestFit="1" customWidth="1"/>
    <col min="2053" max="2053" width="13.25" style="98" customWidth="1"/>
    <col min="2054" max="2054" width="16.875" style="98" customWidth="1"/>
    <col min="2055" max="2055" width="2.75" style="98" customWidth="1"/>
    <col min="2056" max="2302" width="9" style="98"/>
    <col min="2303" max="2303" width="1.5" style="98" customWidth="1"/>
    <col min="2304" max="2304" width="11.125" style="98" customWidth="1"/>
    <col min="2305" max="2305" width="13.875" style="98" bestFit="1" customWidth="1"/>
    <col min="2306" max="2306" width="18.25" style="98" bestFit="1" customWidth="1"/>
    <col min="2307" max="2307" width="16.375" style="98" bestFit="1" customWidth="1"/>
    <col min="2308" max="2308" width="18.25" style="98" bestFit="1" customWidth="1"/>
    <col min="2309" max="2309" width="13.25" style="98" customWidth="1"/>
    <col min="2310" max="2310" width="16.875" style="98" customWidth="1"/>
    <col min="2311" max="2311" width="2.75" style="98" customWidth="1"/>
    <col min="2312" max="2558" width="9" style="98"/>
    <col min="2559" max="2559" width="1.5" style="98" customWidth="1"/>
    <col min="2560" max="2560" width="11.125" style="98" customWidth="1"/>
    <col min="2561" max="2561" width="13.875" style="98" bestFit="1" customWidth="1"/>
    <col min="2562" max="2562" width="18.25" style="98" bestFit="1" customWidth="1"/>
    <col min="2563" max="2563" width="16.375" style="98" bestFit="1" customWidth="1"/>
    <col min="2564" max="2564" width="18.25" style="98" bestFit="1" customWidth="1"/>
    <col min="2565" max="2565" width="13.25" style="98" customWidth="1"/>
    <col min="2566" max="2566" width="16.875" style="98" customWidth="1"/>
    <col min="2567" max="2567" width="2.75" style="98" customWidth="1"/>
    <col min="2568" max="2814" width="9" style="98"/>
    <col min="2815" max="2815" width="1.5" style="98" customWidth="1"/>
    <col min="2816" max="2816" width="11.125" style="98" customWidth="1"/>
    <col min="2817" max="2817" width="13.875" style="98" bestFit="1" customWidth="1"/>
    <col min="2818" max="2818" width="18.25" style="98" bestFit="1" customWidth="1"/>
    <col min="2819" max="2819" width="16.375" style="98" bestFit="1" customWidth="1"/>
    <col min="2820" max="2820" width="18.25" style="98" bestFit="1" customWidth="1"/>
    <col min="2821" max="2821" width="13.25" style="98" customWidth="1"/>
    <col min="2822" max="2822" width="16.875" style="98" customWidth="1"/>
    <col min="2823" max="2823" width="2.75" style="98" customWidth="1"/>
    <col min="2824" max="3070" width="9" style="98"/>
    <col min="3071" max="3071" width="1.5" style="98" customWidth="1"/>
    <col min="3072" max="3072" width="11.125" style="98" customWidth="1"/>
    <col min="3073" max="3073" width="13.875" style="98" bestFit="1" customWidth="1"/>
    <col min="3074" max="3074" width="18.25" style="98" bestFit="1" customWidth="1"/>
    <col min="3075" max="3075" width="16.375" style="98" bestFit="1" customWidth="1"/>
    <col min="3076" max="3076" width="18.25" style="98" bestFit="1" customWidth="1"/>
    <col min="3077" max="3077" width="13.25" style="98" customWidth="1"/>
    <col min="3078" max="3078" width="16.875" style="98" customWidth="1"/>
    <col min="3079" max="3079" width="2.75" style="98" customWidth="1"/>
    <col min="3080" max="3326" width="9" style="98"/>
    <col min="3327" max="3327" width="1.5" style="98" customWidth="1"/>
    <col min="3328" max="3328" width="11.125" style="98" customWidth="1"/>
    <col min="3329" max="3329" width="13.875" style="98" bestFit="1" customWidth="1"/>
    <col min="3330" max="3330" width="18.25" style="98" bestFit="1" customWidth="1"/>
    <col min="3331" max="3331" width="16.375" style="98" bestFit="1" customWidth="1"/>
    <col min="3332" max="3332" width="18.25" style="98" bestFit="1" customWidth="1"/>
    <col min="3333" max="3333" width="13.25" style="98" customWidth="1"/>
    <col min="3334" max="3334" width="16.875" style="98" customWidth="1"/>
    <col min="3335" max="3335" width="2.75" style="98" customWidth="1"/>
    <col min="3336" max="3582" width="9" style="98"/>
    <col min="3583" max="3583" width="1.5" style="98" customWidth="1"/>
    <col min="3584" max="3584" width="11.125" style="98" customWidth="1"/>
    <col min="3585" max="3585" width="13.875" style="98" bestFit="1" customWidth="1"/>
    <col min="3586" max="3586" width="18.25" style="98" bestFit="1" customWidth="1"/>
    <col min="3587" max="3587" width="16.375" style="98" bestFit="1" customWidth="1"/>
    <col min="3588" max="3588" width="18.25" style="98" bestFit="1" customWidth="1"/>
    <col min="3589" max="3589" width="13.25" style="98" customWidth="1"/>
    <col min="3590" max="3590" width="16.875" style="98" customWidth="1"/>
    <col min="3591" max="3591" width="2.75" style="98" customWidth="1"/>
    <col min="3592" max="3838" width="9" style="98"/>
    <col min="3839" max="3839" width="1.5" style="98" customWidth="1"/>
    <col min="3840" max="3840" width="11.125" style="98" customWidth="1"/>
    <col min="3841" max="3841" width="13.875" style="98" bestFit="1" customWidth="1"/>
    <col min="3842" max="3842" width="18.25" style="98" bestFit="1" customWidth="1"/>
    <col min="3843" max="3843" width="16.375" style="98" bestFit="1" customWidth="1"/>
    <col min="3844" max="3844" width="18.25" style="98" bestFit="1" customWidth="1"/>
    <col min="3845" max="3845" width="13.25" style="98" customWidth="1"/>
    <col min="3846" max="3846" width="16.875" style="98" customWidth="1"/>
    <col min="3847" max="3847" width="2.75" style="98" customWidth="1"/>
    <col min="3848" max="4094" width="9" style="98"/>
    <col min="4095" max="4095" width="1.5" style="98" customWidth="1"/>
    <col min="4096" max="4096" width="11.125" style="98" customWidth="1"/>
    <col min="4097" max="4097" width="13.875" style="98" bestFit="1" customWidth="1"/>
    <col min="4098" max="4098" width="18.25" style="98" bestFit="1" customWidth="1"/>
    <col min="4099" max="4099" width="16.375" style="98" bestFit="1" customWidth="1"/>
    <col min="4100" max="4100" width="18.25" style="98" bestFit="1" customWidth="1"/>
    <col min="4101" max="4101" width="13.25" style="98" customWidth="1"/>
    <col min="4102" max="4102" width="16.875" style="98" customWidth="1"/>
    <col min="4103" max="4103" width="2.75" style="98" customWidth="1"/>
    <col min="4104" max="4350" width="9" style="98"/>
    <col min="4351" max="4351" width="1.5" style="98" customWidth="1"/>
    <col min="4352" max="4352" width="11.125" style="98" customWidth="1"/>
    <col min="4353" max="4353" width="13.875" style="98" bestFit="1" customWidth="1"/>
    <col min="4354" max="4354" width="18.25" style="98" bestFit="1" customWidth="1"/>
    <col min="4355" max="4355" width="16.375" style="98" bestFit="1" customWidth="1"/>
    <col min="4356" max="4356" width="18.25" style="98" bestFit="1" customWidth="1"/>
    <col min="4357" max="4357" width="13.25" style="98" customWidth="1"/>
    <col min="4358" max="4358" width="16.875" style="98" customWidth="1"/>
    <col min="4359" max="4359" width="2.75" style="98" customWidth="1"/>
    <col min="4360" max="4606" width="9" style="98"/>
    <col min="4607" max="4607" width="1.5" style="98" customWidth="1"/>
    <col min="4608" max="4608" width="11.125" style="98" customWidth="1"/>
    <col min="4609" max="4609" width="13.875" style="98" bestFit="1" customWidth="1"/>
    <col min="4610" max="4610" width="18.25" style="98" bestFit="1" customWidth="1"/>
    <col min="4611" max="4611" width="16.375" style="98" bestFit="1" customWidth="1"/>
    <col min="4612" max="4612" width="18.25" style="98" bestFit="1" customWidth="1"/>
    <col min="4613" max="4613" width="13.25" style="98" customWidth="1"/>
    <col min="4614" max="4614" width="16.875" style="98" customWidth="1"/>
    <col min="4615" max="4615" width="2.75" style="98" customWidth="1"/>
    <col min="4616" max="4862" width="9" style="98"/>
    <col min="4863" max="4863" width="1.5" style="98" customWidth="1"/>
    <col min="4864" max="4864" width="11.125" style="98" customWidth="1"/>
    <col min="4865" max="4865" width="13.875" style="98" bestFit="1" customWidth="1"/>
    <col min="4866" max="4866" width="18.25" style="98" bestFit="1" customWidth="1"/>
    <col min="4867" max="4867" width="16.375" style="98" bestFit="1" customWidth="1"/>
    <col min="4868" max="4868" width="18.25" style="98" bestFit="1" customWidth="1"/>
    <col min="4869" max="4869" width="13.25" style="98" customWidth="1"/>
    <col min="4870" max="4870" width="16.875" style="98" customWidth="1"/>
    <col min="4871" max="4871" width="2.75" style="98" customWidth="1"/>
    <col min="4872" max="5118" width="9" style="98"/>
    <col min="5119" max="5119" width="1.5" style="98" customWidth="1"/>
    <col min="5120" max="5120" width="11.125" style="98" customWidth="1"/>
    <col min="5121" max="5121" width="13.875" style="98" bestFit="1" customWidth="1"/>
    <col min="5122" max="5122" width="18.25" style="98" bestFit="1" customWidth="1"/>
    <col min="5123" max="5123" width="16.375" style="98" bestFit="1" customWidth="1"/>
    <col min="5124" max="5124" width="18.25" style="98" bestFit="1" customWidth="1"/>
    <col min="5125" max="5125" width="13.25" style="98" customWidth="1"/>
    <col min="5126" max="5126" width="16.875" style="98" customWidth="1"/>
    <col min="5127" max="5127" width="2.75" style="98" customWidth="1"/>
    <col min="5128" max="5374" width="9" style="98"/>
    <col min="5375" max="5375" width="1.5" style="98" customWidth="1"/>
    <col min="5376" max="5376" width="11.125" style="98" customWidth="1"/>
    <col min="5377" max="5377" width="13.875" style="98" bestFit="1" customWidth="1"/>
    <col min="5378" max="5378" width="18.25" style="98" bestFit="1" customWidth="1"/>
    <col min="5379" max="5379" width="16.375" style="98" bestFit="1" customWidth="1"/>
    <col min="5380" max="5380" width="18.25" style="98" bestFit="1" customWidth="1"/>
    <col min="5381" max="5381" width="13.25" style="98" customWidth="1"/>
    <col min="5382" max="5382" width="16.875" style="98" customWidth="1"/>
    <col min="5383" max="5383" width="2.75" style="98" customWidth="1"/>
    <col min="5384" max="5630" width="9" style="98"/>
    <col min="5631" max="5631" width="1.5" style="98" customWidth="1"/>
    <col min="5632" max="5632" width="11.125" style="98" customWidth="1"/>
    <col min="5633" max="5633" width="13.875" style="98" bestFit="1" customWidth="1"/>
    <col min="5634" max="5634" width="18.25" style="98" bestFit="1" customWidth="1"/>
    <col min="5635" max="5635" width="16.375" style="98" bestFit="1" customWidth="1"/>
    <col min="5636" max="5636" width="18.25" style="98" bestFit="1" customWidth="1"/>
    <col min="5637" max="5637" width="13.25" style="98" customWidth="1"/>
    <col min="5638" max="5638" width="16.875" style="98" customWidth="1"/>
    <col min="5639" max="5639" width="2.75" style="98" customWidth="1"/>
    <col min="5640" max="5886" width="9" style="98"/>
    <col min="5887" max="5887" width="1.5" style="98" customWidth="1"/>
    <col min="5888" max="5888" width="11.125" style="98" customWidth="1"/>
    <col min="5889" max="5889" width="13.875" style="98" bestFit="1" customWidth="1"/>
    <col min="5890" max="5890" width="18.25" style="98" bestFit="1" customWidth="1"/>
    <col min="5891" max="5891" width="16.375" style="98" bestFit="1" customWidth="1"/>
    <col min="5892" max="5892" width="18.25" style="98" bestFit="1" customWidth="1"/>
    <col min="5893" max="5893" width="13.25" style="98" customWidth="1"/>
    <col min="5894" max="5894" width="16.875" style="98" customWidth="1"/>
    <col min="5895" max="5895" width="2.75" style="98" customWidth="1"/>
    <col min="5896" max="6142" width="9" style="98"/>
    <col min="6143" max="6143" width="1.5" style="98" customWidth="1"/>
    <col min="6144" max="6144" width="11.125" style="98" customWidth="1"/>
    <col min="6145" max="6145" width="13.875" style="98" bestFit="1" customWidth="1"/>
    <col min="6146" max="6146" width="18.25" style="98" bestFit="1" customWidth="1"/>
    <col min="6147" max="6147" width="16.375" style="98" bestFit="1" customWidth="1"/>
    <col min="6148" max="6148" width="18.25" style="98" bestFit="1" customWidth="1"/>
    <col min="6149" max="6149" width="13.25" style="98" customWidth="1"/>
    <col min="6150" max="6150" width="16.875" style="98" customWidth="1"/>
    <col min="6151" max="6151" width="2.75" style="98" customWidth="1"/>
    <col min="6152" max="6398" width="9" style="98"/>
    <col min="6399" max="6399" width="1.5" style="98" customWidth="1"/>
    <col min="6400" max="6400" width="11.125" style="98" customWidth="1"/>
    <col min="6401" max="6401" width="13.875" style="98" bestFit="1" customWidth="1"/>
    <col min="6402" max="6402" width="18.25" style="98" bestFit="1" customWidth="1"/>
    <col min="6403" max="6403" width="16.375" style="98" bestFit="1" customWidth="1"/>
    <col min="6404" max="6404" width="18.25" style="98" bestFit="1" customWidth="1"/>
    <col min="6405" max="6405" width="13.25" style="98" customWidth="1"/>
    <col min="6406" max="6406" width="16.875" style="98" customWidth="1"/>
    <col min="6407" max="6407" width="2.75" style="98" customWidth="1"/>
    <col min="6408" max="6654" width="9" style="98"/>
    <col min="6655" max="6655" width="1.5" style="98" customWidth="1"/>
    <col min="6656" max="6656" width="11.125" style="98" customWidth="1"/>
    <col min="6657" max="6657" width="13.875" style="98" bestFit="1" customWidth="1"/>
    <col min="6658" max="6658" width="18.25" style="98" bestFit="1" customWidth="1"/>
    <col min="6659" max="6659" width="16.375" style="98" bestFit="1" customWidth="1"/>
    <col min="6660" max="6660" width="18.25" style="98" bestFit="1" customWidth="1"/>
    <col min="6661" max="6661" width="13.25" style="98" customWidth="1"/>
    <col min="6662" max="6662" width="16.875" style="98" customWidth="1"/>
    <col min="6663" max="6663" width="2.75" style="98" customWidth="1"/>
    <col min="6664" max="6910" width="9" style="98"/>
    <col min="6911" max="6911" width="1.5" style="98" customWidth="1"/>
    <col min="6912" max="6912" width="11.125" style="98" customWidth="1"/>
    <col min="6913" max="6913" width="13.875" style="98" bestFit="1" customWidth="1"/>
    <col min="6914" max="6914" width="18.25" style="98" bestFit="1" customWidth="1"/>
    <col min="6915" max="6915" width="16.375" style="98" bestFit="1" customWidth="1"/>
    <col min="6916" max="6916" width="18.25" style="98" bestFit="1" customWidth="1"/>
    <col min="6917" max="6917" width="13.25" style="98" customWidth="1"/>
    <col min="6918" max="6918" width="16.875" style="98" customWidth="1"/>
    <col min="6919" max="6919" width="2.75" style="98" customWidth="1"/>
    <col min="6920" max="7166" width="9" style="98"/>
    <col min="7167" max="7167" width="1.5" style="98" customWidth="1"/>
    <col min="7168" max="7168" width="11.125" style="98" customWidth="1"/>
    <col min="7169" max="7169" width="13.875" style="98" bestFit="1" customWidth="1"/>
    <col min="7170" max="7170" width="18.25" style="98" bestFit="1" customWidth="1"/>
    <col min="7171" max="7171" width="16.375" style="98" bestFit="1" customWidth="1"/>
    <col min="7172" max="7172" width="18.25" style="98" bestFit="1" customWidth="1"/>
    <col min="7173" max="7173" width="13.25" style="98" customWidth="1"/>
    <col min="7174" max="7174" width="16.875" style="98" customWidth="1"/>
    <col min="7175" max="7175" width="2.75" style="98" customWidth="1"/>
    <col min="7176" max="7422" width="9" style="98"/>
    <col min="7423" max="7423" width="1.5" style="98" customWidth="1"/>
    <col min="7424" max="7424" width="11.125" style="98" customWidth="1"/>
    <col min="7425" max="7425" width="13.875" style="98" bestFit="1" customWidth="1"/>
    <col min="7426" max="7426" width="18.25" style="98" bestFit="1" customWidth="1"/>
    <col min="7427" max="7427" width="16.375" style="98" bestFit="1" customWidth="1"/>
    <col min="7428" max="7428" width="18.25" style="98" bestFit="1" customWidth="1"/>
    <col min="7429" max="7429" width="13.25" style="98" customWidth="1"/>
    <col min="7430" max="7430" width="16.875" style="98" customWidth="1"/>
    <col min="7431" max="7431" width="2.75" style="98" customWidth="1"/>
    <col min="7432" max="7678" width="9" style="98"/>
    <col min="7679" max="7679" width="1.5" style="98" customWidth="1"/>
    <col min="7680" max="7680" width="11.125" style="98" customWidth="1"/>
    <col min="7681" max="7681" width="13.875" style="98" bestFit="1" customWidth="1"/>
    <col min="7682" max="7682" width="18.25" style="98" bestFit="1" customWidth="1"/>
    <col min="7683" max="7683" width="16.375" style="98" bestFit="1" customWidth="1"/>
    <col min="7684" max="7684" width="18.25" style="98" bestFit="1" customWidth="1"/>
    <col min="7685" max="7685" width="13.25" style="98" customWidth="1"/>
    <col min="7686" max="7686" width="16.875" style="98" customWidth="1"/>
    <col min="7687" max="7687" width="2.75" style="98" customWidth="1"/>
    <col min="7688" max="7934" width="9" style="98"/>
    <col min="7935" max="7935" width="1.5" style="98" customWidth="1"/>
    <col min="7936" max="7936" width="11.125" style="98" customWidth="1"/>
    <col min="7937" max="7937" width="13.875" style="98" bestFit="1" customWidth="1"/>
    <col min="7938" max="7938" width="18.25" style="98" bestFit="1" customWidth="1"/>
    <col min="7939" max="7939" width="16.375" style="98" bestFit="1" customWidth="1"/>
    <col min="7940" max="7940" width="18.25" style="98" bestFit="1" customWidth="1"/>
    <col min="7941" max="7941" width="13.25" style="98" customWidth="1"/>
    <col min="7942" max="7942" width="16.875" style="98" customWidth="1"/>
    <col min="7943" max="7943" width="2.75" style="98" customWidth="1"/>
    <col min="7944" max="8190" width="9" style="98"/>
    <col min="8191" max="8191" width="1.5" style="98" customWidth="1"/>
    <col min="8192" max="8192" width="11.125" style="98" customWidth="1"/>
    <col min="8193" max="8193" width="13.875" style="98" bestFit="1" customWidth="1"/>
    <col min="8194" max="8194" width="18.25" style="98" bestFit="1" customWidth="1"/>
    <col min="8195" max="8195" width="16.375" style="98" bestFit="1" customWidth="1"/>
    <col min="8196" max="8196" width="18.25" style="98" bestFit="1" customWidth="1"/>
    <col min="8197" max="8197" width="13.25" style="98" customWidth="1"/>
    <col min="8198" max="8198" width="16.875" style="98" customWidth="1"/>
    <col min="8199" max="8199" width="2.75" style="98" customWidth="1"/>
    <col min="8200" max="8446" width="9" style="98"/>
    <col min="8447" max="8447" width="1.5" style="98" customWidth="1"/>
    <col min="8448" max="8448" width="11.125" style="98" customWidth="1"/>
    <col min="8449" max="8449" width="13.875" style="98" bestFit="1" customWidth="1"/>
    <col min="8450" max="8450" width="18.25" style="98" bestFit="1" customWidth="1"/>
    <col min="8451" max="8451" width="16.375" style="98" bestFit="1" customWidth="1"/>
    <col min="8452" max="8452" width="18.25" style="98" bestFit="1" customWidth="1"/>
    <col min="8453" max="8453" width="13.25" style="98" customWidth="1"/>
    <col min="8454" max="8454" width="16.875" style="98" customWidth="1"/>
    <col min="8455" max="8455" width="2.75" style="98" customWidth="1"/>
    <col min="8456" max="8702" width="9" style="98"/>
    <col min="8703" max="8703" width="1.5" style="98" customWidth="1"/>
    <col min="8704" max="8704" width="11.125" style="98" customWidth="1"/>
    <col min="8705" max="8705" width="13.875" style="98" bestFit="1" customWidth="1"/>
    <col min="8706" max="8706" width="18.25" style="98" bestFit="1" customWidth="1"/>
    <col min="8707" max="8707" width="16.375" style="98" bestFit="1" customWidth="1"/>
    <col min="8708" max="8708" width="18.25" style="98" bestFit="1" customWidth="1"/>
    <col min="8709" max="8709" width="13.25" style="98" customWidth="1"/>
    <col min="8710" max="8710" width="16.875" style="98" customWidth="1"/>
    <col min="8711" max="8711" width="2.75" style="98" customWidth="1"/>
    <col min="8712" max="8958" width="9" style="98"/>
    <col min="8959" max="8959" width="1.5" style="98" customWidth="1"/>
    <col min="8960" max="8960" width="11.125" style="98" customWidth="1"/>
    <col min="8961" max="8961" width="13.875" style="98" bestFit="1" customWidth="1"/>
    <col min="8962" max="8962" width="18.25" style="98" bestFit="1" customWidth="1"/>
    <col min="8963" max="8963" width="16.375" style="98" bestFit="1" customWidth="1"/>
    <col min="8964" max="8964" width="18.25" style="98" bestFit="1" customWidth="1"/>
    <col min="8965" max="8965" width="13.25" style="98" customWidth="1"/>
    <col min="8966" max="8966" width="16.875" style="98" customWidth="1"/>
    <col min="8967" max="8967" width="2.75" style="98" customWidth="1"/>
    <col min="8968" max="9214" width="9" style="98"/>
    <col min="9215" max="9215" width="1.5" style="98" customWidth="1"/>
    <col min="9216" max="9216" width="11.125" style="98" customWidth="1"/>
    <col min="9217" max="9217" width="13.875" style="98" bestFit="1" customWidth="1"/>
    <col min="9218" max="9218" width="18.25" style="98" bestFit="1" customWidth="1"/>
    <col min="9219" max="9219" width="16.375" style="98" bestFit="1" customWidth="1"/>
    <col min="9220" max="9220" width="18.25" style="98" bestFit="1" customWidth="1"/>
    <col min="9221" max="9221" width="13.25" style="98" customWidth="1"/>
    <col min="9222" max="9222" width="16.875" style="98" customWidth="1"/>
    <col min="9223" max="9223" width="2.75" style="98" customWidth="1"/>
    <col min="9224" max="9470" width="9" style="98"/>
    <col min="9471" max="9471" width="1.5" style="98" customWidth="1"/>
    <col min="9472" max="9472" width="11.125" style="98" customWidth="1"/>
    <col min="9473" max="9473" width="13.875" style="98" bestFit="1" customWidth="1"/>
    <col min="9474" max="9474" width="18.25" style="98" bestFit="1" customWidth="1"/>
    <col min="9475" max="9475" width="16.375" style="98" bestFit="1" customWidth="1"/>
    <col min="9476" max="9476" width="18.25" style="98" bestFit="1" customWidth="1"/>
    <col min="9477" max="9477" width="13.25" style="98" customWidth="1"/>
    <col min="9478" max="9478" width="16.875" style="98" customWidth="1"/>
    <col min="9479" max="9479" width="2.75" style="98" customWidth="1"/>
    <col min="9480" max="9726" width="9" style="98"/>
    <col min="9727" max="9727" width="1.5" style="98" customWidth="1"/>
    <col min="9728" max="9728" width="11.125" style="98" customWidth="1"/>
    <col min="9729" max="9729" width="13.875" style="98" bestFit="1" customWidth="1"/>
    <col min="9730" max="9730" width="18.25" style="98" bestFit="1" customWidth="1"/>
    <col min="9731" max="9731" width="16.375" style="98" bestFit="1" customWidth="1"/>
    <col min="9732" max="9732" width="18.25" style="98" bestFit="1" customWidth="1"/>
    <col min="9733" max="9733" width="13.25" style="98" customWidth="1"/>
    <col min="9734" max="9734" width="16.875" style="98" customWidth="1"/>
    <col min="9735" max="9735" width="2.75" style="98" customWidth="1"/>
    <col min="9736" max="9982" width="9" style="98"/>
    <col min="9983" max="9983" width="1.5" style="98" customWidth="1"/>
    <col min="9984" max="9984" width="11.125" style="98" customWidth="1"/>
    <col min="9985" max="9985" width="13.875" style="98" bestFit="1" customWidth="1"/>
    <col min="9986" max="9986" width="18.25" style="98" bestFit="1" customWidth="1"/>
    <col min="9987" max="9987" width="16.375" style="98" bestFit="1" customWidth="1"/>
    <col min="9988" max="9988" width="18.25" style="98" bestFit="1" customWidth="1"/>
    <col min="9989" max="9989" width="13.25" style="98" customWidth="1"/>
    <col min="9990" max="9990" width="16.875" style="98" customWidth="1"/>
    <col min="9991" max="9991" width="2.75" style="98" customWidth="1"/>
    <col min="9992" max="10238" width="9" style="98"/>
    <col min="10239" max="10239" width="1.5" style="98" customWidth="1"/>
    <col min="10240" max="10240" width="11.125" style="98" customWidth="1"/>
    <col min="10241" max="10241" width="13.875" style="98" bestFit="1" customWidth="1"/>
    <col min="10242" max="10242" width="18.25" style="98" bestFit="1" customWidth="1"/>
    <col min="10243" max="10243" width="16.375" style="98" bestFit="1" customWidth="1"/>
    <col min="10244" max="10244" width="18.25" style="98" bestFit="1" customWidth="1"/>
    <col min="10245" max="10245" width="13.25" style="98" customWidth="1"/>
    <col min="10246" max="10246" width="16.875" style="98" customWidth="1"/>
    <col min="10247" max="10247" width="2.75" style="98" customWidth="1"/>
    <col min="10248" max="10494" width="9" style="98"/>
    <col min="10495" max="10495" width="1.5" style="98" customWidth="1"/>
    <col min="10496" max="10496" width="11.125" style="98" customWidth="1"/>
    <col min="10497" max="10497" width="13.875" style="98" bestFit="1" customWidth="1"/>
    <col min="10498" max="10498" width="18.25" style="98" bestFit="1" customWidth="1"/>
    <col min="10499" max="10499" width="16.375" style="98" bestFit="1" customWidth="1"/>
    <col min="10500" max="10500" width="18.25" style="98" bestFit="1" customWidth="1"/>
    <col min="10501" max="10501" width="13.25" style="98" customWidth="1"/>
    <col min="10502" max="10502" width="16.875" style="98" customWidth="1"/>
    <col min="10503" max="10503" width="2.75" style="98" customWidth="1"/>
    <col min="10504" max="10750" width="9" style="98"/>
    <col min="10751" max="10751" width="1.5" style="98" customWidth="1"/>
    <col min="10752" max="10752" width="11.125" style="98" customWidth="1"/>
    <col min="10753" max="10753" width="13.875" style="98" bestFit="1" customWidth="1"/>
    <col min="10754" max="10754" width="18.25" style="98" bestFit="1" customWidth="1"/>
    <col min="10755" max="10755" width="16.375" style="98" bestFit="1" customWidth="1"/>
    <col min="10756" max="10756" width="18.25" style="98" bestFit="1" customWidth="1"/>
    <col min="10757" max="10757" width="13.25" style="98" customWidth="1"/>
    <col min="10758" max="10758" width="16.875" style="98" customWidth="1"/>
    <col min="10759" max="10759" width="2.75" style="98" customWidth="1"/>
    <col min="10760" max="11006" width="9" style="98"/>
    <col min="11007" max="11007" width="1.5" style="98" customWidth="1"/>
    <col min="11008" max="11008" width="11.125" style="98" customWidth="1"/>
    <col min="11009" max="11009" width="13.875" style="98" bestFit="1" customWidth="1"/>
    <col min="11010" max="11010" width="18.25" style="98" bestFit="1" customWidth="1"/>
    <col min="11011" max="11011" width="16.375" style="98" bestFit="1" customWidth="1"/>
    <col min="11012" max="11012" width="18.25" style="98" bestFit="1" customWidth="1"/>
    <col min="11013" max="11013" width="13.25" style="98" customWidth="1"/>
    <col min="11014" max="11014" width="16.875" style="98" customWidth="1"/>
    <col min="11015" max="11015" width="2.75" style="98" customWidth="1"/>
    <col min="11016" max="11262" width="9" style="98"/>
    <col min="11263" max="11263" width="1.5" style="98" customWidth="1"/>
    <col min="11264" max="11264" width="11.125" style="98" customWidth="1"/>
    <col min="11265" max="11265" width="13.875" style="98" bestFit="1" customWidth="1"/>
    <col min="11266" max="11266" width="18.25" style="98" bestFit="1" customWidth="1"/>
    <col min="11267" max="11267" width="16.375" style="98" bestFit="1" customWidth="1"/>
    <col min="11268" max="11268" width="18.25" style="98" bestFit="1" customWidth="1"/>
    <col min="11269" max="11269" width="13.25" style="98" customWidth="1"/>
    <col min="11270" max="11270" width="16.875" style="98" customWidth="1"/>
    <col min="11271" max="11271" width="2.75" style="98" customWidth="1"/>
    <col min="11272" max="11518" width="9" style="98"/>
    <col min="11519" max="11519" width="1.5" style="98" customWidth="1"/>
    <col min="11520" max="11520" width="11.125" style="98" customWidth="1"/>
    <col min="11521" max="11521" width="13.875" style="98" bestFit="1" customWidth="1"/>
    <col min="11522" max="11522" width="18.25" style="98" bestFit="1" customWidth="1"/>
    <col min="11523" max="11523" width="16.375" style="98" bestFit="1" customWidth="1"/>
    <col min="11524" max="11524" width="18.25" style="98" bestFit="1" customWidth="1"/>
    <col min="11525" max="11525" width="13.25" style="98" customWidth="1"/>
    <col min="11526" max="11526" width="16.875" style="98" customWidth="1"/>
    <col min="11527" max="11527" width="2.75" style="98" customWidth="1"/>
    <col min="11528" max="11774" width="9" style="98"/>
    <col min="11775" max="11775" width="1.5" style="98" customWidth="1"/>
    <col min="11776" max="11776" width="11.125" style="98" customWidth="1"/>
    <col min="11777" max="11777" width="13.875" style="98" bestFit="1" customWidth="1"/>
    <col min="11778" max="11778" width="18.25" style="98" bestFit="1" customWidth="1"/>
    <col min="11779" max="11779" width="16.375" style="98" bestFit="1" customWidth="1"/>
    <col min="11780" max="11780" width="18.25" style="98" bestFit="1" customWidth="1"/>
    <col min="11781" max="11781" width="13.25" style="98" customWidth="1"/>
    <col min="11782" max="11782" width="16.875" style="98" customWidth="1"/>
    <col min="11783" max="11783" width="2.75" style="98" customWidth="1"/>
    <col min="11784" max="12030" width="9" style="98"/>
    <col min="12031" max="12031" width="1.5" style="98" customWidth="1"/>
    <col min="12032" max="12032" width="11.125" style="98" customWidth="1"/>
    <col min="12033" max="12033" width="13.875" style="98" bestFit="1" customWidth="1"/>
    <col min="12034" max="12034" width="18.25" style="98" bestFit="1" customWidth="1"/>
    <col min="12035" max="12035" width="16.375" style="98" bestFit="1" customWidth="1"/>
    <col min="12036" max="12036" width="18.25" style="98" bestFit="1" customWidth="1"/>
    <col min="12037" max="12037" width="13.25" style="98" customWidth="1"/>
    <col min="12038" max="12038" width="16.875" style="98" customWidth="1"/>
    <col min="12039" max="12039" width="2.75" style="98" customWidth="1"/>
    <col min="12040" max="12286" width="9" style="98"/>
    <col min="12287" max="12287" width="1.5" style="98" customWidth="1"/>
    <col min="12288" max="12288" width="11.125" style="98" customWidth="1"/>
    <col min="12289" max="12289" width="13.875" style="98" bestFit="1" customWidth="1"/>
    <col min="12290" max="12290" width="18.25" style="98" bestFit="1" customWidth="1"/>
    <col min="12291" max="12291" width="16.375" style="98" bestFit="1" customWidth="1"/>
    <col min="12292" max="12292" width="18.25" style="98" bestFit="1" customWidth="1"/>
    <col min="12293" max="12293" width="13.25" style="98" customWidth="1"/>
    <col min="12294" max="12294" width="16.875" style="98" customWidth="1"/>
    <col min="12295" max="12295" width="2.75" style="98" customWidth="1"/>
    <col min="12296" max="12542" width="9" style="98"/>
    <col min="12543" max="12543" width="1.5" style="98" customWidth="1"/>
    <col min="12544" max="12544" width="11.125" style="98" customWidth="1"/>
    <col min="12545" max="12545" width="13.875" style="98" bestFit="1" customWidth="1"/>
    <col min="12546" max="12546" width="18.25" style="98" bestFit="1" customWidth="1"/>
    <col min="12547" max="12547" width="16.375" style="98" bestFit="1" customWidth="1"/>
    <col min="12548" max="12548" width="18.25" style="98" bestFit="1" customWidth="1"/>
    <col min="12549" max="12549" width="13.25" style="98" customWidth="1"/>
    <col min="12550" max="12550" width="16.875" style="98" customWidth="1"/>
    <col min="12551" max="12551" width="2.75" style="98" customWidth="1"/>
    <col min="12552" max="12798" width="9" style="98"/>
    <col min="12799" max="12799" width="1.5" style="98" customWidth="1"/>
    <col min="12800" max="12800" width="11.125" style="98" customWidth="1"/>
    <col min="12801" max="12801" width="13.875" style="98" bestFit="1" customWidth="1"/>
    <col min="12802" max="12802" width="18.25" style="98" bestFit="1" customWidth="1"/>
    <col min="12803" max="12803" width="16.375" style="98" bestFit="1" customWidth="1"/>
    <col min="12804" max="12804" width="18.25" style="98" bestFit="1" customWidth="1"/>
    <col min="12805" max="12805" width="13.25" style="98" customWidth="1"/>
    <col min="12806" max="12806" width="16.875" style="98" customWidth="1"/>
    <col min="12807" max="12807" width="2.75" style="98" customWidth="1"/>
    <col min="12808" max="13054" width="9" style="98"/>
    <col min="13055" max="13055" width="1.5" style="98" customWidth="1"/>
    <col min="13056" max="13056" width="11.125" style="98" customWidth="1"/>
    <col min="13057" max="13057" width="13.875" style="98" bestFit="1" customWidth="1"/>
    <col min="13058" max="13058" width="18.25" style="98" bestFit="1" customWidth="1"/>
    <col min="13059" max="13059" width="16.375" style="98" bestFit="1" customWidth="1"/>
    <col min="13060" max="13060" width="18.25" style="98" bestFit="1" customWidth="1"/>
    <col min="13061" max="13061" width="13.25" style="98" customWidth="1"/>
    <col min="13062" max="13062" width="16.875" style="98" customWidth="1"/>
    <col min="13063" max="13063" width="2.75" style="98" customWidth="1"/>
    <col min="13064" max="13310" width="9" style="98"/>
    <col min="13311" max="13311" width="1.5" style="98" customWidth="1"/>
    <col min="13312" max="13312" width="11.125" style="98" customWidth="1"/>
    <col min="13313" max="13313" width="13.875" style="98" bestFit="1" customWidth="1"/>
    <col min="13314" max="13314" width="18.25" style="98" bestFit="1" customWidth="1"/>
    <col min="13315" max="13315" width="16.375" style="98" bestFit="1" customWidth="1"/>
    <col min="13316" max="13316" width="18.25" style="98" bestFit="1" customWidth="1"/>
    <col min="13317" max="13317" width="13.25" style="98" customWidth="1"/>
    <col min="13318" max="13318" width="16.875" style="98" customWidth="1"/>
    <col min="13319" max="13319" width="2.75" style="98" customWidth="1"/>
    <col min="13320" max="13566" width="9" style="98"/>
    <col min="13567" max="13567" width="1.5" style="98" customWidth="1"/>
    <col min="13568" max="13568" width="11.125" style="98" customWidth="1"/>
    <col min="13569" max="13569" width="13.875" style="98" bestFit="1" customWidth="1"/>
    <col min="13570" max="13570" width="18.25" style="98" bestFit="1" customWidth="1"/>
    <col min="13571" max="13571" width="16.375" style="98" bestFit="1" customWidth="1"/>
    <col min="13572" max="13572" width="18.25" style="98" bestFit="1" customWidth="1"/>
    <col min="13573" max="13573" width="13.25" style="98" customWidth="1"/>
    <col min="13574" max="13574" width="16.875" style="98" customWidth="1"/>
    <col min="13575" max="13575" width="2.75" style="98" customWidth="1"/>
    <col min="13576" max="13822" width="9" style="98"/>
    <col min="13823" max="13823" width="1.5" style="98" customWidth="1"/>
    <col min="13824" max="13824" width="11.125" style="98" customWidth="1"/>
    <col min="13825" max="13825" width="13.875" style="98" bestFit="1" customWidth="1"/>
    <col min="13826" max="13826" width="18.25" style="98" bestFit="1" customWidth="1"/>
    <col min="13827" max="13827" width="16.375" style="98" bestFit="1" customWidth="1"/>
    <col min="13828" max="13828" width="18.25" style="98" bestFit="1" customWidth="1"/>
    <col min="13829" max="13829" width="13.25" style="98" customWidth="1"/>
    <col min="13830" max="13830" width="16.875" style="98" customWidth="1"/>
    <col min="13831" max="13831" width="2.75" style="98" customWidth="1"/>
    <col min="13832" max="14078" width="9" style="98"/>
    <col min="14079" max="14079" width="1.5" style="98" customWidth="1"/>
    <col min="14080" max="14080" width="11.125" style="98" customWidth="1"/>
    <col min="14081" max="14081" width="13.875" style="98" bestFit="1" customWidth="1"/>
    <col min="14082" max="14082" width="18.25" style="98" bestFit="1" customWidth="1"/>
    <col min="14083" max="14083" width="16.375" style="98" bestFit="1" customWidth="1"/>
    <col min="14084" max="14084" width="18.25" style="98" bestFit="1" customWidth="1"/>
    <col min="14085" max="14085" width="13.25" style="98" customWidth="1"/>
    <col min="14086" max="14086" width="16.875" style="98" customWidth="1"/>
    <col min="14087" max="14087" width="2.75" style="98" customWidth="1"/>
    <col min="14088" max="14334" width="9" style="98"/>
    <col min="14335" max="14335" width="1.5" style="98" customWidth="1"/>
    <col min="14336" max="14336" width="11.125" style="98" customWidth="1"/>
    <col min="14337" max="14337" width="13.875" style="98" bestFit="1" customWidth="1"/>
    <col min="14338" max="14338" width="18.25" style="98" bestFit="1" customWidth="1"/>
    <col min="14339" max="14339" width="16.375" style="98" bestFit="1" customWidth="1"/>
    <col min="14340" max="14340" width="18.25" style="98" bestFit="1" customWidth="1"/>
    <col min="14341" max="14341" width="13.25" style="98" customWidth="1"/>
    <col min="14342" max="14342" width="16.875" style="98" customWidth="1"/>
    <col min="14343" max="14343" width="2.75" style="98" customWidth="1"/>
    <col min="14344" max="14590" width="9" style="98"/>
    <col min="14591" max="14591" width="1.5" style="98" customWidth="1"/>
    <col min="14592" max="14592" width="11.125" style="98" customWidth="1"/>
    <col min="14593" max="14593" width="13.875" style="98" bestFit="1" customWidth="1"/>
    <col min="14594" max="14594" width="18.25" style="98" bestFit="1" customWidth="1"/>
    <col min="14595" max="14595" width="16.375" style="98" bestFit="1" customWidth="1"/>
    <col min="14596" max="14596" width="18.25" style="98" bestFit="1" customWidth="1"/>
    <col min="14597" max="14597" width="13.25" style="98" customWidth="1"/>
    <col min="14598" max="14598" width="16.875" style="98" customWidth="1"/>
    <col min="14599" max="14599" width="2.75" style="98" customWidth="1"/>
    <col min="14600" max="14846" width="9" style="98"/>
    <col min="14847" max="14847" width="1.5" style="98" customWidth="1"/>
    <col min="14848" max="14848" width="11.125" style="98" customWidth="1"/>
    <col min="14849" max="14849" width="13.875" style="98" bestFit="1" customWidth="1"/>
    <col min="14850" max="14850" width="18.25" style="98" bestFit="1" customWidth="1"/>
    <col min="14851" max="14851" width="16.375" style="98" bestFit="1" customWidth="1"/>
    <col min="14852" max="14852" width="18.25" style="98" bestFit="1" customWidth="1"/>
    <col min="14853" max="14853" width="13.25" style="98" customWidth="1"/>
    <col min="14854" max="14854" width="16.875" style="98" customWidth="1"/>
    <col min="14855" max="14855" width="2.75" style="98" customWidth="1"/>
    <col min="14856" max="15102" width="9" style="98"/>
    <col min="15103" max="15103" width="1.5" style="98" customWidth="1"/>
    <col min="15104" max="15104" width="11.125" style="98" customWidth="1"/>
    <col min="15105" max="15105" width="13.875" style="98" bestFit="1" customWidth="1"/>
    <col min="15106" max="15106" width="18.25" style="98" bestFit="1" customWidth="1"/>
    <col min="15107" max="15107" width="16.375" style="98" bestFit="1" customWidth="1"/>
    <col min="15108" max="15108" width="18.25" style="98" bestFit="1" customWidth="1"/>
    <col min="15109" max="15109" width="13.25" style="98" customWidth="1"/>
    <col min="15110" max="15110" width="16.875" style="98" customWidth="1"/>
    <col min="15111" max="15111" width="2.75" style="98" customWidth="1"/>
    <col min="15112" max="15358" width="9" style="98"/>
    <col min="15359" max="15359" width="1.5" style="98" customWidth="1"/>
    <col min="15360" max="15360" width="11.125" style="98" customWidth="1"/>
    <col min="15361" max="15361" width="13.875" style="98" bestFit="1" customWidth="1"/>
    <col min="15362" max="15362" width="18.25" style="98" bestFit="1" customWidth="1"/>
    <col min="15363" max="15363" width="16.375" style="98" bestFit="1" customWidth="1"/>
    <col min="15364" max="15364" width="18.25" style="98" bestFit="1" customWidth="1"/>
    <col min="15365" max="15365" width="13.25" style="98" customWidth="1"/>
    <col min="15366" max="15366" width="16.875" style="98" customWidth="1"/>
    <col min="15367" max="15367" width="2.75" style="98" customWidth="1"/>
    <col min="15368" max="15614" width="9" style="98"/>
    <col min="15615" max="15615" width="1.5" style="98" customWidth="1"/>
    <col min="15616" max="15616" width="11.125" style="98" customWidth="1"/>
    <col min="15617" max="15617" width="13.875" style="98" bestFit="1" customWidth="1"/>
    <col min="15618" max="15618" width="18.25" style="98" bestFit="1" customWidth="1"/>
    <col min="15619" max="15619" width="16.375" style="98" bestFit="1" customWidth="1"/>
    <col min="15620" max="15620" width="18.25" style="98" bestFit="1" customWidth="1"/>
    <col min="15621" max="15621" width="13.25" style="98" customWidth="1"/>
    <col min="15622" max="15622" width="16.875" style="98" customWidth="1"/>
    <col min="15623" max="15623" width="2.75" style="98" customWidth="1"/>
    <col min="15624" max="15870" width="9" style="98"/>
    <col min="15871" max="15871" width="1.5" style="98" customWidth="1"/>
    <col min="15872" max="15872" width="11.125" style="98" customWidth="1"/>
    <col min="15873" max="15873" width="13.875" style="98" bestFit="1" customWidth="1"/>
    <col min="15874" max="15874" width="18.25" style="98" bestFit="1" customWidth="1"/>
    <col min="15875" max="15875" width="16.375" style="98" bestFit="1" customWidth="1"/>
    <col min="15876" max="15876" width="18.25" style="98" bestFit="1" customWidth="1"/>
    <col min="15877" max="15877" width="13.25" style="98" customWidth="1"/>
    <col min="15878" max="15878" width="16.875" style="98" customWidth="1"/>
    <col min="15879" max="15879" width="2.75" style="98" customWidth="1"/>
    <col min="15880" max="16126" width="9" style="98"/>
    <col min="16127" max="16127" width="1.5" style="98" customWidth="1"/>
    <col min="16128" max="16128" width="11.125" style="98" customWidth="1"/>
    <col min="16129" max="16129" width="13.875" style="98" bestFit="1" customWidth="1"/>
    <col min="16130" max="16130" width="18.25" style="98" bestFit="1" customWidth="1"/>
    <col min="16131" max="16131" width="16.375" style="98" bestFit="1" customWidth="1"/>
    <col min="16132" max="16132" width="18.25" style="98" bestFit="1" customWidth="1"/>
    <col min="16133" max="16133" width="13.25" style="98" customWidth="1"/>
    <col min="16134" max="16134" width="16.875" style="98" customWidth="1"/>
    <col min="16135" max="16135" width="2.75" style="98" customWidth="1"/>
    <col min="16136" max="16384" width="9" style="98"/>
  </cols>
  <sheetData>
    <row r="1" spans="1:7" ht="19.5" thickBot="1">
      <c r="A1" s="655" t="s">
        <v>156</v>
      </c>
      <c r="B1" s="655"/>
      <c r="C1" s="655"/>
      <c r="D1" s="655"/>
      <c r="F1" s="656" t="s">
        <v>177</v>
      </c>
      <c r="G1" s="656"/>
    </row>
    <row r="2" spans="1:7">
      <c r="A2" s="657" t="s">
        <v>163</v>
      </c>
      <c r="B2" s="659" t="s">
        <v>84</v>
      </c>
      <c r="C2" s="660"/>
      <c r="D2" s="660" t="s">
        <v>69</v>
      </c>
      <c r="E2" s="660" t="s">
        <v>68</v>
      </c>
      <c r="F2" s="660" t="s">
        <v>125</v>
      </c>
      <c r="G2" s="664" t="s">
        <v>178</v>
      </c>
    </row>
    <row r="3" spans="1:7">
      <c r="A3" s="658"/>
      <c r="B3" s="661"/>
      <c r="C3" s="662"/>
      <c r="D3" s="662"/>
      <c r="E3" s="662"/>
      <c r="F3" s="662"/>
      <c r="G3" s="665"/>
    </row>
    <row r="4" spans="1:7" ht="19.5" thickBot="1">
      <c r="A4" s="658"/>
      <c r="B4" s="262" t="s">
        <v>162</v>
      </c>
      <c r="C4" s="263" t="s">
        <v>81</v>
      </c>
      <c r="D4" s="264" t="s">
        <v>82</v>
      </c>
      <c r="E4" s="264" t="s">
        <v>83</v>
      </c>
      <c r="F4" s="663"/>
      <c r="G4" s="666"/>
    </row>
    <row r="5" spans="1:7" ht="19.5" thickBot="1">
      <c r="A5" s="265" t="s">
        <v>155</v>
      </c>
      <c r="B5" s="268">
        <f>SUM(B6:B38)</f>
        <v>1665851</v>
      </c>
      <c r="C5" s="269">
        <f t="shared" ref="C5:G5" si="0">SUM(C6:C38)</f>
        <v>4016095682</v>
      </c>
      <c r="D5" s="270">
        <f t="shared" si="0"/>
        <v>109482922</v>
      </c>
      <c r="E5" s="270">
        <f t="shared" si="0"/>
        <v>4125578604</v>
      </c>
      <c r="F5" s="270">
        <f t="shared" si="0"/>
        <v>112858</v>
      </c>
      <c r="G5" s="271">
        <f t="shared" si="0"/>
        <v>1576426</v>
      </c>
    </row>
    <row r="6" spans="1:7" ht="19.5" thickTop="1">
      <c r="A6" s="255" t="s">
        <v>51</v>
      </c>
      <c r="B6" s="253">
        <v>626684</v>
      </c>
      <c r="C6" s="251">
        <v>1516467602</v>
      </c>
      <c r="D6" s="247">
        <v>40880766</v>
      </c>
      <c r="E6" s="247">
        <f t="shared" ref="E6:E38" si="1">SUM(C6:D6)</f>
        <v>1557348368</v>
      </c>
      <c r="F6" s="248">
        <v>38282</v>
      </c>
      <c r="G6" s="249">
        <v>503389</v>
      </c>
    </row>
    <row r="7" spans="1:7">
      <c r="A7" s="256" t="s">
        <v>50</v>
      </c>
      <c r="B7" s="254">
        <v>188729</v>
      </c>
      <c r="C7" s="252">
        <v>446996198</v>
      </c>
      <c r="D7" s="14">
        <v>11857556</v>
      </c>
      <c r="E7" s="14">
        <f t="shared" si="1"/>
        <v>458853754</v>
      </c>
      <c r="F7" s="243">
        <v>12352</v>
      </c>
      <c r="G7" s="244">
        <v>149449</v>
      </c>
    </row>
    <row r="8" spans="1:7">
      <c r="A8" s="256" t="s">
        <v>49</v>
      </c>
      <c r="B8" s="254">
        <v>143779</v>
      </c>
      <c r="C8" s="252">
        <v>345564822</v>
      </c>
      <c r="D8" s="14">
        <v>9263893</v>
      </c>
      <c r="E8" s="14">
        <f t="shared" si="1"/>
        <v>354828715</v>
      </c>
      <c r="F8" s="243">
        <v>10375</v>
      </c>
      <c r="G8" s="244">
        <v>114984</v>
      </c>
    </row>
    <row r="9" spans="1:7">
      <c r="A9" s="256" t="s">
        <v>48</v>
      </c>
      <c r="B9" s="254">
        <v>115372</v>
      </c>
      <c r="C9" s="252">
        <v>276814892</v>
      </c>
      <c r="D9" s="14">
        <v>7537177</v>
      </c>
      <c r="E9" s="14">
        <f t="shared" si="1"/>
        <v>284352069</v>
      </c>
      <c r="F9" s="243">
        <v>8152</v>
      </c>
      <c r="G9" s="244">
        <v>92422</v>
      </c>
    </row>
    <row r="10" spans="1:7">
      <c r="A10" s="256" t="s">
        <v>46</v>
      </c>
      <c r="B10" s="254">
        <v>65211</v>
      </c>
      <c r="C10" s="252">
        <v>163927887</v>
      </c>
      <c r="D10" s="14">
        <v>4294238</v>
      </c>
      <c r="E10" s="14">
        <f t="shared" si="1"/>
        <v>168222125</v>
      </c>
      <c r="F10" s="243">
        <v>5047</v>
      </c>
      <c r="G10" s="244">
        <v>81998</v>
      </c>
    </row>
    <row r="11" spans="1:7">
      <c r="A11" s="256" t="s">
        <v>42</v>
      </c>
      <c r="B11" s="254">
        <v>21687</v>
      </c>
      <c r="C11" s="252">
        <v>52184122</v>
      </c>
      <c r="D11" s="14">
        <v>1418409</v>
      </c>
      <c r="E11" s="14">
        <f t="shared" si="1"/>
        <v>53602531</v>
      </c>
      <c r="F11" s="243">
        <v>1842</v>
      </c>
      <c r="G11" s="244">
        <v>26801</v>
      </c>
    </row>
    <row r="12" spans="1:7">
      <c r="A12" s="256" t="s">
        <v>39</v>
      </c>
      <c r="B12" s="254">
        <v>79870</v>
      </c>
      <c r="C12" s="252">
        <v>191272831</v>
      </c>
      <c r="D12" s="14">
        <v>5270844</v>
      </c>
      <c r="E12" s="14">
        <f t="shared" si="1"/>
        <v>196543675</v>
      </c>
      <c r="F12" s="243">
        <v>5137</v>
      </c>
      <c r="G12" s="244">
        <v>95259</v>
      </c>
    </row>
    <row r="13" spans="1:7">
      <c r="A13" s="256" t="s">
        <v>37</v>
      </c>
      <c r="B13" s="254">
        <v>50948</v>
      </c>
      <c r="C13" s="252">
        <v>120803525</v>
      </c>
      <c r="D13" s="14">
        <v>3370682</v>
      </c>
      <c r="E13" s="14">
        <f t="shared" si="1"/>
        <v>124174207</v>
      </c>
      <c r="F13" s="243">
        <v>3703</v>
      </c>
      <c r="G13" s="244">
        <v>60212</v>
      </c>
    </row>
    <row r="14" spans="1:7">
      <c r="A14" s="256" t="s">
        <v>33</v>
      </c>
      <c r="B14" s="254">
        <v>48225</v>
      </c>
      <c r="C14" s="252">
        <v>111609467</v>
      </c>
      <c r="D14" s="14">
        <v>3144210</v>
      </c>
      <c r="E14" s="14">
        <f t="shared" si="1"/>
        <v>114753677</v>
      </c>
      <c r="F14" s="243">
        <v>3495</v>
      </c>
      <c r="G14" s="244">
        <v>56385</v>
      </c>
    </row>
    <row r="15" spans="1:7">
      <c r="A15" s="256" t="s">
        <v>41</v>
      </c>
      <c r="B15" s="254">
        <v>9523</v>
      </c>
      <c r="C15" s="252">
        <v>23730950</v>
      </c>
      <c r="D15" s="14">
        <v>624994</v>
      </c>
      <c r="E15" s="14">
        <f t="shared" si="1"/>
        <v>24355944</v>
      </c>
      <c r="F15" s="243">
        <v>688</v>
      </c>
      <c r="G15" s="244">
        <v>11724</v>
      </c>
    </row>
    <row r="16" spans="1:7">
      <c r="A16" s="256" t="s">
        <v>30</v>
      </c>
      <c r="B16" s="254">
        <v>9892</v>
      </c>
      <c r="C16" s="252">
        <v>23726882</v>
      </c>
      <c r="D16" s="14">
        <v>640721</v>
      </c>
      <c r="E16" s="14">
        <f t="shared" si="1"/>
        <v>24367603</v>
      </c>
      <c r="F16" s="243">
        <v>671</v>
      </c>
      <c r="G16" s="244">
        <v>11625</v>
      </c>
    </row>
    <row r="17" spans="1:7">
      <c r="A17" s="256" t="s">
        <v>29</v>
      </c>
      <c r="B17" s="254">
        <v>34388</v>
      </c>
      <c r="C17" s="252">
        <v>91103643</v>
      </c>
      <c r="D17" s="14">
        <v>3508543</v>
      </c>
      <c r="E17" s="14">
        <f t="shared" si="1"/>
        <v>94612186</v>
      </c>
      <c r="F17" s="243">
        <v>2500</v>
      </c>
      <c r="G17" s="244">
        <v>45249</v>
      </c>
    </row>
    <row r="18" spans="1:7">
      <c r="A18" s="256" t="s">
        <v>26</v>
      </c>
      <c r="B18" s="254">
        <v>60141</v>
      </c>
      <c r="C18" s="252">
        <v>149889073</v>
      </c>
      <c r="D18" s="14">
        <v>3905655</v>
      </c>
      <c r="E18" s="14">
        <f t="shared" si="1"/>
        <v>153794728</v>
      </c>
      <c r="F18" s="243">
        <v>4234</v>
      </c>
      <c r="G18" s="244">
        <v>75411</v>
      </c>
    </row>
    <row r="19" spans="1:7">
      <c r="A19" s="256" t="s">
        <v>20</v>
      </c>
      <c r="B19" s="254">
        <v>54513</v>
      </c>
      <c r="C19" s="252">
        <v>123171670</v>
      </c>
      <c r="D19" s="14">
        <v>3523989</v>
      </c>
      <c r="E19" s="14">
        <f t="shared" si="1"/>
        <v>126695659</v>
      </c>
      <c r="F19" s="243">
        <v>3836</v>
      </c>
      <c r="G19" s="244">
        <v>61456</v>
      </c>
    </row>
    <row r="20" spans="1:7">
      <c r="A20" s="256" t="s">
        <v>28</v>
      </c>
      <c r="B20" s="254">
        <v>18041</v>
      </c>
      <c r="C20" s="252">
        <v>46698971</v>
      </c>
      <c r="D20" s="14">
        <v>1186830</v>
      </c>
      <c r="E20" s="14">
        <f t="shared" si="1"/>
        <v>47885801</v>
      </c>
      <c r="F20" s="243">
        <v>1440</v>
      </c>
      <c r="G20" s="244">
        <v>23266</v>
      </c>
    </row>
    <row r="21" spans="1:7">
      <c r="A21" s="256" t="s">
        <v>25</v>
      </c>
      <c r="B21" s="254">
        <v>23001</v>
      </c>
      <c r="C21" s="252">
        <v>57299823</v>
      </c>
      <c r="D21" s="14">
        <v>1542584</v>
      </c>
      <c r="E21" s="14">
        <f t="shared" si="1"/>
        <v>58842407</v>
      </c>
      <c r="F21" s="243">
        <v>1874</v>
      </c>
      <c r="G21" s="244">
        <v>28579</v>
      </c>
    </row>
    <row r="22" spans="1:7">
      <c r="A22" s="256" t="s">
        <v>24</v>
      </c>
      <c r="B22" s="254">
        <v>23737</v>
      </c>
      <c r="C22" s="252">
        <v>56061674</v>
      </c>
      <c r="D22" s="14">
        <v>1456896</v>
      </c>
      <c r="E22" s="14">
        <f t="shared" si="1"/>
        <v>57518570</v>
      </c>
      <c r="F22" s="243">
        <v>1830</v>
      </c>
      <c r="G22" s="244">
        <v>28440</v>
      </c>
    </row>
    <row r="23" spans="1:7">
      <c r="A23" s="256" t="s">
        <v>17</v>
      </c>
      <c r="B23" s="254">
        <v>10495</v>
      </c>
      <c r="C23" s="252">
        <v>23701966</v>
      </c>
      <c r="D23" s="14">
        <v>700489</v>
      </c>
      <c r="E23" s="14">
        <f t="shared" si="1"/>
        <v>24402455</v>
      </c>
      <c r="F23" s="243">
        <v>830</v>
      </c>
      <c r="G23" s="244">
        <v>11980</v>
      </c>
    </row>
    <row r="24" spans="1:7">
      <c r="A24" s="256" t="s">
        <v>19</v>
      </c>
      <c r="B24" s="254">
        <v>21429</v>
      </c>
      <c r="C24" s="252">
        <v>51947811</v>
      </c>
      <c r="D24" s="14">
        <v>1440703</v>
      </c>
      <c r="E24" s="14">
        <f t="shared" si="1"/>
        <v>53388514</v>
      </c>
      <c r="F24" s="243">
        <v>1677</v>
      </c>
      <c r="G24" s="244">
        <v>25795</v>
      </c>
    </row>
    <row r="25" spans="1:7">
      <c r="A25" s="256" t="s">
        <v>40</v>
      </c>
      <c r="B25" s="254">
        <v>4793</v>
      </c>
      <c r="C25" s="252">
        <v>12672544</v>
      </c>
      <c r="D25" s="14">
        <v>312701</v>
      </c>
      <c r="E25" s="14">
        <f t="shared" si="1"/>
        <v>12985245</v>
      </c>
      <c r="F25" s="243">
        <v>341</v>
      </c>
      <c r="G25" s="244">
        <v>6128</v>
      </c>
    </row>
    <row r="26" spans="1:7">
      <c r="A26" s="256" t="s">
        <v>32</v>
      </c>
      <c r="B26" s="254">
        <v>10802</v>
      </c>
      <c r="C26" s="252">
        <v>25071109</v>
      </c>
      <c r="D26" s="14">
        <v>714939</v>
      </c>
      <c r="E26" s="14">
        <f t="shared" si="1"/>
        <v>25786048</v>
      </c>
      <c r="F26" s="243">
        <v>903</v>
      </c>
      <c r="G26" s="244">
        <v>12677</v>
      </c>
    </row>
    <row r="27" spans="1:7">
      <c r="A27" s="256" t="s">
        <v>45</v>
      </c>
      <c r="B27" s="254">
        <v>5179</v>
      </c>
      <c r="C27" s="252">
        <v>13235404</v>
      </c>
      <c r="D27" s="14">
        <v>334023</v>
      </c>
      <c r="E27" s="14">
        <f t="shared" si="1"/>
        <v>13569427</v>
      </c>
      <c r="F27" s="243">
        <v>426</v>
      </c>
      <c r="G27" s="244">
        <v>6663</v>
      </c>
    </row>
    <row r="28" spans="1:7">
      <c r="A28" s="256" t="s">
        <v>44</v>
      </c>
      <c r="B28" s="254">
        <v>5033</v>
      </c>
      <c r="C28" s="252">
        <v>13799960</v>
      </c>
      <c r="D28" s="14">
        <v>326568</v>
      </c>
      <c r="E28" s="14">
        <f t="shared" si="1"/>
        <v>14126528</v>
      </c>
      <c r="F28" s="243">
        <v>374</v>
      </c>
      <c r="G28" s="244">
        <v>7062</v>
      </c>
    </row>
    <row r="29" spans="1:7">
      <c r="A29" s="256" t="s">
        <v>16</v>
      </c>
      <c r="B29" s="254">
        <v>1574</v>
      </c>
      <c r="C29" s="252">
        <v>3522068</v>
      </c>
      <c r="D29" s="14">
        <v>105917</v>
      </c>
      <c r="E29" s="14">
        <f t="shared" si="1"/>
        <v>3627985</v>
      </c>
      <c r="F29" s="243">
        <v>123</v>
      </c>
      <c r="G29" s="244">
        <v>1864</v>
      </c>
    </row>
    <row r="30" spans="1:7">
      <c r="A30" s="256" t="s">
        <v>15</v>
      </c>
      <c r="B30" s="254">
        <v>3920</v>
      </c>
      <c r="C30" s="252">
        <v>9055480</v>
      </c>
      <c r="D30" s="14">
        <v>254872</v>
      </c>
      <c r="E30" s="14">
        <f t="shared" si="1"/>
        <v>9310352</v>
      </c>
      <c r="F30" s="243">
        <v>337</v>
      </c>
      <c r="G30" s="244">
        <v>4511</v>
      </c>
    </row>
    <row r="31" spans="1:7">
      <c r="A31" s="256" t="s">
        <v>14</v>
      </c>
      <c r="B31" s="254">
        <v>2193</v>
      </c>
      <c r="C31" s="252">
        <v>5245955</v>
      </c>
      <c r="D31" s="14">
        <v>139500</v>
      </c>
      <c r="E31" s="14">
        <f t="shared" si="1"/>
        <v>5385455</v>
      </c>
      <c r="F31" s="243">
        <v>155</v>
      </c>
      <c r="G31" s="244">
        <v>2624</v>
      </c>
    </row>
    <row r="32" spans="1:7">
      <c r="A32" s="256" t="s">
        <v>13</v>
      </c>
      <c r="B32" s="254">
        <v>1609</v>
      </c>
      <c r="C32" s="252">
        <v>4192823</v>
      </c>
      <c r="D32" s="14">
        <v>105039</v>
      </c>
      <c r="E32" s="14">
        <f t="shared" si="1"/>
        <v>4297862</v>
      </c>
      <c r="F32" s="243">
        <v>112</v>
      </c>
      <c r="G32" s="244">
        <v>2148</v>
      </c>
    </row>
    <row r="33" spans="1:8">
      <c r="A33" s="256" t="s">
        <v>12</v>
      </c>
      <c r="B33" s="254">
        <v>3942</v>
      </c>
      <c r="C33" s="252">
        <v>8652647</v>
      </c>
      <c r="D33" s="14">
        <v>264869</v>
      </c>
      <c r="E33" s="14">
        <f t="shared" si="1"/>
        <v>8917516</v>
      </c>
      <c r="F33" s="243">
        <v>314</v>
      </c>
      <c r="G33" s="244">
        <v>4458</v>
      </c>
    </row>
    <row r="34" spans="1:8">
      <c r="A34" s="256" t="s">
        <v>36</v>
      </c>
      <c r="B34" s="254">
        <v>2581</v>
      </c>
      <c r="C34" s="252">
        <v>5548514</v>
      </c>
      <c r="D34" s="14">
        <v>165444</v>
      </c>
      <c r="E34" s="14">
        <f t="shared" si="1"/>
        <v>5713958</v>
      </c>
      <c r="F34" s="243">
        <v>201</v>
      </c>
      <c r="G34" s="244">
        <v>2790</v>
      </c>
    </row>
    <row r="35" spans="1:8">
      <c r="A35" s="256" t="s">
        <v>35</v>
      </c>
      <c r="B35" s="254">
        <v>1299</v>
      </c>
      <c r="C35" s="252">
        <v>2412372</v>
      </c>
      <c r="D35" s="14">
        <v>83298</v>
      </c>
      <c r="E35" s="14">
        <f t="shared" si="1"/>
        <v>2495670</v>
      </c>
      <c r="F35" s="243">
        <v>107</v>
      </c>
      <c r="G35" s="244">
        <v>1244</v>
      </c>
    </row>
    <row r="36" spans="1:8">
      <c r="A36" s="256" t="s">
        <v>34</v>
      </c>
      <c r="B36" s="254">
        <v>3931</v>
      </c>
      <c r="C36" s="252">
        <v>10080703</v>
      </c>
      <c r="D36" s="14">
        <v>232278</v>
      </c>
      <c r="E36" s="14">
        <f t="shared" si="1"/>
        <v>10312981</v>
      </c>
      <c r="F36" s="243">
        <v>585</v>
      </c>
      <c r="G36" s="244">
        <v>4951</v>
      </c>
    </row>
    <row r="37" spans="1:8">
      <c r="A37" s="256" t="s">
        <v>23</v>
      </c>
      <c r="B37" s="254">
        <v>12855</v>
      </c>
      <c r="C37" s="252">
        <v>28312311</v>
      </c>
      <c r="D37" s="14">
        <v>842821</v>
      </c>
      <c r="E37" s="14">
        <f t="shared" si="1"/>
        <v>29155132</v>
      </c>
      <c r="F37" s="243">
        <v>867</v>
      </c>
      <c r="G37" s="244">
        <v>14208</v>
      </c>
    </row>
    <row r="38" spans="1:8" ht="19.5" thickBot="1">
      <c r="A38" s="257" t="s">
        <v>22</v>
      </c>
      <c r="B38" s="258">
        <v>475</v>
      </c>
      <c r="C38" s="259">
        <v>1319983</v>
      </c>
      <c r="D38" s="18">
        <v>31474</v>
      </c>
      <c r="E38" s="18">
        <f t="shared" si="1"/>
        <v>1351457</v>
      </c>
      <c r="F38" s="260">
        <v>48</v>
      </c>
      <c r="G38" s="261">
        <v>674</v>
      </c>
    </row>
    <row r="39" spans="1:8">
      <c r="A39" s="654" t="s">
        <v>5</v>
      </c>
      <c r="B39" s="654"/>
      <c r="C39" s="99"/>
      <c r="D39" s="99"/>
      <c r="E39" s="99"/>
      <c r="F39" s="99"/>
      <c r="G39" s="99"/>
      <c r="H39" s="99"/>
    </row>
  </sheetData>
  <mergeCells count="9">
    <mergeCell ref="A39:B39"/>
    <mergeCell ref="A1:D1"/>
    <mergeCell ref="F1:G1"/>
    <mergeCell ref="A2:A4"/>
    <mergeCell ref="B2:C3"/>
    <mergeCell ref="D2:D3"/>
    <mergeCell ref="E2:E3"/>
    <mergeCell ref="F2:F4"/>
    <mergeCell ref="G2:G4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view="pageBreakPreview" zoomScaleNormal="100" zoomScaleSheetLayoutView="100" workbookViewId="0">
      <pane xSplit="1" ySplit="2" topLeftCell="B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K8" sqref="K8"/>
    </sheetView>
  </sheetViews>
  <sheetFormatPr defaultColWidth="9" defaultRowHeight="18.75"/>
  <cols>
    <col min="1" max="1" width="15.5" style="13" customWidth="1"/>
    <col min="2" max="2" width="9.625" style="13" customWidth="1"/>
    <col min="3" max="3" width="9.5" style="13" bestFit="1" customWidth="1"/>
    <col min="4" max="12" width="11" style="13" customWidth="1"/>
    <col min="13" max="13" width="19.5" style="13" customWidth="1"/>
    <col min="14" max="16384" width="9" style="13"/>
  </cols>
  <sheetData>
    <row r="1" spans="1:14" ht="19.5" thickBot="1">
      <c r="A1" s="654" t="s">
        <v>136</v>
      </c>
      <c r="B1" s="654"/>
      <c r="C1" s="654"/>
      <c r="D1" s="654"/>
      <c r="E1" s="654"/>
      <c r="F1" s="58"/>
      <c r="G1" s="58"/>
      <c r="H1" s="667" t="s">
        <v>179</v>
      </c>
      <c r="I1" s="667"/>
      <c r="J1" s="667"/>
      <c r="K1" s="667"/>
      <c r="L1" s="667"/>
    </row>
    <row r="2" spans="1:14" ht="38.25" thickBot="1">
      <c r="A2" s="389" t="s">
        <v>165</v>
      </c>
      <c r="B2" s="385" t="s">
        <v>57</v>
      </c>
      <c r="C2" s="416" t="s">
        <v>164</v>
      </c>
      <c r="D2" s="406" t="s">
        <v>126</v>
      </c>
      <c r="E2" s="386" t="s">
        <v>67</v>
      </c>
      <c r="F2" s="386" t="s">
        <v>127</v>
      </c>
      <c r="G2" s="386" t="s">
        <v>66</v>
      </c>
      <c r="H2" s="386" t="s">
        <v>128</v>
      </c>
      <c r="I2" s="386" t="s">
        <v>129</v>
      </c>
      <c r="J2" s="386" t="s">
        <v>131</v>
      </c>
      <c r="K2" s="387" t="s">
        <v>65</v>
      </c>
      <c r="L2" s="388" t="s">
        <v>130</v>
      </c>
      <c r="N2" s="59"/>
    </row>
    <row r="3" spans="1:14" ht="19.5" thickBot="1">
      <c r="A3" s="625" t="s">
        <v>10</v>
      </c>
      <c r="B3" s="626"/>
      <c r="C3" s="410">
        <f t="shared" ref="C3:C45" si="0">SUM(D3:K3)</f>
        <v>48988</v>
      </c>
      <c r="D3" s="402">
        <f t="shared" ref="D3:L3" si="1">SUM(D9,D4)</f>
        <v>41422</v>
      </c>
      <c r="E3" s="403">
        <f t="shared" si="1"/>
        <v>38</v>
      </c>
      <c r="F3" s="403">
        <f t="shared" si="1"/>
        <v>588</v>
      </c>
      <c r="G3" s="403">
        <f t="shared" si="1"/>
        <v>4713</v>
      </c>
      <c r="H3" s="403">
        <f t="shared" si="1"/>
        <v>223</v>
      </c>
      <c r="I3" s="403">
        <f t="shared" si="1"/>
        <v>151</v>
      </c>
      <c r="J3" s="403">
        <f t="shared" si="1"/>
        <v>20</v>
      </c>
      <c r="K3" s="404">
        <f t="shared" si="1"/>
        <v>1833</v>
      </c>
      <c r="L3" s="539">
        <f t="shared" si="1"/>
        <v>8756</v>
      </c>
      <c r="M3" s="55"/>
    </row>
    <row r="4" spans="1:14" ht="20.25" thickTop="1" thickBot="1">
      <c r="A4" s="670"/>
      <c r="B4" s="417" t="s">
        <v>88</v>
      </c>
      <c r="C4" s="418">
        <f t="shared" si="0"/>
        <v>32589</v>
      </c>
      <c r="D4" s="419">
        <f t="shared" ref="D4:L4" si="2">SUM(D5:D8)</f>
        <v>27395</v>
      </c>
      <c r="E4" s="420">
        <f t="shared" si="2"/>
        <v>23</v>
      </c>
      <c r="F4" s="420">
        <f t="shared" si="2"/>
        <v>402</v>
      </c>
      <c r="G4" s="420">
        <f t="shared" si="2"/>
        <v>3292</v>
      </c>
      <c r="H4" s="420">
        <f t="shared" si="2"/>
        <v>148</v>
      </c>
      <c r="I4" s="420">
        <f t="shared" si="2"/>
        <v>118</v>
      </c>
      <c r="J4" s="420">
        <f t="shared" si="2"/>
        <v>12</v>
      </c>
      <c r="K4" s="421">
        <f t="shared" si="2"/>
        <v>1199</v>
      </c>
      <c r="L4" s="540">
        <f t="shared" si="2"/>
        <v>6007</v>
      </c>
      <c r="M4" s="55"/>
    </row>
    <row r="5" spans="1:14" ht="18.75" customHeight="1" thickTop="1">
      <c r="A5" s="671"/>
      <c r="B5" s="36" t="s">
        <v>51</v>
      </c>
      <c r="C5" s="423">
        <f t="shared" si="0"/>
        <v>18708</v>
      </c>
      <c r="D5" s="390">
        <v>15789</v>
      </c>
      <c r="E5" s="390">
        <v>18</v>
      </c>
      <c r="F5" s="390">
        <v>235</v>
      </c>
      <c r="G5" s="390">
        <v>1821</v>
      </c>
      <c r="H5" s="390">
        <v>100</v>
      </c>
      <c r="I5" s="390">
        <v>76</v>
      </c>
      <c r="J5" s="390">
        <v>3</v>
      </c>
      <c r="K5" s="535">
        <v>666</v>
      </c>
      <c r="L5" s="541">
        <v>3249</v>
      </c>
      <c r="M5" s="55"/>
    </row>
    <row r="6" spans="1:14">
      <c r="A6" s="671"/>
      <c r="B6" s="36" t="s">
        <v>50</v>
      </c>
      <c r="C6" s="409">
        <f t="shared" si="0"/>
        <v>6214</v>
      </c>
      <c r="D6" s="390">
        <v>5128</v>
      </c>
      <c r="E6" s="390">
        <v>3</v>
      </c>
      <c r="F6" s="390">
        <v>73</v>
      </c>
      <c r="G6" s="390">
        <v>721</v>
      </c>
      <c r="H6" s="390">
        <v>29</v>
      </c>
      <c r="I6" s="390">
        <v>17</v>
      </c>
      <c r="J6" s="390">
        <v>4</v>
      </c>
      <c r="K6" s="495">
        <v>239</v>
      </c>
      <c r="L6" s="541">
        <v>935</v>
      </c>
      <c r="M6" s="55"/>
    </row>
    <row r="7" spans="1:14">
      <c r="A7" s="671"/>
      <c r="B7" s="36" t="s">
        <v>49</v>
      </c>
      <c r="C7" s="409">
        <f t="shared" si="0"/>
        <v>4632</v>
      </c>
      <c r="D7" s="390">
        <v>3923</v>
      </c>
      <c r="E7" s="390">
        <v>1</v>
      </c>
      <c r="F7" s="390">
        <v>56</v>
      </c>
      <c r="G7" s="390">
        <v>442</v>
      </c>
      <c r="H7" s="390">
        <v>12</v>
      </c>
      <c r="I7" s="390">
        <v>9</v>
      </c>
      <c r="J7" s="390">
        <v>3</v>
      </c>
      <c r="K7" s="495">
        <v>186</v>
      </c>
      <c r="L7" s="541">
        <v>1229</v>
      </c>
      <c r="M7" s="55"/>
    </row>
    <row r="8" spans="1:14" ht="19.5" thickBot="1">
      <c r="A8" s="672"/>
      <c r="B8" s="36" t="s">
        <v>48</v>
      </c>
      <c r="C8" s="409">
        <f t="shared" si="0"/>
        <v>3035</v>
      </c>
      <c r="D8" s="390">
        <v>2555</v>
      </c>
      <c r="E8" s="390">
        <v>1</v>
      </c>
      <c r="F8" s="390">
        <v>38</v>
      </c>
      <c r="G8" s="390">
        <v>308</v>
      </c>
      <c r="H8" s="390">
        <v>7</v>
      </c>
      <c r="I8" s="390">
        <v>16</v>
      </c>
      <c r="J8" s="390">
        <v>2</v>
      </c>
      <c r="K8" s="538">
        <v>108</v>
      </c>
      <c r="L8" s="541">
        <v>594</v>
      </c>
      <c r="M8" s="55"/>
    </row>
    <row r="9" spans="1:14" ht="19.5" thickBot="1">
      <c r="A9" s="625" t="s">
        <v>73</v>
      </c>
      <c r="B9" s="626"/>
      <c r="C9" s="410">
        <f t="shared" si="0"/>
        <v>16399</v>
      </c>
      <c r="D9" s="402">
        <f t="shared" ref="D9:L9" si="3">SUM(D10,D17,D20,D24,D26,D31,D38,D44)</f>
        <v>14027</v>
      </c>
      <c r="E9" s="403">
        <f t="shared" si="3"/>
        <v>15</v>
      </c>
      <c r="F9" s="403">
        <f t="shared" si="3"/>
        <v>186</v>
      </c>
      <c r="G9" s="403">
        <f t="shared" si="3"/>
        <v>1421</v>
      </c>
      <c r="H9" s="403">
        <f t="shared" si="3"/>
        <v>75</v>
      </c>
      <c r="I9" s="403">
        <f t="shared" si="3"/>
        <v>33</v>
      </c>
      <c r="J9" s="403">
        <f t="shared" si="3"/>
        <v>8</v>
      </c>
      <c r="K9" s="404">
        <f t="shared" si="3"/>
        <v>634</v>
      </c>
      <c r="L9" s="539">
        <f t="shared" si="3"/>
        <v>2749</v>
      </c>
      <c r="M9" s="55"/>
    </row>
    <row r="10" spans="1:14" ht="20.25" thickTop="1" thickBot="1">
      <c r="A10" s="668" t="s">
        <v>47</v>
      </c>
      <c r="B10" s="265" t="s">
        <v>88</v>
      </c>
      <c r="C10" s="410">
        <f t="shared" si="0"/>
        <v>6003</v>
      </c>
      <c r="D10" s="402">
        <f t="shared" ref="D10:L10" si="4">SUM(D11:D16)</f>
        <v>5126</v>
      </c>
      <c r="E10" s="403">
        <f t="shared" si="4"/>
        <v>7</v>
      </c>
      <c r="F10" s="403">
        <f t="shared" si="4"/>
        <v>58</v>
      </c>
      <c r="G10" s="403">
        <f t="shared" si="4"/>
        <v>550</v>
      </c>
      <c r="H10" s="403">
        <f t="shared" si="4"/>
        <v>33</v>
      </c>
      <c r="I10" s="403">
        <f t="shared" si="4"/>
        <v>13</v>
      </c>
      <c r="J10" s="403">
        <f t="shared" si="4"/>
        <v>5</v>
      </c>
      <c r="K10" s="404">
        <f t="shared" si="4"/>
        <v>211</v>
      </c>
      <c r="L10" s="539">
        <f t="shared" si="4"/>
        <v>995</v>
      </c>
      <c r="M10" s="55"/>
    </row>
    <row r="11" spans="1:14" ht="19.5" thickTop="1">
      <c r="A11" s="669"/>
      <c r="B11" s="128" t="s">
        <v>46</v>
      </c>
      <c r="C11" s="411">
        <f t="shared" si="0"/>
        <v>1839</v>
      </c>
      <c r="D11" s="390">
        <v>1515</v>
      </c>
      <c r="E11" s="390">
        <v>2</v>
      </c>
      <c r="F11" s="390">
        <v>15</v>
      </c>
      <c r="G11" s="390">
        <v>216</v>
      </c>
      <c r="H11" s="390">
        <v>6</v>
      </c>
      <c r="I11" s="390">
        <v>4</v>
      </c>
      <c r="J11" s="390">
        <v>0</v>
      </c>
      <c r="K11" s="535">
        <v>81</v>
      </c>
      <c r="L11" s="541">
        <v>231</v>
      </c>
      <c r="M11" s="55"/>
    </row>
    <row r="12" spans="1:14">
      <c r="A12" s="669"/>
      <c r="B12" s="37" t="s">
        <v>39</v>
      </c>
      <c r="C12" s="412">
        <f t="shared" si="0"/>
        <v>2248</v>
      </c>
      <c r="D12" s="390">
        <v>1932</v>
      </c>
      <c r="E12" s="390">
        <v>3</v>
      </c>
      <c r="F12" s="390">
        <v>23</v>
      </c>
      <c r="G12" s="390">
        <v>191</v>
      </c>
      <c r="H12" s="390">
        <v>19</v>
      </c>
      <c r="I12" s="390">
        <v>5</v>
      </c>
      <c r="J12" s="390">
        <v>2</v>
      </c>
      <c r="K12" s="495">
        <v>73</v>
      </c>
      <c r="L12" s="541">
        <v>421</v>
      </c>
      <c r="M12" s="55"/>
    </row>
    <row r="13" spans="1:14">
      <c r="A13" s="669"/>
      <c r="B13" s="37" t="s">
        <v>33</v>
      </c>
      <c r="C13" s="412">
        <f t="shared" si="0"/>
        <v>1310</v>
      </c>
      <c r="D13" s="390">
        <v>1158</v>
      </c>
      <c r="E13" s="390">
        <v>1</v>
      </c>
      <c r="F13" s="390">
        <v>9</v>
      </c>
      <c r="G13" s="390">
        <v>84</v>
      </c>
      <c r="H13" s="390">
        <v>7</v>
      </c>
      <c r="I13" s="390">
        <v>3</v>
      </c>
      <c r="J13" s="390">
        <v>1</v>
      </c>
      <c r="K13" s="495">
        <v>47</v>
      </c>
      <c r="L13" s="541">
        <v>225</v>
      </c>
      <c r="M13" s="55"/>
    </row>
    <row r="14" spans="1:14">
      <c r="A14" s="669"/>
      <c r="B14" s="40" t="s">
        <v>32</v>
      </c>
      <c r="C14" s="412">
        <f t="shared" si="0"/>
        <v>326</v>
      </c>
      <c r="D14" s="390">
        <v>275</v>
      </c>
      <c r="E14" s="390">
        <v>0</v>
      </c>
      <c r="F14" s="390">
        <v>9</v>
      </c>
      <c r="G14" s="390">
        <v>32</v>
      </c>
      <c r="H14" s="390">
        <v>1</v>
      </c>
      <c r="I14" s="390">
        <v>0</v>
      </c>
      <c r="J14" s="390">
        <v>2</v>
      </c>
      <c r="K14" s="495">
        <v>7</v>
      </c>
      <c r="L14" s="541">
        <v>49</v>
      </c>
      <c r="M14" s="55"/>
    </row>
    <row r="15" spans="1:14">
      <c r="A15" s="669"/>
      <c r="B15" s="37" t="s">
        <v>45</v>
      </c>
      <c r="C15" s="412">
        <f t="shared" si="0"/>
        <v>148</v>
      </c>
      <c r="D15" s="390">
        <v>128</v>
      </c>
      <c r="E15" s="390">
        <v>1</v>
      </c>
      <c r="F15" s="390">
        <v>0</v>
      </c>
      <c r="G15" s="390">
        <v>16</v>
      </c>
      <c r="H15" s="390">
        <v>0</v>
      </c>
      <c r="I15" s="390">
        <v>1</v>
      </c>
      <c r="J15" s="390">
        <v>0</v>
      </c>
      <c r="K15" s="495">
        <v>2</v>
      </c>
      <c r="L15" s="541">
        <v>43</v>
      </c>
      <c r="M15" s="55"/>
    </row>
    <row r="16" spans="1:14">
      <c r="A16" s="669"/>
      <c r="B16" s="38" t="s">
        <v>44</v>
      </c>
      <c r="C16" s="413">
        <f t="shared" si="0"/>
        <v>132</v>
      </c>
      <c r="D16" s="390">
        <v>118</v>
      </c>
      <c r="E16" s="390">
        <v>0</v>
      </c>
      <c r="F16" s="390">
        <v>2</v>
      </c>
      <c r="G16" s="390">
        <v>11</v>
      </c>
      <c r="H16" s="390">
        <v>0</v>
      </c>
      <c r="I16" s="390">
        <v>0</v>
      </c>
      <c r="J16" s="390">
        <v>0</v>
      </c>
      <c r="K16" s="492">
        <v>1</v>
      </c>
      <c r="L16" s="541">
        <v>26</v>
      </c>
      <c r="M16" s="55"/>
    </row>
    <row r="17" spans="1:13" ht="19.5" thickBot="1">
      <c r="A17" s="669" t="s">
        <v>75</v>
      </c>
      <c r="B17" s="393" t="s">
        <v>88</v>
      </c>
      <c r="C17" s="414">
        <f t="shared" si="0"/>
        <v>1485</v>
      </c>
      <c r="D17" s="394">
        <f t="shared" ref="D17:L17" si="5">SUM(D18:D19)</f>
        <v>1295</v>
      </c>
      <c r="E17" s="395">
        <f t="shared" si="5"/>
        <v>0</v>
      </c>
      <c r="F17" s="395">
        <f t="shared" si="5"/>
        <v>17</v>
      </c>
      <c r="G17" s="395">
        <f t="shared" si="5"/>
        <v>98</v>
      </c>
      <c r="H17" s="395">
        <f t="shared" si="5"/>
        <v>5</v>
      </c>
      <c r="I17" s="395">
        <f t="shared" si="5"/>
        <v>2</v>
      </c>
      <c r="J17" s="395">
        <f t="shared" si="5"/>
        <v>0</v>
      </c>
      <c r="K17" s="396">
        <f t="shared" si="5"/>
        <v>68</v>
      </c>
      <c r="L17" s="542">
        <f t="shared" si="5"/>
        <v>231</v>
      </c>
      <c r="M17" s="55"/>
    </row>
    <row r="18" spans="1:13" ht="19.5" thickTop="1">
      <c r="A18" s="669"/>
      <c r="B18" s="128" t="s">
        <v>29</v>
      </c>
      <c r="C18" s="411">
        <f t="shared" si="0"/>
        <v>972</v>
      </c>
      <c r="D18" s="390">
        <v>856</v>
      </c>
      <c r="E18" s="390">
        <v>0</v>
      </c>
      <c r="F18" s="390">
        <v>13</v>
      </c>
      <c r="G18" s="390">
        <v>52</v>
      </c>
      <c r="H18" s="390">
        <v>2</v>
      </c>
      <c r="I18" s="390">
        <v>1</v>
      </c>
      <c r="J18" s="390">
        <v>0</v>
      </c>
      <c r="K18" s="535">
        <v>48</v>
      </c>
      <c r="L18" s="541">
        <v>133</v>
      </c>
      <c r="M18" s="55"/>
    </row>
    <row r="19" spans="1:13">
      <c r="A19" s="669"/>
      <c r="B19" s="39" t="s">
        <v>28</v>
      </c>
      <c r="C19" s="413">
        <f t="shared" si="0"/>
        <v>513</v>
      </c>
      <c r="D19" s="390">
        <v>439</v>
      </c>
      <c r="E19" s="80" t="s">
        <v>18</v>
      </c>
      <c r="F19" s="80">
        <v>4</v>
      </c>
      <c r="G19" s="80">
        <v>46</v>
      </c>
      <c r="H19" s="80">
        <v>3</v>
      </c>
      <c r="I19" s="80">
        <v>1</v>
      </c>
      <c r="J19" s="80" t="s">
        <v>18</v>
      </c>
      <c r="K19" s="81">
        <v>20</v>
      </c>
      <c r="L19" s="543">
        <v>98</v>
      </c>
      <c r="M19" s="55"/>
    </row>
    <row r="20" spans="1:13" ht="19.5" thickBot="1">
      <c r="A20" s="669" t="s">
        <v>43</v>
      </c>
      <c r="B20" s="393" t="s">
        <v>88</v>
      </c>
      <c r="C20" s="414">
        <f t="shared" si="0"/>
        <v>913</v>
      </c>
      <c r="D20" s="394">
        <f t="shared" ref="D20:L20" si="6">SUM(D21:D23)</f>
        <v>769</v>
      </c>
      <c r="E20" s="395">
        <f t="shared" si="6"/>
        <v>1</v>
      </c>
      <c r="F20" s="395">
        <f t="shared" si="6"/>
        <v>16</v>
      </c>
      <c r="G20" s="395">
        <f t="shared" si="6"/>
        <v>79</v>
      </c>
      <c r="H20" s="395">
        <f t="shared" si="6"/>
        <v>3</v>
      </c>
      <c r="I20" s="395">
        <f t="shared" si="6"/>
        <v>4</v>
      </c>
      <c r="J20" s="395">
        <f t="shared" si="6"/>
        <v>0</v>
      </c>
      <c r="K20" s="396">
        <f t="shared" si="6"/>
        <v>41</v>
      </c>
      <c r="L20" s="542">
        <f t="shared" si="6"/>
        <v>220</v>
      </c>
      <c r="M20" s="55"/>
    </row>
    <row r="21" spans="1:13" ht="19.5" thickTop="1">
      <c r="A21" s="669"/>
      <c r="B21" s="128" t="s">
        <v>42</v>
      </c>
      <c r="C21" s="411">
        <f t="shared" si="0"/>
        <v>541</v>
      </c>
      <c r="D21" s="390">
        <v>451</v>
      </c>
      <c r="E21" s="390">
        <v>0</v>
      </c>
      <c r="F21" s="390">
        <v>9</v>
      </c>
      <c r="G21" s="390">
        <v>44</v>
      </c>
      <c r="H21" s="390">
        <v>3</v>
      </c>
      <c r="I21" s="390">
        <v>3</v>
      </c>
      <c r="J21" s="390" t="s">
        <v>18</v>
      </c>
      <c r="K21" s="535">
        <v>31</v>
      </c>
      <c r="L21" s="541">
        <v>133</v>
      </c>
      <c r="M21" s="55"/>
    </row>
    <row r="22" spans="1:13">
      <c r="A22" s="669"/>
      <c r="B22" s="37" t="s">
        <v>41</v>
      </c>
      <c r="C22" s="412">
        <f t="shared" si="0"/>
        <v>248</v>
      </c>
      <c r="D22" s="390">
        <v>204</v>
      </c>
      <c r="E22" s="390">
        <v>1</v>
      </c>
      <c r="F22" s="390">
        <v>4</v>
      </c>
      <c r="G22" s="390">
        <v>28</v>
      </c>
      <c r="H22" s="390" t="s">
        <v>18</v>
      </c>
      <c r="I22" s="390">
        <v>1</v>
      </c>
      <c r="J22" s="390" t="s">
        <v>18</v>
      </c>
      <c r="K22" s="495">
        <v>10</v>
      </c>
      <c r="L22" s="541">
        <v>59</v>
      </c>
      <c r="M22" s="55"/>
    </row>
    <row r="23" spans="1:13">
      <c r="A23" s="669"/>
      <c r="B23" s="38" t="s">
        <v>40</v>
      </c>
      <c r="C23" s="413">
        <f t="shared" si="0"/>
        <v>124</v>
      </c>
      <c r="D23" s="390">
        <v>114</v>
      </c>
      <c r="E23" s="390">
        <v>0</v>
      </c>
      <c r="F23" s="390">
        <v>3</v>
      </c>
      <c r="G23" s="390">
        <v>7</v>
      </c>
      <c r="H23" s="390">
        <v>0</v>
      </c>
      <c r="I23" s="390">
        <v>0</v>
      </c>
      <c r="J23" s="390">
        <v>0</v>
      </c>
      <c r="K23" s="492">
        <v>0</v>
      </c>
      <c r="L23" s="541">
        <v>28</v>
      </c>
      <c r="M23" s="55"/>
    </row>
    <row r="24" spans="1:13" ht="19.5" thickBot="1">
      <c r="A24" s="669" t="s">
        <v>31</v>
      </c>
      <c r="B24" s="393" t="s">
        <v>88</v>
      </c>
      <c r="C24" s="414">
        <f t="shared" si="0"/>
        <v>256</v>
      </c>
      <c r="D24" s="408">
        <f t="shared" ref="D24:L24" si="7">SUM(D25)</f>
        <v>230</v>
      </c>
      <c r="E24" s="395">
        <f t="shared" si="7"/>
        <v>0</v>
      </c>
      <c r="F24" s="400">
        <f t="shared" si="7"/>
        <v>3</v>
      </c>
      <c r="G24" s="400">
        <f t="shared" si="7"/>
        <v>19</v>
      </c>
      <c r="H24" s="400">
        <f t="shared" si="7"/>
        <v>3</v>
      </c>
      <c r="I24" s="395">
        <f t="shared" si="7"/>
        <v>0</v>
      </c>
      <c r="J24" s="395">
        <f t="shared" si="7"/>
        <v>0</v>
      </c>
      <c r="K24" s="401">
        <f t="shared" si="7"/>
        <v>1</v>
      </c>
      <c r="L24" s="542">
        <f t="shared" si="7"/>
        <v>52</v>
      </c>
      <c r="M24" s="55"/>
    </row>
    <row r="25" spans="1:13" ht="19.5" thickTop="1">
      <c r="A25" s="669"/>
      <c r="B25" s="36" t="s">
        <v>30</v>
      </c>
      <c r="C25" s="415">
        <f t="shared" si="0"/>
        <v>256</v>
      </c>
      <c r="D25" s="399">
        <v>230</v>
      </c>
      <c r="E25" s="399" t="s">
        <v>18</v>
      </c>
      <c r="F25" s="399">
        <v>3</v>
      </c>
      <c r="G25" s="399">
        <v>19</v>
      </c>
      <c r="H25" s="399">
        <v>3</v>
      </c>
      <c r="I25" s="399">
        <v>0</v>
      </c>
      <c r="J25" s="399" t="s">
        <v>18</v>
      </c>
      <c r="K25" s="537">
        <v>1</v>
      </c>
      <c r="L25" s="544">
        <v>52</v>
      </c>
      <c r="M25" s="55"/>
    </row>
    <row r="26" spans="1:13" ht="19.5" thickBot="1">
      <c r="A26" s="673" t="s">
        <v>38</v>
      </c>
      <c r="B26" s="393" t="s">
        <v>88</v>
      </c>
      <c r="C26" s="414">
        <f t="shared" si="0"/>
        <v>1485</v>
      </c>
      <c r="D26" s="394">
        <f t="shared" ref="D26:L26" si="8">SUM(D18:D19)</f>
        <v>1295</v>
      </c>
      <c r="E26" s="395">
        <f t="shared" si="8"/>
        <v>0</v>
      </c>
      <c r="F26" s="395">
        <f t="shared" si="8"/>
        <v>17</v>
      </c>
      <c r="G26" s="395">
        <f t="shared" si="8"/>
        <v>98</v>
      </c>
      <c r="H26" s="395">
        <f t="shared" si="8"/>
        <v>5</v>
      </c>
      <c r="I26" s="395">
        <f t="shared" si="8"/>
        <v>2</v>
      </c>
      <c r="J26" s="395">
        <f t="shared" si="8"/>
        <v>0</v>
      </c>
      <c r="K26" s="396">
        <f t="shared" si="8"/>
        <v>68</v>
      </c>
      <c r="L26" s="542">
        <f t="shared" si="8"/>
        <v>231</v>
      </c>
      <c r="M26" s="55"/>
    </row>
    <row r="27" spans="1:13" ht="19.5" thickTop="1">
      <c r="A27" s="674"/>
      <c r="B27" s="128" t="s">
        <v>37</v>
      </c>
      <c r="C27" s="411">
        <f t="shared" si="0"/>
        <v>1402</v>
      </c>
      <c r="D27" s="390">
        <v>1195</v>
      </c>
      <c r="E27" s="390" t="s">
        <v>18</v>
      </c>
      <c r="F27" s="390">
        <v>19</v>
      </c>
      <c r="G27" s="390">
        <v>130</v>
      </c>
      <c r="H27" s="390">
        <v>10</v>
      </c>
      <c r="I27" s="390">
        <v>3</v>
      </c>
      <c r="J27" s="390">
        <v>1</v>
      </c>
      <c r="K27" s="535">
        <v>44</v>
      </c>
      <c r="L27" s="541">
        <v>234</v>
      </c>
      <c r="M27" s="55"/>
    </row>
    <row r="28" spans="1:13">
      <c r="A28" s="674"/>
      <c r="B28" s="37" t="s">
        <v>36</v>
      </c>
      <c r="C28" s="412">
        <f t="shared" si="0"/>
        <v>78</v>
      </c>
      <c r="D28" s="390">
        <v>57</v>
      </c>
      <c r="E28" s="390">
        <v>0</v>
      </c>
      <c r="F28" s="390">
        <v>0</v>
      </c>
      <c r="G28" s="390">
        <v>15</v>
      </c>
      <c r="H28" s="390">
        <v>1</v>
      </c>
      <c r="I28" s="390">
        <v>0</v>
      </c>
      <c r="J28" s="390">
        <v>0</v>
      </c>
      <c r="K28" s="495">
        <v>5</v>
      </c>
      <c r="L28" s="541">
        <v>16</v>
      </c>
      <c r="M28" s="55"/>
    </row>
    <row r="29" spans="1:13">
      <c r="A29" s="674"/>
      <c r="B29" s="37" t="s">
        <v>35</v>
      </c>
      <c r="C29" s="412">
        <f t="shared" si="0"/>
        <v>50</v>
      </c>
      <c r="D29" s="390">
        <v>38</v>
      </c>
      <c r="E29" s="390">
        <v>1</v>
      </c>
      <c r="F29" s="390">
        <v>1</v>
      </c>
      <c r="G29" s="390">
        <v>8</v>
      </c>
      <c r="H29" s="390">
        <v>0</v>
      </c>
      <c r="I29" s="390">
        <v>0</v>
      </c>
      <c r="J29" s="390">
        <v>0</v>
      </c>
      <c r="K29" s="495">
        <v>2</v>
      </c>
      <c r="L29" s="541">
        <v>6</v>
      </c>
      <c r="M29" s="55"/>
    </row>
    <row r="30" spans="1:13">
      <c r="A30" s="668"/>
      <c r="B30" s="38" t="s">
        <v>34</v>
      </c>
      <c r="C30" s="413">
        <f t="shared" si="0"/>
        <v>183</v>
      </c>
      <c r="D30" s="390">
        <v>160</v>
      </c>
      <c r="E30" s="390">
        <v>0</v>
      </c>
      <c r="F30" s="390">
        <v>1</v>
      </c>
      <c r="G30" s="390">
        <v>15</v>
      </c>
      <c r="H30" s="390">
        <v>1</v>
      </c>
      <c r="I30" s="390">
        <v>1</v>
      </c>
      <c r="J30" s="390">
        <v>0</v>
      </c>
      <c r="K30" s="492">
        <v>5</v>
      </c>
      <c r="L30" s="541">
        <v>40</v>
      </c>
      <c r="M30" s="55"/>
    </row>
    <row r="31" spans="1:13" ht="19.5" thickBot="1">
      <c r="A31" s="673" t="s">
        <v>74</v>
      </c>
      <c r="B31" s="393" t="s">
        <v>88</v>
      </c>
      <c r="C31" s="414">
        <f t="shared" si="0"/>
        <v>689</v>
      </c>
      <c r="D31" s="394">
        <f t="shared" ref="D31:L31" si="9">SUM(D32:D37)</f>
        <v>590</v>
      </c>
      <c r="E31" s="395">
        <f t="shared" si="9"/>
        <v>0</v>
      </c>
      <c r="F31" s="395">
        <f t="shared" si="9"/>
        <v>3</v>
      </c>
      <c r="G31" s="395">
        <f t="shared" si="9"/>
        <v>66</v>
      </c>
      <c r="H31" s="395">
        <f t="shared" si="9"/>
        <v>4</v>
      </c>
      <c r="I31" s="395">
        <f t="shared" si="9"/>
        <v>3</v>
      </c>
      <c r="J31" s="395">
        <f t="shared" si="9"/>
        <v>0</v>
      </c>
      <c r="K31" s="396">
        <f t="shared" si="9"/>
        <v>23</v>
      </c>
      <c r="L31" s="542">
        <f t="shared" si="9"/>
        <v>158</v>
      </c>
      <c r="M31" s="55"/>
    </row>
    <row r="32" spans="1:13" ht="19.5" thickTop="1">
      <c r="A32" s="674"/>
      <c r="B32" s="128" t="s">
        <v>17</v>
      </c>
      <c r="C32" s="411">
        <f t="shared" si="0"/>
        <v>304</v>
      </c>
      <c r="D32" s="390">
        <v>266</v>
      </c>
      <c r="E32" s="390" t="s">
        <v>18</v>
      </c>
      <c r="F32" s="390">
        <v>1</v>
      </c>
      <c r="G32" s="390">
        <v>20</v>
      </c>
      <c r="H32" s="390" t="s">
        <v>18</v>
      </c>
      <c r="I32" s="390">
        <v>1</v>
      </c>
      <c r="J32" s="390" t="s">
        <v>18</v>
      </c>
      <c r="K32" s="535">
        <v>16</v>
      </c>
      <c r="L32" s="541">
        <v>48</v>
      </c>
      <c r="M32" s="55"/>
    </row>
    <row r="33" spans="1:13">
      <c r="A33" s="674"/>
      <c r="B33" s="37" t="s">
        <v>16</v>
      </c>
      <c r="C33" s="412">
        <f t="shared" si="0"/>
        <v>41</v>
      </c>
      <c r="D33" s="70">
        <v>32</v>
      </c>
      <c r="E33" s="70">
        <v>0</v>
      </c>
      <c r="F33" s="70">
        <v>0</v>
      </c>
      <c r="G33" s="70">
        <v>8</v>
      </c>
      <c r="H33" s="70">
        <v>0</v>
      </c>
      <c r="I33" s="70">
        <v>0</v>
      </c>
      <c r="J33" s="70">
        <v>0</v>
      </c>
      <c r="K33" s="79">
        <v>1</v>
      </c>
      <c r="L33" s="545">
        <v>20</v>
      </c>
      <c r="M33" s="55"/>
    </row>
    <row r="34" spans="1:13">
      <c r="A34" s="674"/>
      <c r="B34" s="37" t="s">
        <v>15</v>
      </c>
      <c r="C34" s="412">
        <f t="shared" si="0"/>
        <v>124</v>
      </c>
      <c r="D34" s="70">
        <v>106</v>
      </c>
      <c r="E34" s="70">
        <v>0</v>
      </c>
      <c r="F34" s="70">
        <v>1</v>
      </c>
      <c r="G34" s="70">
        <v>14</v>
      </c>
      <c r="H34" s="70">
        <v>1</v>
      </c>
      <c r="I34" s="70">
        <v>0</v>
      </c>
      <c r="J34" s="70">
        <v>0</v>
      </c>
      <c r="K34" s="79">
        <v>2</v>
      </c>
      <c r="L34" s="545">
        <v>32</v>
      </c>
      <c r="M34" s="55"/>
    </row>
    <row r="35" spans="1:13">
      <c r="A35" s="674"/>
      <c r="B35" s="37" t="s">
        <v>14</v>
      </c>
      <c r="C35" s="412">
        <f t="shared" si="0"/>
        <v>64</v>
      </c>
      <c r="D35" s="70">
        <v>57</v>
      </c>
      <c r="E35" s="70">
        <v>0</v>
      </c>
      <c r="F35" s="70">
        <v>1</v>
      </c>
      <c r="G35" s="70">
        <v>4</v>
      </c>
      <c r="H35" s="70">
        <v>0</v>
      </c>
      <c r="I35" s="70">
        <v>1</v>
      </c>
      <c r="J35" s="70">
        <v>0</v>
      </c>
      <c r="K35" s="79">
        <v>1</v>
      </c>
      <c r="L35" s="545">
        <v>12</v>
      </c>
      <c r="M35" s="55"/>
    </row>
    <row r="36" spans="1:13">
      <c r="A36" s="674"/>
      <c r="B36" s="37" t="s">
        <v>13</v>
      </c>
      <c r="C36" s="412">
        <f t="shared" si="0"/>
        <v>44</v>
      </c>
      <c r="D36" s="70">
        <v>37</v>
      </c>
      <c r="E36" s="70">
        <v>0</v>
      </c>
      <c r="F36" s="70">
        <v>0</v>
      </c>
      <c r="G36" s="70">
        <v>7</v>
      </c>
      <c r="H36" s="70">
        <v>0</v>
      </c>
      <c r="I36" s="70">
        <v>0</v>
      </c>
      <c r="J36" s="70">
        <v>0</v>
      </c>
      <c r="K36" s="79">
        <v>0</v>
      </c>
      <c r="L36" s="545">
        <v>20</v>
      </c>
      <c r="M36" s="55"/>
    </row>
    <row r="37" spans="1:13">
      <c r="A37" s="668"/>
      <c r="B37" s="38" t="s">
        <v>12</v>
      </c>
      <c r="C37" s="413">
        <f t="shared" si="0"/>
        <v>112</v>
      </c>
      <c r="D37" s="80">
        <v>92</v>
      </c>
      <c r="E37" s="80">
        <v>0</v>
      </c>
      <c r="F37" s="80">
        <v>0</v>
      </c>
      <c r="G37" s="80">
        <v>13</v>
      </c>
      <c r="H37" s="80">
        <v>3</v>
      </c>
      <c r="I37" s="80">
        <v>1</v>
      </c>
      <c r="J37" s="80">
        <v>0</v>
      </c>
      <c r="K37" s="81">
        <v>3</v>
      </c>
      <c r="L37" s="543">
        <v>26</v>
      </c>
      <c r="M37" s="55"/>
    </row>
    <row r="38" spans="1:13" ht="19.5" thickBot="1">
      <c r="A38" s="673" t="s">
        <v>27</v>
      </c>
      <c r="B38" s="393" t="s">
        <v>88</v>
      </c>
      <c r="C38" s="414">
        <f t="shared" si="0"/>
        <v>3388</v>
      </c>
      <c r="D38" s="394">
        <f t="shared" ref="D38:L38" si="10">SUM(D39:D43)</f>
        <v>2862</v>
      </c>
      <c r="E38" s="395">
        <f t="shared" si="10"/>
        <v>4</v>
      </c>
      <c r="F38" s="395">
        <f t="shared" si="10"/>
        <v>48</v>
      </c>
      <c r="G38" s="395">
        <f t="shared" si="10"/>
        <v>300</v>
      </c>
      <c r="H38" s="395">
        <f t="shared" si="10"/>
        <v>18</v>
      </c>
      <c r="I38" s="395">
        <f t="shared" si="10"/>
        <v>6</v>
      </c>
      <c r="J38" s="395">
        <f t="shared" si="10"/>
        <v>2</v>
      </c>
      <c r="K38" s="396">
        <f t="shared" si="10"/>
        <v>148</v>
      </c>
      <c r="L38" s="542">
        <f t="shared" si="10"/>
        <v>504</v>
      </c>
      <c r="M38" s="398"/>
    </row>
    <row r="39" spans="1:13" ht="19.5" thickTop="1">
      <c r="A39" s="674"/>
      <c r="B39" s="130" t="s">
        <v>26</v>
      </c>
      <c r="C39" s="411">
        <f t="shared" si="0"/>
        <v>1640</v>
      </c>
      <c r="D39" s="70">
        <v>1388</v>
      </c>
      <c r="E39" s="70">
        <v>4</v>
      </c>
      <c r="F39" s="70">
        <v>21</v>
      </c>
      <c r="G39" s="70">
        <v>138</v>
      </c>
      <c r="H39" s="70">
        <v>10</v>
      </c>
      <c r="I39" s="70">
        <v>2</v>
      </c>
      <c r="J39" s="70" t="s">
        <v>18</v>
      </c>
      <c r="K39" s="535">
        <v>77</v>
      </c>
      <c r="L39" s="545">
        <v>230</v>
      </c>
      <c r="M39" s="55"/>
    </row>
    <row r="40" spans="1:13">
      <c r="A40" s="674"/>
      <c r="B40" s="37" t="s">
        <v>25</v>
      </c>
      <c r="C40" s="412">
        <f t="shared" si="0"/>
        <v>697</v>
      </c>
      <c r="D40" s="70">
        <v>587</v>
      </c>
      <c r="E40" s="70" t="s">
        <v>18</v>
      </c>
      <c r="F40" s="70">
        <v>9</v>
      </c>
      <c r="G40" s="70">
        <v>62</v>
      </c>
      <c r="H40" s="70">
        <v>4</v>
      </c>
      <c r="I40" s="70">
        <v>3</v>
      </c>
      <c r="J40" s="70">
        <v>2</v>
      </c>
      <c r="K40" s="79">
        <v>30</v>
      </c>
      <c r="L40" s="545">
        <v>121</v>
      </c>
      <c r="M40" s="55"/>
    </row>
    <row r="41" spans="1:13">
      <c r="A41" s="674"/>
      <c r="B41" s="37" t="s">
        <v>24</v>
      </c>
      <c r="C41" s="412">
        <f t="shared" si="0"/>
        <v>710</v>
      </c>
      <c r="D41" s="70">
        <v>611</v>
      </c>
      <c r="E41" s="82">
        <v>0</v>
      </c>
      <c r="F41" s="82">
        <v>13</v>
      </c>
      <c r="G41" s="82">
        <v>60</v>
      </c>
      <c r="H41" s="82">
        <v>2</v>
      </c>
      <c r="I41" s="82">
        <v>0</v>
      </c>
      <c r="J41" s="82">
        <v>0</v>
      </c>
      <c r="K41" s="83">
        <v>24</v>
      </c>
      <c r="L41" s="546">
        <v>108</v>
      </c>
      <c r="M41" s="55"/>
    </row>
    <row r="42" spans="1:13">
      <c r="A42" s="674"/>
      <c r="B42" s="37" t="s">
        <v>23</v>
      </c>
      <c r="C42" s="412">
        <f t="shared" si="0"/>
        <v>325</v>
      </c>
      <c r="D42" s="70">
        <v>265</v>
      </c>
      <c r="E42" s="70">
        <v>0</v>
      </c>
      <c r="F42" s="70">
        <v>5</v>
      </c>
      <c r="G42" s="70">
        <v>36</v>
      </c>
      <c r="H42" s="70">
        <v>2</v>
      </c>
      <c r="I42" s="70">
        <v>1</v>
      </c>
      <c r="J42" s="70">
        <v>0</v>
      </c>
      <c r="K42" s="79">
        <v>16</v>
      </c>
      <c r="L42" s="545">
        <v>44</v>
      </c>
      <c r="M42" s="55"/>
    </row>
    <row r="43" spans="1:13">
      <c r="A43" s="668"/>
      <c r="B43" s="38" t="s">
        <v>22</v>
      </c>
      <c r="C43" s="413">
        <f t="shared" si="0"/>
        <v>16</v>
      </c>
      <c r="D43" s="70">
        <v>11</v>
      </c>
      <c r="E43" s="80">
        <v>0</v>
      </c>
      <c r="F43" s="80">
        <v>0</v>
      </c>
      <c r="G43" s="80">
        <v>4</v>
      </c>
      <c r="H43" s="80">
        <v>0</v>
      </c>
      <c r="I43" s="80">
        <v>0</v>
      </c>
      <c r="J43" s="80">
        <v>0</v>
      </c>
      <c r="K43" s="81">
        <v>1</v>
      </c>
      <c r="L43" s="543">
        <v>1</v>
      </c>
      <c r="M43" s="55"/>
    </row>
    <row r="44" spans="1:13" ht="19.5" thickBot="1">
      <c r="A44" s="669" t="s">
        <v>21</v>
      </c>
      <c r="B44" s="393" t="s">
        <v>88</v>
      </c>
      <c r="C44" s="414">
        <f t="shared" si="0"/>
        <v>2180</v>
      </c>
      <c r="D44" s="394">
        <f t="shared" ref="D44:L44" si="11">SUM(D45:D46)</f>
        <v>1860</v>
      </c>
      <c r="E44" s="395">
        <f t="shared" si="11"/>
        <v>3</v>
      </c>
      <c r="F44" s="395">
        <f t="shared" si="11"/>
        <v>24</v>
      </c>
      <c r="G44" s="395">
        <f t="shared" si="11"/>
        <v>211</v>
      </c>
      <c r="H44" s="395">
        <f t="shared" si="11"/>
        <v>4</v>
      </c>
      <c r="I44" s="395">
        <f t="shared" si="11"/>
        <v>3</v>
      </c>
      <c r="J44" s="395">
        <f t="shared" si="11"/>
        <v>1</v>
      </c>
      <c r="K44" s="396">
        <f t="shared" si="11"/>
        <v>74</v>
      </c>
      <c r="L44" s="542">
        <f t="shared" si="11"/>
        <v>358</v>
      </c>
      <c r="M44" s="55"/>
    </row>
    <row r="45" spans="1:13" ht="19.5" thickTop="1">
      <c r="A45" s="669"/>
      <c r="B45" s="128" t="s">
        <v>20</v>
      </c>
      <c r="C45" s="411">
        <f t="shared" si="0"/>
        <v>1569</v>
      </c>
      <c r="D45" s="70">
        <v>1346</v>
      </c>
      <c r="E45" s="70">
        <v>3</v>
      </c>
      <c r="F45" s="70">
        <v>15</v>
      </c>
      <c r="G45" s="70">
        <v>149</v>
      </c>
      <c r="H45" s="70">
        <v>1</v>
      </c>
      <c r="I45" s="70">
        <v>2</v>
      </c>
      <c r="J45" s="70" t="s">
        <v>18</v>
      </c>
      <c r="K45" s="535">
        <v>53</v>
      </c>
      <c r="L45" s="545">
        <v>279</v>
      </c>
      <c r="M45" s="55"/>
    </row>
    <row r="46" spans="1:13" ht="19.5" thickBot="1">
      <c r="A46" s="675"/>
      <c r="B46" s="132" t="s">
        <v>19</v>
      </c>
      <c r="C46" s="424">
        <f>SUM(D46:K46)</f>
        <v>611</v>
      </c>
      <c r="D46" s="536">
        <v>514</v>
      </c>
      <c r="E46" s="425" t="s">
        <v>18</v>
      </c>
      <c r="F46" s="425">
        <v>9</v>
      </c>
      <c r="G46" s="425">
        <v>62</v>
      </c>
      <c r="H46" s="425">
        <v>3</v>
      </c>
      <c r="I46" s="425">
        <v>1</v>
      </c>
      <c r="J46" s="425">
        <v>1</v>
      </c>
      <c r="K46" s="497">
        <v>21</v>
      </c>
      <c r="L46" s="547">
        <v>79</v>
      </c>
      <c r="M46" s="55"/>
    </row>
    <row r="47" spans="1:13">
      <c r="A47" s="654" t="s">
        <v>5</v>
      </c>
      <c r="B47" s="654"/>
      <c r="C47" s="61"/>
      <c r="D47" s="61"/>
      <c r="E47" s="61"/>
      <c r="F47" s="61"/>
      <c r="G47" s="61"/>
      <c r="H47" s="61"/>
      <c r="I47" s="61"/>
      <c r="J47" s="61"/>
      <c r="K47" s="61"/>
      <c r="L47" s="61"/>
    </row>
  </sheetData>
  <mergeCells count="14">
    <mergeCell ref="A26:A30"/>
    <mergeCell ref="A31:A37"/>
    <mergeCell ref="A38:A43"/>
    <mergeCell ref="A1:E1"/>
    <mergeCell ref="A47:B47"/>
    <mergeCell ref="A9:B9"/>
    <mergeCell ref="A20:A23"/>
    <mergeCell ref="A44:A46"/>
    <mergeCell ref="A24:A25"/>
    <mergeCell ref="H1:L1"/>
    <mergeCell ref="A3:B3"/>
    <mergeCell ref="A10:A16"/>
    <mergeCell ref="A17:A19"/>
    <mergeCell ref="A4:A8"/>
  </mergeCells>
  <phoneticPr fontId="1"/>
  <conditionalFormatting sqref="M1:M65534">
    <cfRule type="cellIs" dxfId="0" priority="1" stopIfTrue="1" operator="equal">
      <formula>"いやん間違ってる～"</formula>
    </cfRule>
  </conditionalFormatting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showGridLines="0" view="pageBreakPreview" zoomScale="98" zoomScaleNormal="100" zoomScaleSheetLayoutView="98" workbookViewId="0">
      <pane xSplit="2" ySplit="2" topLeftCell="C15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E1" sqref="E1:J1"/>
    </sheetView>
  </sheetViews>
  <sheetFormatPr defaultColWidth="9" defaultRowHeight="18.75"/>
  <cols>
    <col min="1" max="1" width="15.5" style="57" customWidth="1"/>
    <col min="2" max="2" width="9.625" style="57" customWidth="1"/>
    <col min="3" max="10" width="9.375" style="57" bestFit="1" customWidth="1"/>
    <col min="11" max="16384" width="9" style="57"/>
  </cols>
  <sheetData>
    <row r="1" spans="1:10" ht="19.5" thickBot="1">
      <c r="A1" s="676" t="s">
        <v>132</v>
      </c>
      <c r="B1" s="588"/>
      <c r="C1" s="676"/>
      <c r="D1" s="676"/>
      <c r="E1" s="681" t="s">
        <v>182</v>
      </c>
      <c r="F1" s="681"/>
      <c r="G1" s="681"/>
      <c r="H1" s="681"/>
      <c r="I1" s="681"/>
      <c r="J1" s="681"/>
    </row>
    <row r="2" spans="1:10" ht="38.25" thickBot="1">
      <c r="A2" s="446" t="s">
        <v>157</v>
      </c>
      <c r="B2" s="12" t="s">
        <v>57</v>
      </c>
      <c r="C2" s="97" t="s">
        <v>63</v>
      </c>
      <c r="D2" s="97" t="s">
        <v>62</v>
      </c>
      <c r="E2" s="97" t="s">
        <v>61</v>
      </c>
      <c r="F2" s="97" t="s">
        <v>60</v>
      </c>
      <c r="G2" s="97" t="s">
        <v>59</v>
      </c>
      <c r="H2" s="456" t="s">
        <v>64</v>
      </c>
      <c r="I2" s="97" t="s">
        <v>58</v>
      </c>
      <c r="J2" s="573" t="s">
        <v>180</v>
      </c>
    </row>
    <row r="3" spans="1:10" ht="19.5" thickBot="1">
      <c r="A3" s="580" t="s">
        <v>10</v>
      </c>
      <c r="B3" s="581"/>
      <c r="C3" s="419">
        <f t="shared" ref="C3:I3" si="0">SUM(C9,C4)</f>
        <v>62594</v>
      </c>
      <c r="D3" s="419">
        <f t="shared" si="0"/>
        <v>62910</v>
      </c>
      <c r="E3" s="419">
        <f t="shared" si="0"/>
        <v>62839</v>
      </c>
      <c r="F3" s="419">
        <f t="shared" si="0"/>
        <v>61990</v>
      </c>
      <c r="G3" s="419">
        <f t="shared" si="0"/>
        <v>61740</v>
      </c>
      <c r="H3" s="419">
        <f t="shared" si="0"/>
        <v>61100</v>
      </c>
      <c r="I3" s="420">
        <f t="shared" si="0"/>
        <v>59455</v>
      </c>
      <c r="J3" s="422">
        <f t="shared" ref="J3" si="1">SUM(J9,J4)</f>
        <v>58037</v>
      </c>
    </row>
    <row r="4" spans="1:10" ht="20.25" thickTop="1" thickBot="1">
      <c r="A4" s="679"/>
      <c r="B4" s="142" t="s">
        <v>88</v>
      </c>
      <c r="C4" s="394">
        <f t="shared" ref="C4:I4" si="2">SUM(C5:C8)</f>
        <v>41533</v>
      </c>
      <c r="D4" s="394">
        <f t="shared" si="2"/>
        <v>41581</v>
      </c>
      <c r="E4" s="394">
        <f t="shared" si="2"/>
        <v>41549</v>
      </c>
      <c r="F4" s="394">
        <f t="shared" si="2"/>
        <v>41242</v>
      </c>
      <c r="G4" s="394">
        <f t="shared" si="2"/>
        <v>41051</v>
      </c>
      <c r="H4" s="394">
        <f t="shared" si="2"/>
        <v>40656</v>
      </c>
      <c r="I4" s="395">
        <f t="shared" si="2"/>
        <v>39587</v>
      </c>
      <c r="J4" s="397">
        <f t="shared" ref="J4" si="3">SUM(J5:J8)</f>
        <v>38596</v>
      </c>
    </row>
    <row r="5" spans="1:10" ht="18.75" customHeight="1" thickTop="1">
      <c r="A5" s="680"/>
      <c r="B5" s="134" t="s">
        <v>51</v>
      </c>
      <c r="C5" s="94">
        <v>23463</v>
      </c>
      <c r="D5" s="94">
        <v>23455</v>
      </c>
      <c r="E5" s="94">
        <v>23498</v>
      </c>
      <c r="F5" s="94">
        <v>23249</v>
      </c>
      <c r="G5" s="94">
        <v>23091</v>
      </c>
      <c r="H5" s="95">
        <v>22760</v>
      </c>
      <c r="I5" s="94">
        <v>22272</v>
      </c>
      <c r="J5" s="548">
        <v>21957</v>
      </c>
    </row>
    <row r="6" spans="1:10">
      <c r="A6" s="680"/>
      <c r="B6" s="440" t="s">
        <v>50</v>
      </c>
      <c r="C6" s="71">
        <v>7944</v>
      </c>
      <c r="D6" s="71">
        <v>7970</v>
      </c>
      <c r="E6" s="71">
        <v>7932</v>
      </c>
      <c r="F6" s="71">
        <v>7757</v>
      </c>
      <c r="G6" s="71">
        <v>7649</v>
      </c>
      <c r="H6" s="72">
        <v>7470</v>
      </c>
      <c r="I6" s="71">
        <v>7379</v>
      </c>
      <c r="J6" s="549">
        <v>7149</v>
      </c>
    </row>
    <row r="7" spans="1:10">
      <c r="A7" s="680"/>
      <c r="B7" s="440" t="s">
        <v>49</v>
      </c>
      <c r="C7" s="60">
        <v>6205</v>
      </c>
      <c r="D7" s="60">
        <v>6272</v>
      </c>
      <c r="E7" s="60">
        <v>6300</v>
      </c>
      <c r="F7" s="60">
        <v>6400</v>
      </c>
      <c r="G7" s="60">
        <v>6545</v>
      </c>
      <c r="H7" s="67">
        <v>6649</v>
      </c>
      <c r="I7" s="60">
        <v>6191</v>
      </c>
      <c r="J7" s="77">
        <v>5861</v>
      </c>
    </row>
    <row r="8" spans="1:10" ht="19.5" thickBot="1">
      <c r="A8" s="680"/>
      <c r="B8" s="441" t="s">
        <v>48</v>
      </c>
      <c r="C8" s="433">
        <v>3921</v>
      </c>
      <c r="D8" s="433">
        <v>3884</v>
      </c>
      <c r="E8" s="433">
        <v>3819</v>
      </c>
      <c r="F8" s="433">
        <v>3836</v>
      </c>
      <c r="G8" s="433">
        <v>3766</v>
      </c>
      <c r="H8" s="434">
        <v>3777</v>
      </c>
      <c r="I8" s="433">
        <v>3745</v>
      </c>
      <c r="J8" s="550">
        <v>3629</v>
      </c>
    </row>
    <row r="9" spans="1:10" ht="19.5" thickBot="1">
      <c r="A9" s="677" t="s">
        <v>11</v>
      </c>
      <c r="B9" s="678"/>
      <c r="C9" s="402">
        <f t="shared" ref="C9:I9" si="4">SUM(C10,C12,C19,C22,C26,C28,C33,C40,C46)</f>
        <v>21061</v>
      </c>
      <c r="D9" s="402">
        <f t="shared" si="4"/>
        <v>21329</v>
      </c>
      <c r="E9" s="402">
        <f t="shared" si="4"/>
        <v>21290</v>
      </c>
      <c r="F9" s="402">
        <f t="shared" si="4"/>
        <v>20748</v>
      </c>
      <c r="G9" s="402">
        <f t="shared" si="4"/>
        <v>20689</v>
      </c>
      <c r="H9" s="402">
        <f t="shared" si="4"/>
        <v>20444</v>
      </c>
      <c r="I9" s="403">
        <f t="shared" si="4"/>
        <v>19868</v>
      </c>
      <c r="J9" s="405">
        <f t="shared" ref="J9" si="5">SUM(J10,J12,J19,J22,J26,J28,J33,J40,J46)</f>
        <v>19441</v>
      </c>
    </row>
    <row r="10" spans="1:10" ht="20.25" thickTop="1" thickBot="1">
      <c r="A10" s="682" t="s">
        <v>133</v>
      </c>
      <c r="B10" s="142" t="s">
        <v>88</v>
      </c>
      <c r="C10" s="395">
        <f t="shared" ref="C10:J10" si="6">SUM(C11)</f>
        <v>2</v>
      </c>
      <c r="D10" s="395">
        <f t="shared" si="6"/>
        <v>2</v>
      </c>
      <c r="E10" s="395">
        <f t="shared" si="6"/>
        <v>2</v>
      </c>
      <c r="F10" s="395">
        <f t="shared" si="6"/>
        <v>2</v>
      </c>
      <c r="G10" s="395">
        <f t="shared" si="6"/>
        <v>2</v>
      </c>
      <c r="H10" s="395">
        <f t="shared" si="6"/>
        <v>2</v>
      </c>
      <c r="I10" s="395">
        <f t="shared" si="6"/>
        <v>0</v>
      </c>
      <c r="J10" s="397">
        <f t="shared" si="6"/>
        <v>0</v>
      </c>
    </row>
    <row r="11" spans="1:10" ht="19.5" thickTop="1">
      <c r="A11" s="683"/>
      <c r="B11" s="135" t="s">
        <v>51</v>
      </c>
      <c r="C11" s="426">
        <v>2</v>
      </c>
      <c r="D11" s="426">
        <v>2</v>
      </c>
      <c r="E11" s="426">
        <v>2</v>
      </c>
      <c r="F11" s="426">
        <v>2</v>
      </c>
      <c r="G11" s="426">
        <v>2</v>
      </c>
      <c r="H11" s="427">
        <v>2</v>
      </c>
      <c r="I11" s="426">
        <v>0</v>
      </c>
      <c r="J11" s="551">
        <v>0</v>
      </c>
    </row>
    <row r="12" spans="1:10" ht="19.5" thickBot="1">
      <c r="A12" s="632" t="s">
        <v>47</v>
      </c>
      <c r="B12" s="142" t="s">
        <v>88</v>
      </c>
      <c r="C12" s="394">
        <f t="shared" ref="C12:I12" si="7">SUM(C13:C18)</f>
        <v>7457</v>
      </c>
      <c r="D12" s="394">
        <f t="shared" si="7"/>
        <v>7646</v>
      </c>
      <c r="E12" s="394">
        <f t="shared" si="7"/>
        <v>7721</v>
      </c>
      <c r="F12" s="394">
        <f t="shared" si="7"/>
        <v>7439</v>
      </c>
      <c r="G12" s="394">
        <f t="shared" si="7"/>
        <v>7555</v>
      </c>
      <c r="H12" s="394">
        <f t="shared" si="7"/>
        <v>7476</v>
      </c>
      <c r="I12" s="395">
        <f t="shared" si="7"/>
        <v>7214</v>
      </c>
      <c r="J12" s="397">
        <f t="shared" ref="J12" si="8">SUM(J13:J18)</f>
        <v>6998</v>
      </c>
    </row>
    <row r="13" spans="1:10" ht="19.5" thickTop="1">
      <c r="A13" s="633"/>
      <c r="B13" s="136" t="s">
        <v>46</v>
      </c>
      <c r="C13" s="428">
        <v>2459</v>
      </c>
      <c r="D13" s="428">
        <v>2500</v>
      </c>
      <c r="E13" s="428">
        <v>2423</v>
      </c>
      <c r="F13" s="428">
        <v>2366</v>
      </c>
      <c r="G13" s="428">
        <v>2323</v>
      </c>
      <c r="H13" s="429">
        <v>2243</v>
      </c>
      <c r="I13" s="428">
        <v>2185</v>
      </c>
      <c r="J13" s="552">
        <v>2070</v>
      </c>
    </row>
    <row r="14" spans="1:10">
      <c r="A14" s="633"/>
      <c r="B14" s="137" t="s">
        <v>39</v>
      </c>
      <c r="C14" s="430">
        <v>2725</v>
      </c>
      <c r="D14" s="430">
        <v>2779</v>
      </c>
      <c r="E14" s="430">
        <v>2940</v>
      </c>
      <c r="F14" s="430">
        <v>2735</v>
      </c>
      <c r="G14" s="430">
        <v>2768</v>
      </c>
      <c r="H14" s="431">
        <v>2776</v>
      </c>
      <c r="I14" s="430">
        <v>2718</v>
      </c>
      <c r="J14" s="553">
        <v>2669</v>
      </c>
    </row>
    <row r="15" spans="1:10">
      <c r="A15" s="633"/>
      <c r="B15" s="137" t="s">
        <v>33</v>
      </c>
      <c r="C15" s="68">
        <v>1477</v>
      </c>
      <c r="D15" s="68">
        <v>1551</v>
      </c>
      <c r="E15" s="68">
        <v>1542</v>
      </c>
      <c r="F15" s="68">
        <v>1532</v>
      </c>
      <c r="G15" s="68">
        <v>1668</v>
      </c>
      <c r="H15" s="69">
        <v>1680</v>
      </c>
      <c r="I15" s="68">
        <v>1550</v>
      </c>
      <c r="J15" s="554">
        <v>1535</v>
      </c>
    </row>
    <row r="16" spans="1:10">
      <c r="A16" s="633"/>
      <c r="B16" s="301" t="s">
        <v>32</v>
      </c>
      <c r="C16" s="68">
        <v>370</v>
      </c>
      <c r="D16" s="68">
        <v>396</v>
      </c>
      <c r="E16" s="68">
        <v>404</v>
      </c>
      <c r="F16" s="68">
        <v>397</v>
      </c>
      <c r="G16" s="68">
        <v>382</v>
      </c>
      <c r="H16" s="69">
        <v>377</v>
      </c>
      <c r="I16" s="68">
        <v>374</v>
      </c>
      <c r="J16" s="554">
        <v>375</v>
      </c>
    </row>
    <row r="17" spans="1:10">
      <c r="A17" s="633"/>
      <c r="B17" s="137" t="s">
        <v>45</v>
      </c>
      <c r="C17" s="68">
        <v>214</v>
      </c>
      <c r="D17" s="68">
        <v>211</v>
      </c>
      <c r="E17" s="68">
        <v>218</v>
      </c>
      <c r="F17" s="68">
        <v>221</v>
      </c>
      <c r="G17" s="68">
        <v>218</v>
      </c>
      <c r="H17" s="69">
        <v>212</v>
      </c>
      <c r="I17" s="68">
        <v>209</v>
      </c>
      <c r="J17" s="554">
        <v>191</v>
      </c>
    </row>
    <row r="18" spans="1:10">
      <c r="A18" s="615"/>
      <c r="B18" s="442" t="s">
        <v>44</v>
      </c>
      <c r="C18" s="73">
        <v>212</v>
      </c>
      <c r="D18" s="73">
        <v>209</v>
      </c>
      <c r="E18" s="73">
        <v>194</v>
      </c>
      <c r="F18" s="73">
        <v>188</v>
      </c>
      <c r="G18" s="73">
        <v>196</v>
      </c>
      <c r="H18" s="74">
        <v>188</v>
      </c>
      <c r="I18" s="73">
        <v>178</v>
      </c>
      <c r="J18" s="555">
        <v>158</v>
      </c>
    </row>
    <row r="19" spans="1:10" ht="19.5" thickBot="1">
      <c r="A19" s="632" t="s">
        <v>75</v>
      </c>
      <c r="B19" s="142" t="s">
        <v>88</v>
      </c>
      <c r="C19" s="394">
        <f t="shared" ref="C19:I19" si="9">SUM(C20:C21)</f>
        <v>1797</v>
      </c>
      <c r="D19" s="394">
        <f t="shared" si="9"/>
        <v>1824</v>
      </c>
      <c r="E19" s="394">
        <f t="shared" si="9"/>
        <v>1810</v>
      </c>
      <c r="F19" s="394">
        <f t="shared" si="9"/>
        <v>1786</v>
      </c>
      <c r="G19" s="394">
        <f t="shared" si="9"/>
        <v>1834</v>
      </c>
      <c r="H19" s="394">
        <f t="shared" si="9"/>
        <v>1805</v>
      </c>
      <c r="I19" s="395">
        <f t="shared" si="9"/>
        <v>1778</v>
      </c>
      <c r="J19" s="397">
        <f t="shared" ref="J19" si="10">SUM(J20:J21)</f>
        <v>1716</v>
      </c>
    </row>
    <row r="20" spans="1:10" ht="19.5" thickTop="1">
      <c r="A20" s="633"/>
      <c r="B20" s="136" t="s">
        <v>29</v>
      </c>
      <c r="C20" s="426">
        <v>1145</v>
      </c>
      <c r="D20" s="426">
        <v>1180</v>
      </c>
      <c r="E20" s="426">
        <v>1172</v>
      </c>
      <c r="F20" s="426">
        <v>1153</v>
      </c>
      <c r="G20" s="426">
        <v>1163</v>
      </c>
      <c r="H20" s="427">
        <v>1159</v>
      </c>
      <c r="I20" s="426">
        <v>1126</v>
      </c>
      <c r="J20" s="551">
        <v>1105</v>
      </c>
    </row>
    <row r="21" spans="1:10">
      <c r="A21" s="615"/>
      <c r="B21" s="443" t="s">
        <v>28</v>
      </c>
      <c r="C21" s="73">
        <v>652</v>
      </c>
      <c r="D21" s="73">
        <v>644</v>
      </c>
      <c r="E21" s="73">
        <v>638</v>
      </c>
      <c r="F21" s="73">
        <v>633</v>
      </c>
      <c r="G21" s="73">
        <v>671</v>
      </c>
      <c r="H21" s="74">
        <v>646</v>
      </c>
      <c r="I21" s="73">
        <v>652</v>
      </c>
      <c r="J21" s="555">
        <v>611</v>
      </c>
    </row>
    <row r="22" spans="1:10" ht="19.5" thickBot="1">
      <c r="A22" s="632" t="s">
        <v>43</v>
      </c>
      <c r="B22" s="142" t="s">
        <v>88</v>
      </c>
      <c r="C22" s="394">
        <f t="shared" ref="C22:I22" si="11">SUM(C23:C25)</f>
        <v>1390</v>
      </c>
      <c r="D22" s="394">
        <f t="shared" si="11"/>
        <v>1373</v>
      </c>
      <c r="E22" s="394">
        <f t="shared" si="11"/>
        <v>1371</v>
      </c>
      <c r="F22" s="394">
        <f t="shared" si="11"/>
        <v>1307</v>
      </c>
      <c r="G22" s="394">
        <f t="shared" si="11"/>
        <v>1204</v>
      </c>
      <c r="H22" s="394">
        <f t="shared" si="11"/>
        <v>1191</v>
      </c>
      <c r="I22" s="395">
        <f t="shared" si="11"/>
        <v>1162</v>
      </c>
      <c r="J22" s="397">
        <f t="shared" ref="J22" si="12">SUM(J23:J25)</f>
        <v>1133</v>
      </c>
    </row>
    <row r="23" spans="1:10" ht="19.5" thickTop="1">
      <c r="A23" s="633"/>
      <c r="B23" s="136" t="s">
        <v>42</v>
      </c>
      <c r="C23" s="428">
        <v>840</v>
      </c>
      <c r="D23" s="428">
        <v>826</v>
      </c>
      <c r="E23" s="428">
        <v>804</v>
      </c>
      <c r="F23" s="428">
        <v>781</v>
      </c>
      <c r="G23" s="428">
        <v>686</v>
      </c>
      <c r="H23" s="429">
        <v>675</v>
      </c>
      <c r="I23" s="428">
        <v>678</v>
      </c>
      <c r="J23" s="552">
        <v>674</v>
      </c>
    </row>
    <row r="24" spans="1:10">
      <c r="A24" s="633"/>
      <c r="B24" s="137" t="s">
        <v>41</v>
      </c>
      <c r="C24" s="68">
        <v>383</v>
      </c>
      <c r="D24" s="68">
        <v>375</v>
      </c>
      <c r="E24" s="68">
        <v>389</v>
      </c>
      <c r="F24" s="68">
        <v>353</v>
      </c>
      <c r="G24" s="68">
        <v>352</v>
      </c>
      <c r="H24" s="69">
        <v>352</v>
      </c>
      <c r="I24" s="68">
        <v>328</v>
      </c>
      <c r="J24" s="554">
        <v>307</v>
      </c>
    </row>
    <row r="25" spans="1:10">
      <c r="A25" s="615"/>
      <c r="B25" s="442" t="s">
        <v>40</v>
      </c>
      <c r="C25" s="73">
        <v>167</v>
      </c>
      <c r="D25" s="73">
        <v>172</v>
      </c>
      <c r="E25" s="73">
        <v>178</v>
      </c>
      <c r="F25" s="73">
        <v>173</v>
      </c>
      <c r="G25" s="73">
        <v>166</v>
      </c>
      <c r="H25" s="74">
        <v>164</v>
      </c>
      <c r="I25" s="73">
        <v>156</v>
      </c>
      <c r="J25" s="555">
        <v>152</v>
      </c>
    </row>
    <row r="26" spans="1:10" ht="19.5" thickBot="1">
      <c r="A26" s="632" t="s">
        <v>31</v>
      </c>
      <c r="B26" s="142" t="s">
        <v>88</v>
      </c>
      <c r="C26" s="394">
        <f t="shared" ref="C26:J26" si="13">SUM(C27)</f>
        <v>439</v>
      </c>
      <c r="D26" s="394">
        <f t="shared" si="13"/>
        <v>413</v>
      </c>
      <c r="E26" s="394">
        <f t="shared" si="13"/>
        <v>401</v>
      </c>
      <c r="F26" s="394">
        <f t="shared" si="13"/>
        <v>409</v>
      </c>
      <c r="G26" s="394">
        <f t="shared" si="13"/>
        <v>381</v>
      </c>
      <c r="H26" s="394">
        <f t="shared" si="13"/>
        <v>349</v>
      </c>
      <c r="I26" s="395">
        <f t="shared" si="13"/>
        <v>315</v>
      </c>
      <c r="J26" s="397">
        <f t="shared" si="13"/>
        <v>308</v>
      </c>
    </row>
    <row r="27" spans="1:10" ht="19.5" thickTop="1">
      <c r="A27" s="615"/>
      <c r="B27" s="135" t="s">
        <v>30</v>
      </c>
      <c r="C27" s="426">
        <v>439</v>
      </c>
      <c r="D27" s="426">
        <v>413</v>
      </c>
      <c r="E27" s="426">
        <v>401</v>
      </c>
      <c r="F27" s="426">
        <v>409</v>
      </c>
      <c r="G27" s="426">
        <v>381</v>
      </c>
      <c r="H27" s="427">
        <v>349</v>
      </c>
      <c r="I27" s="426">
        <v>315</v>
      </c>
      <c r="J27" s="551">
        <v>308</v>
      </c>
    </row>
    <row r="28" spans="1:10" ht="19.5" thickBot="1">
      <c r="A28" s="632" t="s">
        <v>38</v>
      </c>
      <c r="B28" s="142" t="s">
        <v>88</v>
      </c>
      <c r="C28" s="408">
        <f t="shared" ref="C28:I28" si="14">SUM(C29:C32)</f>
        <v>2248</v>
      </c>
      <c r="D28" s="408">
        <f t="shared" si="14"/>
        <v>2228</v>
      </c>
      <c r="E28" s="408">
        <f t="shared" si="14"/>
        <v>2188</v>
      </c>
      <c r="F28" s="408">
        <f t="shared" si="14"/>
        <v>2151</v>
      </c>
      <c r="G28" s="408">
        <f t="shared" si="14"/>
        <v>2187</v>
      </c>
      <c r="H28" s="408">
        <f t="shared" si="14"/>
        <v>2144</v>
      </c>
      <c r="I28" s="400">
        <f t="shared" si="14"/>
        <v>2065</v>
      </c>
      <c r="J28" s="439">
        <f t="shared" ref="J28" si="15">SUM(J29:J32)</f>
        <v>2009</v>
      </c>
    </row>
    <row r="29" spans="1:10" ht="19.5" thickTop="1">
      <c r="A29" s="633"/>
      <c r="B29" s="136" t="s">
        <v>37</v>
      </c>
      <c r="C29" s="435">
        <v>1807</v>
      </c>
      <c r="D29" s="435">
        <v>1789</v>
      </c>
      <c r="E29" s="435">
        <v>1757</v>
      </c>
      <c r="F29" s="435">
        <v>1729</v>
      </c>
      <c r="G29" s="435">
        <v>1778</v>
      </c>
      <c r="H29" s="436">
        <v>1739</v>
      </c>
      <c r="I29" s="435">
        <v>1683</v>
      </c>
      <c r="J29" s="556">
        <v>1636</v>
      </c>
    </row>
    <row r="30" spans="1:10">
      <c r="A30" s="633"/>
      <c r="B30" s="137" t="s">
        <v>36</v>
      </c>
      <c r="C30" s="68">
        <v>115</v>
      </c>
      <c r="D30" s="68">
        <v>121</v>
      </c>
      <c r="E30" s="68">
        <v>117</v>
      </c>
      <c r="F30" s="68">
        <v>115</v>
      </c>
      <c r="G30" s="68">
        <v>110</v>
      </c>
      <c r="H30" s="69">
        <v>103</v>
      </c>
      <c r="I30" s="68">
        <v>97</v>
      </c>
      <c r="J30" s="554">
        <v>94</v>
      </c>
    </row>
    <row r="31" spans="1:10">
      <c r="A31" s="633"/>
      <c r="B31" s="137" t="s">
        <v>35</v>
      </c>
      <c r="C31" s="68">
        <v>63</v>
      </c>
      <c r="D31" s="68">
        <v>63</v>
      </c>
      <c r="E31" s="68">
        <v>61</v>
      </c>
      <c r="F31" s="68">
        <v>59</v>
      </c>
      <c r="G31" s="68">
        <v>58</v>
      </c>
      <c r="H31" s="69">
        <v>56</v>
      </c>
      <c r="I31" s="68">
        <v>55</v>
      </c>
      <c r="J31" s="554">
        <v>56</v>
      </c>
    </row>
    <row r="32" spans="1:10">
      <c r="A32" s="615"/>
      <c r="B32" s="442" t="s">
        <v>34</v>
      </c>
      <c r="C32" s="73">
        <v>263</v>
      </c>
      <c r="D32" s="73">
        <v>255</v>
      </c>
      <c r="E32" s="73">
        <v>253</v>
      </c>
      <c r="F32" s="73">
        <v>248</v>
      </c>
      <c r="G32" s="73">
        <v>241</v>
      </c>
      <c r="H32" s="74">
        <v>246</v>
      </c>
      <c r="I32" s="73">
        <v>230</v>
      </c>
      <c r="J32" s="555">
        <v>223</v>
      </c>
    </row>
    <row r="33" spans="1:10" ht="19.5" thickBot="1">
      <c r="A33" s="632" t="s">
        <v>74</v>
      </c>
      <c r="B33" s="142" t="s">
        <v>88</v>
      </c>
      <c r="C33" s="394">
        <f t="shared" ref="C33:I33" si="16">SUM(C34:C39)</f>
        <v>868</v>
      </c>
      <c r="D33" s="394">
        <f t="shared" si="16"/>
        <v>874</v>
      </c>
      <c r="E33" s="394">
        <f t="shared" si="16"/>
        <v>869</v>
      </c>
      <c r="F33" s="394">
        <f t="shared" si="16"/>
        <v>869</v>
      </c>
      <c r="G33" s="394">
        <f t="shared" si="16"/>
        <v>845</v>
      </c>
      <c r="H33" s="394">
        <f t="shared" si="16"/>
        <v>829</v>
      </c>
      <c r="I33" s="395">
        <f t="shared" si="16"/>
        <v>825</v>
      </c>
      <c r="J33" s="397">
        <f t="shared" ref="J33" si="17">SUM(J34:J39)</f>
        <v>847</v>
      </c>
    </row>
    <row r="34" spans="1:10" ht="19.5" thickTop="1">
      <c r="A34" s="633"/>
      <c r="B34" s="136" t="s">
        <v>17</v>
      </c>
      <c r="C34" s="426">
        <v>370</v>
      </c>
      <c r="D34" s="426">
        <v>351</v>
      </c>
      <c r="E34" s="426">
        <v>360</v>
      </c>
      <c r="F34" s="426">
        <v>356</v>
      </c>
      <c r="G34" s="426">
        <v>340</v>
      </c>
      <c r="H34" s="427">
        <v>342</v>
      </c>
      <c r="I34" s="426">
        <v>343</v>
      </c>
      <c r="J34" s="551">
        <v>352</v>
      </c>
    </row>
    <row r="35" spans="1:10">
      <c r="A35" s="633"/>
      <c r="B35" s="137" t="s">
        <v>16</v>
      </c>
      <c r="C35" s="68">
        <v>62</v>
      </c>
      <c r="D35" s="68">
        <v>61</v>
      </c>
      <c r="E35" s="68">
        <v>62</v>
      </c>
      <c r="F35" s="68">
        <v>59</v>
      </c>
      <c r="G35" s="68">
        <v>55</v>
      </c>
      <c r="H35" s="69">
        <v>55</v>
      </c>
      <c r="I35" s="68">
        <v>59</v>
      </c>
      <c r="J35" s="554">
        <v>61</v>
      </c>
    </row>
    <row r="36" spans="1:10">
      <c r="A36" s="633"/>
      <c r="B36" s="137" t="s">
        <v>15</v>
      </c>
      <c r="C36" s="68">
        <v>146</v>
      </c>
      <c r="D36" s="68">
        <v>155</v>
      </c>
      <c r="E36" s="68">
        <v>157</v>
      </c>
      <c r="F36" s="68">
        <v>155</v>
      </c>
      <c r="G36" s="68">
        <v>154</v>
      </c>
      <c r="H36" s="69">
        <v>154</v>
      </c>
      <c r="I36" s="68">
        <v>152</v>
      </c>
      <c r="J36" s="554">
        <v>156</v>
      </c>
    </row>
    <row r="37" spans="1:10">
      <c r="A37" s="633"/>
      <c r="B37" s="137" t="s">
        <v>14</v>
      </c>
      <c r="C37" s="68">
        <v>83</v>
      </c>
      <c r="D37" s="68">
        <v>89</v>
      </c>
      <c r="E37" s="68">
        <v>85</v>
      </c>
      <c r="F37" s="68">
        <v>88</v>
      </c>
      <c r="G37" s="68">
        <v>90</v>
      </c>
      <c r="H37" s="69">
        <v>82</v>
      </c>
      <c r="I37" s="68">
        <v>79</v>
      </c>
      <c r="J37" s="554">
        <v>76</v>
      </c>
    </row>
    <row r="38" spans="1:10">
      <c r="A38" s="633"/>
      <c r="B38" s="137" t="s">
        <v>13</v>
      </c>
      <c r="C38" s="68">
        <v>73</v>
      </c>
      <c r="D38" s="68">
        <v>75</v>
      </c>
      <c r="E38" s="68">
        <v>70</v>
      </c>
      <c r="F38" s="68">
        <v>71</v>
      </c>
      <c r="G38" s="68">
        <v>67</v>
      </c>
      <c r="H38" s="69">
        <v>67</v>
      </c>
      <c r="I38" s="68">
        <v>66</v>
      </c>
      <c r="J38" s="554">
        <v>64</v>
      </c>
    </row>
    <row r="39" spans="1:10">
      <c r="A39" s="615"/>
      <c r="B39" s="442" t="s">
        <v>12</v>
      </c>
      <c r="C39" s="73">
        <v>134</v>
      </c>
      <c r="D39" s="73">
        <v>143</v>
      </c>
      <c r="E39" s="73">
        <v>135</v>
      </c>
      <c r="F39" s="73">
        <v>140</v>
      </c>
      <c r="G39" s="73">
        <v>139</v>
      </c>
      <c r="H39" s="74">
        <v>129</v>
      </c>
      <c r="I39" s="73">
        <v>126</v>
      </c>
      <c r="J39" s="555">
        <v>138</v>
      </c>
    </row>
    <row r="40" spans="1:10" ht="19.5" thickBot="1">
      <c r="A40" s="632" t="s">
        <v>27</v>
      </c>
      <c r="B40" s="142" t="s">
        <v>88</v>
      </c>
      <c r="C40" s="394">
        <f t="shared" ref="C40:I40" si="18">SUM(C41:C45)</f>
        <v>4223</v>
      </c>
      <c r="D40" s="394">
        <f t="shared" si="18"/>
        <v>4303</v>
      </c>
      <c r="E40" s="394">
        <f t="shared" si="18"/>
        <v>4262</v>
      </c>
      <c r="F40" s="394">
        <f t="shared" si="18"/>
        <v>4197</v>
      </c>
      <c r="G40" s="394">
        <f t="shared" si="18"/>
        <v>4136</v>
      </c>
      <c r="H40" s="394">
        <f t="shared" si="18"/>
        <v>4095</v>
      </c>
      <c r="I40" s="395">
        <f t="shared" si="18"/>
        <v>3997</v>
      </c>
      <c r="J40" s="397">
        <f t="shared" ref="J40" si="19">SUM(J41:J45)</f>
        <v>3892</v>
      </c>
    </row>
    <row r="41" spans="1:10" ht="19.5" thickTop="1">
      <c r="A41" s="633"/>
      <c r="B41" s="140" t="s">
        <v>26</v>
      </c>
      <c r="C41" s="426">
        <v>1992</v>
      </c>
      <c r="D41" s="426">
        <v>2015</v>
      </c>
      <c r="E41" s="426">
        <v>1982</v>
      </c>
      <c r="F41" s="426">
        <v>1979</v>
      </c>
      <c r="G41" s="426">
        <v>1964</v>
      </c>
      <c r="H41" s="427">
        <v>1961</v>
      </c>
      <c r="I41" s="426">
        <v>1914</v>
      </c>
      <c r="J41" s="551">
        <v>1870</v>
      </c>
    </row>
    <row r="42" spans="1:10">
      <c r="A42" s="633"/>
      <c r="B42" s="137" t="s">
        <v>25</v>
      </c>
      <c r="C42" s="68">
        <v>875</v>
      </c>
      <c r="D42" s="68">
        <v>885</v>
      </c>
      <c r="E42" s="68">
        <v>888</v>
      </c>
      <c r="F42" s="68">
        <v>858</v>
      </c>
      <c r="G42" s="68">
        <v>859</v>
      </c>
      <c r="H42" s="69">
        <v>872</v>
      </c>
      <c r="I42" s="68">
        <v>835</v>
      </c>
      <c r="J42" s="554">
        <v>818</v>
      </c>
    </row>
    <row r="43" spans="1:10">
      <c r="A43" s="633"/>
      <c r="B43" s="137" t="s">
        <v>24</v>
      </c>
      <c r="C43" s="68">
        <v>970</v>
      </c>
      <c r="D43" s="68">
        <v>995</v>
      </c>
      <c r="E43" s="68">
        <v>990</v>
      </c>
      <c r="F43" s="68">
        <v>951</v>
      </c>
      <c r="G43" s="68">
        <v>903</v>
      </c>
      <c r="H43" s="69">
        <v>863</v>
      </c>
      <c r="I43" s="68">
        <v>860</v>
      </c>
      <c r="J43" s="554">
        <v>818</v>
      </c>
    </row>
    <row r="44" spans="1:10">
      <c r="A44" s="633"/>
      <c r="B44" s="137" t="s">
        <v>23</v>
      </c>
      <c r="C44" s="68">
        <v>372</v>
      </c>
      <c r="D44" s="68">
        <v>396</v>
      </c>
      <c r="E44" s="68">
        <v>390</v>
      </c>
      <c r="F44" s="68">
        <v>394</v>
      </c>
      <c r="G44" s="68">
        <v>397</v>
      </c>
      <c r="H44" s="69">
        <v>385</v>
      </c>
      <c r="I44" s="68">
        <v>373</v>
      </c>
      <c r="J44" s="554">
        <v>369</v>
      </c>
    </row>
    <row r="45" spans="1:10">
      <c r="A45" s="615"/>
      <c r="B45" s="442" t="s">
        <v>22</v>
      </c>
      <c r="C45" s="73">
        <v>14</v>
      </c>
      <c r="D45" s="73">
        <v>12</v>
      </c>
      <c r="E45" s="73">
        <v>12</v>
      </c>
      <c r="F45" s="73">
        <v>15</v>
      </c>
      <c r="G45" s="73">
        <v>13</v>
      </c>
      <c r="H45" s="74">
        <v>14</v>
      </c>
      <c r="I45" s="73">
        <v>15</v>
      </c>
      <c r="J45" s="555">
        <v>17</v>
      </c>
    </row>
    <row r="46" spans="1:10" ht="19.5" thickBot="1">
      <c r="A46" s="632" t="s">
        <v>21</v>
      </c>
      <c r="B46" s="142" t="s">
        <v>88</v>
      </c>
      <c r="C46" s="394">
        <f t="shared" ref="C46:I46" si="20">SUM(C47:C48)</f>
        <v>2637</v>
      </c>
      <c r="D46" s="394">
        <f t="shared" si="20"/>
        <v>2666</v>
      </c>
      <c r="E46" s="394">
        <f t="shared" si="20"/>
        <v>2666</v>
      </c>
      <c r="F46" s="394">
        <f t="shared" si="20"/>
        <v>2588</v>
      </c>
      <c r="G46" s="394">
        <f t="shared" si="20"/>
        <v>2545</v>
      </c>
      <c r="H46" s="394">
        <f t="shared" si="20"/>
        <v>2553</v>
      </c>
      <c r="I46" s="395">
        <f t="shared" si="20"/>
        <v>2512</v>
      </c>
      <c r="J46" s="397">
        <f t="shared" ref="J46" si="21">SUM(J47:J48)</f>
        <v>2538</v>
      </c>
    </row>
    <row r="47" spans="1:10" ht="19.5" thickTop="1">
      <c r="A47" s="633"/>
      <c r="B47" s="136" t="s">
        <v>20</v>
      </c>
      <c r="C47" s="426">
        <v>1899</v>
      </c>
      <c r="D47" s="426">
        <v>1942</v>
      </c>
      <c r="E47" s="426">
        <v>1923</v>
      </c>
      <c r="F47" s="426">
        <v>1873</v>
      </c>
      <c r="G47" s="426">
        <v>1860</v>
      </c>
      <c r="H47" s="427">
        <v>1866</v>
      </c>
      <c r="I47" s="426">
        <v>1847</v>
      </c>
      <c r="J47" s="551">
        <v>1848</v>
      </c>
    </row>
    <row r="48" spans="1:10" ht="19.5" thickBot="1">
      <c r="A48" s="634"/>
      <c r="B48" s="141" t="s">
        <v>19</v>
      </c>
      <c r="C48" s="444">
        <v>738</v>
      </c>
      <c r="D48" s="444">
        <v>724</v>
      </c>
      <c r="E48" s="444">
        <v>743</v>
      </c>
      <c r="F48" s="444">
        <v>715</v>
      </c>
      <c r="G48" s="444">
        <v>685</v>
      </c>
      <c r="H48" s="445">
        <v>687</v>
      </c>
      <c r="I48" s="444">
        <v>665</v>
      </c>
      <c r="J48" s="557">
        <v>690</v>
      </c>
    </row>
    <row r="49" spans="1:2">
      <c r="A49" s="11" t="s">
        <v>5</v>
      </c>
      <c r="B49" s="11"/>
    </row>
  </sheetData>
  <mergeCells count="14">
    <mergeCell ref="A10:A11"/>
    <mergeCell ref="A33:A39"/>
    <mergeCell ref="A46:A48"/>
    <mergeCell ref="A40:A45"/>
    <mergeCell ref="A19:A21"/>
    <mergeCell ref="A26:A27"/>
    <mergeCell ref="A22:A25"/>
    <mergeCell ref="A12:A18"/>
    <mergeCell ref="A28:A32"/>
    <mergeCell ref="A1:D1"/>
    <mergeCell ref="A3:B3"/>
    <mergeCell ref="A9:B9"/>
    <mergeCell ref="A4:A8"/>
    <mergeCell ref="E1:J1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