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2（交）企画管理部経理課\財務係\②決算関係\H30年度\各種照会\310110公営企業に係る経営比較分析表（平成30年度決算）の分析等について（依頼）\"/>
    </mc:Choice>
  </mc:AlternateContent>
  <workbookProtection workbookAlgorithmName="SHA-512" workbookHashValue="ccCNrln33iddo8LXcOBNeHm0JK+OQ9OhoDAQHkV1nb3Zwub8H6qGuAzniI4xiAP8xgkHk2/GRIdZleWOwgyJuQ==" workbookSaltValue="TgCBkK/+ytR8qjDGGFwIrQ==" workbookSpinCount="100000" lockStructure="1"/>
  <bookViews>
    <workbookView xWindow="0" yWindow="0" windowWidth="20490" windowHeight="756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V9" i="4" s="1"/>
  <c r="AG6" i="5"/>
  <c r="AF6" i="5"/>
  <c r="AE6" i="5"/>
  <c r="AD6" i="5"/>
  <c r="BA8" i="4" s="1"/>
  <c r="AC6" i="5"/>
  <c r="AB6" i="5"/>
  <c r="AA6" i="5"/>
  <c r="Z6" i="5"/>
  <c r="R12" i="4" s="1"/>
  <c r="Y6" i="5"/>
  <c r="X6" i="5"/>
  <c r="B12" i="4" s="1"/>
  <c r="W6" i="5"/>
  <c r="V6" i="5"/>
  <c r="U6" i="5"/>
  <c r="T6" i="5"/>
  <c r="B10" i="4" s="1"/>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R10" i="4"/>
  <c r="J10" i="4"/>
  <c r="BK9" i="4"/>
  <c r="BF9" i="4"/>
  <c r="BA9" i="4"/>
  <c r="AQ9" i="4"/>
  <c r="BK8" i="4"/>
  <c r="BF8" i="4"/>
  <c r="AV8" i="4"/>
  <c r="AQ8" i="4"/>
  <c r="Z8" i="4"/>
  <c r="J8" i="4"/>
  <c r="B8" i="4"/>
  <c r="B6" i="4"/>
  <c r="K10" i="5" l="1"/>
  <c r="EM16" i="5" s="1"/>
  <c r="FI16" i="5"/>
  <c r="DU16" i="5"/>
  <c r="BK16" i="5"/>
  <c r="AO11" i="5"/>
  <c r="EE10" i="5"/>
  <c r="CG10" i="5"/>
  <c r="EO16" i="5"/>
  <c r="DA16" i="5"/>
  <c r="EY16" i="5"/>
  <c r="DK16" i="5"/>
  <c r="AZ16" i="5"/>
  <c r="FI10" i="5"/>
  <c r="DU10" i="5"/>
  <c r="BV10" i="5"/>
  <c r="EY10" i="5"/>
  <c r="DK10" i="5"/>
  <c r="CG17" i="5"/>
  <c r="AO17" i="5"/>
  <c r="EE16" i="5"/>
  <c r="BV16" i="5"/>
  <c r="EO10" i="5"/>
  <c r="DA10" i="5"/>
  <c r="AZ10" i="5"/>
  <c r="BK7" i="4"/>
  <c r="BK10" i="5"/>
  <c r="J10" i="5"/>
  <c r="L10" i="5"/>
  <c r="I10" i="5"/>
  <c r="AX16" i="5" l="1"/>
  <c r="CY16" i="5"/>
  <c r="CE17" i="5"/>
  <c r="EM10" i="5"/>
  <c r="BA7" i="4"/>
  <c r="FG10" i="5"/>
  <c r="DS16" i="5"/>
  <c r="EW10" i="5"/>
  <c r="FG16" i="5"/>
  <c r="AM17" i="5"/>
  <c r="CY10" i="5"/>
  <c r="EW16" i="5"/>
  <c r="DS10" i="5"/>
  <c r="BI16" i="5"/>
  <c r="DI10" i="5"/>
  <c r="AM11" i="5"/>
  <c r="EC16" i="5"/>
  <c r="AX10" i="5"/>
  <c r="DI16" i="5"/>
  <c r="BT10" i="5"/>
  <c r="EC10" i="5"/>
  <c r="BI10" i="5"/>
  <c r="CE10" i="5"/>
  <c r="BT16" i="5"/>
  <c r="FE16" i="5"/>
  <c r="DQ16" i="5"/>
  <c r="BG16" i="5"/>
  <c r="AK11" i="5"/>
  <c r="EA10" i="5"/>
  <c r="CC10" i="5"/>
  <c r="BG10" i="5"/>
  <c r="EU16" i="5"/>
  <c r="DG16" i="5"/>
  <c r="AV16" i="5"/>
  <c r="FE10" i="5"/>
  <c r="DQ10" i="5"/>
  <c r="BR10" i="5"/>
  <c r="CW16" i="5"/>
  <c r="CC17" i="5"/>
  <c r="AK17" i="5"/>
  <c r="EA16" i="5"/>
  <c r="BR16" i="5"/>
  <c r="EK10" i="5"/>
  <c r="CW10" i="5"/>
  <c r="AV10" i="5"/>
  <c r="AQ7" i="4"/>
  <c r="EK16" i="5"/>
  <c r="EU10" i="5"/>
  <c r="DG10" i="5"/>
  <c r="CF17" i="5"/>
  <c r="AN17" i="5"/>
  <c r="ED16" i="5"/>
  <c r="BU16" i="5"/>
  <c r="EN10" i="5"/>
  <c r="CZ10" i="5"/>
  <c r="AY10" i="5"/>
  <c r="BF7" i="4"/>
  <c r="DT10" i="5"/>
  <c r="FH16" i="5"/>
  <c r="DT16" i="5"/>
  <c r="BJ16" i="5"/>
  <c r="AN11" i="5"/>
  <c r="ED10" i="5"/>
  <c r="CF10" i="5"/>
  <c r="EX16" i="5"/>
  <c r="DJ16" i="5"/>
  <c r="BU10" i="5"/>
  <c r="EN16" i="5"/>
  <c r="CZ16" i="5"/>
  <c r="EX10" i="5"/>
  <c r="DJ10" i="5"/>
  <c r="BJ10" i="5"/>
  <c r="AY16" i="5"/>
  <c r="FH10" i="5"/>
  <c r="EV16" i="5"/>
  <c r="DH16" i="5"/>
  <c r="AW16" i="5"/>
  <c r="FF10" i="5"/>
  <c r="DR10" i="5"/>
  <c r="BS10" i="5"/>
  <c r="CD17" i="5"/>
  <c r="EB16" i="5"/>
  <c r="BS16" i="5"/>
  <c r="AV7" i="4"/>
  <c r="EL16" i="5"/>
  <c r="CX16" i="5"/>
  <c r="EV10" i="5"/>
  <c r="DH10" i="5"/>
  <c r="BH10" i="5"/>
  <c r="AL17" i="5"/>
  <c r="EL10" i="5"/>
  <c r="CX10" i="5"/>
  <c r="FF16" i="5"/>
  <c r="DR16" i="5"/>
  <c r="BH16" i="5"/>
  <c r="AL11" i="5"/>
  <c r="EB10" i="5"/>
  <c r="CD10" i="5"/>
  <c r="AW10" i="5"/>
</calcChain>
</file>

<file path=xl/sharedStrings.xml><?xml version="1.0" encoding="utf-8"?>
<sst xmlns="http://schemas.openxmlformats.org/spreadsheetml/2006/main" count="316" uniqueCount="131">
  <si>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</si>
  <si>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</si>
  <si>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</si>
  <si>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</si>
  <si>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</si>
  <si>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</si>
  <si>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</si>
  <si>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</si>
  <si>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</si>
  <si>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</si>
  <si>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</si>
  <si>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</si>
  <si>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</si>
  <si>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</si>
  <si>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</si>
  <si>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</si>
  <si>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</si>
  <si>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</si>
  <si>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</si>
  <si>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</si>
  <si>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</si>
  <si>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</si>
  <si>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</si>
  <si>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</si>
  <si>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</si>
  <si>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</si>
  <si>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</si>
  <si>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</si>
  <si>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</si>
  <si>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</si>
  <si>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</si>
  <si>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</si>
  <si>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</si>
  <si>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</si>
  <si>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</si>
  <si>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</si>
  <si>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</si>
  <si>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</si>
  <si>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</si>
  <si>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</si>
  <si>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</si>
  <si>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</si>
  <si>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</si>
  <si>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</si>
  <si>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</si>
  <si>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</si>
  <si>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</si>
  <si>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</si>
  <si>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</si>
  <si>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</si>
  <si>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</si>
  <si>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</si>
  <si>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</si>
  <si>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</si>
  <si>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</si>
  <si>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</si>
  <si>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</si>
  <si>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</si>
  <si>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</si>
  <si>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</si>
  <si>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</si>
  <si>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</si>
  <si>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</si>
  <si>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</si>
  <si>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</si>
  <si>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</si>
  <si>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</si>
  <si>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</si>
  <si>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</si>
  <si>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</si>
  <si>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</si>
  <si>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</si>
  <si>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</si>
  <si>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</si>
  <si>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</si>
  <si>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</si>
  <si>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</si>
  <si>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</si>
  <si>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</si>
  <si>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</si>
  <si>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</si>
  <si>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</si>
  <si>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</si>
  <si>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</si>
  <si>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</si>
  <si>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</si>
  <si>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</si>
  <si>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</si>
  <si>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</si>
  <si>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141305</t>
  </si>
  <si>
    <t>46</t>
  </si>
  <si>
    <t>03</t>
  </si>
  <si>
    <t>3</t>
  </si>
  <si>
    <t>000</t>
  </si>
  <si>
    <t>神奈川県　川崎市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</si>
  <si>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</si>
  <si>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</si>
  <si>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</si>
  <si>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</si>
  <si>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</si>
  <si>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</si>
  <si>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</si>
  <si>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</si>
  <si>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</si>
  <si>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</si>
  <si>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</si>
  <si>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</si>
  <si>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</si>
  <si>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</si>
  <si>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</si>
  <si>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</si>
  <si>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</si>
  <si>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</si>
  <si>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</si>
  <si>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</si>
  <si>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</si>
  <si>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</si>
  <si>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</si>
  <si>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</si>
  <si>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</si>
  <si>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</si>
  <si>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</si>
  <si>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当該値</t>
    <phoneticPr fontId="3"/>
  </si>
  <si>
    <t>平均値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</si>
  <si>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</si>
  <si>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</si>
  <si>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</si>
  <si>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</si>
  <si>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本市では、平成26年度から平成30年度までを計画期間とする「川崎市バス事業経営プログラム」に基づき、お客様サービスの向上を図るとともに、営業所管理委託を拡大するなど、持続可能な経営を目指して取組を進めてきた。計画期間最終年度である平成30年度においては、前年度に引き続き黒字決算を確保するとともに、資金不足を解消することができた。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平成27年度以降、企業債償還による債務の減少や現金預金の増加等により増加傾向にある。④累積欠損金比率については、平成27年度以降は資本剰余金の処分や純利益の計上等により改善傾向にあ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バス車両使用年数の延長等により投資を抑制してきたが、平成30年度は、営業所の建替え整備やバス車両更新数の増加等に伴い、⑧企業債残高対料金収入比率が大幅に増加し、⑨有形固定資産減価償却率は大幅に減少している。
</t>
    <phoneticPr fontId="3"/>
  </si>
  <si>
    <t xml:space="preserve"> 本市では、採算性の確保が難しい路線の運行を行うなど公営バスとして役割を果たしながら、平成26年度に策定した「川崎市バス事業経営プログラム」（平成26年度～平成30年度）に基づき、経営改善に取り組んできた。この結果、営業収支比率は安定的に推移し、純利益の計上等により累積欠損金も減少している。
　今後については、営業所の建替え整備やバス車両更新数の増加等への対応など、多くの資金が必要となり、非常に厳しい経営環境が見込まれるが、市バス輸送サービスを持続的に提供し、市民やお客様の大切な交通手段を確保するため、平成30年度に策定した「川崎市バス事業 経営戦略プログラム」（令和元年度～令和7年度）に基づき、さらなる経営改善の取組を進めていく。
</t>
    <phoneticPr fontId="3"/>
  </si>
  <si>
    <t>　経営の効率性に関する指標の本市の推移をみると、①走行キロ当たりの収入は平成26年度以降増加しており、②走行キロ当たりの運送原価は平成28年度から増加傾向にあったが平成30年度は減少に転じた。この結果、両者の差は平成29年度に72.84円であったものが、30年度では50.14円となり減少した。これは、路線やダイヤの見直しにより増収が図られたとともに、職員数の減や、退職手当支給率の引き下げなどにより人件費が減少したことによるものである。③走行キロ当たりの人件費についても、同様の理由から減少している。
　これらの指標の民間事業者との比較については、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バス１台の乗車定員に対する平均輸送人員の割合である④乗車効率は、乗車人員が公営企業平均値を上回っていることや、平成26年度から増加傾向にあることから、利用者ニーズに即した運行を提供できているものと考える。</t>
    <rPh sb="260" eb="262">
      <t>ミンカン</t>
    </rPh>
    <rPh sb="262" eb="265">
      <t>ジギョウシャ</t>
    </rPh>
    <rPh sb="267" eb="269">
      <t>ヒカク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</si>
</sst>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1" fillId="0" borderId="1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99.6</c:v>
                </c:pt>
                <c:pt idx="1">
                  <c:v>104.4</c:v>
                </c:pt>
                <c:pt idx="2">
                  <c:v>102.8</c:v>
                </c:pt>
                <c:pt idx="3">
                  <c:v>102.6</c:v>
                </c:pt>
                <c:pt idx="4">
                  <c:v>105.8</c:v>
                </c:pt>
              </c:numCache>
            </c:numRef>
          </c:val>
          <c:extLst>
            <c:ext xmlns:c16="http://schemas.microsoft.com/office/drawing/2014/chart" uri="{C3380CC4-5D6E-409C-BE32-E72D297353CC}">
              <c16:uniqueId val="{00000000-F35D-4259-8B61-40B01E928F27}"/>
            </c:ext>
          </c:extLst>
        </c:ser>
        <c:dLbls>
          <c:showLegendKey val="0"/>
          <c:showVal val="0"/>
          <c:showCatName val="0"/>
          <c:showSerName val="0"/>
          <c:showPercent val="0"/>
          <c:showBubbleSize val="0"/>
        </c:dLbls>
        <c:gapWidth val="180"/>
        <c:overlap val="-90"/>
        <c:axId val="171977720"/>
        <c:axId val="171980464"/>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F35D-4259-8B61-40B01E928F27}"/>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35D-4259-8B61-40B01E928F27}"/>
            </c:ext>
          </c:extLst>
        </c:ser>
        <c:dLbls>
          <c:showLegendKey val="0"/>
          <c:showVal val="0"/>
          <c:showCatName val="0"/>
          <c:showSerName val="0"/>
          <c:showPercent val="0"/>
          <c:showBubbleSize val="0"/>
        </c:dLbls>
        <c:marker val="1"/>
        <c:smooth val="0"/>
        <c:axId val="171977720"/>
        <c:axId val="171980464"/>
      </c:lineChart>
      <c:catAx>
        <c:axId val="171977720"/>
        <c:scaling>
          <c:orientation val="minMax"/>
        </c:scaling>
        <c:delete val="0"/>
        <c:axPos val="b"/>
        <c:numFmt formatCode="ge" sourceLinked="1"/>
        <c:majorTickMark val="none"/>
        <c:minorTickMark val="none"/>
        <c:tickLblPos val="none"/>
        <c:crossAx val="171980464"/>
        <c:crosses val="autoZero"/>
        <c:auto val="0"/>
        <c:lblAlgn val="ctr"/>
        <c:lblOffset val="100"/>
        <c:noMultiLvlLbl val="1"/>
      </c:catAx>
      <c:valAx>
        <c:axId val="17198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1977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604.54999999999995</c:v>
                </c:pt>
                <c:pt idx="1">
                  <c:v>616.91</c:v>
                </c:pt>
                <c:pt idx="2">
                  <c:v>620.66999999999996</c:v>
                </c:pt>
                <c:pt idx="3">
                  <c:v>630.28</c:v>
                </c:pt>
                <c:pt idx="4">
                  <c:v>638.95000000000005</c:v>
                </c:pt>
              </c:numCache>
            </c:numRef>
          </c:val>
          <c:extLst>
            <c:ext xmlns:c16="http://schemas.microsoft.com/office/drawing/2014/chart" uri="{C3380CC4-5D6E-409C-BE32-E72D297353CC}">
              <c16:uniqueId val="{00000000-3EC0-4591-9ADA-DAD4E8744EC5}"/>
            </c:ext>
          </c:extLst>
        </c:ser>
        <c:dLbls>
          <c:showLegendKey val="0"/>
          <c:showVal val="0"/>
          <c:showCatName val="0"/>
          <c:showSerName val="0"/>
          <c:showPercent val="0"/>
          <c:showBubbleSize val="0"/>
        </c:dLbls>
        <c:gapWidth val="180"/>
        <c:overlap val="-90"/>
        <c:axId val="278088496"/>
        <c:axId val="27808183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683.83</c:v>
                </c:pt>
                <c:pt idx="1">
                  <c:v>684.85</c:v>
                </c:pt>
                <c:pt idx="2">
                  <c:v>699.75</c:v>
                </c:pt>
                <c:pt idx="3">
                  <c:v>710.2</c:v>
                </c:pt>
                <c:pt idx="4">
                  <c:v>726.81</c:v>
                </c:pt>
              </c:numCache>
            </c:numRef>
          </c:val>
          <c:smooth val="0"/>
          <c:extLst>
            <c:ext xmlns:c16="http://schemas.microsoft.com/office/drawing/2014/chart" uri="{C3380CC4-5D6E-409C-BE32-E72D297353CC}">
              <c16:uniqueId val="{00000001-3EC0-4591-9ADA-DAD4E8744EC5}"/>
            </c:ext>
          </c:extLst>
        </c:ser>
        <c:dLbls>
          <c:showLegendKey val="0"/>
          <c:showVal val="0"/>
          <c:showCatName val="0"/>
          <c:showSerName val="0"/>
          <c:showPercent val="0"/>
          <c:showBubbleSize val="0"/>
        </c:dLbls>
        <c:marker val="1"/>
        <c:smooth val="0"/>
        <c:axId val="278088496"/>
        <c:axId val="278081832"/>
      </c:lineChart>
      <c:catAx>
        <c:axId val="278088496"/>
        <c:scaling>
          <c:orientation val="minMax"/>
        </c:scaling>
        <c:delete val="0"/>
        <c:axPos val="b"/>
        <c:numFmt formatCode="ge" sourceLinked="1"/>
        <c:majorTickMark val="none"/>
        <c:minorTickMark val="none"/>
        <c:tickLblPos val="none"/>
        <c:crossAx val="278081832"/>
        <c:crosses val="autoZero"/>
        <c:auto val="0"/>
        <c:lblAlgn val="ctr"/>
        <c:lblOffset val="100"/>
        <c:noMultiLvlLbl val="1"/>
      </c:catAx>
      <c:valAx>
        <c:axId val="2780818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88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18</c:v>
                </c:pt>
                <c:pt idx="1">
                  <c:v>18.399999999999999</c:v>
                </c:pt>
                <c:pt idx="2">
                  <c:v>18.5</c:v>
                </c:pt>
                <c:pt idx="3">
                  <c:v>18.8</c:v>
                </c:pt>
                <c:pt idx="4">
                  <c:v>18.899999999999999</c:v>
                </c:pt>
              </c:numCache>
            </c:numRef>
          </c:val>
          <c:extLst>
            <c:ext xmlns:c16="http://schemas.microsoft.com/office/drawing/2014/chart" uri="{C3380CC4-5D6E-409C-BE32-E72D297353CC}">
              <c16:uniqueId val="{00000000-5A79-4B69-A37D-9FA9136B0918}"/>
            </c:ext>
          </c:extLst>
        </c:ser>
        <c:dLbls>
          <c:showLegendKey val="0"/>
          <c:showVal val="0"/>
          <c:showCatName val="0"/>
          <c:showSerName val="0"/>
          <c:showPercent val="0"/>
          <c:showBubbleSize val="0"/>
        </c:dLbls>
        <c:gapWidth val="180"/>
        <c:overlap val="-90"/>
        <c:axId val="278087320"/>
        <c:axId val="278084184"/>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5A79-4B69-A37D-9FA9136B0918}"/>
            </c:ext>
          </c:extLst>
        </c:ser>
        <c:dLbls>
          <c:showLegendKey val="0"/>
          <c:showVal val="0"/>
          <c:showCatName val="0"/>
          <c:showSerName val="0"/>
          <c:showPercent val="0"/>
          <c:showBubbleSize val="0"/>
        </c:dLbls>
        <c:marker val="1"/>
        <c:smooth val="0"/>
        <c:axId val="278087320"/>
        <c:axId val="278084184"/>
      </c:lineChart>
      <c:catAx>
        <c:axId val="278087320"/>
        <c:scaling>
          <c:orientation val="minMax"/>
        </c:scaling>
        <c:delete val="0"/>
        <c:axPos val="b"/>
        <c:numFmt formatCode="ge" sourceLinked="1"/>
        <c:majorTickMark val="none"/>
        <c:minorTickMark val="none"/>
        <c:tickLblPos val="none"/>
        <c:crossAx val="278084184"/>
        <c:crosses val="autoZero"/>
        <c:auto val="0"/>
        <c:lblAlgn val="ctr"/>
        <c:lblOffset val="100"/>
        <c:noMultiLvlLbl val="1"/>
      </c:catAx>
      <c:valAx>
        <c:axId val="27808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87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56.8</c:v>
                </c:pt>
                <c:pt idx="1">
                  <c:v>32.200000000000003</c:v>
                </c:pt>
                <c:pt idx="2">
                  <c:v>28.9</c:v>
                </c:pt>
                <c:pt idx="3">
                  <c:v>25.3</c:v>
                </c:pt>
                <c:pt idx="4">
                  <c:v>18.600000000000001</c:v>
                </c:pt>
              </c:numCache>
            </c:numRef>
          </c:val>
          <c:extLst>
            <c:ext xmlns:c16="http://schemas.microsoft.com/office/drawing/2014/chart" uri="{C3380CC4-5D6E-409C-BE32-E72D297353CC}">
              <c16:uniqueId val="{00000000-CAC5-4A93-843A-88397431D10F}"/>
            </c:ext>
          </c:extLst>
        </c:ser>
        <c:dLbls>
          <c:showLegendKey val="0"/>
          <c:showVal val="0"/>
          <c:showCatName val="0"/>
          <c:showSerName val="0"/>
          <c:showPercent val="0"/>
          <c:showBubbleSize val="0"/>
        </c:dLbls>
        <c:gapWidth val="180"/>
        <c:overlap val="-90"/>
        <c:axId val="278088104"/>
        <c:axId val="27808340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CAC5-4A93-843A-88397431D10F}"/>
            </c:ext>
          </c:extLst>
        </c:ser>
        <c:dLbls>
          <c:showLegendKey val="0"/>
          <c:showVal val="0"/>
          <c:showCatName val="0"/>
          <c:showSerName val="0"/>
          <c:showPercent val="0"/>
          <c:showBubbleSize val="0"/>
        </c:dLbls>
        <c:marker val="1"/>
        <c:smooth val="0"/>
        <c:axId val="278088104"/>
        <c:axId val="278083400"/>
      </c:lineChart>
      <c:catAx>
        <c:axId val="278088104"/>
        <c:scaling>
          <c:orientation val="minMax"/>
        </c:scaling>
        <c:delete val="0"/>
        <c:axPos val="b"/>
        <c:numFmt formatCode="ge" sourceLinked="1"/>
        <c:majorTickMark val="none"/>
        <c:minorTickMark val="none"/>
        <c:tickLblPos val="none"/>
        <c:crossAx val="278083400"/>
        <c:crosses val="autoZero"/>
        <c:auto val="0"/>
        <c:lblAlgn val="ctr"/>
        <c:lblOffset val="100"/>
        <c:noMultiLvlLbl val="1"/>
      </c:catAx>
      <c:valAx>
        <c:axId val="27808340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88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84.9</c:v>
                </c:pt>
                <c:pt idx="1">
                  <c:v>89.4</c:v>
                </c:pt>
                <c:pt idx="2">
                  <c:v>88.4</c:v>
                </c:pt>
                <c:pt idx="3">
                  <c:v>89</c:v>
                </c:pt>
                <c:pt idx="4">
                  <c:v>92.2</c:v>
                </c:pt>
              </c:numCache>
            </c:numRef>
          </c:val>
          <c:extLst>
            <c:ext xmlns:c16="http://schemas.microsoft.com/office/drawing/2014/chart" uri="{C3380CC4-5D6E-409C-BE32-E72D297353CC}">
              <c16:uniqueId val="{00000000-2ECA-4D81-BDAC-0A70A14962E3}"/>
            </c:ext>
          </c:extLst>
        </c:ser>
        <c:dLbls>
          <c:showLegendKey val="0"/>
          <c:showVal val="0"/>
          <c:showCatName val="0"/>
          <c:showSerName val="0"/>
          <c:showPercent val="0"/>
          <c:showBubbleSize val="0"/>
        </c:dLbls>
        <c:gapWidth val="180"/>
        <c:overlap val="-90"/>
        <c:axId val="171286384"/>
        <c:axId val="27730536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2ECA-4D81-BDAC-0A70A14962E3}"/>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ECA-4D81-BDAC-0A70A14962E3}"/>
            </c:ext>
          </c:extLst>
        </c:ser>
        <c:dLbls>
          <c:showLegendKey val="0"/>
          <c:showVal val="0"/>
          <c:showCatName val="0"/>
          <c:showSerName val="0"/>
          <c:showPercent val="0"/>
          <c:showBubbleSize val="0"/>
        </c:dLbls>
        <c:marker val="1"/>
        <c:smooth val="0"/>
        <c:axId val="171286384"/>
        <c:axId val="277305368"/>
      </c:lineChart>
      <c:catAx>
        <c:axId val="171286384"/>
        <c:scaling>
          <c:orientation val="minMax"/>
        </c:scaling>
        <c:delete val="0"/>
        <c:axPos val="b"/>
        <c:numFmt formatCode="ge" sourceLinked="1"/>
        <c:majorTickMark val="none"/>
        <c:minorTickMark val="none"/>
        <c:tickLblPos val="none"/>
        <c:crossAx val="277305368"/>
        <c:crosses val="autoZero"/>
        <c:auto val="0"/>
        <c:lblAlgn val="ctr"/>
        <c:lblOffset val="100"/>
        <c:noMultiLvlLbl val="1"/>
      </c:catAx>
      <c:valAx>
        <c:axId val="277305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12863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58.4</c:v>
                </c:pt>
                <c:pt idx="1">
                  <c:v>60.9</c:v>
                </c:pt>
                <c:pt idx="2">
                  <c:v>71.400000000000006</c:v>
                </c:pt>
                <c:pt idx="3">
                  <c:v>79.099999999999994</c:v>
                </c:pt>
                <c:pt idx="4">
                  <c:v>96</c:v>
                </c:pt>
              </c:numCache>
            </c:numRef>
          </c:val>
          <c:extLst>
            <c:ext xmlns:c16="http://schemas.microsoft.com/office/drawing/2014/chart" uri="{C3380CC4-5D6E-409C-BE32-E72D297353CC}">
              <c16:uniqueId val="{00000000-E1F9-4617-A215-DA71D4405AEC}"/>
            </c:ext>
          </c:extLst>
        </c:ser>
        <c:dLbls>
          <c:showLegendKey val="0"/>
          <c:showVal val="0"/>
          <c:showCatName val="0"/>
          <c:showSerName val="0"/>
          <c:showPercent val="0"/>
          <c:showBubbleSize val="0"/>
        </c:dLbls>
        <c:gapWidth val="180"/>
        <c:overlap val="-90"/>
        <c:axId val="277308112"/>
        <c:axId val="27730732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E1F9-4617-A215-DA71D4405AEC}"/>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1F9-4617-A215-DA71D4405AEC}"/>
            </c:ext>
          </c:extLst>
        </c:ser>
        <c:dLbls>
          <c:showLegendKey val="0"/>
          <c:showVal val="0"/>
          <c:showCatName val="0"/>
          <c:showSerName val="0"/>
          <c:showPercent val="0"/>
          <c:showBubbleSize val="0"/>
        </c:dLbls>
        <c:marker val="1"/>
        <c:smooth val="0"/>
        <c:axId val="277308112"/>
        <c:axId val="277307328"/>
      </c:lineChart>
      <c:catAx>
        <c:axId val="277308112"/>
        <c:scaling>
          <c:orientation val="minMax"/>
        </c:scaling>
        <c:delete val="0"/>
        <c:axPos val="b"/>
        <c:numFmt formatCode="ge" sourceLinked="1"/>
        <c:majorTickMark val="none"/>
        <c:minorTickMark val="none"/>
        <c:tickLblPos val="none"/>
        <c:crossAx val="277307328"/>
        <c:crosses val="autoZero"/>
        <c:auto val="0"/>
        <c:lblAlgn val="ctr"/>
        <c:lblOffset val="100"/>
        <c:noMultiLvlLbl val="1"/>
      </c:catAx>
      <c:valAx>
        <c:axId val="27730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08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24.5</c:v>
                </c:pt>
                <c:pt idx="1">
                  <c:v>24.4</c:v>
                </c:pt>
                <c:pt idx="2">
                  <c:v>24.4</c:v>
                </c:pt>
                <c:pt idx="3">
                  <c:v>23.2</c:v>
                </c:pt>
                <c:pt idx="4">
                  <c:v>22.5</c:v>
                </c:pt>
              </c:numCache>
            </c:numRef>
          </c:val>
          <c:extLst>
            <c:ext xmlns:c16="http://schemas.microsoft.com/office/drawing/2014/chart" uri="{C3380CC4-5D6E-409C-BE32-E72D297353CC}">
              <c16:uniqueId val="{00000000-67A3-4771-A77C-F58FD0977D5A}"/>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190.4</c:v>
                </c:pt>
                <c:pt idx="1">
                  <c:v>180.6</c:v>
                </c:pt>
                <c:pt idx="2">
                  <c:v>184.7</c:v>
                </c:pt>
                <c:pt idx="3">
                  <c:v>183.3</c:v>
                </c:pt>
                <c:pt idx="4">
                  <c:v>177.3</c:v>
                </c:pt>
              </c:numCache>
            </c:numRef>
          </c:val>
          <c:extLst>
            <c:ext xmlns:c16="http://schemas.microsoft.com/office/drawing/2014/chart" uri="{C3380CC4-5D6E-409C-BE32-E72D297353CC}">
              <c16:uniqueId val="{00000001-67A3-4771-A77C-F58FD0977D5A}"/>
            </c:ext>
          </c:extLst>
        </c:ser>
        <c:dLbls>
          <c:showLegendKey val="0"/>
          <c:showVal val="0"/>
          <c:showCatName val="0"/>
          <c:showSerName val="0"/>
          <c:showPercent val="0"/>
          <c:showBubbleSize val="0"/>
        </c:dLbls>
        <c:gapWidth val="150"/>
        <c:axId val="277308504"/>
        <c:axId val="277303408"/>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67A3-4771-A77C-F58FD0977D5A}"/>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67A3-4771-A77C-F58FD0977D5A}"/>
            </c:ext>
          </c:extLst>
        </c:ser>
        <c:dLbls>
          <c:showLegendKey val="0"/>
          <c:showVal val="0"/>
          <c:showCatName val="0"/>
          <c:showSerName val="0"/>
          <c:showPercent val="0"/>
          <c:showBubbleSize val="0"/>
        </c:dLbls>
        <c:marker val="1"/>
        <c:smooth val="0"/>
        <c:axId val="277308504"/>
        <c:axId val="277303408"/>
      </c:lineChart>
      <c:catAx>
        <c:axId val="277308504"/>
        <c:scaling>
          <c:orientation val="minMax"/>
        </c:scaling>
        <c:delete val="0"/>
        <c:axPos val="b"/>
        <c:numFmt formatCode="ge" sourceLinked="1"/>
        <c:majorTickMark val="none"/>
        <c:minorTickMark val="none"/>
        <c:tickLblPos val="none"/>
        <c:crossAx val="277303408"/>
        <c:crosses val="autoZero"/>
        <c:auto val="0"/>
        <c:lblAlgn val="ctr"/>
        <c:lblOffset val="100"/>
        <c:noMultiLvlLbl val="1"/>
      </c:catAx>
      <c:valAx>
        <c:axId val="27730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08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12.9</c:v>
                </c:pt>
                <c:pt idx="1">
                  <c:v>13.5</c:v>
                </c:pt>
                <c:pt idx="2">
                  <c:v>13.2</c:v>
                </c:pt>
                <c:pt idx="3">
                  <c:v>12.7</c:v>
                </c:pt>
                <c:pt idx="4">
                  <c:v>12.7</c:v>
                </c:pt>
              </c:numCache>
            </c:numRef>
          </c:val>
          <c:extLst>
            <c:ext xmlns:c16="http://schemas.microsoft.com/office/drawing/2014/chart" uri="{C3380CC4-5D6E-409C-BE32-E72D297353CC}">
              <c16:uniqueId val="{00000000-77BF-4059-90B2-975C02E19615}"/>
            </c:ext>
          </c:extLst>
        </c:ser>
        <c:dLbls>
          <c:showLegendKey val="0"/>
          <c:showVal val="0"/>
          <c:showCatName val="0"/>
          <c:showSerName val="0"/>
          <c:showPercent val="0"/>
          <c:showBubbleSize val="0"/>
        </c:dLbls>
        <c:gapWidth val="180"/>
        <c:overlap val="-90"/>
        <c:axId val="277306544"/>
        <c:axId val="27730928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77BF-4059-90B2-975C02E19615}"/>
            </c:ext>
          </c:extLst>
        </c:ser>
        <c:dLbls>
          <c:showLegendKey val="0"/>
          <c:showVal val="0"/>
          <c:showCatName val="0"/>
          <c:showSerName val="0"/>
          <c:showPercent val="0"/>
          <c:showBubbleSize val="0"/>
        </c:dLbls>
        <c:marker val="1"/>
        <c:smooth val="0"/>
        <c:axId val="277306544"/>
        <c:axId val="277309288"/>
      </c:lineChart>
      <c:catAx>
        <c:axId val="277306544"/>
        <c:scaling>
          <c:orientation val="minMax"/>
        </c:scaling>
        <c:delete val="0"/>
        <c:axPos val="b"/>
        <c:numFmt formatCode="ge" sourceLinked="1"/>
        <c:majorTickMark val="none"/>
        <c:minorTickMark val="none"/>
        <c:tickLblPos val="none"/>
        <c:crossAx val="277309288"/>
        <c:crosses val="autoZero"/>
        <c:auto val="0"/>
        <c:lblAlgn val="ctr"/>
        <c:lblOffset val="100"/>
        <c:noMultiLvlLbl val="1"/>
      </c:catAx>
      <c:valAx>
        <c:axId val="277309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06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16.8</c:v>
                </c:pt>
                <c:pt idx="1">
                  <c:v>9.6</c:v>
                </c:pt>
                <c:pt idx="2">
                  <c:v>8.3000000000000007</c:v>
                </c:pt>
                <c:pt idx="3">
                  <c:v>9</c:v>
                </c:pt>
                <c:pt idx="4">
                  <c:v>21.7</c:v>
                </c:pt>
              </c:numCache>
            </c:numRef>
          </c:val>
          <c:extLst>
            <c:ext xmlns:c16="http://schemas.microsoft.com/office/drawing/2014/chart" uri="{C3380CC4-5D6E-409C-BE32-E72D297353CC}">
              <c16:uniqueId val="{00000000-0561-4327-BC40-7B314ED93298}"/>
            </c:ext>
          </c:extLst>
        </c:ser>
        <c:dLbls>
          <c:showLegendKey val="0"/>
          <c:showVal val="0"/>
          <c:showCatName val="0"/>
          <c:showSerName val="0"/>
          <c:showPercent val="0"/>
          <c:showBubbleSize val="0"/>
        </c:dLbls>
        <c:gapWidth val="180"/>
        <c:overlap val="-90"/>
        <c:axId val="277303800"/>
        <c:axId val="277304192"/>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0561-4327-BC40-7B314ED93298}"/>
            </c:ext>
          </c:extLst>
        </c:ser>
        <c:dLbls>
          <c:showLegendKey val="0"/>
          <c:showVal val="0"/>
          <c:showCatName val="0"/>
          <c:showSerName val="0"/>
          <c:showPercent val="0"/>
          <c:showBubbleSize val="0"/>
        </c:dLbls>
        <c:marker val="1"/>
        <c:smooth val="0"/>
        <c:axId val="277303800"/>
        <c:axId val="277304192"/>
      </c:lineChart>
      <c:catAx>
        <c:axId val="277303800"/>
        <c:scaling>
          <c:orientation val="minMax"/>
        </c:scaling>
        <c:delete val="0"/>
        <c:axPos val="b"/>
        <c:numFmt formatCode="ge" sourceLinked="1"/>
        <c:majorTickMark val="none"/>
        <c:minorTickMark val="none"/>
        <c:tickLblPos val="none"/>
        <c:crossAx val="277304192"/>
        <c:crosses val="autoZero"/>
        <c:auto val="0"/>
        <c:lblAlgn val="ctr"/>
        <c:lblOffset val="100"/>
        <c:noMultiLvlLbl val="1"/>
      </c:catAx>
      <c:valAx>
        <c:axId val="27730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03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83.2</c:v>
                </c:pt>
                <c:pt idx="1">
                  <c:v>86.1</c:v>
                </c:pt>
                <c:pt idx="2">
                  <c:v>86.3</c:v>
                </c:pt>
                <c:pt idx="3">
                  <c:v>86.1</c:v>
                </c:pt>
                <c:pt idx="4">
                  <c:v>79.5</c:v>
                </c:pt>
              </c:numCache>
            </c:numRef>
          </c:val>
          <c:extLst>
            <c:ext xmlns:c16="http://schemas.microsoft.com/office/drawing/2014/chart" uri="{C3380CC4-5D6E-409C-BE32-E72D297353CC}">
              <c16:uniqueId val="{00000000-992D-4CAC-A108-20BE09664568}"/>
            </c:ext>
          </c:extLst>
        </c:ser>
        <c:dLbls>
          <c:showLegendKey val="0"/>
          <c:showVal val="0"/>
          <c:showCatName val="0"/>
          <c:showSerName val="0"/>
          <c:showPercent val="0"/>
          <c:showBubbleSize val="0"/>
        </c:dLbls>
        <c:gapWidth val="180"/>
        <c:overlap val="-90"/>
        <c:axId val="277310464"/>
        <c:axId val="277310072"/>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992D-4CAC-A108-20BE09664568}"/>
            </c:ext>
          </c:extLst>
        </c:ser>
        <c:dLbls>
          <c:showLegendKey val="0"/>
          <c:showVal val="0"/>
          <c:showCatName val="0"/>
          <c:showSerName val="0"/>
          <c:showPercent val="0"/>
          <c:showBubbleSize val="0"/>
        </c:dLbls>
        <c:marker val="1"/>
        <c:smooth val="0"/>
        <c:axId val="277310464"/>
        <c:axId val="277310072"/>
      </c:lineChart>
      <c:catAx>
        <c:axId val="277310464"/>
        <c:scaling>
          <c:orientation val="minMax"/>
        </c:scaling>
        <c:delete val="0"/>
        <c:axPos val="b"/>
        <c:numFmt formatCode="ge" sourceLinked="1"/>
        <c:majorTickMark val="none"/>
        <c:minorTickMark val="none"/>
        <c:tickLblPos val="none"/>
        <c:crossAx val="277310072"/>
        <c:crosses val="autoZero"/>
        <c:auto val="0"/>
        <c:lblAlgn val="ctr"/>
        <c:lblOffset val="100"/>
        <c:noMultiLvlLbl val="1"/>
      </c:catAx>
      <c:valAx>
        <c:axId val="277310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104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424.44</c:v>
                </c:pt>
                <c:pt idx="1">
                  <c:v>425.03</c:v>
                </c:pt>
                <c:pt idx="2">
                  <c:v>439.77</c:v>
                </c:pt>
                <c:pt idx="3">
                  <c:v>422.1</c:v>
                </c:pt>
                <c:pt idx="4">
                  <c:v>394.68</c:v>
                </c:pt>
              </c:numCache>
            </c:numRef>
          </c:val>
          <c:extLst>
            <c:ext xmlns:c16="http://schemas.microsoft.com/office/drawing/2014/chart" uri="{C3380CC4-5D6E-409C-BE32-E72D297353CC}">
              <c16:uniqueId val="{00000000-5965-49C0-AE3D-3EDB135FC1A4}"/>
            </c:ext>
          </c:extLst>
        </c:ser>
        <c:dLbls>
          <c:showLegendKey val="0"/>
          <c:showVal val="0"/>
          <c:showCatName val="0"/>
          <c:showSerName val="0"/>
          <c:showPercent val="0"/>
          <c:showBubbleSize val="0"/>
        </c:dLbls>
        <c:gapWidth val="180"/>
        <c:overlap val="-90"/>
        <c:axId val="277303016"/>
        <c:axId val="27730772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369.14</c:v>
                </c:pt>
                <c:pt idx="1">
                  <c:v>371.91</c:v>
                </c:pt>
                <c:pt idx="2">
                  <c:v>384.8</c:v>
                </c:pt>
                <c:pt idx="3">
                  <c:v>401.14</c:v>
                </c:pt>
                <c:pt idx="4">
                  <c:v>410.24</c:v>
                </c:pt>
              </c:numCache>
            </c:numRef>
          </c:val>
          <c:smooth val="0"/>
          <c:extLst>
            <c:ext xmlns:c16="http://schemas.microsoft.com/office/drawing/2014/chart" uri="{C3380CC4-5D6E-409C-BE32-E72D297353CC}">
              <c16:uniqueId val="{00000001-5965-49C0-AE3D-3EDB135FC1A4}"/>
            </c:ext>
          </c:extLst>
        </c:ser>
        <c:dLbls>
          <c:showLegendKey val="0"/>
          <c:showVal val="0"/>
          <c:showCatName val="0"/>
          <c:showSerName val="0"/>
          <c:showPercent val="0"/>
          <c:showBubbleSize val="0"/>
        </c:dLbls>
        <c:marker val="1"/>
        <c:smooth val="0"/>
        <c:axId val="277303016"/>
        <c:axId val="277307720"/>
      </c:lineChart>
      <c:catAx>
        <c:axId val="277303016"/>
        <c:scaling>
          <c:orientation val="minMax"/>
        </c:scaling>
        <c:delete val="0"/>
        <c:axPos val="b"/>
        <c:numFmt formatCode="ge" sourceLinked="1"/>
        <c:majorTickMark val="none"/>
        <c:minorTickMark val="none"/>
        <c:tickLblPos val="none"/>
        <c:crossAx val="277307720"/>
        <c:crosses val="autoZero"/>
        <c:auto val="0"/>
        <c:lblAlgn val="ctr"/>
        <c:lblOffset val="100"/>
        <c:noMultiLvlLbl val="1"/>
      </c:catAx>
      <c:valAx>
        <c:axId val="27730772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7303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697.84</c:v>
                </c:pt>
                <c:pt idx="1">
                  <c:v>679.81</c:v>
                </c:pt>
                <c:pt idx="2">
                  <c:v>694.88</c:v>
                </c:pt>
                <c:pt idx="3">
                  <c:v>703.12</c:v>
                </c:pt>
                <c:pt idx="4">
                  <c:v>689.09</c:v>
                </c:pt>
              </c:numCache>
            </c:numRef>
          </c:val>
          <c:extLst>
            <c:ext xmlns:c16="http://schemas.microsoft.com/office/drawing/2014/chart" uri="{C3380CC4-5D6E-409C-BE32-E72D297353CC}">
              <c16:uniqueId val="{00000000-0C4C-463F-9F48-035E8AD6B66D}"/>
            </c:ext>
          </c:extLst>
        </c:ser>
        <c:dLbls>
          <c:showLegendKey val="0"/>
          <c:showVal val="0"/>
          <c:showCatName val="0"/>
          <c:showSerName val="0"/>
          <c:showPercent val="0"/>
          <c:showBubbleSize val="0"/>
        </c:dLbls>
        <c:gapWidth val="180"/>
        <c:overlap val="-90"/>
        <c:axId val="278086536"/>
        <c:axId val="27808614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620.42999999999995</c:v>
                </c:pt>
                <c:pt idx="1">
                  <c:v>618.04</c:v>
                </c:pt>
                <c:pt idx="2">
                  <c:v>631.22</c:v>
                </c:pt>
                <c:pt idx="3">
                  <c:v>646.02</c:v>
                </c:pt>
                <c:pt idx="4">
                  <c:v>664.8</c:v>
                </c:pt>
              </c:numCache>
            </c:numRef>
          </c:val>
          <c:smooth val="0"/>
          <c:extLst>
            <c:ext xmlns:c16="http://schemas.microsoft.com/office/drawing/2014/chart" uri="{C3380CC4-5D6E-409C-BE32-E72D297353CC}">
              <c16:uniqueId val="{00000001-0C4C-463F-9F48-035E8AD6B66D}"/>
            </c:ext>
          </c:extLst>
        </c:ser>
        <c:dLbls>
          <c:showLegendKey val="0"/>
          <c:showVal val="0"/>
          <c:showCatName val="0"/>
          <c:showSerName val="0"/>
          <c:showPercent val="0"/>
          <c:showBubbleSize val="0"/>
        </c:dLbls>
        <c:marker val="1"/>
        <c:smooth val="0"/>
        <c:axId val="278086536"/>
        <c:axId val="278086144"/>
      </c:lineChart>
      <c:catAx>
        <c:axId val="278086536"/>
        <c:scaling>
          <c:orientation val="minMax"/>
        </c:scaling>
        <c:delete val="0"/>
        <c:axPos val="b"/>
        <c:numFmt formatCode="ge" sourceLinked="1"/>
        <c:majorTickMark val="none"/>
        <c:minorTickMark val="none"/>
        <c:tickLblPos val="none"/>
        <c:crossAx val="278086144"/>
        <c:crosses val="autoZero"/>
        <c:auto val="0"/>
        <c:lblAlgn val="ctr"/>
        <c:lblOffset val="100"/>
        <c:noMultiLvlLbl val="1"/>
      </c:catAx>
      <c:valAx>
        <c:axId val="2780861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780865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1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1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1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385189" y="3210802"/>
          <a:ext cx="2254697" cy="770493"/>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1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1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1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1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385189" y="7329208"/>
          <a:ext cx="2254697" cy="527887"/>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492046" y="12014241"/>
          <a:ext cx="2254697" cy="527890"/>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24761" y="12014241"/>
          <a:ext cx="2406377" cy="527889"/>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2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2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2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2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2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17822" y="7320642"/>
          <a:ext cx="2254695" cy="527887"/>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T55" zoomScale="115" zoomScaleNormal="115" zoomScaleSheetLayoutView="100" workbookViewId="0">
      <selection activeCell="B66" sqref="B66:BJ67"/>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41640</v>
      </c>
      <c r="AR7" s="92"/>
      <c r="AS7" s="92"/>
      <c r="AT7" s="92"/>
      <c r="AU7" s="93"/>
      <c r="AV7" s="94">
        <f>データ!J10</f>
        <v>42005</v>
      </c>
      <c r="AW7" s="92"/>
      <c r="AX7" s="92"/>
      <c r="AY7" s="92"/>
      <c r="AZ7" s="93"/>
      <c r="BA7" s="94">
        <f>データ!K10</f>
        <v>42370</v>
      </c>
      <c r="BB7" s="92"/>
      <c r="BC7" s="92"/>
      <c r="BD7" s="92"/>
      <c r="BE7" s="93"/>
      <c r="BF7" s="94">
        <f>データ!L10</f>
        <v>42736</v>
      </c>
      <c r="BG7" s="92"/>
      <c r="BH7" s="92"/>
      <c r="BI7" s="92"/>
      <c r="BJ7" s="93"/>
      <c r="BK7" s="94">
        <f>データ!M10</f>
        <v>43101</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48375</v>
      </c>
      <c r="AR8" s="101"/>
      <c r="AS8" s="101"/>
      <c r="AT8" s="101"/>
      <c r="AU8" s="102"/>
      <c r="AV8" s="103">
        <f>データ!AC6</f>
        <v>49306</v>
      </c>
      <c r="AW8" s="101"/>
      <c r="AX8" s="101"/>
      <c r="AY8" s="101"/>
      <c r="AZ8" s="102"/>
      <c r="BA8" s="103">
        <f>データ!AD6</f>
        <v>48966</v>
      </c>
      <c r="BB8" s="101"/>
      <c r="BC8" s="101"/>
      <c r="BD8" s="101"/>
      <c r="BE8" s="102"/>
      <c r="BF8" s="103">
        <f>データ!AE6</f>
        <v>50123</v>
      </c>
      <c r="BG8" s="101"/>
      <c r="BH8" s="101"/>
      <c r="BI8" s="101"/>
      <c r="BJ8" s="102"/>
      <c r="BK8" s="103">
        <f>データ!AF6</f>
        <v>50802</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1183777</v>
      </c>
      <c r="AR9" s="106"/>
      <c r="AS9" s="106"/>
      <c r="AT9" s="106"/>
      <c r="AU9" s="106"/>
      <c r="AV9" s="107">
        <f>データ!AH6</f>
        <v>1200977</v>
      </c>
      <c r="AW9" s="108"/>
      <c r="AX9" s="108"/>
      <c r="AY9" s="108"/>
      <c r="AZ9" s="105"/>
      <c r="BA9" s="107">
        <f>データ!AI6</f>
        <v>1195010</v>
      </c>
      <c r="BB9" s="108"/>
      <c r="BC9" s="108"/>
      <c r="BD9" s="108"/>
      <c r="BE9" s="105"/>
      <c r="BF9" s="107">
        <f>データ!AJ6</f>
        <v>1162385</v>
      </c>
      <c r="BG9" s="108"/>
      <c r="BH9" s="108"/>
      <c r="BI9" s="108"/>
      <c r="BJ9" s="105"/>
      <c r="BK9" s="107">
        <f>データ!AK6</f>
        <v>1141545</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200.6</v>
      </c>
      <c r="K10" s="112"/>
      <c r="L10" s="112"/>
      <c r="M10" s="112"/>
      <c r="N10" s="112"/>
      <c r="O10" s="112"/>
      <c r="P10" s="112"/>
      <c r="Q10" s="112"/>
      <c r="R10" s="106">
        <f>データ!V6</f>
        <v>13093</v>
      </c>
      <c r="S10" s="106"/>
      <c r="T10" s="106"/>
      <c r="U10" s="106"/>
      <c r="V10" s="106"/>
      <c r="W10" s="106"/>
      <c r="X10" s="106"/>
      <c r="Y10" s="106"/>
      <c r="Z10" s="106">
        <f>データ!W6</f>
        <v>349</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492</v>
      </c>
      <c r="C12" s="108"/>
      <c r="D12" s="108"/>
      <c r="E12" s="108"/>
      <c r="F12" s="108"/>
      <c r="G12" s="108"/>
      <c r="H12" s="108"/>
      <c r="I12" s="105"/>
      <c r="J12" s="113">
        <f>データ!Y6</f>
        <v>36.299999999999997</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128</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130</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129</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u259COSUD1GcsmOZY21+wuekWMdV0xkYQmeIH73DeOM4AysEWFJ2fHUMsxdYFHzXTIJy8Jjy+tShL1xRWDD88g==" saltValue="MKtWVhgxLdv2by8fSz7bHw=="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2018</v>
      </c>
      <c r="J6" s="55" t="str">
        <f t="shared" ref="J6:AK6" si="3">J7</f>
        <v>141305</v>
      </c>
      <c r="K6" s="55" t="str">
        <f t="shared" si="3"/>
        <v>46</v>
      </c>
      <c r="L6" s="55" t="str">
        <f t="shared" si="3"/>
        <v>03</v>
      </c>
      <c r="M6" s="56" t="str">
        <f>M7</f>
        <v>3</v>
      </c>
      <c r="N6" s="56" t="str">
        <f>N7</f>
        <v>000</v>
      </c>
      <c r="O6" s="55" t="str">
        <f t="shared" si="3"/>
        <v>神奈川県　川崎市</v>
      </c>
      <c r="P6" s="55" t="str">
        <f t="shared" si="3"/>
        <v>法適用</v>
      </c>
      <c r="Q6" s="55" t="str">
        <f t="shared" si="3"/>
        <v>交通事業</v>
      </c>
      <c r="R6" s="55" t="str">
        <f t="shared" si="3"/>
        <v>自動車運送事業</v>
      </c>
      <c r="S6" s="55" t="str">
        <f t="shared" si="3"/>
        <v>自治体職員</v>
      </c>
      <c r="T6" s="57" t="str">
        <f t="shared" si="3"/>
        <v>-</v>
      </c>
      <c r="U6" s="57">
        <f t="shared" si="3"/>
        <v>200.6</v>
      </c>
      <c r="V6" s="58">
        <f t="shared" si="3"/>
        <v>13093</v>
      </c>
      <c r="W6" s="58">
        <f t="shared" si="3"/>
        <v>349</v>
      </c>
      <c r="X6" s="58">
        <f t="shared" si="3"/>
        <v>492</v>
      </c>
      <c r="Y6" s="57">
        <f>Y7</f>
        <v>36.299999999999997</v>
      </c>
      <c r="Z6" s="55" t="str">
        <f t="shared" si="3"/>
        <v>有</v>
      </c>
      <c r="AA6" s="55" t="str">
        <f t="shared" si="3"/>
        <v>無</v>
      </c>
      <c r="AB6" s="58">
        <f t="shared" si="3"/>
        <v>48375</v>
      </c>
      <c r="AC6" s="58">
        <f t="shared" si="3"/>
        <v>49306</v>
      </c>
      <c r="AD6" s="58">
        <f t="shared" si="3"/>
        <v>48966</v>
      </c>
      <c r="AE6" s="58">
        <f t="shared" si="3"/>
        <v>50123</v>
      </c>
      <c r="AF6" s="58">
        <f t="shared" si="3"/>
        <v>50802</v>
      </c>
      <c r="AG6" s="58">
        <f t="shared" si="3"/>
        <v>1183777</v>
      </c>
      <c r="AH6" s="58">
        <f t="shared" si="3"/>
        <v>1200977</v>
      </c>
      <c r="AI6" s="58">
        <f t="shared" si="3"/>
        <v>1195010</v>
      </c>
      <c r="AJ6" s="58">
        <f t="shared" si="3"/>
        <v>1162385</v>
      </c>
      <c r="AK6" s="58">
        <f t="shared" si="3"/>
        <v>1141545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200.6</v>
      </c>
      <c r="V7" s="65">
        <v>13093</v>
      </c>
      <c r="W7" s="65">
        <v>349</v>
      </c>
      <c r="X7" s="65">
        <v>492</v>
      </c>
      <c r="Y7" s="64">
        <v>36.299999999999997</v>
      </c>
      <c r="Z7" s="63" t="s">
        <v>100</v>
      </c>
      <c r="AA7" s="63" t="s">
        <v>101</v>
      </c>
      <c r="AB7" s="65">
        <v>48375</v>
      </c>
      <c r="AC7" s="65">
        <v>49306</v>
      </c>
      <c r="AD7" s="65">
        <v>48966</v>
      </c>
      <c r="AE7" s="65">
        <v>50123</v>
      </c>
      <c r="AF7" s="65">
        <v>50802</v>
      </c>
      <c r="AG7" s="65">
        <v>1183777</v>
      </c>
      <c r="AH7" s="65">
        <v>1200977</v>
      </c>
      <c r="AI7" s="65">
        <v>1195010</v>
      </c>
      <c r="AJ7" s="65">
        <v>1162385</v>
      </c>
      <c r="AK7" s="65">
        <v>1141545</v>
      </c>
      <c r="AL7" s="64">
        <v>99.6</v>
      </c>
      <c r="AM7" s="64">
        <v>104.4</v>
      </c>
      <c r="AN7" s="64">
        <v>102.8</v>
      </c>
      <c r="AO7" s="64">
        <v>102.6</v>
      </c>
      <c r="AP7" s="64">
        <v>105.8</v>
      </c>
      <c r="AQ7" s="64">
        <v>102.8</v>
      </c>
      <c r="AR7" s="64">
        <v>104.1</v>
      </c>
      <c r="AS7" s="64">
        <v>103.5</v>
      </c>
      <c r="AT7" s="64">
        <v>103.3</v>
      </c>
      <c r="AU7" s="64">
        <v>102.4</v>
      </c>
      <c r="AV7" s="64">
        <v>100</v>
      </c>
      <c r="AW7" s="64">
        <v>84.9</v>
      </c>
      <c r="AX7" s="64">
        <v>89.4</v>
      </c>
      <c r="AY7" s="64">
        <v>88.4</v>
      </c>
      <c r="AZ7" s="64">
        <v>89</v>
      </c>
      <c r="BA7" s="64">
        <v>92.2</v>
      </c>
      <c r="BB7" s="64">
        <v>93.3</v>
      </c>
      <c r="BC7" s="64">
        <v>95.5</v>
      </c>
      <c r="BD7" s="64">
        <v>94.2</v>
      </c>
      <c r="BE7" s="64">
        <v>94</v>
      </c>
      <c r="BF7" s="64">
        <v>93.2</v>
      </c>
      <c r="BG7" s="64">
        <v>100</v>
      </c>
      <c r="BH7" s="64">
        <v>58.4</v>
      </c>
      <c r="BI7" s="64">
        <v>60.9</v>
      </c>
      <c r="BJ7" s="64">
        <v>71.400000000000006</v>
      </c>
      <c r="BK7" s="64">
        <v>79.099999999999994</v>
      </c>
      <c r="BL7" s="64">
        <v>96</v>
      </c>
      <c r="BM7" s="64">
        <v>96.5</v>
      </c>
      <c r="BN7" s="64">
        <v>97.7</v>
      </c>
      <c r="BO7" s="64">
        <v>100</v>
      </c>
      <c r="BP7" s="64">
        <v>156.69999999999999</v>
      </c>
      <c r="BQ7" s="64">
        <v>155.30000000000001</v>
      </c>
      <c r="BR7" s="64">
        <v>100</v>
      </c>
      <c r="BS7" s="64">
        <v>56.8</v>
      </c>
      <c r="BT7" s="64">
        <v>32.200000000000003</v>
      </c>
      <c r="BU7" s="64">
        <v>28.9</v>
      </c>
      <c r="BV7" s="64">
        <v>25.3</v>
      </c>
      <c r="BW7" s="64">
        <v>18.600000000000001</v>
      </c>
      <c r="BX7" s="64">
        <v>102.5</v>
      </c>
      <c r="BY7" s="64">
        <v>90.4</v>
      </c>
      <c r="BZ7" s="64">
        <v>86.1</v>
      </c>
      <c r="CA7" s="64">
        <v>62.9</v>
      </c>
      <c r="CB7" s="64">
        <v>34.799999999999997</v>
      </c>
      <c r="CC7" s="64">
        <v>0</v>
      </c>
      <c r="CD7" s="64">
        <v>24.5</v>
      </c>
      <c r="CE7" s="64">
        <v>24.4</v>
      </c>
      <c r="CF7" s="64">
        <v>24.4</v>
      </c>
      <c r="CG7" s="64">
        <v>23.2</v>
      </c>
      <c r="CH7" s="64">
        <v>22.5</v>
      </c>
      <c r="CI7" s="64">
        <v>15.7</v>
      </c>
      <c r="CJ7" s="64">
        <v>13.6</v>
      </c>
      <c r="CK7" s="64">
        <v>14.6</v>
      </c>
      <c r="CL7" s="64">
        <v>14.5</v>
      </c>
      <c r="CM7" s="64">
        <v>14.7</v>
      </c>
      <c r="CN7" s="64">
        <v>190.4</v>
      </c>
      <c r="CO7" s="64">
        <v>180.6</v>
      </c>
      <c r="CP7" s="64">
        <v>184.7</v>
      </c>
      <c r="CQ7" s="64">
        <v>183.3</v>
      </c>
      <c r="CR7" s="64">
        <v>177.3</v>
      </c>
      <c r="CS7" s="64">
        <v>181.8</v>
      </c>
      <c r="CT7" s="64">
        <v>177.3</v>
      </c>
      <c r="CU7" s="64">
        <v>180</v>
      </c>
      <c r="CV7" s="64">
        <v>180.1</v>
      </c>
      <c r="CW7" s="64">
        <v>182.9</v>
      </c>
      <c r="CX7" s="64">
        <v>12.9</v>
      </c>
      <c r="CY7" s="64">
        <v>13.5</v>
      </c>
      <c r="CZ7" s="64">
        <v>13.2</v>
      </c>
      <c r="DA7" s="64">
        <v>12.7</v>
      </c>
      <c r="DB7" s="64">
        <v>12.7</v>
      </c>
      <c r="DC7" s="64">
        <v>8.6999999999999993</v>
      </c>
      <c r="DD7" s="64">
        <v>7.7</v>
      </c>
      <c r="DE7" s="64">
        <v>8.1</v>
      </c>
      <c r="DF7" s="64">
        <v>8</v>
      </c>
      <c r="DG7" s="64">
        <v>8</v>
      </c>
      <c r="DH7" s="64">
        <v>16.8</v>
      </c>
      <c r="DI7" s="64">
        <v>9.6</v>
      </c>
      <c r="DJ7" s="64">
        <v>8.3000000000000007</v>
      </c>
      <c r="DK7" s="64">
        <v>9</v>
      </c>
      <c r="DL7" s="64">
        <v>21.7</v>
      </c>
      <c r="DM7" s="64">
        <v>30.9</v>
      </c>
      <c r="DN7" s="64">
        <v>27</v>
      </c>
      <c r="DO7" s="64">
        <v>22.5</v>
      </c>
      <c r="DP7" s="64">
        <v>21.9</v>
      </c>
      <c r="DQ7" s="64">
        <v>23.3</v>
      </c>
      <c r="DR7" s="64">
        <v>83.2</v>
      </c>
      <c r="DS7" s="64">
        <v>86.1</v>
      </c>
      <c r="DT7" s="64">
        <v>86.3</v>
      </c>
      <c r="DU7" s="64">
        <v>86.1</v>
      </c>
      <c r="DV7" s="64">
        <v>79.5</v>
      </c>
      <c r="DW7" s="64">
        <v>79.3</v>
      </c>
      <c r="DX7" s="64">
        <v>78.900000000000006</v>
      </c>
      <c r="DY7" s="64">
        <v>78.400000000000006</v>
      </c>
      <c r="DZ7" s="64">
        <v>77.8</v>
      </c>
      <c r="EA7" s="64">
        <v>77.400000000000006</v>
      </c>
      <c r="EB7" s="66">
        <v>604.54999999999995</v>
      </c>
      <c r="EC7" s="66">
        <v>616.91</v>
      </c>
      <c r="ED7" s="66">
        <v>620.66999999999996</v>
      </c>
      <c r="EE7" s="66">
        <v>630.28</v>
      </c>
      <c r="EF7" s="66">
        <v>638.95000000000005</v>
      </c>
      <c r="EG7" s="66">
        <v>683.83</v>
      </c>
      <c r="EH7" s="66">
        <v>684.85</v>
      </c>
      <c r="EI7" s="66">
        <v>699.75</v>
      </c>
      <c r="EJ7" s="66">
        <v>710.2</v>
      </c>
      <c r="EK7" s="66">
        <v>726.81</v>
      </c>
      <c r="EL7" s="66">
        <v>697.84</v>
      </c>
      <c r="EM7" s="66">
        <v>679.81</v>
      </c>
      <c r="EN7" s="66">
        <v>694.88</v>
      </c>
      <c r="EO7" s="66">
        <v>703.12</v>
      </c>
      <c r="EP7" s="66">
        <v>689.09</v>
      </c>
      <c r="EQ7" s="66">
        <v>620.42999999999995</v>
      </c>
      <c r="ER7" s="66">
        <v>618.04</v>
      </c>
      <c r="ES7" s="66">
        <v>631.22</v>
      </c>
      <c r="ET7" s="66">
        <v>646.02</v>
      </c>
      <c r="EU7" s="66">
        <v>664.8</v>
      </c>
      <c r="EV7" s="66">
        <v>424.44</v>
      </c>
      <c r="EW7" s="66">
        <v>425.03</v>
      </c>
      <c r="EX7" s="66">
        <v>439.77</v>
      </c>
      <c r="EY7" s="66">
        <v>422.1</v>
      </c>
      <c r="EZ7" s="66">
        <v>394.68</v>
      </c>
      <c r="FA7" s="66">
        <v>369.14</v>
      </c>
      <c r="FB7" s="66">
        <v>371.91</v>
      </c>
      <c r="FC7" s="66">
        <v>384.8</v>
      </c>
      <c r="FD7" s="66">
        <v>401.14</v>
      </c>
      <c r="FE7" s="66">
        <v>410.24</v>
      </c>
      <c r="FF7" s="64">
        <v>18</v>
      </c>
      <c r="FG7" s="64">
        <v>18.399999999999999</v>
      </c>
      <c r="FH7" s="64">
        <v>18.5</v>
      </c>
      <c r="FI7" s="64">
        <v>18.8</v>
      </c>
      <c r="FJ7" s="64">
        <v>18.899999999999999</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109</v>
      </c>
      <c r="AV11" s="75">
        <f>AW7</f>
        <v>84.9</v>
      </c>
      <c r="AW11" s="75">
        <f>AX7</f>
        <v>89.4</v>
      </c>
      <c r="AX11" s="75">
        <f>AY7</f>
        <v>88.4</v>
      </c>
      <c r="AY11" s="75">
        <f>AZ7</f>
        <v>89</v>
      </c>
      <c r="AZ11" s="75">
        <f>BA7</f>
        <v>92.2</v>
      </c>
      <c r="BA11" s="71"/>
      <c r="BB11" s="72"/>
      <c r="BC11" s="71"/>
      <c r="BD11" s="71"/>
      <c r="BE11" s="71"/>
      <c r="BF11" s="74" t="s">
        <v>109</v>
      </c>
      <c r="BG11" s="75">
        <f>BH7</f>
        <v>58.4</v>
      </c>
      <c r="BH11" s="75">
        <f>BI7</f>
        <v>60.9</v>
      </c>
      <c r="BI11" s="75">
        <f>BJ7</f>
        <v>71.400000000000006</v>
      </c>
      <c r="BJ11" s="75">
        <f>BK7</f>
        <v>79.099999999999994</v>
      </c>
      <c r="BK11" s="75">
        <f>BL7</f>
        <v>96</v>
      </c>
      <c r="BL11" s="71"/>
      <c r="BM11" s="71"/>
      <c r="BN11" s="71"/>
      <c r="BO11" s="71"/>
      <c r="BP11" s="71"/>
      <c r="BQ11" s="74" t="s">
        <v>109</v>
      </c>
      <c r="BR11" s="75">
        <f>BS7</f>
        <v>56.8</v>
      </c>
      <c r="BS11" s="75">
        <f>BT7</f>
        <v>32.200000000000003</v>
      </c>
      <c r="BT11" s="75">
        <f>BU7</f>
        <v>28.9</v>
      </c>
      <c r="BU11" s="75">
        <f>BV7</f>
        <v>25.3</v>
      </c>
      <c r="BV11" s="75">
        <f>BW7</f>
        <v>18.600000000000001</v>
      </c>
      <c r="BW11" s="71"/>
      <c r="BX11" s="71"/>
      <c r="BY11" s="71"/>
      <c r="BZ11" s="71"/>
      <c r="CA11" s="71"/>
      <c r="CB11" s="74" t="s">
        <v>110</v>
      </c>
      <c r="CC11" s="75">
        <f>CD7</f>
        <v>24.5</v>
      </c>
      <c r="CD11" s="75">
        <f>CE7</f>
        <v>24.4</v>
      </c>
      <c r="CE11" s="75">
        <f>CF7</f>
        <v>24.4</v>
      </c>
      <c r="CF11" s="75">
        <f>CG7</f>
        <v>23.2</v>
      </c>
      <c r="CG11" s="75">
        <f>CH7</f>
        <v>22.5</v>
      </c>
      <c r="CH11" s="71"/>
      <c r="CI11" s="71"/>
      <c r="CJ11" s="71"/>
      <c r="CK11" s="71"/>
      <c r="CL11" s="71"/>
      <c r="CM11" s="71"/>
      <c r="CN11" s="71"/>
      <c r="CO11" s="71"/>
      <c r="CP11" s="71"/>
      <c r="CQ11" s="71"/>
      <c r="CR11" s="71"/>
      <c r="CS11" s="71"/>
      <c r="CT11" s="71"/>
      <c r="CU11" s="71"/>
      <c r="CV11" s="74" t="s">
        <v>109</v>
      </c>
      <c r="CW11" s="75">
        <f>CX7</f>
        <v>12.9</v>
      </c>
      <c r="CX11" s="75">
        <f>CY7</f>
        <v>13.5</v>
      </c>
      <c r="CY11" s="75">
        <f>CZ7</f>
        <v>13.2</v>
      </c>
      <c r="CZ11" s="75">
        <f>DA7</f>
        <v>12.7</v>
      </c>
      <c r="DA11" s="75">
        <f>DB7</f>
        <v>12.7</v>
      </c>
      <c r="DB11" s="71"/>
      <c r="DC11" s="71"/>
      <c r="DD11" s="71"/>
      <c r="DE11" s="71"/>
      <c r="DF11" s="74" t="s">
        <v>111</v>
      </c>
      <c r="DG11" s="75">
        <f>DH7</f>
        <v>16.8</v>
      </c>
      <c r="DH11" s="75">
        <f>DI7</f>
        <v>9.6</v>
      </c>
      <c r="DI11" s="75">
        <f>DJ7</f>
        <v>8.3000000000000007</v>
      </c>
      <c r="DJ11" s="75">
        <f>DK7</f>
        <v>9</v>
      </c>
      <c r="DK11" s="75">
        <f>DL7</f>
        <v>21.7</v>
      </c>
      <c r="DL11" s="71"/>
      <c r="DM11" s="71"/>
      <c r="DN11" s="71"/>
      <c r="DO11" s="71"/>
      <c r="DP11" s="74" t="s">
        <v>112</v>
      </c>
      <c r="DQ11" s="75">
        <f>DR7</f>
        <v>83.2</v>
      </c>
      <c r="DR11" s="75">
        <f>DS7</f>
        <v>86.1</v>
      </c>
      <c r="DS11" s="75">
        <f>DT7</f>
        <v>86.3</v>
      </c>
      <c r="DT11" s="75">
        <f>DU7</f>
        <v>86.1</v>
      </c>
      <c r="DU11" s="75">
        <f>DV7</f>
        <v>79.5</v>
      </c>
      <c r="DV11" s="71"/>
      <c r="DW11" s="71"/>
      <c r="DX11" s="71"/>
      <c r="DY11" s="71"/>
      <c r="DZ11" s="74" t="s">
        <v>109</v>
      </c>
      <c r="EA11" s="76">
        <f>EB7</f>
        <v>604.54999999999995</v>
      </c>
      <c r="EB11" s="76">
        <f>EC7</f>
        <v>616.91</v>
      </c>
      <c r="EC11" s="76">
        <f>ED7</f>
        <v>620.66999999999996</v>
      </c>
      <c r="ED11" s="76">
        <f>EE7</f>
        <v>630.28</v>
      </c>
      <c r="EE11" s="76">
        <f>EF7</f>
        <v>638.95000000000005</v>
      </c>
      <c r="EF11" s="71"/>
      <c r="EG11" s="71"/>
      <c r="EH11" s="71"/>
      <c r="EI11" s="71"/>
      <c r="EJ11" s="74" t="s">
        <v>109</v>
      </c>
      <c r="EK11" s="76">
        <f>EL7</f>
        <v>697.84</v>
      </c>
      <c r="EL11" s="76">
        <f>EM7</f>
        <v>679.81</v>
      </c>
      <c r="EM11" s="76">
        <f>EN7</f>
        <v>694.88</v>
      </c>
      <c r="EN11" s="76">
        <f>EO7</f>
        <v>703.12</v>
      </c>
      <c r="EO11" s="76">
        <f>EP7</f>
        <v>689.09</v>
      </c>
      <c r="EP11" s="71"/>
      <c r="EQ11" s="71"/>
      <c r="ER11" s="71"/>
      <c r="ES11" s="71"/>
      <c r="ET11" s="74" t="s">
        <v>109</v>
      </c>
      <c r="EU11" s="76">
        <f>EV7</f>
        <v>424.44</v>
      </c>
      <c r="EV11" s="76">
        <f>EW7</f>
        <v>425.03</v>
      </c>
      <c r="EW11" s="76">
        <f>EX7</f>
        <v>439.77</v>
      </c>
      <c r="EX11" s="76">
        <f>EY7</f>
        <v>422.1</v>
      </c>
      <c r="EY11" s="76">
        <f>EZ7</f>
        <v>394.68</v>
      </c>
      <c r="EZ11" s="71"/>
      <c r="FA11" s="71"/>
      <c r="FB11" s="71"/>
      <c r="FC11" s="71"/>
      <c r="FD11" s="74" t="s">
        <v>109</v>
      </c>
      <c r="FE11" s="75">
        <f>FF7</f>
        <v>18</v>
      </c>
      <c r="FF11" s="75">
        <f>FG7</f>
        <v>18.399999999999999</v>
      </c>
      <c r="FG11" s="75">
        <f>FH7</f>
        <v>18.5</v>
      </c>
      <c r="FH11" s="75">
        <f>FI7</f>
        <v>18.8</v>
      </c>
      <c r="FI11" s="75">
        <f>FJ7</f>
        <v>18.899999999999999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99.6</v>
      </c>
      <c r="AL12" s="75">
        <f>AM7</f>
        <v>104.4</v>
      </c>
      <c r="AM12" s="75">
        <f>AN7</f>
        <v>102.8</v>
      </c>
      <c r="AN12" s="75">
        <f>AO7</f>
        <v>102.6</v>
      </c>
      <c r="AO12" s="75">
        <f>AP7</f>
        <v>105.8</v>
      </c>
      <c r="AP12" s="71"/>
      <c r="AQ12" s="71"/>
      <c r="AR12" s="71"/>
      <c r="AS12" s="71"/>
      <c r="AT12" s="71"/>
      <c r="AU12" s="74" t="s">
        <v>113</v>
      </c>
      <c r="AV12" s="75">
        <f>BB7</f>
        <v>93.3</v>
      </c>
      <c r="AW12" s="75">
        <f>BC7</f>
        <v>95.5</v>
      </c>
      <c r="AX12" s="75">
        <f>BD7</f>
        <v>94.2</v>
      </c>
      <c r="AY12" s="75">
        <f>BE7</f>
        <v>94</v>
      </c>
      <c r="AZ12" s="75">
        <f>BF7</f>
        <v>93.2</v>
      </c>
      <c r="BA12" s="71"/>
      <c r="BB12" s="72"/>
      <c r="BC12" s="71"/>
      <c r="BD12" s="71"/>
      <c r="BE12" s="71"/>
      <c r="BF12" s="74" t="s">
        <v>113</v>
      </c>
      <c r="BG12" s="75">
        <f>BM7</f>
        <v>96.5</v>
      </c>
      <c r="BH12" s="75">
        <f>BN7</f>
        <v>97.7</v>
      </c>
      <c r="BI12" s="75">
        <f>BO7</f>
        <v>100</v>
      </c>
      <c r="BJ12" s="75">
        <f>BP7</f>
        <v>156.69999999999999</v>
      </c>
      <c r="BK12" s="75">
        <f>BQ7</f>
        <v>155.30000000000001</v>
      </c>
      <c r="BL12" s="71"/>
      <c r="BM12" s="71"/>
      <c r="BN12" s="71"/>
      <c r="BO12" s="71"/>
      <c r="BP12" s="71"/>
      <c r="BQ12" s="74" t="s">
        <v>113</v>
      </c>
      <c r="BR12" s="75">
        <f>BX7</f>
        <v>102.5</v>
      </c>
      <c r="BS12" s="75">
        <f>BY7</f>
        <v>90.4</v>
      </c>
      <c r="BT12" s="75">
        <f>BZ7</f>
        <v>86.1</v>
      </c>
      <c r="BU12" s="75">
        <f>CA7</f>
        <v>62.9</v>
      </c>
      <c r="BV12" s="75">
        <f>CB7</f>
        <v>34.799999999999997</v>
      </c>
      <c r="BW12" s="71"/>
      <c r="BX12" s="71"/>
      <c r="BY12" s="71"/>
      <c r="BZ12" s="71"/>
      <c r="CA12" s="71"/>
      <c r="CB12" s="74" t="s">
        <v>114</v>
      </c>
      <c r="CC12" s="75">
        <f>CN7</f>
        <v>190.4</v>
      </c>
      <c r="CD12" s="75">
        <f>CO7</f>
        <v>180.6</v>
      </c>
      <c r="CE12" s="75">
        <f>CP7</f>
        <v>184.7</v>
      </c>
      <c r="CF12" s="75">
        <f>CQ7</f>
        <v>183.3</v>
      </c>
      <c r="CG12" s="75">
        <f>CR7</f>
        <v>177.3</v>
      </c>
      <c r="CH12" s="71"/>
      <c r="CI12" s="71"/>
      <c r="CJ12" s="71"/>
      <c r="CK12" s="71"/>
      <c r="CL12" s="71"/>
      <c r="CM12" s="71"/>
      <c r="CN12" s="71"/>
      <c r="CO12" s="71"/>
      <c r="CP12" s="71"/>
      <c r="CQ12" s="71"/>
      <c r="CR12" s="71"/>
      <c r="CS12" s="71"/>
      <c r="CT12" s="71"/>
      <c r="CU12" s="71"/>
      <c r="CV12" s="74" t="s">
        <v>115</v>
      </c>
      <c r="CW12" s="75">
        <f>DC7</f>
        <v>8.6999999999999993</v>
      </c>
      <c r="CX12" s="75">
        <f>DD7</f>
        <v>7.7</v>
      </c>
      <c r="CY12" s="75">
        <f>DE7</f>
        <v>8.1</v>
      </c>
      <c r="CZ12" s="75">
        <f>DF7</f>
        <v>8</v>
      </c>
      <c r="DA12" s="75">
        <f>DG7</f>
        <v>8</v>
      </c>
      <c r="DB12" s="71"/>
      <c r="DC12" s="71"/>
      <c r="DD12" s="71"/>
      <c r="DE12" s="71"/>
      <c r="DF12" s="74" t="s">
        <v>113</v>
      </c>
      <c r="DG12" s="75">
        <f>DM7</f>
        <v>30.9</v>
      </c>
      <c r="DH12" s="75">
        <f>DN7</f>
        <v>27</v>
      </c>
      <c r="DI12" s="75">
        <f>DO7</f>
        <v>22.5</v>
      </c>
      <c r="DJ12" s="75">
        <f>DP7</f>
        <v>21.9</v>
      </c>
      <c r="DK12" s="75">
        <f>DQ7</f>
        <v>23.3</v>
      </c>
      <c r="DL12" s="71"/>
      <c r="DM12" s="71"/>
      <c r="DN12" s="71"/>
      <c r="DO12" s="71"/>
      <c r="DP12" s="74" t="s">
        <v>113</v>
      </c>
      <c r="DQ12" s="75">
        <f>DW7</f>
        <v>79.3</v>
      </c>
      <c r="DR12" s="75">
        <f>DX7</f>
        <v>78.900000000000006</v>
      </c>
      <c r="DS12" s="75">
        <f>DY7</f>
        <v>78.400000000000006</v>
      </c>
      <c r="DT12" s="75">
        <f>DZ7</f>
        <v>77.8</v>
      </c>
      <c r="DU12" s="75">
        <f>EA7</f>
        <v>77.400000000000006</v>
      </c>
      <c r="DV12" s="71"/>
      <c r="DW12" s="71"/>
      <c r="DX12" s="71"/>
      <c r="DY12" s="71"/>
      <c r="DZ12" s="74" t="s">
        <v>116</v>
      </c>
      <c r="EA12" s="76">
        <f>EG7</f>
        <v>683.83</v>
      </c>
      <c r="EB12" s="76">
        <f>EH7</f>
        <v>684.85</v>
      </c>
      <c r="EC12" s="76">
        <f>EI7</f>
        <v>699.75</v>
      </c>
      <c r="ED12" s="76">
        <f>EJ7</f>
        <v>710.2</v>
      </c>
      <c r="EE12" s="76">
        <f>EK7</f>
        <v>726.81</v>
      </c>
      <c r="EF12" s="71"/>
      <c r="EG12" s="71"/>
      <c r="EH12" s="71"/>
      <c r="EI12" s="71"/>
      <c r="EJ12" s="74" t="s">
        <v>113</v>
      </c>
      <c r="EK12" s="76">
        <f>EQ7</f>
        <v>620.42999999999995</v>
      </c>
      <c r="EL12" s="76">
        <f>ER7</f>
        <v>618.04</v>
      </c>
      <c r="EM12" s="76">
        <f>ES7</f>
        <v>631.22</v>
      </c>
      <c r="EN12" s="76">
        <f>ET7</f>
        <v>646.02</v>
      </c>
      <c r="EO12" s="76">
        <f>EU7</f>
        <v>664.8</v>
      </c>
      <c r="EP12" s="71"/>
      <c r="EQ12" s="71"/>
      <c r="ER12" s="71"/>
      <c r="ES12" s="71"/>
      <c r="ET12" s="74" t="s">
        <v>113</v>
      </c>
      <c r="EU12" s="76">
        <f>FA7</f>
        <v>369.14</v>
      </c>
      <c r="EV12" s="76">
        <f>FB7</f>
        <v>371.91</v>
      </c>
      <c r="EW12" s="76">
        <f>FC7</f>
        <v>384.8</v>
      </c>
      <c r="EX12" s="76">
        <f>FD7</f>
        <v>401.14</v>
      </c>
      <c r="EY12" s="76">
        <f>FE7</f>
        <v>410.24</v>
      </c>
      <c r="EZ12" s="71"/>
      <c r="FA12" s="71"/>
      <c r="FB12" s="71"/>
      <c r="FC12" s="71"/>
      <c r="FD12" s="74" t="s">
        <v>113</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109</v>
      </c>
      <c r="AV17" s="79">
        <f>IF(AW7="-",NA(),AW7)</f>
        <v>84.9</v>
      </c>
      <c r="AW17" s="79">
        <f>IF(AX7="-",NA(),AX7)</f>
        <v>89.4</v>
      </c>
      <c r="AX17" s="79">
        <f>IF(AY7="-",NA(),AY7)</f>
        <v>88.4</v>
      </c>
      <c r="AY17" s="79">
        <f>IF(AZ7="-",NA(),AZ7)</f>
        <v>89</v>
      </c>
      <c r="AZ17" s="79">
        <f>IF(BA7="-",NA(),BA7)</f>
        <v>92.2</v>
      </c>
      <c r="BA17" s="2"/>
      <c r="BB17" s="67"/>
      <c r="BC17" s="2"/>
      <c r="BD17" s="2"/>
      <c r="BE17" s="2"/>
      <c r="BF17" s="78" t="s">
        <v>109</v>
      </c>
      <c r="BG17" s="79">
        <f>IF(BH7="-",NA(),BH7)</f>
        <v>58.4</v>
      </c>
      <c r="BH17" s="79">
        <f>IF(BI7="-",NA(),BI7)</f>
        <v>60.9</v>
      </c>
      <c r="BI17" s="79">
        <f>IF(BJ7="-",NA(),BJ7)</f>
        <v>71.400000000000006</v>
      </c>
      <c r="BJ17" s="79">
        <f>IF(BK7="-",NA(),BK7)</f>
        <v>79.099999999999994</v>
      </c>
      <c r="BK17" s="79">
        <f>IF(BL7="-",NA(),BL7)</f>
        <v>96</v>
      </c>
      <c r="BL17" s="2"/>
      <c r="BM17" s="2"/>
      <c r="BN17" s="2"/>
      <c r="BO17" s="2"/>
      <c r="BP17" s="2"/>
      <c r="BQ17" s="78" t="s">
        <v>109</v>
      </c>
      <c r="BR17" s="79">
        <f>IF(BS7="-",NA(),BS7)</f>
        <v>56.8</v>
      </c>
      <c r="BS17" s="79">
        <f>IF(BT7="-",NA(),BT7)</f>
        <v>32.200000000000003</v>
      </c>
      <c r="BT17" s="79">
        <f>IF(BU7="-",NA(),BU7)</f>
        <v>28.9</v>
      </c>
      <c r="BU17" s="79">
        <f>IF(BV7="-",NA(),BV7)</f>
        <v>25.3</v>
      </c>
      <c r="BV17" s="79">
        <f>IF(BW7="-",NA(),BW7)</f>
        <v>18.600000000000001</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120</v>
      </c>
      <c r="CW17" s="79">
        <f>IF(CX7="-",NA(),CX7)</f>
        <v>12.9</v>
      </c>
      <c r="CX17" s="79">
        <f>IF(CY7="-",NA(),CY7)</f>
        <v>13.5</v>
      </c>
      <c r="CY17" s="79">
        <f>IF(CZ7="-",NA(),CZ7)</f>
        <v>13.2</v>
      </c>
      <c r="CZ17" s="79">
        <f>IF(DA7="-",NA(),DA7)</f>
        <v>12.7</v>
      </c>
      <c r="DA17" s="79">
        <f>IF(DB7="-",NA(),DB7)</f>
        <v>12.7</v>
      </c>
      <c r="DB17" s="2"/>
      <c r="DC17" s="2"/>
      <c r="DD17" s="2"/>
      <c r="DE17" s="2"/>
      <c r="DF17" s="78" t="s">
        <v>109</v>
      </c>
      <c r="DG17" s="79">
        <f>IF(DH7="-",NA(),DH7)</f>
        <v>16.8</v>
      </c>
      <c r="DH17" s="79">
        <f>IF(DI7="-",NA(),DI7)</f>
        <v>9.6</v>
      </c>
      <c r="DI17" s="79">
        <f>IF(DJ7="-",NA(),DJ7)</f>
        <v>8.3000000000000007</v>
      </c>
      <c r="DJ17" s="79">
        <f>IF(DK7="-",NA(),DK7)</f>
        <v>9</v>
      </c>
      <c r="DK17" s="79">
        <f>IF(DL7="-",NA(),DL7)</f>
        <v>21.7</v>
      </c>
      <c r="DL17" s="2"/>
      <c r="DM17" s="2"/>
      <c r="DN17" s="2"/>
      <c r="DO17" s="2"/>
      <c r="DP17" s="78" t="s">
        <v>121</v>
      </c>
      <c r="DQ17" s="79">
        <f>IF(DR7="-",NA(),DR7)</f>
        <v>83.2</v>
      </c>
      <c r="DR17" s="79">
        <f>IF(DS7="-",NA(),DS7)</f>
        <v>86.1</v>
      </c>
      <c r="DS17" s="79">
        <f>IF(DT7="-",NA(),DT7)</f>
        <v>86.3</v>
      </c>
      <c r="DT17" s="79">
        <f>IF(DU7="-",NA(),DU7)</f>
        <v>86.1</v>
      </c>
      <c r="DU17" s="79">
        <f>IF(DV7="-",NA(),DV7)</f>
        <v>79.5</v>
      </c>
      <c r="DV17" s="2"/>
      <c r="DW17" s="2"/>
      <c r="DX17" s="2"/>
      <c r="DY17" s="2"/>
      <c r="DZ17" s="78" t="s">
        <v>109</v>
      </c>
      <c r="EA17" s="80">
        <f>IF(EB7="-",NA(),EB7)</f>
        <v>604.54999999999995</v>
      </c>
      <c r="EB17" s="80">
        <f>IF(EC7="-",NA(),EC7)</f>
        <v>616.91</v>
      </c>
      <c r="EC17" s="80">
        <f>IF(ED7="-",NA(),ED7)</f>
        <v>620.66999999999996</v>
      </c>
      <c r="ED17" s="80">
        <f>IF(EE7="-",NA(),EE7)</f>
        <v>630.28</v>
      </c>
      <c r="EE17" s="80">
        <f>IF(EF7="-",NA(),EF7)</f>
        <v>638.95000000000005</v>
      </c>
      <c r="EF17" s="2"/>
      <c r="EG17" s="2"/>
      <c r="EH17" s="2"/>
      <c r="EI17" s="2"/>
      <c r="EJ17" s="78" t="s">
        <v>120</v>
      </c>
      <c r="EK17" s="80">
        <f>IF(EL7="-",NA(),EL7)</f>
        <v>697.84</v>
      </c>
      <c r="EL17" s="80">
        <f>IF(EM7="-",NA(),EM7)</f>
        <v>679.81</v>
      </c>
      <c r="EM17" s="80">
        <f>IF(EN7="-",NA(),EN7)</f>
        <v>694.88</v>
      </c>
      <c r="EN17" s="80">
        <f>IF(EO7="-",NA(),EO7)</f>
        <v>703.12</v>
      </c>
      <c r="EO17" s="80">
        <f>IF(EP7="-",NA(),EP7)</f>
        <v>689.09</v>
      </c>
      <c r="EP17" s="2"/>
      <c r="EQ17" s="2"/>
      <c r="ER17" s="2"/>
      <c r="ES17" s="2"/>
      <c r="ET17" s="78" t="s">
        <v>122</v>
      </c>
      <c r="EU17" s="80">
        <f>IF(EV7="-",NA(),EV7)</f>
        <v>424.44</v>
      </c>
      <c r="EV17" s="80">
        <f>IF(EW7="-",NA(),EW7)</f>
        <v>425.03</v>
      </c>
      <c r="EW17" s="80">
        <f>IF(EX7="-",NA(),EX7)</f>
        <v>439.77</v>
      </c>
      <c r="EX17" s="80">
        <f>IF(EY7="-",NA(),EY7)</f>
        <v>422.1</v>
      </c>
      <c r="EY17" s="80">
        <f>IF(EZ7="-",NA(),EZ7)</f>
        <v>394.68</v>
      </c>
      <c r="EZ17" s="2"/>
      <c r="FA17" s="2"/>
      <c r="FB17" s="2"/>
      <c r="FC17" s="2"/>
      <c r="FD17" s="78" t="s">
        <v>109</v>
      </c>
      <c r="FE17" s="79">
        <f>IF(FF7="-",NA(),FF7)</f>
        <v>18</v>
      </c>
      <c r="FF17" s="79">
        <f>IF(FG7="-",NA(),FG7)</f>
        <v>18.399999999999999</v>
      </c>
      <c r="FG17" s="79">
        <f>IF(FH7="-",NA(),FH7)</f>
        <v>18.5</v>
      </c>
      <c r="FH17" s="79">
        <f>IF(FI7="-",NA(),FI7)</f>
        <v>18.8</v>
      </c>
      <c r="FI17" s="79">
        <f>IF(FJ7="-",NA(),FJ7)</f>
        <v>18.899999999999999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99.6</v>
      </c>
      <c r="AL18" s="79">
        <f>IF(AM7="-",NA(),AM7)</f>
        <v>104.4</v>
      </c>
      <c r="AM18" s="79">
        <f>IF(AN7="-",NA(),AN7)</f>
        <v>102.8</v>
      </c>
      <c r="AN18" s="79">
        <f>IF(AO7="-",NA(),AO7)</f>
        <v>102.6</v>
      </c>
      <c r="AO18" s="79">
        <f>IF(AP7="-",NA(),AP7)</f>
        <v>105.8</v>
      </c>
      <c r="AP18" s="2"/>
      <c r="AQ18" s="2"/>
      <c r="AR18" s="2"/>
      <c r="AS18" s="2"/>
      <c r="AT18" s="2"/>
      <c r="AU18" s="78" t="s">
        <v>113</v>
      </c>
      <c r="AV18" s="79">
        <f>IF(BB7="-",NA(),BB7)</f>
        <v>93.3</v>
      </c>
      <c r="AW18" s="79">
        <f>IF(BC7="-",NA(),BC7)</f>
        <v>95.5</v>
      </c>
      <c r="AX18" s="79">
        <f>IF(BD7="-",NA(),BD7)</f>
        <v>94.2</v>
      </c>
      <c r="AY18" s="79">
        <f>IF(BE7="-",NA(),BE7)</f>
        <v>94</v>
      </c>
      <c r="AZ18" s="79">
        <f>IF(BF7="-",NA(),BF7)</f>
        <v>93.2</v>
      </c>
      <c r="BA18" s="2"/>
      <c r="BB18" s="2"/>
      <c r="BC18" s="2"/>
      <c r="BD18" s="2"/>
      <c r="BE18" s="2"/>
      <c r="BF18" s="78" t="s">
        <v>113</v>
      </c>
      <c r="BG18" s="79">
        <f>IF(BM7="-",NA(),BM7)</f>
        <v>96.5</v>
      </c>
      <c r="BH18" s="79">
        <f>IF(BN7="-",NA(),BN7)</f>
        <v>97.7</v>
      </c>
      <c r="BI18" s="79">
        <f>IF(BO7="-",NA(),BO7)</f>
        <v>100</v>
      </c>
      <c r="BJ18" s="79">
        <f>IF(BP7="-",NA(),BP7)</f>
        <v>156.69999999999999</v>
      </c>
      <c r="BK18" s="79">
        <f>IF(BQ7="-",NA(),BQ7)</f>
        <v>155.30000000000001</v>
      </c>
      <c r="BL18" s="2"/>
      <c r="BM18" s="2"/>
      <c r="BN18" s="2"/>
      <c r="BO18" s="2"/>
      <c r="BP18" s="2"/>
      <c r="BQ18" s="78" t="s">
        <v>113</v>
      </c>
      <c r="BR18" s="79">
        <f>IF(BX7="-",NA(),BX7)</f>
        <v>102.5</v>
      </c>
      <c r="BS18" s="79">
        <f>IF(BY7="-",NA(),BY7)</f>
        <v>90.4</v>
      </c>
      <c r="BT18" s="79">
        <f>IF(BZ7="-",NA(),BZ7)</f>
        <v>86.1</v>
      </c>
      <c r="BU18" s="79">
        <f>IF(CA7="-",NA(),CA7)</f>
        <v>62.9</v>
      </c>
      <c r="BV18" s="79">
        <f>IF(CB7="-",NA(),CB7)</f>
        <v>34.799999999999997</v>
      </c>
      <c r="BW18" s="2"/>
      <c r="BX18" s="2"/>
      <c r="BY18" s="2"/>
      <c r="BZ18" s="2"/>
      <c r="CA18" s="2"/>
      <c r="CB18" s="81" t="s">
        <v>110</v>
      </c>
      <c r="CC18" s="79">
        <f>IF(CC11="-",NA(),CC11)</f>
        <v>24.5</v>
      </c>
      <c r="CD18" s="79">
        <f t="shared" ref="CD18:CG18" si="4">IF(CD11="-",NA(),CD11)</f>
        <v>24.4</v>
      </c>
      <c r="CE18" s="79">
        <f t="shared" si="4"/>
        <v>24.4</v>
      </c>
      <c r="CF18" s="79">
        <f t="shared" si="4"/>
        <v>23.2</v>
      </c>
      <c r="CG18" s="79">
        <f t="shared" si="4"/>
        <v>22.5</v>
      </c>
      <c r="CH18" s="2"/>
      <c r="CI18" s="2"/>
      <c r="CJ18" s="2"/>
      <c r="CK18" s="2"/>
      <c r="CL18" s="2"/>
      <c r="CM18" s="2"/>
      <c r="CN18" s="2"/>
      <c r="CO18" s="2"/>
      <c r="CP18" s="2"/>
      <c r="CQ18" s="2"/>
      <c r="CR18" s="2"/>
      <c r="CS18" s="2"/>
      <c r="CT18" s="2"/>
      <c r="CU18" s="2"/>
      <c r="CV18" s="78" t="s">
        <v>113</v>
      </c>
      <c r="CW18" s="79">
        <f>IF(DC7="-",NA(),DC7)</f>
        <v>8.6999999999999993</v>
      </c>
      <c r="CX18" s="79">
        <f>IF(DD7="-",NA(),DD7)</f>
        <v>7.7</v>
      </c>
      <c r="CY18" s="79">
        <f>IF(DE7="-",NA(),DE7)</f>
        <v>8.1</v>
      </c>
      <c r="CZ18" s="79">
        <f>IF(DF7="-",NA(),DF7)</f>
        <v>8</v>
      </c>
      <c r="DA18" s="79">
        <f>IF(DG7="-",NA(),DG7)</f>
        <v>8</v>
      </c>
      <c r="DB18" s="2"/>
      <c r="DC18" s="2"/>
      <c r="DD18" s="2"/>
      <c r="DE18" s="2"/>
      <c r="DF18" s="78" t="s">
        <v>123</v>
      </c>
      <c r="DG18" s="79">
        <f>IF(DM7="-",NA(),DM7)</f>
        <v>30.9</v>
      </c>
      <c r="DH18" s="79">
        <f>IF(DN7="-",NA(),DN7)</f>
        <v>27</v>
      </c>
      <c r="DI18" s="79">
        <f>IF(DO7="-",NA(),DO7)</f>
        <v>22.5</v>
      </c>
      <c r="DJ18" s="79">
        <f>IF(DP7="-",NA(),DP7)</f>
        <v>21.9</v>
      </c>
      <c r="DK18" s="79">
        <f>IF(DQ7="-",NA(),DQ7)</f>
        <v>23.3</v>
      </c>
      <c r="DL18" s="2"/>
      <c r="DM18" s="2"/>
      <c r="DN18" s="2"/>
      <c r="DO18" s="2"/>
      <c r="DP18" s="78" t="s">
        <v>124</v>
      </c>
      <c r="DQ18" s="79">
        <f>IF(DW7="-",NA(),DW7)</f>
        <v>79.3</v>
      </c>
      <c r="DR18" s="79">
        <f>IF(DX7="-",NA(),DX7)</f>
        <v>78.900000000000006</v>
      </c>
      <c r="DS18" s="79">
        <f>IF(DY7="-",NA(),DY7)</f>
        <v>78.400000000000006</v>
      </c>
      <c r="DT18" s="79">
        <f>IF(DZ7="-",NA(),DZ7)</f>
        <v>77.8</v>
      </c>
      <c r="DU18" s="79">
        <f>IF(EA7="-",NA(),EA7)</f>
        <v>77.400000000000006</v>
      </c>
      <c r="DV18" s="2"/>
      <c r="DW18" s="2"/>
      <c r="DX18" s="2"/>
      <c r="DY18" s="2"/>
      <c r="DZ18" s="78" t="s">
        <v>113</v>
      </c>
      <c r="EA18" s="80">
        <f>IF(EG7="-",NA(),EG7)</f>
        <v>683.83</v>
      </c>
      <c r="EB18" s="80">
        <f>IF(EH7="-",NA(),EH7)</f>
        <v>684.85</v>
      </c>
      <c r="EC18" s="80">
        <f>IF(EI7="-",NA(),EI7)</f>
        <v>699.75</v>
      </c>
      <c r="ED18" s="80">
        <f>IF(EJ7="-",NA(),EJ7)</f>
        <v>710.2</v>
      </c>
      <c r="EE18" s="80">
        <f>IF(EK7="-",NA(),EK7)</f>
        <v>726.81</v>
      </c>
      <c r="EF18" s="2"/>
      <c r="EG18" s="2"/>
      <c r="EH18" s="2"/>
      <c r="EI18" s="2"/>
      <c r="EJ18" s="78" t="s">
        <v>113</v>
      </c>
      <c r="EK18" s="80">
        <f>IF(EQ7="-",NA(),EQ7)</f>
        <v>620.42999999999995</v>
      </c>
      <c r="EL18" s="80">
        <f>IF(ER7="-",NA(),ER7)</f>
        <v>618.04</v>
      </c>
      <c r="EM18" s="80">
        <f>IF(ES7="-",NA(),ES7)</f>
        <v>631.22</v>
      </c>
      <c r="EN18" s="80">
        <f>IF(ET7="-",NA(),ET7)</f>
        <v>646.02</v>
      </c>
      <c r="EO18" s="80">
        <f>IF(EU7="-",NA(),EU7)</f>
        <v>664.8</v>
      </c>
      <c r="EP18" s="2"/>
      <c r="EQ18" s="2"/>
      <c r="ER18" s="2"/>
      <c r="ES18" s="2"/>
      <c r="ET18" s="78" t="s">
        <v>124</v>
      </c>
      <c r="EU18" s="80">
        <f>IF(FA7="-",NA(),FA7)</f>
        <v>369.14</v>
      </c>
      <c r="EV18" s="80">
        <f>IF(FB7="-",NA(),FB7)</f>
        <v>371.91</v>
      </c>
      <c r="EW18" s="80">
        <f>IF(FC7="-",NA(),FC7)</f>
        <v>384.8</v>
      </c>
      <c r="EX18" s="80">
        <f>IF(FD7="-",NA(),FD7)</f>
        <v>401.14</v>
      </c>
      <c r="EY18" s="80">
        <f>IF(FE7="-",NA(),FE7)</f>
        <v>410.24</v>
      </c>
      <c r="EZ18" s="2"/>
      <c r="FA18" s="2"/>
      <c r="FB18" s="2"/>
      <c r="FC18" s="2"/>
      <c r="FD18" s="78" t="s">
        <v>113</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123</v>
      </c>
      <c r="AK19" s="79">
        <f>IF(AQ7="-",NA(),AQ7)</f>
        <v>102.8</v>
      </c>
      <c r="AL19" s="79">
        <f>IF(AR7="-",NA(),AR7)</f>
        <v>104.1</v>
      </c>
      <c r="AM19" s="79">
        <f>IF(AS7="-",NA(),AS7)</f>
        <v>103.5</v>
      </c>
      <c r="AN19" s="79">
        <f>IF(AT7="-",NA(),AT7)</f>
        <v>103.3</v>
      </c>
      <c r="AO19" s="79">
        <f>IF(AU7="-",NA(),AU7)</f>
        <v>102.4</v>
      </c>
      <c r="AP19" s="2"/>
      <c r="AQ19" s="2"/>
      <c r="AR19" s="2"/>
      <c r="AS19" s="2"/>
      <c r="AT19" s="2"/>
      <c r="AU19" s="78" t="s">
        <v>125</v>
      </c>
      <c r="AV19" s="82">
        <f>$BG$7</f>
        <v>100</v>
      </c>
      <c r="AW19" s="82">
        <f>$BG$7</f>
        <v>100</v>
      </c>
      <c r="AX19" s="82">
        <f>$BG$7</f>
        <v>100</v>
      </c>
      <c r="AY19" s="82">
        <f>$BG$7</f>
        <v>100</v>
      </c>
      <c r="AZ19" s="82">
        <f>$BG$7</f>
        <v>100</v>
      </c>
      <c r="BA19" s="2"/>
      <c r="BB19" s="2"/>
      <c r="BC19" s="2"/>
      <c r="BD19" s="2"/>
      <c r="BE19" s="2"/>
      <c r="BF19" s="78" t="s">
        <v>125</v>
      </c>
      <c r="BG19" s="82">
        <f>$BR$7</f>
        <v>100</v>
      </c>
      <c r="BH19" s="82">
        <f>$BR$7</f>
        <v>100</v>
      </c>
      <c r="BI19" s="82">
        <f>$BR$7</f>
        <v>100</v>
      </c>
      <c r="BJ19" s="82">
        <f>$BR$7</f>
        <v>100</v>
      </c>
      <c r="BK19" s="82">
        <f>$BR$7</f>
        <v>100</v>
      </c>
      <c r="BL19" s="2"/>
      <c r="BM19" s="2"/>
      <c r="BN19" s="2"/>
      <c r="BO19" s="2"/>
      <c r="BP19" s="2"/>
      <c r="BQ19" s="78" t="s">
        <v>125</v>
      </c>
      <c r="BR19" s="82">
        <f>$CC$7</f>
        <v>0</v>
      </c>
      <c r="BS19" s="82">
        <f>$CC$7</f>
        <v>0</v>
      </c>
      <c r="BT19" s="82">
        <f>$CC$7</f>
        <v>0</v>
      </c>
      <c r="BU19" s="82">
        <f>$CC$7</f>
        <v>0</v>
      </c>
      <c r="BV19" s="82">
        <f>$CC$7</f>
        <v>0</v>
      </c>
      <c r="BW19" s="2"/>
      <c r="BX19" s="2"/>
      <c r="BY19" s="2"/>
      <c r="BZ19" s="2"/>
      <c r="CA19" s="2"/>
      <c r="CB19" s="81" t="s">
        <v>114</v>
      </c>
      <c r="CC19" s="79">
        <f t="shared" ref="CC19:CG21" si="5">IF(CC12="-",NA(),CC12)</f>
        <v>190.4</v>
      </c>
      <c r="CD19" s="79">
        <f t="shared" si="5"/>
        <v>180.6</v>
      </c>
      <c r="CE19" s="79">
        <f t="shared" si="5"/>
        <v>184.7</v>
      </c>
      <c r="CF19" s="79">
        <f t="shared" si="5"/>
        <v>183.3</v>
      </c>
      <c r="CG19" s="79">
        <f t="shared" si="5"/>
        <v>177.3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117</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2020-01-28T06:53:48Z</cp:lastPrinted>
  <dcterms:created xsi:type="dcterms:W3CDTF">2019-12-05T07:12:35Z</dcterms:created>
  <dcterms:modified xsi:type="dcterms:W3CDTF">2020-01-28T06:55:10Z</dcterms:modified>
  <cp:category/>
</cp:coreProperties>
</file>