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H30決算統計\★提出\02.1.29〆経営比較分析\02.1.29提出\"/>
    </mc:Choice>
  </mc:AlternateContent>
  <workbookProtection workbookAlgorithmName="SHA-512" workbookHashValue="klWQIgN1nbMK7gR6AaFi3PLq5a1Um7n4KhrBhPxzzXExh5X6rf62vdF5wm1NxONQa1+Ah0enYLuxfhd5oKWlow==" workbookSaltValue="Yp0S6LQ+W40Aw5HTfK2WuA==" workbookSpinCount="100000" lockStructure="1"/>
  <bookViews>
    <workbookView xWindow="0" yWindow="0" windowWidth="19200"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P10" i="4"/>
  <c r="B10" i="4"/>
  <c r="AT8" i="4"/>
  <c r="AD8" i="4"/>
  <c r="W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<sst xmlns="http://schemas.openxmlformats.org/spreadsheetml/2006/main" count="223" uniqueCount="111">
  <si>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</si>
  <si>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</si>
  <si>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</si>
  <si>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</si>
  <si>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</si>
  <si>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</si>
  <si>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</si>
  <si>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</si>
  <si>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</si>
  <si>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</si>
  <si>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</si>
  <si>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</si>
  <si>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</si>
  <si>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</si>
  <si>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</si>
  <si>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</si>
  <si>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</si>
  <si>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</si>
  <si>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</si>
  <si>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</si>
  <si>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</si>
  <si>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</si>
  <si>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</si>
  <si>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</si>
  <si>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</si>
  <si>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</si>
  <si>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</si>
  <si>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</si>
  <si>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</si>
  <si>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</si>
  <si>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</si>
  <si>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</si>
  <si>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</si>
  <si>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</si>
  <si>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</si>
  <si>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</si>
  <si>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</si>
  <si>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</si>
  <si>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</si>
  <si>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</si>
  <si>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</si>
  <si>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</si>
  <si>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</si>
  <si>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</si>
  <si>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</si>
  <si>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</si>
  <si>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</si>
  <si>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</si>
  <si>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</si>
  <si>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</si>
  <si>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</si>
  <si>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</si>
  <si>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</si>
  <si>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</si>
  <si>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</si>
  <si>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</si>
  <si>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</si>
  <si>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</si>
  <si>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</si>
  <si>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</si>
  <si>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</si>
  <si>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</si>
  <si>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</si>
  <si>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</si>
  <si>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</si>
  <si>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</si>
  <si>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</si>
  <si>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</si>
  <si>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</si>
  <si>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</si>
  <si>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</si>
  <si>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</si>
  <si>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</si>
  <si>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</si>
  <si>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</si>
  <si>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</si>
  <si>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</si>
  <si>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</si>
  <si>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</si>
  <si>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</si>
  <si>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</si>
  <si>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</si>
  <si>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</si>
  <si>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</si>
  <si>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</si>
  <si>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</si>
  <si>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</si>
  <si>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</si>
  <si>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</si>
  <si>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</si>
  <si>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</si>
  <si>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</si>
  <si>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</si>
  <si>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</si>
  <si>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</si>
  <si>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</si>
  <si>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</si>
  <si>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</si>
  <si>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</si>
  <si>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</si>
  <si>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</si>
  <si>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</si>
  <si>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</si>
  <si>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</si>
  <si>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</si>
  <si>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</si>
  <si>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</si>
  <si>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</si>
  <si>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本市の農業集落処理施設事業は、農業集落における水源環境の保全を目的として、平成８年度より供用開始しました。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</si>
  <si>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本事業における老朽化対策は、処理場設備が比較的小規模であることから、観察型での維持管理としています。大規模な改築更新の時期については、供用開始から50年後を予定しています。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</si>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</sst>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20-4EB5-A527-285D3C2524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820-4EB5-A527-285D3C2524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77.56</c:v>
                </c:pt>
                <c:pt idx="1">
                  <c:v>80.900000000000006</c:v>
                </c:pt>
                <c:pt idx="2">
                  <c:v>78.959999999999994</c:v>
                </c:pt>
                <c:pt idx="3">
                  <c:v>92.08</c:v>
                </c:pt>
                <c:pt idx="4">
                  <c:v>90.24</c:v>
                </c:pt>
              </c:numCache>
            </c:numRef>
          </c:val>
          <c:extLst>
            <c:ext xmlns:c16="http://schemas.microsoft.com/office/drawing/2014/chart" uri="{C3380CC4-5D6E-409C-BE32-E72D297353CC}">
              <c16:uniqueId val="{00000000-DD07-410F-9827-F19546B5F6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DD07-410F-9827-F19546B5F6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7.93</c:v>
                </c:pt>
                <c:pt idx="1">
                  <c:v>9.2200000000000006</c:v>
                </c:pt>
                <c:pt idx="2">
                  <c:v>12.99</c:v>
                </c:pt>
                <c:pt idx="3">
                  <c:v>16.55</c:v>
                </c:pt>
                <c:pt idx="4">
                  <c:v>19.34</c:v>
                </c:pt>
              </c:numCache>
            </c:numRef>
          </c:val>
          <c:extLst>
            <c:ext xmlns:c16="http://schemas.microsoft.com/office/drawing/2014/chart" uri="{C3380CC4-5D6E-409C-BE32-E72D297353CC}">
              <c16:uniqueId val="{00000000-26EC-4BB9-925A-26A78BC225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26EC-4BB9-925A-26A78BC225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11-41F1-B8B2-80AFE4DD72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E211-41F1-B8B2-80AFE4DD72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514.4</c:v>
                </c:pt>
                <c:pt idx="1">
                  <c:v>833.09</c:v>
                </c:pt>
                <c:pt idx="2">
                  <c:v>1160.23</c:v>
                </c:pt>
                <c:pt idx="3">
                  <c:v>1278.99</c:v>
                </c:pt>
                <c:pt idx="4">
                  <c:v>1465.47</c:v>
                </c:pt>
              </c:numCache>
            </c:numRef>
          </c:val>
          <c:extLst>
            <c:ext xmlns:c16="http://schemas.microsoft.com/office/drawing/2014/chart" uri="{C3380CC4-5D6E-409C-BE32-E72D297353CC}">
              <c16:uniqueId val="{00000000-6BC0-4288-A4DC-A0977BE929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6BC0-4288-A4DC-A0977BE929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-87.85</c:v>
                </c:pt>
                <c:pt idx="1">
                  <c:v>-1.81</c:v>
                </c:pt>
                <c:pt idx="2">
                  <c:v>-138.49</c:v>
                </c:pt>
                <c:pt idx="3">
                  <c:v>-178.72</c:v>
                </c:pt>
                <c:pt idx="4">
                  <c:v>-160.07</c:v>
                </c:pt>
              </c:numCache>
            </c:numRef>
          </c:val>
          <c:extLst>
            <c:ext xmlns:c16="http://schemas.microsoft.com/office/drawing/2014/chart" uri="{C3380CC4-5D6E-409C-BE32-E72D297353CC}">
              <c16:uniqueId val="{00000000-754F-4C42-B97B-DD435DDBA9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754F-4C42-B97B-DD435DDBA9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325.31</c:v>
                </c:pt>
                <c:pt idx="2">
                  <c:v>330.35</c:v>
                </c:pt>
                <c:pt idx="3">
                  <c:v>418.7</c:v>
                </c:pt>
                <c:pt idx="4" formatCode="#,##0.00;&quot;△&quot;#,##0.00">
                  <c:v>0</c:v>
                </c:pt>
              </c:numCache>
            </c:numRef>
          </c:val>
          <c:extLst>
            <c:ext xmlns:c16="http://schemas.microsoft.com/office/drawing/2014/chart" uri="{C3380CC4-5D6E-409C-BE32-E72D297353CC}">
              <c16:uniqueId val="{00000000-6606-46F1-808A-6F556DC6AA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606-46F1-808A-6F556DC6AA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24.93</c:v>
                </c:pt>
                <c:pt idx="1">
                  <c:v>10.48</c:v>
                </c:pt>
                <c:pt idx="2">
                  <c:v>22.17</c:v>
                </c:pt>
                <c:pt idx="3">
                  <c:v>21.57</c:v>
                </c:pt>
                <c:pt idx="4">
                  <c:v>19.940000000000001</c:v>
                </c:pt>
              </c:numCache>
            </c:numRef>
          </c:val>
          <c:extLst>
            <c:ext xmlns:c16="http://schemas.microsoft.com/office/drawing/2014/chart" uri="{C3380CC4-5D6E-409C-BE32-E72D297353CC}">
              <c16:uniqueId val="{00000000-55D5-4D29-AC98-F6264C3CE4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5D5-4D29-AC98-F6264C3CE4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434.11</c:v>
                </c:pt>
                <c:pt idx="1">
                  <c:v>1041</c:v>
                </c:pt>
                <c:pt idx="2">
                  <c:v>491.07</c:v>
                </c:pt>
                <c:pt idx="3">
                  <c:v>505.9</c:v>
                </c:pt>
                <c:pt idx="4">
                  <c:v>549.25</c:v>
                </c:pt>
              </c:numCache>
            </c:numRef>
          </c:val>
          <c:extLst>
            <c:ext xmlns:c16="http://schemas.microsoft.com/office/drawing/2014/chart" uri="{C3380CC4-5D6E-409C-BE32-E72D297353CC}">
              <c16:uniqueId val="{00000000-124B-48F2-A2E4-7D0994A863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24B-48F2-A2E4-7D0994A863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47.13</c:v>
                </c:pt>
                <c:pt idx="1">
                  <c:v>56.92</c:v>
                </c:pt>
                <c:pt idx="2">
                  <c:v>72.31</c:v>
                </c:pt>
                <c:pt idx="3">
                  <c:v>80</c:v>
                </c:pt>
                <c:pt idx="4">
                  <c:v>71.540000000000006</c:v>
                </c:pt>
              </c:numCache>
            </c:numRef>
          </c:val>
          <c:extLst>
            <c:ext xmlns:c16="http://schemas.microsoft.com/office/drawing/2014/chart" uri="{C3380CC4-5D6E-409C-BE32-E72D297353CC}">
              <c16:uniqueId val="{00000000-6E62-4646-B3B8-60D869F56C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E62-4646-B3B8-60D869F56C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91.94</c:v>
                </c:pt>
                <c:pt idx="1">
                  <c:v>94.01</c:v>
                </c:pt>
                <c:pt idx="2">
                  <c:v>96.17</c:v>
                </c:pt>
                <c:pt idx="3">
                  <c:v>96.09</c:v>
                </c:pt>
                <c:pt idx="4">
                  <c:v>96.02</c:v>
                </c:pt>
              </c:numCache>
            </c:numRef>
          </c:val>
          <c:extLst>
            <c:ext xmlns:c16="http://schemas.microsoft.com/office/drawing/2014/chart" uri="{C3380CC4-5D6E-409C-BE32-E72D297353CC}">
              <c16:uniqueId val="{00000000-EE3D-4DFA-8061-A725E48399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E3D-4DFA-8061-A725E48399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BH34" sqref="BH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　相模原市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718367</v>
      </c>
      <c r="AM8" s="68"/>
      <c r="AN8" s="68"/>
      <c r="AO8" s="68"/>
      <c r="AP8" s="68"/>
      <c r="AQ8" s="68"/>
      <c r="AR8" s="68"/>
      <c r="AS8" s="68"/>
      <c r="AT8" s="67">
        <f>データ!T6</f>
        <v>328.91</v>
      </c>
      <c r="AU8" s="67"/>
      <c r="AV8" s="67"/>
      <c r="AW8" s="67"/>
      <c r="AX8" s="67"/>
      <c r="AY8" s="67"/>
      <c r="AZ8" s="67"/>
      <c r="BA8" s="67"/>
      <c r="BB8" s="67">
        <f>データ!U6</f>
        <v>2184.08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73.83</v>
      </c>
      <c r="J10" s="67"/>
      <c r="K10" s="67"/>
      <c r="L10" s="67"/>
      <c r="M10" s="67"/>
      <c r="N10" s="67"/>
      <c r="O10" s="67"/>
      <c r="P10" s="67">
        <f>データ!P6</f>
        <v>0.03</v>
      </c>
      <c r="Q10" s="67"/>
      <c r="R10" s="67"/>
      <c r="S10" s="67"/>
      <c r="T10" s="67"/>
      <c r="U10" s="67"/>
      <c r="V10" s="67"/>
      <c r="W10" s="67">
        <f>データ!Q6</f>
        <v>100</v>
      </c>
      <c r="X10" s="67"/>
      <c r="Y10" s="67"/>
      <c r="Z10" s="67"/>
      <c r="AA10" s="67"/>
      <c r="AB10" s="67"/>
      <c r="AC10" s="67"/>
      <c r="AD10" s="68">
        <f>データ!R6</f>
        <v>1999</v>
      </c>
      <c r="AE10" s="68"/>
      <c r="AF10" s="68"/>
      <c r="AG10" s="68"/>
      <c r="AH10" s="68"/>
      <c r="AI10" s="68"/>
      <c r="AJ10" s="68"/>
      <c r="AK10" s="2"/>
      <c r="AL10" s="68">
        <f>データ!V6</f>
        <v>251</v>
      </c>
      <c r="AM10" s="68"/>
      <c r="AN10" s="68"/>
      <c r="AO10" s="68"/>
      <c r="AP10" s="68"/>
      <c r="AQ10" s="68"/>
      <c r="AR10" s="68"/>
      <c r="AS10" s="68"/>
      <c r="AT10" s="67">
        <f>データ!W6</f>
        <v>0.08</v>
      </c>
      <c r="AU10" s="67"/>
      <c r="AV10" s="67"/>
      <c r="AW10" s="67"/>
      <c r="AX10" s="67"/>
      <c r="AY10" s="67"/>
      <c r="AZ10" s="67"/>
      <c r="BA10" s="67"/>
      <c r="BB10" s="67">
        <f>データ!X6</f>
        <v>3137.5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C5gWalhb8owtW8KFTwhmHFY3MN2NAPL8cfzv9/JQHBqYFPTmajOuIyH9niFanGVAjTbKaEGlgfh2dsysSGy0Q==" saltValue="WfS05JgyHpol5ZOBfClq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73.83</v>
      </c>
      <c r="P6" s="34">
        <f t="shared" si="3"/>
        <v>0.03</v>
      </c>
      <c r="Q6" s="34">
        <f t="shared" si="3"/>
        <v>100</v>
      </c>
      <c r="R6" s="34">
        <f t="shared" si="3"/>
        <v>1999</v>
      </c>
      <c r="S6" s="34">
        <f t="shared" si="3"/>
        <v>718367</v>
      </c>
      <c r="T6" s="34">
        <f t="shared" si="3"/>
        <v>328.91</v>
      </c>
      <c r="U6" s="34">
        <f t="shared" si="3"/>
        <v>2184.08</v>
      </c>
      <c r="V6" s="34">
        <f t="shared" si="3"/>
        <v>251</v>
      </c>
      <c r="W6" s="34">
        <f t="shared" si="3"/>
        <v>0.08</v>
      </c>
      <c r="X6" s="34">
        <f t="shared" si="3"/>
        <v>3137.5</v>
      </c>
      <c r="Y6" s="35">
        <f>IF(Y7="",NA(),Y7)</f>
        <v>77.56</v>
      </c>
      <c r="Z6" s="35">
        <f t="shared" ref="Z6:AH6" si="4">IF(Z7="",NA(),Z7)</f>
        <v>80.900000000000006</v>
      </c>
      <c r="AA6" s="35">
        <f t="shared" si="4"/>
        <v>78.959999999999994</v>
      </c>
      <c r="AB6" s="35">
        <f t="shared" si="4"/>
        <v>92.08</v>
      </c>
      <c r="AC6" s="35">
        <f t="shared" si="4"/>
        <v>90.24</v>
      </c>
      <c r="AD6" s="35">
        <f t="shared" si="4"/>
        <v>97.53</v>
      </c>
      <c r="AE6" s="35">
        <f t="shared" si="4"/>
        <v>99.64</v>
      </c>
      <c r="AF6" s="35">
        <f t="shared" si="4"/>
        <v>99.66</v>
      </c>
      <c r="AG6" s="35">
        <f t="shared" si="4"/>
        <v>100.95</v>
      </c>
      <c r="AH6" s="35">
        <f t="shared" si="4"/>
        <v>101.77</v>
      </c>
      <c r="AI6" s="34" t="str">
        <f>IF(AI7="","",IF(AI7="-","【-】","【"&amp;SUBSTITUTE(TEXT(AI7,"#,##0.00"),"-","△")&amp;"】"))</f>
        <v>【101.60】</v>
      </c>
      <c r="AJ6" s="35">
        <f>IF(AJ7="",NA(),AJ7)</f>
        <v>514.4</v>
      </c>
      <c r="AK6" s="35">
        <f t="shared" ref="AK6:AS6" si="5">IF(AK7="",NA(),AK7)</f>
        <v>833.09</v>
      </c>
      <c r="AL6" s="35">
        <f t="shared" si="5"/>
        <v>1160.23</v>
      </c>
      <c r="AM6" s="35">
        <f t="shared" si="5"/>
        <v>1278.99</v>
      </c>
      <c r="AN6" s="35">
        <f t="shared" si="5"/>
        <v>1465.47</v>
      </c>
      <c r="AO6" s="35">
        <f t="shared" si="5"/>
        <v>223.09</v>
      </c>
      <c r="AP6" s="35">
        <f t="shared" si="5"/>
        <v>214.61</v>
      </c>
      <c r="AQ6" s="35">
        <f t="shared" si="5"/>
        <v>225.39</v>
      </c>
      <c r="AR6" s="35">
        <f t="shared" si="5"/>
        <v>224.04</v>
      </c>
      <c r="AS6" s="35">
        <f t="shared" si="5"/>
        <v>227.4</v>
      </c>
      <c r="AT6" s="34" t="str">
        <f>IF(AT7="","",IF(AT7="-","【-】","【"&amp;SUBSTITUTE(TEXT(AT7,"#,##0.00"),"-","△")&amp;"】"))</f>
        <v>【195.44】</v>
      </c>
      <c r="AU6" s="35">
        <f>IF(AU7="",NA(),AU7)</f>
        <v>-87.85</v>
      </c>
      <c r="AV6" s="35">
        <f t="shared" ref="AV6:BD6" si="6">IF(AV7="",NA(),AV7)</f>
        <v>-1.81</v>
      </c>
      <c r="AW6" s="35">
        <f t="shared" si="6"/>
        <v>-138.49</v>
      </c>
      <c r="AX6" s="35">
        <f t="shared" si="6"/>
        <v>-178.72</v>
      </c>
      <c r="AY6" s="35">
        <f t="shared" si="6"/>
        <v>-160.07</v>
      </c>
      <c r="AZ6" s="35">
        <f t="shared" si="6"/>
        <v>33.03</v>
      </c>
      <c r="BA6" s="35">
        <f t="shared" si="6"/>
        <v>29.45</v>
      </c>
      <c r="BB6" s="35">
        <f t="shared" si="6"/>
        <v>31.84</v>
      </c>
      <c r="BC6" s="35">
        <f t="shared" si="6"/>
        <v>29.91</v>
      </c>
      <c r="BD6" s="35">
        <f t="shared" si="6"/>
        <v>29.54</v>
      </c>
      <c r="BE6" s="34" t="str">
        <f>IF(BE7="","",IF(BE7="-","【-】","【"&amp;SUBSTITUTE(TEXT(BE7,"#,##0.00"),"-","△")&amp;"】"))</f>
        <v>【34.27】</v>
      </c>
      <c r="BF6" s="34">
        <f>IF(BF7="",NA(),BF7)</f>
        <v>0</v>
      </c>
      <c r="BG6" s="35">
        <f t="shared" ref="BG6:BO6" si="7">IF(BG7="",NA(),BG7)</f>
        <v>325.31</v>
      </c>
      <c r="BH6" s="35">
        <f t="shared" si="7"/>
        <v>330.35</v>
      </c>
      <c r="BI6" s="35">
        <f t="shared" si="7"/>
        <v>418.7</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24.93</v>
      </c>
      <c r="BR6" s="35">
        <f t="shared" ref="BR6:BZ6" si="8">IF(BR7="",NA(),BR7)</f>
        <v>10.48</v>
      </c>
      <c r="BS6" s="35">
        <f t="shared" si="8"/>
        <v>22.17</v>
      </c>
      <c r="BT6" s="35">
        <f t="shared" si="8"/>
        <v>21.57</v>
      </c>
      <c r="BU6" s="35">
        <f t="shared" si="8"/>
        <v>19.940000000000001</v>
      </c>
      <c r="BV6" s="35">
        <f t="shared" si="8"/>
        <v>50.82</v>
      </c>
      <c r="BW6" s="35">
        <f t="shared" si="8"/>
        <v>52.19</v>
      </c>
      <c r="BX6" s="35">
        <f t="shared" si="8"/>
        <v>55.32</v>
      </c>
      <c r="BY6" s="35">
        <f t="shared" si="8"/>
        <v>59.8</v>
      </c>
      <c r="BZ6" s="35">
        <f t="shared" si="8"/>
        <v>57.77</v>
      </c>
      <c r="CA6" s="34" t="str">
        <f>IF(CA7="","",IF(CA7="-","【-】","【"&amp;SUBSTITUTE(TEXT(CA7,"#,##0.00"),"-","△")&amp;"】"))</f>
        <v>【59.51】</v>
      </c>
      <c r="CB6" s="35">
        <f>IF(CB7="",NA(),CB7)</f>
        <v>434.11</v>
      </c>
      <c r="CC6" s="35">
        <f t="shared" ref="CC6:CK6" si="9">IF(CC7="",NA(),CC7)</f>
        <v>1041</v>
      </c>
      <c r="CD6" s="35">
        <f t="shared" si="9"/>
        <v>491.07</v>
      </c>
      <c r="CE6" s="35">
        <f t="shared" si="9"/>
        <v>505.9</v>
      </c>
      <c r="CF6" s="35">
        <f t="shared" si="9"/>
        <v>549.25</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47.13</v>
      </c>
      <c r="CN6" s="35">
        <f t="shared" ref="CN6:CV6" si="10">IF(CN7="",NA(),CN7)</f>
        <v>56.92</v>
      </c>
      <c r="CO6" s="35">
        <f t="shared" si="10"/>
        <v>72.31</v>
      </c>
      <c r="CP6" s="35">
        <f t="shared" si="10"/>
        <v>80</v>
      </c>
      <c r="CQ6" s="35">
        <f t="shared" si="10"/>
        <v>71.540000000000006</v>
      </c>
      <c r="CR6" s="35">
        <f t="shared" si="10"/>
        <v>53.24</v>
      </c>
      <c r="CS6" s="35">
        <f t="shared" si="10"/>
        <v>52.31</v>
      </c>
      <c r="CT6" s="35">
        <f t="shared" si="10"/>
        <v>60.65</v>
      </c>
      <c r="CU6" s="35">
        <f t="shared" si="10"/>
        <v>51.75</v>
      </c>
      <c r="CV6" s="35">
        <f t="shared" si="10"/>
        <v>50.68</v>
      </c>
      <c r="CW6" s="34" t="str">
        <f>IF(CW7="","",IF(CW7="-","【-】","【"&amp;SUBSTITUTE(TEXT(CW7,"#,##0.00"),"-","△")&amp;"】"))</f>
        <v>【52.23】</v>
      </c>
      <c r="CX6" s="35">
        <f>IF(CX7="",NA(),CX7)</f>
        <v>91.94</v>
      </c>
      <c r="CY6" s="35">
        <f t="shared" ref="CY6:DG6" si="11">IF(CY7="",NA(),CY7)</f>
        <v>94.01</v>
      </c>
      <c r="CZ6" s="35">
        <f t="shared" si="11"/>
        <v>96.17</v>
      </c>
      <c r="DA6" s="35">
        <f t="shared" si="11"/>
        <v>96.09</v>
      </c>
      <c r="DB6" s="35">
        <f t="shared" si="11"/>
        <v>96.02</v>
      </c>
      <c r="DC6" s="35">
        <f t="shared" si="11"/>
        <v>84.07</v>
      </c>
      <c r="DD6" s="35">
        <f t="shared" si="11"/>
        <v>84.32</v>
      </c>
      <c r="DE6" s="35">
        <f t="shared" si="11"/>
        <v>84.58</v>
      </c>
      <c r="DF6" s="35">
        <f t="shared" si="11"/>
        <v>84.84</v>
      </c>
      <c r="DG6" s="35">
        <f t="shared" si="11"/>
        <v>84.86</v>
      </c>
      <c r="DH6" s="34" t="str">
        <f>IF(DH7="","",IF(DH7="-","【-】","【"&amp;SUBSTITUTE(TEXT(DH7,"#,##0.00"),"-","△")&amp;"】"))</f>
        <v>【85.82】</v>
      </c>
      <c r="DI6" s="35">
        <f>IF(DI7="",NA(),DI7)</f>
        <v>7.93</v>
      </c>
      <c r="DJ6" s="35">
        <f t="shared" ref="DJ6:DR6" si="12">IF(DJ7="",NA(),DJ7)</f>
        <v>9.2200000000000006</v>
      </c>
      <c r="DK6" s="35">
        <f t="shared" si="12"/>
        <v>12.99</v>
      </c>
      <c r="DL6" s="35">
        <f t="shared" si="12"/>
        <v>16.55</v>
      </c>
      <c r="DM6" s="35">
        <f t="shared" si="12"/>
        <v>19.34</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141500</v>
      </c>
      <c r="D7" s="37">
        <v>46</v>
      </c>
      <c r="E7" s="37">
        <v>17</v>
      </c>
      <c r="F7" s="37">
        <v>5</v>
      </c>
      <c r="G7" s="37">
        <v>0</v>
      </c>
      <c r="H7" s="37" t="s">
        <v>96</v>
      </c>
      <c r="I7" s="37" t="s">
        <v>97</v>
      </c>
      <c r="J7" s="37" t="s">
        <v>98</v>
      </c>
      <c r="K7" s="37" t="s">
        <v>99</v>
      </c>
      <c r="L7" s="37" t="s">
        <v>100</v>
      </c>
      <c r="M7" s="37" t="s">
        <v>101</v>
      </c>
      <c r="N7" s="38" t="s">
        <v>102</v>
      </c>
      <c r="O7" s="38">
        <v>73.83</v>
      </c>
      <c r="P7" s="38">
        <v>0.03</v>
      </c>
      <c r="Q7" s="38">
        <v>100</v>
      </c>
      <c r="R7" s="38">
        <v>1999</v>
      </c>
      <c r="S7" s="38">
        <v>718367</v>
      </c>
      <c r="T7" s="38">
        <v>328.91</v>
      </c>
      <c r="U7" s="38">
        <v>2184.08</v>
      </c>
      <c r="V7" s="38">
        <v>251</v>
      </c>
      <c r="W7" s="38">
        <v>0.08</v>
      </c>
      <c r="X7" s="38">
        <v>3137.5</v>
      </c>
      <c r="Y7" s="38">
        <v>77.56</v>
      </c>
      <c r="Z7" s="38">
        <v>80.900000000000006</v>
      </c>
      <c r="AA7" s="38">
        <v>78.959999999999994</v>
      </c>
      <c r="AB7" s="38">
        <v>92.08</v>
      </c>
      <c r="AC7" s="38">
        <v>90.24</v>
      </c>
      <c r="AD7" s="38">
        <v>97.53</v>
      </c>
      <c r="AE7" s="38">
        <v>99.64</v>
      </c>
      <c r="AF7" s="38">
        <v>99.66</v>
      </c>
      <c r="AG7" s="38">
        <v>100.95</v>
      </c>
      <c r="AH7" s="38">
        <v>101.77</v>
      </c>
      <c r="AI7" s="38">
        <v>101.6</v>
      </c>
      <c r="AJ7" s="38">
        <v>514.4</v>
      </c>
      <c r="AK7" s="38">
        <v>833.09</v>
      </c>
      <c r="AL7" s="38">
        <v>1160.23</v>
      </c>
      <c r="AM7" s="38">
        <v>1278.99</v>
      </c>
      <c r="AN7" s="38">
        <v>1465.47</v>
      </c>
      <c r="AO7" s="38">
        <v>223.09</v>
      </c>
      <c r="AP7" s="38">
        <v>214.61</v>
      </c>
      <c r="AQ7" s="38">
        <v>225.39</v>
      </c>
      <c r="AR7" s="38">
        <v>224.04</v>
      </c>
      <c r="AS7" s="38">
        <v>227.4</v>
      </c>
      <c r="AT7" s="38">
        <v>195.44</v>
      </c>
      <c r="AU7" s="38">
        <v>-87.85</v>
      </c>
      <c r="AV7" s="38">
        <v>-1.81</v>
      </c>
      <c r="AW7" s="38">
        <v>-138.49</v>
      </c>
      <c r="AX7" s="38">
        <v>-178.72</v>
      </c>
      <c r="AY7" s="38">
        <v>-160.07</v>
      </c>
      <c r="AZ7" s="38">
        <v>33.03</v>
      </c>
      <c r="BA7" s="38">
        <v>29.45</v>
      </c>
      <c r="BB7" s="38">
        <v>31.84</v>
      </c>
      <c r="BC7" s="38">
        <v>29.91</v>
      </c>
      <c r="BD7" s="38">
        <v>29.54</v>
      </c>
      <c r="BE7" s="38">
        <v>34.270000000000003</v>
      </c>
      <c r="BF7" s="38">
        <v>0</v>
      </c>
      <c r="BG7" s="38">
        <v>325.31</v>
      </c>
      <c r="BH7" s="38">
        <v>330.35</v>
      </c>
      <c r="BI7" s="38">
        <v>418.7</v>
      </c>
      <c r="BJ7" s="38">
        <v>0</v>
      </c>
      <c r="BK7" s="38">
        <v>1044.8</v>
      </c>
      <c r="BL7" s="38">
        <v>1081.8</v>
      </c>
      <c r="BM7" s="38">
        <v>974.93</v>
      </c>
      <c r="BN7" s="38">
        <v>855.8</v>
      </c>
      <c r="BO7" s="38">
        <v>789.46</v>
      </c>
      <c r="BP7" s="38">
        <v>747.76</v>
      </c>
      <c r="BQ7" s="38">
        <v>24.93</v>
      </c>
      <c r="BR7" s="38">
        <v>10.48</v>
      </c>
      <c r="BS7" s="38">
        <v>22.17</v>
      </c>
      <c r="BT7" s="38">
        <v>21.57</v>
      </c>
      <c r="BU7" s="38">
        <v>19.940000000000001</v>
      </c>
      <c r="BV7" s="38">
        <v>50.82</v>
      </c>
      <c r="BW7" s="38">
        <v>52.19</v>
      </c>
      <c r="BX7" s="38">
        <v>55.32</v>
      </c>
      <c r="BY7" s="38">
        <v>59.8</v>
      </c>
      <c r="BZ7" s="38">
        <v>57.77</v>
      </c>
      <c r="CA7" s="38">
        <v>59.51</v>
      </c>
      <c r="CB7" s="38">
        <v>434.11</v>
      </c>
      <c r="CC7" s="38">
        <v>1041</v>
      </c>
      <c r="CD7" s="38">
        <v>491.07</v>
      </c>
      <c r="CE7" s="38">
        <v>505.9</v>
      </c>
      <c r="CF7" s="38">
        <v>549.25</v>
      </c>
      <c r="CG7" s="38">
        <v>300.52</v>
      </c>
      <c r="CH7" s="38">
        <v>296.14</v>
      </c>
      <c r="CI7" s="38">
        <v>283.17</v>
      </c>
      <c r="CJ7" s="38">
        <v>263.76</v>
      </c>
      <c r="CK7" s="38">
        <v>274.35000000000002</v>
      </c>
      <c r="CL7" s="38">
        <v>261.45999999999998</v>
      </c>
      <c r="CM7" s="38">
        <v>47.13</v>
      </c>
      <c r="CN7" s="38">
        <v>56.92</v>
      </c>
      <c r="CO7" s="38">
        <v>72.31</v>
      </c>
      <c r="CP7" s="38">
        <v>80</v>
      </c>
      <c r="CQ7" s="38">
        <v>71.540000000000006</v>
      </c>
      <c r="CR7" s="38">
        <v>53.24</v>
      </c>
      <c r="CS7" s="38">
        <v>52.31</v>
      </c>
      <c r="CT7" s="38">
        <v>60.65</v>
      </c>
      <c r="CU7" s="38">
        <v>51.75</v>
      </c>
      <c r="CV7" s="38">
        <v>50.68</v>
      </c>
      <c r="CW7" s="38">
        <v>52.23</v>
      </c>
      <c r="CX7" s="38">
        <v>91.94</v>
      </c>
      <c r="CY7" s="38">
        <v>94.01</v>
      </c>
      <c r="CZ7" s="38">
        <v>96.17</v>
      </c>
      <c r="DA7" s="38">
        <v>96.09</v>
      </c>
      <c r="DB7" s="38">
        <v>96.02</v>
      </c>
      <c r="DC7" s="38">
        <v>84.07</v>
      </c>
      <c r="DD7" s="38">
        <v>84.32</v>
      </c>
      <c r="DE7" s="38">
        <v>84.58</v>
      </c>
      <c r="DF7" s="38">
        <v>84.84</v>
      </c>
      <c r="DG7" s="38">
        <v>84.86</v>
      </c>
      <c r="DH7" s="38">
        <v>85.82</v>
      </c>
      <c r="DI7" s="38">
        <v>7.93</v>
      </c>
      <c r="DJ7" s="38">
        <v>9.2200000000000006</v>
      </c>
      <c r="DK7" s="38">
        <v>12.99</v>
      </c>
      <c r="DL7" s="38">
        <v>16.55</v>
      </c>
      <c r="DM7" s="38">
        <v>19.34</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2019-12-05T04:53:08Z</dcterms:created>
  <dcterms:modified xsi:type="dcterms:W3CDTF">2020-01-30T05:28:49Z</dcterms:modified>
  <cp:category/>
</cp:coreProperties>
</file>