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1（越阪部・髙瀨）\01_調査\03_その他（照会・送付等）\320110_経営比較分析表\11_公表\02_公表データ\05_平塚市\"/>
    </mc:Choice>
  </mc:AlternateContent>
  <workbookProtection workbookAlgorithmName="SHA-512" workbookHashValue="WpFJl6JCdLk3KfQA1HuPmM9jI4KsrTIk4JN4drVSI2t1TZ8DqIB3AYaz/VOmCAG/ABivqGQDLBOKU3GZwy3Tjw==" workbookSaltValue="eshvMkxT2IvqBPjZbj63gA=="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<sst xmlns="http://schemas.openxmlformats.org/spreadsheetml/2006/main" count="267" uniqueCount="111">
  <si>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</si>
  <si>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</si>
  <si>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</si>
  <si>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</si>
  <si>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</si>
  <si>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</si>
  <si>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</si>
  <si>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</si>
  <si>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</si>
  <si>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</si>
  <si>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</si>
  <si>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</si>
  <si>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</si>
  <si>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</si>
  <si>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</si>
  <si>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</si>
  <si>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</si>
  <si>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</si>
  <si>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</si>
  <si>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</si>
  <si>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</si>
  <si>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</si>
  <si>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</si>
  <si>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</si>
  <si>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</si>
  <si>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</si>
  <si>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</si>
  <si>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</si>
  <si>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</si>
  <si>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</si>
  <si>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</si>
  <si>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</si>
  <si>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</si>
  <si>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</si>
  <si>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</si>
  <si>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</si>
  <si>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</si>
  <si>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</si>
  <si>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</si>
  <si>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</si>
  <si>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</si>
  <si>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</si>
  <si>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</si>
  <si>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</si>
  <si>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</si>
  <si>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</si>
  <si>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</si>
  <si>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</si>
  <si>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</si>
  <si>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</si>
  <si>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</si>
  <si>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</si>
  <si>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</si>
  <si>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</si>
  <si>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</si>
  <si>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</si>
  <si>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</si>
  <si>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</si>
  <si>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</si>
  <si>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</si>
  <si>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</si>
  <si>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</si>
  <si>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</si>
  <si>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</si>
  <si>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</si>
  <si>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</si>
  <si>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</si>
  <si>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</si>
  <si>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</si>
  <si>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</si>
  <si>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</si>
  <si>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</si>
  <si>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</si>
  <si>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</si>
  <si>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</si>
  <si>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</si>
  <si>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</si>
  <si>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</si>
  <si>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</si>
  <si>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</si>
  <si>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</si>
  <si>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</si>
  <si>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</si>
  <si>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</si>
  <si>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</si>
  <si>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</si>
  <si>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</si>
  <si>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</si>
  <si>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</si>
  <si>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</si>
  <si>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</si>
  <si>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</si>
  <si>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</si>
  <si>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</si>
  <si>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</si>
  <si>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</si>
  <si>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平塚市</t>
  </si>
  <si>
    <t>法適用</t>
  </si>
  <si>
    <t>下水道事業</t>
  </si>
  <si>
    <t>農業集落排水</t>
  </si>
  <si>
    <t>F3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</si>
  <si>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</si>
  <si>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</si>
  <si>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</si>
  <si>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</si>
  <si>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</si>
  <si>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</si>
  <si>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</si>
  <si>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①経常収支比率は100％を維持し、②累積欠損金比率は累積欠損金が減少し改善の方向に向かっています。
　⑦施設利用率及び⑧水洗化率は全国平均及び類似団体平均を上回っていますが、⑤経費回収率は全国平均及び類似団体平均を下回っているため、課題であると捉えています。
　④企業債残高対事業規模比率は全国及び類似団体平均を大きく超えていますが、事業の概成により企業債の新規借入れがないこと、また、現状では使用料収益の大幅な増加が見込めないことから、低減傾向が続く見込みです。
　⑥汚水処理原価は全国及び類似団体平均を超えていることから、引き続き、未接続世帯に対する接続促進に取り組み、有収水量の増加に努めてまいります。</t>
    <rPh sb="14" eb="16">
      <t>イジ</t>
    </rPh>
    <rPh sb="39" eb="41">
      <t>ホウコウ</t>
    </rPh>
    <rPh sb="42" eb="43">
      <t>ム</t>
    </rPh>
    <rPh sb="72" eb="74">
      <t>ルイジ</t>
    </rPh>
    <rPh sb="74" eb="76">
      <t>ダンタイ</t>
    </rPh>
    <rPh sb="89" eb="91">
      <t>ケイヒ</t>
    </rPh>
    <rPh sb="91" eb="93">
      <t>カイシュウ</t>
    </rPh>
    <rPh sb="93" eb="94">
      <t>リツ</t>
    </rPh>
    <rPh sb="95" eb="97">
      <t>ゼンコク</t>
    </rPh>
    <rPh sb="97" eb="99">
      <t>ヘイキン</t>
    </rPh>
    <rPh sb="99" eb="100">
      <t>オヨ</t>
    </rPh>
    <rPh sb="101" eb="103">
      <t>ルイジ</t>
    </rPh>
    <rPh sb="103" eb="105">
      <t>ダンタイ</t>
    </rPh>
    <rPh sb="105" eb="107">
      <t>ヘイキン</t>
    </rPh>
    <rPh sb="108" eb="110">
      <t>シタマワ</t>
    </rPh>
    <rPh sb="123" eb="124">
      <t>トラ</t>
    </rPh>
    <rPh sb="168" eb="170">
      <t>ジギョウ</t>
    </rPh>
    <rPh sb="171" eb="173">
      <t>ガイセイ</t>
    </rPh>
    <rPh sb="225" eb="226">
      <t>ツヅ</t>
    </rPh>
    <rPh sb="243" eb="245">
      <t>ゼンコク</t>
    </rPh>
    <rPh sb="245" eb="246">
      <t>オヨ</t>
    </rPh>
    <rPh sb="247" eb="249">
      <t>ルイジ</t>
    </rPh>
    <rPh sb="249" eb="251">
      <t>ダンタイ</t>
    </rPh>
    <rPh sb="254" eb="255">
      <t>コ</t>
    </rPh>
    <rPh sb="278" eb="280">
      <t>セツゾク</t>
    </rPh>
    <rPh sb="280" eb="282">
      <t>ソクシン</t>
    </rPh>
    <rPh sb="283" eb="284">
      <t>ト</t>
    </rPh>
    <rPh sb="285" eb="286">
      <t>ク</t>
    </rPh>
    <rPh sb="288" eb="290">
      <t>ユウシュウ</t>
    </rPh>
    <rPh sb="290" eb="292">
      <t>スイリョウ</t>
    </rPh>
    <rPh sb="293" eb="295">
      <t>ゾウカ</t>
    </rPh>
    <rPh sb="296" eb="297">
      <t>ツト</t>
    </rPh>
    <phoneticPr fontId="4"/>
  </si>
  <si>
    <t>　①有形固定資産減価償却率及び②管渠老朽化率については、事業の概成により新たな固定資産の取得がなく、また、事業供用開始からの経過年数が短いことから、③管渠改善率とともに、現状では老朽化に関しての喫緊の課題はないため、当面は施設の管理を適切に行っていくことが重要であると考えます。</t>
    <rPh sb="28" eb="30">
      <t>ジギョウ</t>
    </rPh>
    <rPh sb="31" eb="33">
      <t>ガイセイ</t>
    </rPh>
    <rPh sb="64" eb="66">
      <t>ネンスウ</t>
    </rPh>
    <rPh sb="67" eb="68">
      <t>ミジカ</t>
    </rPh>
    <phoneticPr fontId="4"/>
  </si>
  <si>
    <t>　平均を上回る指標もありますが、一般会計からの繰入に依存せざるを得ない状況と高い汚水処理原価などから、経営環境は非常に厳しいものと考えます。
　接続率向上、累積欠損金の解消や経費回収率の改善等の課題に取り組み、経営の効率化を図りながら、広域化・共同化や適正な料金水準等あらゆる面での抜本的な検討を通じた中長期的な視点での経営に取り組みます。</t>
    <rPh sb="1" eb="3">
      <t>ヘイキン</t>
    </rPh>
    <rPh sb="4" eb="6">
      <t>ウワマワ</t>
    </rPh>
    <rPh sb="16" eb="18">
      <t>イッパン</t>
    </rPh>
    <rPh sb="18" eb="20">
      <t>カイケイ</t>
    </rPh>
    <rPh sb="23" eb="25">
      <t>クリイレ</t>
    </rPh>
    <rPh sb="26" eb="28">
      <t>イゾン</t>
    </rPh>
    <rPh sb="32" eb="33">
      <t>エ</t>
    </rPh>
    <rPh sb="35" eb="37">
      <t>ジョウキョウ</t>
    </rPh>
    <rPh sb="38" eb="39">
      <t>タカ</t>
    </rPh>
    <rPh sb="40" eb="42">
      <t>オスイ</t>
    </rPh>
    <rPh sb="42" eb="44">
      <t>ショリ</t>
    </rPh>
    <rPh sb="44" eb="46">
      <t>ゲンカ</t>
    </rPh>
    <rPh sb="51" eb="53">
      <t>ケイエイ</t>
    </rPh>
    <rPh sb="53" eb="55">
      <t>カンキョウ</t>
    </rPh>
    <rPh sb="118" eb="121">
      <t>コウイキカ</t>
    </rPh>
    <rPh sb="122" eb="125">
      <t>キョウドウカ</t>
    </rPh>
    <rPh sb="126" eb="128">
      <t>テキセイ</t>
    </rPh>
    <rPh sb="129" eb="131">
      <t>リョウキン</t>
    </rPh>
    <rPh sb="131" eb="133">
      <t>スイジュン</t>
    </rPh>
    <rPh sb="133" eb="134">
      <t>ナド</t>
    </rPh>
    <rPh sb="138" eb="139">
      <t>メン</t>
    </rPh>
    <rPh sb="141" eb="143">
      <t>バッポン</t>
    </rPh>
    <rPh sb="143" eb="144">
      <t>テキ</t>
    </rPh>
    <rPh sb="145" eb="147">
      <t>ケントウ</t>
    </rPh>
    <rPh sb="148" eb="149">
      <t>ツウ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</si>
</sst>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1D82-49F7-B718-19CE0053FBFB}"/>
            </c:ext>
          </c:extLst>
        </c:ser>
        <c:dLbls>
          <c:showLegendKey val="0"/>
          <c:showVal val="0"/>
          <c:showCatName val="0"/>
          <c:showSerName val="0"/>
          <c:showPercent val="0"/>
          <c:showBubbleSize val="0"/>
        </c:dLbls>
        <c:gapWidth val="150"/>
        <c:axId val="347894384"/>
        <c:axId val="347896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0.03</c:v>
                </c:pt>
                <c:pt idx="3" formatCode="#,##0.00;&quot;△&quot;#,##0.00">
                  <c:v>0</c:v>
                </c:pt>
                <c:pt idx="4">
                  <c:v>0.04</c:v>
                </c:pt>
              </c:numCache>
            </c:numRef>
          </c:val>
          <c:smooth val="0"/>
          <c:extLst xmlns:c16r2="http://schemas.microsoft.com/office/drawing/2015/06/chart">
            <c:ext xmlns:c16="http://schemas.microsoft.com/office/drawing/2014/chart" uri="{C3380CC4-5D6E-409C-BE32-E72D297353CC}">
              <c16:uniqueId val="{00000001-1D82-49F7-B718-19CE0053FBFB}"/>
            </c:ext>
          </c:extLst>
        </c:ser>
        <c:dLbls>
          <c:showLegendKey val="0"/>
          <c:showVal val="0"/>
          <c:showCatName val="0"/>
          <c:showSerName val="0"/>
          <c:showPercent val="0"/>
          <c:showBubbleSize val="0"/>
        </c:dLbls>
        <c:marker val="1"/>
        <c:smooth val="0"/>
        <c:axId val="347894384"/>
        <c:axId val="347896344"/>
      </c:lineChart>
      <c:dateAx>
        <c:axId val="347894384"/>
        <c:scaling>
          <c:orientation val="minMax"/>
        </c:scaling>
        <c:delete val="1"/>
        <c:axPos val="b"/>
        <c:numFmt formatCode="ge" sourceLinked="1"/>
        <c:majorTickMark val="none"/>
        <c:minorTickMark val="none"/>
        <c:tickLblPos val="none"/>
        <c:crossAx val="347896344"/>
        <c:crosses val="autoZero"/>
        <c:auto val="1"/>
        <c:lblOffset val="100"/>
        <c:baseTimeUnit val="years"/>
      </c:dateAx>
      <c:valAx>
        <c:axId val="347896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89438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64.680000000000007</c:v>
                </c:pt>
                <c:pt idx="3">
                  <c:v>64.59</c:v>
                </c:pt>
                <c:pt idx="4">
                  <c:v>64.41</c:v>
                </c:pt>
              </c:numCache>
            </c:numRef>
          </c:val>
          <c:extLst xmlns:c16r2="http://schemas.microsoft.com/office/drawing/2015/06/chart">
            <c:ext xmlns:c16="http://schemas.microsoft.com/office/drawing/2014/chart" uri="{C3380CC4-5D6E-409C-BE32-E72D297353CC}">
              <c16:uniqueId val="{00000000-89E9-4B45-9A9A-76748683C3EB}"/>
            </c:ext>
          </c:extLst>
        </c:ser>
        <c:dLbls>
          <c:showLegendKey val="0"/>
          <c:showVal val="0"/>
          <c:showCatName val="0"/>
          <c:showSerName val="0"/>
          <c:showPercent val="0"/>
          <c:showBubbleSize val="0"/>
        </c:dLbls>
        <c:gapWidth val="150"/>
        <c:axId val="349516904"/>
        <c:axId val="349519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42.84</c:v>
                </c:pt>
                <c:pt idx="3">
                  <c:v>40.93</c:v>
                </c:pt>
                <c:pt idx="4">
                  <c:v>43.38</c:v>
                </c:pt>
              </c:numCache>
            </c:numRef>
          </c:val>
          <c:smooth val="0"/>
          <c:extLst xmlns:c16r2="http://schemas.microsoft.com/office/drawing/2015/06/chart">
            <c:ext xmlns:c16="http://schemas.microsoft.com/office/drawing/2014/chart" uri="{C3380CC4-5D6E-409C-BE32-E72D297353CC}">
              <c16:uniqueId val="{00000001-89E9-4B45-9A9A-76748683C3EB}"/>
            </c:ext>
          </c:extLst>
        </c:ser>
        <c:dLbls>
          <c:showLegendKey val="0"/>
          <c:showVal val="0"/>
          <c:showCatName val="0"/>
          <c:showSerName val="0"/>
          <c:showPercent val="0"/>
          <c:showBubbleSize val="0"/>
        </c:dLbls>
        <c:marker val="1"/>
        <c:smooth val="0"/>
        <c:axId val="349516904"/>
        <c:axId val="349519256"/>
      </c:lineChart>
      <c:dateAx>
        <c:axId val="349516904"/>
        <c:scaling>
          <c:orientation val="minMax"/>
        </c:scaling>
        <c:delete val="1"/>
        <c:axPos val="b"/>
        <c:numFmt formatCode="ge" sourceLinked="1"/>
        <c:majorTickMark val="none"/>
        <c:minorTickMark val="none"/>
        <c:tickLblPos val="none"/>
        <c:crossAx val="349519256"/>
        <c:crosses val="autoZero"/>
        <c:auto val="1"/>
        <c:lblOffset val="100"/>
        <c:baseTimeUnit val="years"/>
      </c:dateAx>
      <c:valAx>
        <c:axId val="349519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516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84.99</c:v>
                </c:pt>
                <c:pt idx="3">
                  <c:v>84.98</c:v>
                </c:pt>
                <c:pt idx="4">
                  <c:v>86.87</c:v>
                </c:pt>
              </c:numCache>
            </c:numRef>
          </c:val>
          <c:extLst xmlns:c16r2="http://schemas.microsoft.com/office/drawing/2015/06/chart">
            <c:ext xmlns:c16="http://schemas.microsoft.com/office/drawing/2014/chart" uri="{C3380CC4-5D6E-409C-BE32-E72D297353CC}">
              <c16:uniqueId val="{00000000-2F01-47C4-B5E4-FEC224B9B605}"/>
            </c:ext>
          </c:extLst>
        </c:ser>
        <c:dLbls>
          <c:showLegendKey val="0"/>
          <c:showVal val="0"/>
          <c:showCatName val="0"/>
          <c:showSerName val="0"/>
          <c:showPercent val="0"/>
          <c:showBubbleSize val="0"/>
        </c:dLbls>
        <c:gapWidth val="150"/>
        <c:axId val="349511808"/>
        <c:axId val="34951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66.3</c:v>
                </c:pt>
                <c:pt idx="3">
                  <c:v>62.73</c:v>
                </c:pt>
                <c:pt idx="4">
                  <c:v>62.02</c:v>
                </c:pt>
              </c:numCache>
            </c:numRef>
          </c:val>
          <c:smooth val="0"/>
          <c:extLst xmlns:c16r2="http://schemas.microsoft.com/office/drawing/2015/06/chart">
            <c:ext xmlns:c16="http://schemas.microsoft.com/office/drawing/2014/chart" uri="{C3380CC4-5D6E-409C-BE32-E72D297353CC}">
              <c16:uniqueId val="{00000001-2F01-47C4-B5E4-FEC224B9B605}"/>
            </c:ext>
          </c:extLst>
        </c:ser>
        <c:dLbls>
          <c:showLegendKey val="0"/>
          <c:showVal val="0"/>
          <c:showCatName val="0"/>
          <c:showSerName val="0"/>
          <c:showPercent val="0"/>
          <c:showBubbleSize val="0"/>
        </c:dLbls>
        <c:marker val="1"/>
        <c:smooth val="0"/>
        <c:axId val="349511808"/>
        <c:axId val="349517296"/>
      </c:lineChart>
      <c:dateAx>
        <c:axId val="349511808"/>
        <c:scaling>
          <c:orientation val="minMax"/>
        </c:scaling>
        <c:delete val="1"/>
        <c:axPos val="b"/>
        <c:numFmt formatCode="ge" sourceLinked="1"/>
        <c:majorTickMark val="none"/>
        <c:minorTickMark val="none"/>
        <c:tickLblPos val="none"/>
        <c:crossAx val="349517296"/>
        <c:crosses val="autoZero"/>
        <c:auto val="1"/>
        <c:lblOffset val="100"/>
        <c:baseTimeUnit val="years"/>
      </c:dateAx>
      <c:valAx>
        <c:axId val="34951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51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99.53</c:v>
                </c:pt>
                <c:pt idx="3">
                  <c:v>102.68</c:v>
                </c:pt>
                <c:pt idx="4">
                  <c:v>105.69</c:v>
                </c:pt>
              </c:numCache>
            </c:numRef>
          </c:val>
          <c:extLst xmlns:c16r2="http://schemas.microsoft.com/office/drawing/2015/06/chart">
            <c:ext xmlns:c16="http://schemas.microsoft.com/office/drawing/2014/chart" uri="{C3380CC4-5D6E-409C-BE32-E72D297353CC}">
              <c16:uniqueId val="{00000000-37ED-40DE-BCAC-7B676E788F70}"/>
            </c:ext>
          </c:extLst>
        </c:ser>
        <c:dLbls>
          <c:showLegendKey val="0"/>
          <c:showVal val="0"/>
          <c:showCatName val="0"/>
          <c:showSerName val="0"/>
          <c:showPercent val="0"/>
          <c:showBubbleSize val="0"/>
        </c:dLbls>
        <c:gapWidth val="150"/>
        <c:axId val="347895168"/>
        <c:axId val="34789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105.64</c:v>
                </c:pt>
                <c:pt idx="3">
                  <c:v>100.96</c:v>
                </c:pt>
                <c:pt idx="4">
                  <c:v>101.41</c:v>
                </c:pt>
              </c:numCache>
            </c:numRef>
          </c:val>
          <c:smooth val="0"/>
          <c:extLst xmlns:c16r2="http://schemas.microsoft.com/office/drawing/2015/06/chart">
            <c:ext xmlns:c16="http://schemas.microsoft.com/office/drawing/2014/chart" uri="{C3380CC4-5D6E-409C-BE32-E72D297353CC}">
              <c16:uniqueId val="{00000001-37ED-40DE-BCAC-7B676E788F70}"/>
            </c:ext>
          </c:extLst>
        </c:ser>
        <c:dLbls>
          <c:showLegendKey val="0"/>
          <c:showVal val="0"/>
          <c:showCatName val="0"/>
          <c:showSerName val="0"/>
          <c:showPercent val="0"/>
          <c:showBubbleSize val="0"/>
        </c:dLbls>
        <c:marker val="1"/>
        <c:smooth val="0"/>
        <c:axId val="347895168"/>
        <c:axId val="347895952"/>
      </c:lineChart>
      <c:dateAx>
        <c:axId val="347895168"/>
        <c:scaling>
          <c:orientation val="minMax"/>
        </c:scaling>
        <c:delete val="1"/>
        <c:axPos val="b"/>
        <c:numFmt formatCode="ge" sourceLinked="1"/>
        <c:majorTickMark val="none"/>
        <c:minorTickMark val="none"/>
        <c:tickLblPos val="none"/>
        <c:crossAx val="347895952"/>
        <c:crosses val="autoZero"/>
        <c:auto val="1"/>
        <c:lblOffset val="100"/>
        <c:baseTimeUnit val="years"/>
      </c:dateAx>
      <c:valAx>
        <c:axId val="34789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89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2.72</c:v>
                </c:pt>
                <c:pt idx="3">
                  <c:v>5.44</c:v>
                </c:pt>
                <c:pt idx="4">
                  <c:v>8.16</c:v>
                </c:pt>
              </c:numCache>
            </c:numRef>
          </c:val>
          <c:extLst xmlns:c16r2="http://schemas.microsoft.com/office/drawing/2015/06/chart">
            <c:ext xmlns:c16="http://schemas.microsoft.com/office/drawing/2014/chart" uri="{C3380CC4-5D6E-409C-BE32-E72D297353CC}">
              <c16:uniqueId val="{00000000-7D56-4738-9363-1FA113F54928}"/>
            </c:ext>
          </c:extLst>
        </c:ser>
        <c:dLbls>
          <c:showLegendKey val="0"/>
          <c:showVal val="0"/>
          <c:showCatName val="0"/>
          <c:showSerName val="0"/>
          <c:showPercent val="0"/>
          <c:showBubbleSize val="0"/>
        </c:dLbls>
        <c:gapWidth val="150"/>
        <c:axId val="347897128"/>
        <c:axId val="348935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10.45</c:v>
                </c:pt>
                <c:pt idx="3">
                  <c:v>8.36</c:v>
                </c:pt>
                <c:pt idx="4">
                  <c:v>11.1</c:v>
                </c:pt>
              </c:numCache>
            </c:numRef>
          </c:val>
          <c:smooth val="0"/>
          <c:extLst xmlns:c16r2="http://schemas.microsoft.com/office/drawing/2015/06/chart">
            <c:ext xmlns:c16="http://schemas.microsoft.com/office/drawing/2014/chart" uri="{C3380CC4-5D6E-409C-BE32-E72D297353CC}">
              <c16:uniqueId val="{00000001-7D56-4738-9363-1FA113F54928}"/>
            </c:ext>
          </c:extLst>
        </c:ser>
        <c:dLbls>
          <c:showLegendKey val="0"/>
          <c:showVal val="0"/>
          <c:showCatName val="0"/>
          <c:showSerName val="0"/>
          <c:showPercent val="0"/>
          <c:showBubbleSize val="0"/>
        </c:dLbls>
        <c:marker val="1"/>
        <c:smooth val="0"/>
        <c:axId val="347897128"/>
        <c:axId val="348935096"/>
      </c:lineChart>
      <c:dateAx>
        <c:axId val="347897128"/>
        <c:scaling>
          <c:orientation val="minMax"/>
        </c:scaling>
        <c:delete val="1"/>
        <c:axPos val="b"/>
        <c:numFmt formatCode="ge" sourceLinked="1"/>
        <c:majorTickMark val="none"/>
        <c:minorTickMark val="none"/>
        <c:tickLblPos val="none"/>
        <c:crossAx val="348935096"/>
        <c:crosses val="autoZero"/>
        <c:auto val="1"/>
        <c:lblOffset val="100"/>
        <c:baseTimeUnit val="years"/>
      </c:dateAx>
      <c:valAx>
        <c:axId val="348935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89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FCD-4CB5-9CAE-4BF7FF83C1B4}"/>
            </c:ext>
          </c:extLst>
        </c:ser>
        <c:dLbls>
          <c:showLegendKey val="0"/>
          <c:showVal val="0"/>
          <c:showCatName val="0"/>
          <c:showSerName val="0"/>
          <c:showPercent val="0"/>
          <c:showBubbleSize val="0"/>
        </c:dLbls>
        <c:gapWidth val="150"/>
        <c:axId val="348942152"/>
        <c:axId val="34894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AFCD-4CB5-9CAE-4BF7FF83C1B4}"/>
            </c:ext>
          </c:extLst>
        </c:ser>
        <c:dLbls>
          <c:showLegendKey val="0"/>
          <c:showVal val="0"/>
          <c:showCatName val="0"/>
          <c:showSerName val="0"/>
          <c:showPercent val="0"/>
          <c:showBubbleSize val="0"/>
        </c:dLbls>
        <c:marker val="1"/>
        <c:smooth val="0"/>
        <c:axId val="348942152"/>
        <c:axId val="348941760"/>
      </c:lineChart>
      <c:dateAx>
        <c:axId val="348942152"/>
        <c:scaling>
          <c:orientation val="minMax"/>
        </c:scaling>
        <c:delete val="1"/>
        <c:axPos val="b"/>
        <c:numFmt formatCode="ge" sourceLinked="1"/>
        <c:majorTickMark val="none"/>
        <c:minorTickMark val="none"/>
        <c:tickLblPos val="none"/>
        <c:crossAx val="348941760"/>
        <c:crosses val="autoZero"/>
        <c:auto val="1"/>
        <c:lblOffset val="100"/>
        <c:baseTimeUnit val="years"/>
      </c:dateAx>
      <c:valAx>
        <c:axId val="34894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94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144.38</c:v>
                </c:pt>
                <c:pt idx="3">
                  <c:v>121.81</c:v>
                </c:pt>
                <c:pt idx="4">
                  <c:v>71.16</c:v>
                </c:pt>
              </c:numCache>
            </c:numRef>
          </c:val>
          <c:extLst xmlns:c16r2="http://schemas.microsoft.com/office/drawing/2015/06/chart">
            <c:ext xmlns:c16="http://schemas.microsoft.com/office/drawing/2014/chart" uri="{C3380CC4-5D6E-409C-BE32-E72D297353CC}">
              <c16:uniqueId val="{00000000-2AFE-463D-8F22-8DFE1F0CC994}"/>
            </c:ext>
          </c:extLst>
        </c:ser>
        <c:dLbls>
          <c:showLegendKey val="0"/>
          <c:showVal val="0"/>
          <c:showCatName val="0"/>
          <c:showSerName val="0"/>
          <c:showPercent val="0"/>
          <c:showBubbleSize val="0"/>
        </c:dLbls>
        <c:gapWidth val="150"/>
        <c:axId val="348936272"/>
        <c:axId val="34893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247.72</c:v>
                </c:pt>
                <c:pt idx="3">
                  <c:v>97.36</c:v>
                </c:pt>
                <c:pt idx="4">
                  <c:v>76.180000000000007</c:v>
                </c:pt>
              </c:numCache>
            </c:numRef>
          </c:val>
          <c:smooth val="0"/>
          <c:extLst xmlns:c16r2="http://schemas.microsoft.com/office/drawing/2015/06/chart">
            <c:ext xmlns:c16="http://schemas.microsoft.com/office/drawing/2014/chart" uri="{C3380CC4-5D6E-409C-BE32-E72D297353CC}">
              <c16:uniqueId val="{00000001-2AFE-463D-8F22-8DFE1F0CC994}"/>
            </c:ext>
          </c:extLst>
        </c:ser>
        <c:dLbls>
          <c:showLegendKey val="0"/>
          <c:showVal val="0"/>
          <c:showCatName val="0"/>
          <c:showSerName val="0"/>
          <c:showPercent val="0"/>
          <c:showBubbleSize val="0"/>
        </c:dLbls>
        <c:marker val="1"/>
        <c:smooth val="0"/>
        <c:axId val="348936272"/>
        <c:axId val="348938624"/>
      </c:lineChart>
      <c:dateAx>
        <c:axId val="348936272"/>
        <c:scaling>
          <c:orientation val="minMax"/>
        </c:scaling>
        <c:delete val="1"/>
        <c:axPos val="b"/>
        <c:numFmt formatCode="ge" sourceLinked="1"/>
        <c:majorTickMark val="none"/>
        <c:minorTickMark val="none"/>
        <c:tickLblPos val="none"/>
        <c:crossAx val="348938624"/>
        <c:crosses val="autoZero"/>
        <c:auto val="1"/>
        <c:lblOffset val="100"/>
        <c:baseTimeUnit val="years"/>
      </c:dateAx>
      <c:valAx>
        <c:axId val="34893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93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137.72</c:v>
                </c:pt>
                <c:pt idx="3">
                  <c:v>139.22</c:v>
                </c:pt>
                <c:pt idx="4">
                  <c:v>139.35</c:v>
                </c:pt>
              </c:numCache>
            </c:numRef>
          </c:val>
          <c:extLst xmlns:c16r2="http://schemas.microsoft.com/office/drawing/2015/06/chart">
            <c:ext xmlns:c16="http://schemas.microsoft.com/office/drawing/2014/chart" uri="{C3380CC4-5D6E-409C-BE32-E72D297353CC}">
              <c16:uniqueId val="{00000000-9CFF-4922-BFD6-68989F61BBA3}"/>
            </c:ext>
          </c:extLst>
        </c:ser>
        <c:dLbls>
          <c:showLegendKey val="0"/>
          <c:showVal val="0"/>
          <c:showCatName val="0"/>
          <c:showSerName val="0"/>
          <c:showPercent val="0"/>
          <c:showBubbleSize val="0"/>
        </c:dLbls>
        <c:gapWidth val="150"/>
        <c:axId val="348939408"/>
        <c:axId val="348939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103.15</c:v>
                </c:pt>
                <c:pt idx="3">
                  <c:v>191.84</c:v>
                </c:pt>
                <c:pt idx="4">
                  <c:v>181.16</c:v>
                </c:pt>
              </c:numCache>
            </c:numRef>
          </c:val>
          <c:smooth val="0"/>
          <c:extLst xmlns:c16r2="http://schemas.microsoft.com/office/drawing/2015/06/chart">
            <c:ext xmlns:c16="http://schemas.microsoft.com/office/drawing/2014/chart" uri="{C3380CC4-5D6E-409C-BE32-E72D297353CC}">
              <c16:uniqueId val="{00000001-9CFF-4922-BFD6-68989F61BBA3}"/>
            </c:ext>
          </c:extLst>
        </c:ser>
        <c:dLbls>
          <c:showLegendKey val="0"/>
          <c:showVal val="0"/>
          <c:showCatName val="0"/>
          <c:showSerName val="0"/>
          <c:showPercent val="0"/>
          <c:showBubbleSize val="0"/>
        </c:dLbls>
        <c:marker val="1"/>
        <c:smooth val="0"/>
        <c:axId val="348939408"/>
        <c:axId val="348939800"/>
      </c:lineChart>
      <c:dateAx>
        <c:axId val="348939408"/>
        <c:scaling>
          <c:orientation val="minMax"/>
        </c:scaling>
        <c:delete val="1"/>
        <c:axPos val="b"/>
        <c:numFmt formatCode="ge" sourceLinked="1"/>
        <c:majorTickMark val="none"/>
        <c:minorTickMark val="none"/>
        <c:tickLblPos val="none"/>
        <c:crossAx val="348939800"/>
        <c:crosses val="autoZero"/>
        <c:auto val="1"/>
        <c:lblOffset val="100"/>
        <c:baseTimeUnit val="years"/>
      </c:dateAx>
      <c:valAx>
        <c:axId val="34893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93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3116.77</c:v>
                </c:pt>
                <c:pt idx="3">
                  <c:v>3032.11</c:v>
                </c:pt>
                <c:pt idx="4">
                  <c:v>2936.73</c:v>
                </c:pt>
              </c:numCache>
            </c:numRef>
          </c:val>
          <c:extLst xmlns:c16r2="http://schemas.microsoft.com/office/drawing/2015/06/chart">
            <c:ext xmlns:c16="http://schemas.microsoft.com/office/drawing/2014/chart" uri="{C3380CC4-5D6E-409C-BE32-E72D297353CC}">
              <c16:uniqueId val="{00000000-682D-4534-A05C-7ABB532A6E30}"/>
            </c:ext>
          </c:extLst>
        </c:ser>
        <c:dLbls>
          <c:showLegendKey val="0"/>
          <c:showVal val="0"/>
          <c:showCatName val="0"/>
          <c:showSerName val="0"/>
          <c:showPercent val="0"/>
          <c:showBubbleSize val="0"/>
        </c:dLbls>
        <c:gapWidth val="150"/>
        <c:axId val="348938232"/>
        <c:axId val="348939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1051.43</c:v>
                </c:pt>
                <c:pt idx="3">
                  <c:v>982.29</c:v>
                </c:pt>
                <c:pt idx="4">
                  <c:v>713.28</c:v>
                </c:pt>
              </c:numCache>
            </c:numRef>
          </c:val>
          <c:smooth val="0"/>
          <c:extLst xmlns:c16r2="http://schemas.microsoft.com/office/drawing/2015/06/chart">
            <c:ext xmlns:c16="http://schemas.microsoft.com/office/drawing/2014/chart" uri="{C3380CC4-5D6E-409C-BE32-E72D297353CC}">
              <c16:uniqueId val="{00000001-682D-4534-A05C-7ABB532A6E30}"/>
            </c:ext>
          </c:extLst>
        </c:ser>
        <c:dLbls>
          <c:showLegendKey val="0"/>
          <c:showVal val="0"/>
          <c:showCatName val="0"/>
          <c:showSerName val="0"/>
          <c:showPercent val="0"/>
          <c:showBubbleSize val="0"/>
        </c:dLbls>
        <c:marker val="1"/>
        <c:smooth val="0"/>
        <c:axId val="348938232"/>
        <c:axId val="348939016"/>
      </c:lineChart>
      <c:dateAx>
        <c:axId val="348938232"/>
        <c:scaling>
          <c:orientation val="minMax"/>
        </c:scaling>
        <c:delete val="1"/>
        <c:axPos val="b"/>
        <c:numFmt formatCode="ge" sourceLinked="1"/>
        <c:majorTickMark val="none"/>
        <c:minorTickMark val="none"/>
        <c:tickLblPos val="none"/>
        <c:crossAx val="348939016"/>
        <c:crosses val="autoZero"/>
        <c:auto val="1"/>
        <c:lblOffset val="100"/>
        <c:baseTimeUnit val="years"/>
      </c:dateAx>
      <c:valAx>
        <c:axId val="348939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938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29.82</c:v>
                </c:pt>
                <c:pt idx="3">
                  <c:v>28.69</c:v>
                </c:pt>
                <c:pt idx="4">
                  <c:v>28.5</c:v>
                </c:pt>
              </c:numCache>
            </c:numRef>
          </c:val>
          <c:extLst xmlns:c16r2="http://schemas.microsoft.com/office/drawing/2015/06/chart">
            <c:ext xmlns:c16="http://schemas.microsoft.com/office/drawing/2014/chart" uri="{C3380CC4-5D6E-409C-BE32-E72D297353CC}">
              <c16:uniqueId val="{00000000-E987-4653-BE09-832E8B03FBBD}"/>
            </c:ext>
          </c:extLst>
        </c:ser>
        <c:dLbls>
          <c:showLegendKey val="0"/>
          <c:showVal val="0"/>
          <c:showCatName val="0"/>
          <c:showSerName val="0"/>
          <c:showPercent val="0"/>
          <c:showBubbleSize val="0"/>
        </c:dLbls>
        <c:gapWidth val="150"/>
        <c:axId val="348941368"/>
        <c:axId val="34951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40.06</c:v>
                </c:pt>
                <c:pt idx="3">
                  <c:v>41.25</c:v>
                </c:pt>
                <c:pt idx="4">
                  <c:v>40.75</c:v>
                </c:pt>
              </c:numCache>
            </c:numRef>
          </c:val>
          <c:smooth val="0"/>
          <c:extLst xmlns:c16r2="http://schemas.microsoft.com/office/drawing/2015/06/chart">
            <c:ext xmlns:c16="http://schemas.microsoft.com/office/drawing/2014/chart" uri="{C3380CC4-5D6E-409C-BE32-E72D297353CC}">
              <c16:uniqueId val="{00000001-E987-4653-BE09-832E8B03FBBD}"/>
            </c:ext>
          </c:extLst>
        </c:ser>
        <c:dLbls>
          <c:showLegendKey val="0"/>
          <c:showVal val="0"/>
          <c:showCatName val="0"/>
          <c:showSerName val="0"/>
          <c:showPercent val="0"/>
          <c:showBubbleSize val="0"/>
        </c:dLbls>
        <c:marker val="1"/>
        <c:smooth val="0"/>
        <c:axId val="348941368"/>
        <c:axId val="349514160"/>
      </c:lineChart>
      <c:dateAx>
        <c:axId val="348941368"/>
        <c:scaling>
          <c:orientation val="minMax"/>
        </c:scaling>
        <c:delete val="1"/>
        <c:axPos val="b"/>
        <c:numFmt formatCode="ge" sourceLinked="1"/>
        <c:majorTickMark val="none"/>
        <c:minorTickMark val="none"/>
        <c:tickLblPos val="none"/>
        <c:crossAx val="349514160"/>
        <c:crosses val="autoZero"/>
        <c:auto val="1"/>
        <c:lblOffset val="100"/>
        <c:baseTimeUnit val="years"/>
      </c:dateAx>
      <c:valAx>
        <c:axId val="34951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941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319.12</c:v>
                </c:pt>
                <c:pt idx="3">
                  <c:v>330.47</c:v>
                </c:pt>
                <c:pt idx="4">
                  <c:v>332.48</c:v>
                </c:pt>
              </c:numCache>
            </c:numRef>
          </c:val>
          <c:extLst xmlns:c16r2="http://schemas.microsoft.com/office/drawing/2015/06/chart">
            <c:ext xmlns:c16="http://schemas.microsoft.com/office/drawing/2014/chart" uri="{C3380CC4-5D6E-409C-BE32-E72D297353CC}">
              <c16:uniqueId val="{00000000-4CD3-412F-93FA-8ED1780C8C13}"/>
            </c:ext>
          </c:extLst>
        </c:ser>
        <c:dLbls>
          <c:showLegendKey val="0"/>
          <c:showVal val="0"/>
          <c:showCatName val="0"/>
          <c:showSerName val="0"/>
          <c:showPercent val="0"/>
          <c:showBubbleSize val="0"/>
        </c:dLbls>
        <c:gapWidth val="150"/>
        <c:axId val="349517688"/>
        <c:axId val="349514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355.22</c:v>
                </c:pt>
                <c:pt idx="3">
                  <c:v>334.48</c:v>
                </c:pt>
                <c:pt idx="4">
                  <c:v>311.70999999999998</c:v>
                </c:pt>
              </c:numCache>
            </c:numRef>
          </c:val>
          <c:smooth val="0"/>
          <c:extLst xmlns:c16r2="http://schemas.microsoft.com/office/drawing/2015/06/chart">
            <c:ext xmlns:c16="http://schemas.microsoft.com/office/drawing/2014/chart" uri="{C3380CC4-5D6E-409C-BE32-E72D297353CC}">
              <c16:uniqueId val="{00000001-4CD3-412F-93FA-8ED1780C8C13}"/>
            </c:ext>
          </c:extLst>
        </c:ser>
        <c:dLbls>
          <c:showLegendKey val="0"/>
          <c:showVal val="0"/>
          <c:showCatName val="0"/>
          <c:showSerName val="0"/>
          <c:showPercent val="0"/>
          <c:showBubbleSize val="0"/>
        </c:dLbls>
        <c:marker val="1"/>
        <c:smooth val="0"/>
        <c:axId val="349517688"/>
        <c:axId val="349514552"/>
      </c:lineChart>
      <c:dateAx>
        <c:axId val="349517688"/>
        <c:scaling>
          <c:orientation val="minMax"/>
        </c:scaling>
        <c:delete val="1"/>
        <c:axPos val="b"/>
        <c:numFmt formatCode="ge" sourceLinked="1"/>
        <c:majorTickMark val="none"/>
        <c:minorTickMark val="none"/>
        <c:tickLblPos val="none"/>
        <c:crossAx val="349514552"/>
        <c:crosses val="autoZero"/>
        <c:auto val="1"/>
        <c:lblOffset val="100"/>
        <c:baseTimeUnit val="years"/>
      </c:dateAx>
      <c:valAx>
        <c:axId val="349514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51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S5" sqref="BS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神奈川県　平塚市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4" t="s">
        <v>9</v>
      </c>
      <c r="BM7" s="5"/>
      <c r="BN7" s="5"/>
      <c r="BO7" s="5"/>
      <c r="BP7" s="5"/>
      <c r="BQ7" s="5"/>
      <c r="BR7" s="5"/>
      <c r="BS7" s="5"/>
      <c r="BT7" s="5"/>
      <c r="BU7" s="5"/>
      <c r="BV7" s="5"/>
      <c r="BW7" s="5"/>
      <c r="BX7" s="5"/>
      <c r="BY7" s="6"/>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F3</v>
      </c>
      <c r="X8" s="65"/>
      <c r="Y8" s="65"/>
      <c r="Z8" s="65"/>
      <c r="AA8" s="65"/>
      <c r="AB8" s="65"/>
      <c r="AC8" s="65"/>
      <c r="AD8" s="66" t="str">
        <f>データ!$M$6</f>
        <v>非設置</v>
      </c>
      <c r="AE8" s="66"/>
      <c r="AF8" s="66"/>
      <c r="AG8" s="66"/>
      <c r="AH8" s="66"/>
      <c r="AI8" s="66"/>
      <c r="AJ8" s="66"/>
      <c r="AK8" s="3"/>
      <c r="AL8" s="62">
        <f>データ!S6</f>
        <v>257113</v>
      </c>
      <c r="AM8" s="62"/>
      <c r="AN8" s="62"/>
      <c r="AO8" s="62"/>
      <c r="AP8" s="62"/>
      <c r="AQ8" s="62"/>
      <c r="AR8" s="62"/>
      <c r="AS8" s="62"/>
      <c r="AT8" s="61">
        <f>データ!T6</f>
        <v>67.819999999999993</v>
      </c>
      <c r="AU8" s="61"/>
      <c r="AV8" s="61"/>
      <c r="AW8" s="61"/>
      <c r="AX8" s="61"/>
      <c r="AY8" s="61"/>
      <c r="AZ8" s="61"/>
      <c r="BA8" s="61"/>
      <c r="BB8" s="61">
        <f>データ!U6</f>
        <v>3791.11</v>
      </c>
      <c r="BC8" s="61"/>
      <c r="BD8" s="61"/>
      <c r="BE8" s="61"/>
      <c r="BF8" s="61"/>
      <c r="BG8" s="61"/>
      <c r="BH8" s="61"/>
      <c r="BI8" s="61"/>
      <c r="BJ8" s="3"/>
      <c r="BK8" s="3"/>
      <c r="BL8" s="63" t="s">
        <v>10</v>
      </c>
      <c r="BM8" s="64"/>
      <c r="BN8" s="7" t="s">
        <v>11</v>
      </c>
      <c r="BO8" s="8"/>
      <c r="BP8" s="8"/>
      <c r="BQ8" s="8"/>
      <c r="BR8" s="8"/>
      <c r="BS8" s="8"/>
      <c r="BT8" s="8"/>
      <c r="BU8" s="8"/>
      <c r="BV8" s="8"/>
      <c r="BW8" s="8"/>
      <c r="BX8" s="8"/>
      <c r="BY8" s="9"/>
    </row>
    <row r="9" spans="1:78" ht="18.75" customHeight="1" x14ac:dyDescent="0.2">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10" t="s">
        <v>21</v>
      </c>
      <c r="BO9" s="11"/>
      <c r="BP9" s="11"/>
      <c r="BQ9" s="11"/>
      <c r="BR9" s="11"/>
      <c r="BS9" s="11"/>
      <c r="BT9" s="11"/>
      <c r="BU9" s="11"/>
      <c r="BV9" s="11"/>
      <c r="BW9" s="11"/>
      <c r="BX9" s="11"/>
      <c r="BY9" s="12"/>
    </row>
    <row r="10" spans="1:78" ht="18.75" customHeight="1" x14ac:dyDescent="0.2">
      <c r="A10" s="2"/>
      <c r="B10" s="61" t="str">
        <f>データ!N6</f>
        <v>-</v>
      </c>
      <c r="C10" s="61"/>
      <c r="D10" s="61"/>
      <c r="E10" s="61"/>
      <c r="F10" s="61"/>
      <c r="G10" s="61"/>
      <c r="H10" s="61"/>
      <c r="I10" s="61">
        <f>データ!O6</f>
        <v>52.15</v>
      </c>
      <c r="J10" s="61"/>
      <c r="K10" s="61"/>
      <c r="L10" s="61"/>
      <c r="M10" s="61"/>
      <c r="N10" s="61"/>
      <c r="O10" s="61"/>
      <c r="P10" s="61">
        <f>データ!P6</f>
        <v>1.1599999999999999</v>
      </c>
      <c r="Q10" s="61"/>
      <c r="R10" s="61"/>
      <c r="S10" s="61"/>
      <c r="T10" s="61"/>
      <c r="U10" s="61"/>
      <c r="V10" s="61"/>
      <c r="W10" s="61">
        <f>データ!Q6</f>
        <v>96.68</v>
      </c>
      <c r="X10" s="61"/>
      <c r="Y10" s="61"/>
      <c r="Z10" s="61"/>
      <c r="AA10" s="61"/>
      <c r="AB10" s="61"/>
      <c r="AC10" s="61"/>
      <c r="AD10" s="62">
        <f>データ!R6</f>
        <v>1998</v>
      </c>
      <c r="AE10" s="62"/>
      <c r="AF10" s="62"/>
      <c r="AG10" s="62"/>
      <c r="AH10" s="62"/>
      <c r="AI10" s="62"/>
      <c r="AJ10" s="62"/>
      <c r="AK10" s="2"/>
      <c r="AL10" s="62">
        <f>データ!V6</f>
        <v>2978</v>
      </c>
      <c r="AM10" s="62"/>
      <c r="AN10" s="62"/>
      <c r="AO10" s="62"/>
      <c r="AP10" s="62"/>
      <c r="AQ10" s="62"/>
      <c r="AR10" s="62"/>
      <c r="AS10" s="62"/>
      <c r="AT10" s="61">
        <f>データ!W6</f>
        <v>1.24</v>
      </c>
      <c r="AU10" s="61"/>
      <c r="AV10" s="61"/>
      <c r="AW10" s="61"/>
      <c r="AX10" s="61"/>
      <c r="AY10" s="61"/>
      <c r="AZ10" s="61"/>
      <c r="BA10" s="61"/>
      <c r="BB10" s="61">
        <f>データ!X6</f>
        <v>2401.61</v>
      </c>
      <c r="BC10" s="61"/>
      <c r="BD10" s="61"/>
      <c r="BE10" s="61"/>
      <c r="BF10" s="61"/>
      <c r="BG10" s="61"/>
      <c r="BH10" s="61"/>
      <c r="BI10" s="61"/>
      <c r="BJ10" s="2"/>
      <c r="BK10" s="2"/>
      <c r="BL10" s="51" t="s">
        <v>22</v>
      </c>
      <c r="BM10" s="52"/>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48"/>
      <c r="BM15" s="49"/>
      <c r="BN15" s="49"/>
      <c r="BO15" s="49"/>
      <c r="BP15" s="49"/>
      <c r="BQ15" s="49"/>
      <c r="BR15" s="49"/>
      <c r="BS15" s="49"/>
      <c r="BT15" s="49"/>
      <c r="BU15" s="49"/>
      <c r="BV15" s="49"/>
      <c r="BW15" s="49"/>
      <c r="BX15" s="49"/>
      <c r="BY15" s="49"/>
      <c r="BZ15" s="50"/>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108</v>
      </c>
      <c r="BM16" s="78"/>
      <c r="BN16" s="78"/>
      <c r="BO16" s="78"/>
      <c r="BP16" s="78"/>
      <c r="BQ16" s="78"/>
      <c r="BR16" s="78"/>
      <c r="BS16" s="78"/>
      <c r="BT16" s="78"/>
      <c r="BU16" s="78"/>
      <c r="BV16" s="78"/>
      <c r="BW16" s="78"/>
      <c r="BX16" s="78"/>
      <c r="BY16" s="78"/>
      <c r="BZ16" s="79"/>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8"/>
      <c r="BN34" s="78"/>
      <c r="BO34" s="78"/>
      <c r="BP34" s="78"/>
      <c r="BQ34" s="78"/>
      <c r="BR34" s="78"/>
      <c r="BS34" s="78"/>
      <c r="BT34" s="78"/>
      <c r="BU34" s="78"/>
      <c r="BV34" s="78"/>
      <c r="BW34" s="78"/>
      <c r="BX34" s="78"/>
      <c r="BY34" s="78"/>
      <c r="BZ34" s="79"/>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8"/>
      <c r="BN35" s="78"/>
      <c r="BO35" s="78"/>
      <c r="BP35" s="78"/>
      <c r="BQ35" s="78"/>
      <c r="BR35" s="78"/>
      <c r="BS35" s="78"/>
      <c r="BT35" s="78"/>
      <c r="BU35" s="78"/>
      <c r="BV35" s="78"/>
      <c r="BW35" s="78"/>
      <c r="BX35" s="78"/>
      <c r="BY35" s="78"/>
      <c r="BZ35" s="79"/>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3" t="s">
        <v>27</v>
      </c>
      <c r="BM45" s="84"/>
      <c r="BN45" s="84"/>
      <c r="BO45" s="84"/>
      <c r="BP45" s="84"/>
      <c r="BQ45" s="84"/>
      <c r="BR45" s="84"/>
      <c r="BS45" s="84"/>
      <c r="BT45" s="84"/>
      <c r="BU45" s="84"/>
      <c r="BV45" s="84"/>
      <c r="BW45" s="84"/>
      <c r="BX45" s="84"/>
      <c r="BY45" s="84"/>
      <c r="BZ45" s="8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6"/>
      <c r="BM46" s="87"/>
      <c r="BN46" s="87"/>
      <c r="BO46" s="87"/>
      <c r="BP46" s="87"/>
      <c r="BQ46" s="87"/>
      <c r="BR46" s="87"/>
      <c r="BS46" s="87"/>
      <c r="BT46" s="87"/>
      <c r="BU46" s="87"/>
      <c r="BV46" s="87"/>
      <c r="BW46" s="87"/>
      <c r="BX46" s="87"/>
      <c r="BY46" s="87"/>
      <c r="BZ46" s="8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109</v>
      </c>
      <c r="BM47" s="78"/>
      <c r="BN47" s="78"/>
      <c r="BO47" s="78"/>
      <c r="BP47" s="78"/>
      <c r="BQ47" s="78"/>
      <c r="BR47" s="78"/>
      <c r="BS47" s="78"/>
      <c r="BT47" s="78"/>
      <c r="BU47" s="78"/>
      <c r="BV47" s="78"/>
      <c r="BW47" s="78"/>
      <c r="BX47" s="78"/>
      <c r="BY47" s="78"/>
      <c r="BZ47" s="79"/>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7"/>
      <c r="BM56" s="78"/>
      <c r="BN56" s="78"/>
      <c r="BO56" s="78"/>
      <c r="BP56" s="78"/>
      <c r="BQ56" s="78"/>
      <c r="BR56" s="78"/>
      <c r="BS56" s="78"/>
      <c r="BT56" s="78"/>
      <c r="BU56" s="78"/>
      <c r="BV56" s="78"/>
      <c r="BW56" s="78"/>
      <c r="BX56" s="78"/>
      <c r="BY56" s="78"/>
      <c r="BZ56" s="79"/>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7"/>
      <c r="BM57" s="78"/>
      <c r="BN57" s="78"/>
      <c r="BO57" s="78"/>
      <c r="BP57" s="78"/>
      <c r="BQ57" s="78"/>
      <c r="BR57" s="78"/>
      <c r="BS57" s="78"/>
      <c r="BT57" s="78"/>
      <c r="BU57" s="78"/>
      <c r="BV57" s="78"/>
      <c r="BW57" s="78"/>
      <c r="BX57" s="78"/>
      <c r="BY57" s="78"/>
      <c r="BZ57" s="79"/>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7"/>
      <c r="BM58" s="78"/>
      <c r="BN58" s="78"/>
      <c r="BO58" s="78"/>
      <c r="BP58" s="78"/>
      <c r="BQ58" s="78"/>
      <c r="BR58" s="78"/>
      <c r="BS58" s="78"/>
      <c r="BT58" s="78"/>
      <c r="BU58" s="78"/>
      <c r="BV58" s="78"/>
      <c r="BW58" s="78"/>
      <c r="BX58" s="78"/>
      <c r="BY58" s="78"/>
      <c r="BZ58" s="79"/>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2">
      <c r="A60" s="2"/>
      <c r="B60" s="42" t="s">
        <v>28</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77"/>
      <c r="BM60" s="78"/>
      <c r="BN60" s="78"/>
      <c r="BO60" s="78"/>
      <c r="BP60" s="78"/>
      <c r="BQ60" s="78"/>
      <c r="BR60" s="78"/>
      <c r="BS60" s="78"/>
      <c r="BT60" s="78"/>
      <c r="BU60" s="78"/>
      <c r="BV60" s="78"/>
      <c r="BW60" s="78"/>
      <c r="BX60" s="78"/>
      <c r="BY60" s="78"/>
      <c r="BZ60" s="79"/>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77"/>
      <c r="BM61" s="78"/>
      <c r="BN61" s="78"/>
      <c r="BO61" s="78"/>
      <c r="BP61" s="78"/>
      <c r="BQ61" s="78"/>
      <c r="BR61" s="78"/>
      <c r="BS61" s="78"/>
      <c r="BT61" s="78"/>
      <c r="BU61" s="78"/>
      <c r="BV61" s="78"/>
      <c r="BW61" s="78"/>
      <c r="BX61" s="78"/>
      <c r="BY61" s="78"/>
      <c r="BZ61" s="79"/>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3" t="s">
        <v>29</v>
      </c>
      <c r="BM64" s="84"/>
      <c r="BN64" s="84"/>
      <c r="BO64" s="84"/>
      <c r="BP64" s="84"/>
      <c r="BQ64" s="84"/>
      <c r="BR64" s="84"/>
      <c r="BS64" s="84"/>
      <c r="BT64" s="84"/>
      <c r="BU64" s="84"/>
      <c r="BV64" s="84"/>
      <c r="BW64" s="84"/>
      <c r="BX64" s="84"/>
      <c r="BY64" s="84"/>
      <c r="BZ64" s="8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6"/>
      <c r="BM65" s="87"/>
      <c r="BN65" s="87"/>
      <c r="BO65" s="87"/>
      <c r="BP65" s="87"/>
      <c r="BQ65" s="87"/>
      <c r="BR65" s="87"/>
      <c r="BS65" s="87"/>
      <c r="BT65" s="87"/>
      <c r="BU65" s="87"/>
      <c r="BV65" s="87"/>
      <c r="BW65" s="87"/>
      <c r="BX65" s="87"/>
      <c r="BY65" s="87"/>
      <c r="BZ65" s="8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110</v>
      </c>
      <c r="BM66" s="78"/>
      <c r="BN66" s="78"/>
      <c r="BO66" s="78"/>
      <c r="BP66" s="78"/>
      <c r="BQ66" s="78"/>
      <c r="BR66" s="78"/>
      <c r="BS66" s="78"/>
      <c r="BT66" s="78"/>
      <c r="BU66" s="78"/>
      <c r="BV66" s="78"/>
      <c r="BW66" s="78"/>
      <c r="BX66" s="78"/>
      <c r="BY66" s="78"/>
      <c r="BZ66" s="79"/>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7"/>
      <c r="BM79" s="78"/>
      <c r="BN79" s="78"/>
      <c r="BO79" s="78"/>
      <c r="BP79" s="78"/>
      <c r="BQ79" s="78"/>
      <c r="BR79" s="78"/>
      <c r="BS79" s="78"/>
      <c r="BT79" s="78"/>
      <c r="BU79" s="78"/>
      <c r="BV79" s="78"/>
      <c r="BW79" s="78"/>
      <c r="BX79" s="78"/>
      <c r="BY79" s="78"/>
      <c r="BZ79" s="79"/>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7"/>
      <c r="BM80" s="78"/>
      <c r="BN80" s="78"/>
      <c r="BO80" s="78"/>
      <c r="BP80" s="78"/>
      <c r="BQ80" s="78"/>
      <c r="BR80" s="78"/>
      <c r="BS80" s="78"/>
      <c r="BT80" s="78"/>
      <c r="BU80" s="78"/>
      <c r="BV80" s="78"/>
      <c r="BW80" s="78"/>
      <c r="BX80" s="78"/>
      <c r="BY80" s="78"/>
      <c r="BZ80" s="79"/>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7"/>
      <c r="BM81" s="78"/>
      <c r="BN81" s="78"/>
      <c r="BO81" s="78"/>
      <c r="BP81" s="78"/>
      <c r="BQ81" s="78"/>
      <c r="BR81" s="78"/>
      <c r="BS81" s="78"/>
      <c r="BT81" s="78"/>
      <c r="BU81" s="78"/>
      <c r="BV81" s="78"/>
      <c r="BW81" s="78"/>
      <c r="BX81" s="78"/>
      <c r="BY81" s="78"/>
      <c r="BZ81" s="79"/>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m2D5gb+GnO1Sn5Q5GLz1CxXol3HorBzcxDLaHrkuPkXOlcmsFTsaOnDzgl8Sy9CJWfoQYWA5FGjX1pBQdKkXcw==" saltValue="/jJDDiUAhD4TqvoDIBudU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0" t="s">
        <v>52</v>
      </c>
      <c r="I3" s="71"/>
      <c r="J3" s="71"/>
      <c r="K3" s="71"/>
      <c r="L3" s="71"/>
      <c r="M3" s="71"/>
      <c r="N3" s="71"/>
      <c r="O3" s="71"/>
      <c r="P3" s="71"/>
      <c r="Q3" s="71"/>
      <c r="R3" s="71"/>
      <c r="S3" s="71"/>
      <c r="T3" s="71"/>
      <c r="U3" s="71"/>
      <c r="V3" s="71"/>
      <c r="W3" s="71"/>
      <c r="X3" s="72"/>
      <c r="Y3" s="76" t="s">
        <v>53</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54</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8" x14ac:dyDescent="0.2">
      <c r="A4" s="28" t="s">
        <v>55</v>
      </c>
      <c r="B4" s="30"/>
      <c r="C4" s="30"/>
      <c r="D4" s="30"/>
      <c r="E4" s="30"/>
      <c r="F4" s="30"/>
      <c r="G4" s="30"/>
      <c r="H4" s="73"/>
      <c r="I4" s="74"/>
      <c r="J4" s="74"/>
      <c r="K4" s="74"/>
      <c r="L4" s="74"/>
      <c r="M4" s="74"/>
      <c r="N4" s="74"/>
      <c r="O4" s="74"/>
      <c r="P4" s="74"/>
      <c r="Q4" s="74"/>
      <c r="R4" s="74"/>
      <c r="S4" s="74"/>
      <c r="T4" s="74"/>
      <c r="U4" s="74"/>
      <c r="V4" s="74"/>
      <c r="W4" s="74"/>
      <c r="X4" s="75"/>
      <c r="Y4" s="69" t="s">
        <v>56</v>
      </c>
      <c r="Z4" s="69"/>
      <c r="AA4" s="69"/>
      <c r="AB4" s="69"/>
      <c r="AC4" s="69"/>
      <c r="AD4" s="69"/>
      <c r="AE4" s="69"/>
      <c r="AF4" s="69"/>
      <c r="AG4" s="69"/>
      <c r="AH4" s="69"/>
      <c r="AI4" s="69"/>
      <c r="AJ4" s="69" t="s">
        <v>57</v>
      </c>
      <c r="AK4" s="69"/>
      <c r="AL4" s="69"/>
      <c r="AM4" s="69"/>
      <c r="AN4" s="69"/>
      <c r="AO4" s="69"/>
      <c r="AP4" s="69"/>
      <c r="AQ4" s="69"/>
      <c r="AR4" s="69"/>
      <c r="AS4" s="69"/>
      <c r="AT4" s="69"/>
      <c r="AU4" s="69" t="s">
        <v>58</v>
      </c>
      <c r="AV4" s="69"/>
      <c r="AW4" s="69"/>
      <c r="AX4" s="69"/>
      <c r="AY4" s="69"/>
      <c r="AZ4" s="69"/>
      <c r="BA4" s="69"/>
      <c r="BB4" s="69"/>
      <c r="BC4" s="69"/>
      <c r="BD4" s="69"/>
      <c r="BE4" s="69"/>
      <c r="BF4" s="69" t="s">
        <v>59</v>
      </c>
      <c r="BG4" s="69"/>
      <c r="BH4" s="69"/>
      <c r="BI4" s="69"/>
      <c r="BJ4" s="69"/>
      <c r="BK4" s="69"/>
      <c r="BL4" s="69"/>
      <c r="BM4" s="69"/>
      <c r="BN4" s="69"/>
      <c r="BO4" s="69"/>
      <c r="BP4" s="69"/>
      <c r="BQ4" s="69" t="s">
        <v>60</v>
      </c>
      <c r="BR4" s="69"/>
      <c r="BS4" s="69"/>
      <c r="BT4" s="69"/>
      <c r="BU4" s="69"/>
      <c r="BV4" s="69"/>
      <c r="BW4" s="69"/>
      <c r="BX4" s="69"/>
      <c r="BY4" s="69"/>
      <c r="BZ4" s="69"/>
      <c r="CA4" s="69"/>
      <c r="CB4" s="69" t="s">
        <v>61</v>
      </c>
      <c r="CC4" s="69"/>
      <c r="CD4" s="69"/>
      <c r="CE4" s="69"/>
      <c r="CF4" s="69"/>
      <c r="CG4" s="69"/>
      <c r="CH4" s="69"/>
      <c r="CI4" s="69"/>
      <c r="CJ4" s="69"/>
      <c r="CK4" s="69"/>
      <c r="CL4" s="69"/>
      <c r="CM4" s="69" t="s">
        <v>62</v>
      </c>
      <c r="CN4" s="69"/>
      <c r="CO4" s="69"/>
      <c r="CP4" s="69"/>
      <c r="CQ4" s="69"/>
      <c r="CR4" s="69"/>
      <c r="CS4" s="69"/>
      <c r="CT4" s="69"/>
      <c r="CU4" s="69"/>
      <c r="CV4" s="69"/>
      <c r="CW4" s="69"/>
      <c r="CX4" s="69" t="s">
        <v>63</v>
      </c>
      <c r="CY4" s="69"/>
      <c r="CZ4" s="69"/>
      <c r="DA4" s="69"/>
      <c r="DB4" s="69"/>
      <c r="DC4" s="69"/>
      <c r="DD4" s="69"/>
      <c r="DE4" s="69"/>
      <c r="DF4" s="69"/>
      <c r="DG4" s="69"/>
      <c r="DH4" s="69"/>
      <c r="DI4" s="69" t="s">
        <v>64</v>
      </c>
      <c r="DJ4" s="69"/>
      <c r="DK4" s="69"/>
      <c r="DL4" s="69"/>
      <c r="DM4" s="69"/>
      <c r="DN4" s="69"/>
      <c r="DO4" s="69"/>
      <c r="DP4" s="69"/>
      <c r="DQ4" s="69"/>
      <c r="DR4" s="69"/>
      <c r="DS4" s="69"/>
      <c r="DT4" s="69" t="s">
        <v>65</v>
      </c>
      <c r="DU4" s="69"/>
      <c r="DV4" s="69"/>
      <c r="DW4" s="69"/>
      <c r="DX4" s="69"/>
      <c r="DY4" s="69"/>
      <c r="DZ4" s="69"/>
      <c r="EA4" s="69"/>
      <c r="EB4" s="69"/>
      <c r="EC4" s="69"/>
      <c r="ED4" s="69"/>
      <c r="EE4" s="69" t="s">
        <v>66</v>
      </c>
      <c r="EF4" s="69"/>
      <c r="EG4" s="69"/>
      <c r="EH4" s="69"/>
      <c r="EI4" s="69"/>
      <c r="EJ4" s="69"/>
      <c r="EK4" s="69"/>
      <c r="EL4" s="69"/>
      <c r="EM4" s="69"/>
      <c r="EN4" s="69"/>
      <c r="EO4" s="69"/>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2018</v>
      </c>
      <c r="C6" s="33">
        <f t="shared" ref="C6:X6" si="3">C7</f>
        <v>142034</v>
      </c>
      <c r="D6" s="33">
        <f t="shared" si="3"/>
        <v>46</v>
      </c>
      <c r="E6" s="33">
        <f t="shared" si="3"/>
        <v>17</v>
      </c>
      <c r="F6" s="33">
        <f t="shared" si="3"/>
        <v>5</v>
      </c>
      <c r="G6" s="33">
        <f t="shared" si="3"/>
        <v>0</v>
      </c>
      <c r="H6" s="33" t="str">
        <f t="shared" si="3"/>
        <v>神奈川県　平塚市</v>
      </c>
      <c r="I6" s="33" t="str">
        <f t="shared" si="3"/>
        <v>法適用</v>
      </c>
      <c r="J6" s="33" t="str">
        <f t="shared" si="3"/>
        <v>下水道事業</v>
      </c>
      <c r="K6" s="33" t="str">
        <f t="shared" si="3"/>
        <v>農業集落排水</v>
      </c>
      <c r="L6" s="33" t="str">
        <f t="shared" si="3"/>
        <v>F3</v>
      </c>
      <c r="M6" s="33" t="str">
        <f t="shared" si="3"/>
        <v>非設置</v>
      </c>
      <c r="N6" s="34" t="str">
        <f t="shared" si="3"/>
        <v>-</v>
      </c>
      <c r="O6" s="34">
        <f t="shared" si="3"/>
        <v>52.15</v>
      </c>
      <c r="P6" s="34">
        <f t="shared" si="3"/>
        <v>1.1599999999999999</v>
      </c>
      <c r="Q6" s="34">
        <f t="shared" si="3"/>
        <v>96.68</v>
      </c>
      <c r="R6" s="34">
        <f t="shared" si="3"/>
        <v>1998</v>
      </c>
      <c r="S6" s="34">
        <f t="shared" si="3"/>
        <v>257113</v>
      </c>
      <c r="T6" s="34">
        <f t="shared" si="3"/>
        <v>67.819999999999993</v>
      </c>
      <c r="U6" s="34">
        <f t="shared" si="3"/>
        <v>3791.11</v>
      </c>
      <c r="V6" s="34">
        <f t="shared" si="3"/>
        <v>2978</v>
      </c>
      <c r="W6" s="34">
        <f t="shared" si="3"/>
        <v>1.24</v>
      </c>
      <c r="X6" s="34">
        <f t="shared" si="3"/>
        <v>2401.61</v>
      </c>
      <c r="Y6" s="35" t="str">
        <f>IF(Y7="",NA(),Y7)</f>
        <v>-</v>
      </c>
      <c r="Z6" s="35" t="str">
        <f t="shared" ref="Z6:AH6" si="4">IF(Z7="",NA(),Z7)</f>
        <v>-</v>
      </c>
      <c r="AA6" s="35">
        <f t="shared" si="4"/>
        <v>99.53</v>
      </c>
      <c r="AB6" s="35">
        <f t="shared" si="4"/>
        <v>102.68</v>
      </c>
      <c r="AC6" s="35">
        <f t="shared" si="4"/>
        <v>105.69</v>
      </c>
      <c r="AD6" s="35" t="str">
        <f t="shared" si="4"/>
        <v>-</v>
      </c>
      <c r="AE6" s="35" t="str">
        <f t="shared" si="4"/>
        <v>-</v>
      </c>
      <c r="AF6" s="35">
        <f t="shared" si="4"/>
        <v>105.64</v>
      </c>
      <c r="AG6" s="35">
        <f t="shared" si="4"/>
        <v>100.96</v>
      </c>
      <c r="AH6" s="35">
        <f t="shared" si="4"/>
        <v>101.41</v>
      </c>
      <c r="AI6" s="34" t="str">
        <f>IF(AI7="","",IF(AI7="-","【-】","【"&amp;SUBSTITUTE(TEXT(AI7,"#,##0.00"),"-","△")&amp;"】"))</f>
        <v>【101.60】</v>
      </c>
      <c r="AJ6" s="35" t="str">
        <f>IF(AJ7="",NA(),AJ7)</f>
        <v>-</v>
      </c>
      <c r="AK6" s="35" t="str">
        <f t="shared" ref="AK6:AS6" si="5">IF(AK7="",NA(),AK7)</f>
        <v>-</v>
      </c>
      <c r="AL6" s="35">
        <f t="shared" si="5"/>
        <v>144.38</v>
      </c>
      <c r="AM6" s="35">
        <f t="shared" si="5"/>
        <v>121.81</v>
      </c>
      <c r="AN6" s="35">
        <f t="shared" si="5"/>
        <v>71.16</v>
      </c>
      <c r="AO6" s="35" t="str">
        <f t="shared" si="5"/>
        <v>-</v>
      </c>
      <c r="AP6" s="35" t="str">
        <f t="shared" si="5"/>
        <v>-</v>
      </c>
      <c r="AQ6" s="35">
        <f t="shared" si="5"/>
        <v>247.72</v>
      </c>
      <c r="AR6" s="35">
        <f t="shared" si="5"/>
        <v>97.36</v>
      </c>
      <c r="AS6" s="35">
        <f t="shared" si="5"/>
        <v>76.180000000000007</v>
      </c>
      <c r="AT6" s="34" t="str">
        <f>IF(AT7="","",IF(AT7="-","【-】","【"&amp;SUBSTITUTE(TEXT(AT7,"#,##0.00"),"-","△")&amp;"】"))</f>
        <v>【195.44】</v>
      </c>
      <c r="AU6" s="35" t="str">
        <f>IF(AU7="",NA(),AU7)</f>
        <v>-</v>
      </c>
      <c r="AV6" s="35" t="str">
        <f t="shared" ref="AV6:BD6" si="6">IF(AV7="",NA(),AV7)</f>
        <v>-</v>
      </c>
      <c r="AW6" s="35">
        <f t="shared" si="6"/>
        <v>137.72</v>
      </c>
      <c r="AX6" s="35">
        <f t="shared" si="6"/>
        <v>139.22</v>
      </c>
      <c r="AY6" s="35">
        <f t="shared" si="6"/>
        <v>139.35</v>
      </c>
      <c r="AZ6" s="35" t="str">
        <f t="shared" si="6"/>
        <v>-</v>
      </c>
      <c r="BA6" s="35" t="str">
        <f t="shared" si="6"/>
        <v>-</v>
      </c>
      <c r="BB6" s="35">
        <f t="shared" si="6"/>
        <v>103.15</v>
      </c>
      <c r="BC6" s="35">
        <f t="shared" si="6"/>
        <v>191.84</v>
      </c>
      <c r="BD6" s="35">
        <f t="shared" si="6"/>
        <v>181.16</v>
      </c>
      <c r="BE6" s="34" t="str">
        <f>IF(BE7="","",IF(BE7="-","【-】","【"&amp;SUBSTITUTE(TEXT(BE7,"#,##0.00"),"-","△")&amp;"】"))</f>
        <v>【34.27】</v>
      </c>
      <c r="BF6" s="35" t="str">
        <f>IF(BF7="",NA(),BF7)</f>
        <v>-</v>
      </c>
      <c r="BG6" s="35" t="str">
        <f t="shared" ref="BG6:BO6" si="7">IF(BG7="",NA(),BG7)</f>
        <v>-</v>
      </c>
      <c r="BH6" s="35">
        <f t="shared" si="7"/>
        <v>3116.77</v>
      </c>
      <c r="BI6" s="35">
        <f t="shared" si="7"/>
        <v>3032.11</v>
      </c>
      <c r="BJ6" s="35">
        <f t="shared" si="7"/>
        <v>2936.73</v>
      </c>
      <c r="BK6" s="35" t="str">
        <f t="shared" si="7"/>
        <v>-</v>
      </c>
      <c r="BL6" s="35" t="str">
        <f t="shared" si="7"/>
        <v>-</v>
      </c>
      <c r="BM6" s="35">
        <f t="shared" si="7"/>
        <v>1051.43</v>
      </c>
      <c r="BN6" s="35">
        <f t="shared" si="7"/>
        <v>982.29</v>
      </c>
      <c r="BO6" s="35">
        <f t="shared" si="7"/>
        <v>713.28</v>
      </c>
      <c r="BP6" s="34" t="str">
        <f>IF(BP7="","",IF(BP7="-","【-】","【"&amp;SUBSTITUTE(TEXT(BP7,"#,##0.00"),"-","△")&amp;"】"))</f>
        <v>【747.76】</v>
      </c>
      <c r="BQ6" s="35" t="str">
        <f>IF(BQ7="",NA(),BQ7)</f>
        <v>-</v>
      </c>
      <c r="BR6" s="35" t="str">
        <f t="shared" ref="BR6:BZ6" si="8">IF(BR7="",NA(),BR7)</f>
        <v>-</v>
      </c>
      <c r="BS6" s="35">
        <f t="shared" si="8"/>
        <v>29.82</v>
      </c>
      <c r="BT6" s="35">
        <f t="shared" si="8"/>
        <v>28.69</v>
      </c>
      <c r="BU6" s="35">
        <f t="shared" si="8"/>
        <v>28.5</v>
      </c>
      <c r="BV6" s="35" t="str">
        <f t="shared" si="8"/>
        <v>-</v>
      </c>
      <c r="BW6" s="35" t="str">
        <f t="shared" si="8"/>
        <v>-</v>
      </c>
      <c r="BX6" s="35">
        <f t="shared" si="8"/>
        <v>40.06</v>
      </c>
      <c r="BY6" s="35">
        <f t="shared" si="8"/>
        <v>41.25</v>
      </c>
      <c r="BZ6" s="35">
        <f t="shared" si="8"/>
        <v>40.75</v>
      </c>
      <c r="CA6" s="34" t="str">
        <f>IF(CA7="","",IF(CA7="-","【-】","【"&amp;SUBSTITUTE(TEXT(CA7,"#,##0.00"),"-","△")&amp;"】"))</f>
        <v>【59.51】</v>
      </c>
      <c r="CB6" s="35" t="str">
        <f>IF(CB7="",NA(),CB7)</f>
        <v>-</v>
      </c>
      <c r="CC6" s="35" t="str">
        <f t="shared" ref="CC6:CK6" si="9">IF(CC7="",NA(),CC7)</f>
        <v>-</v>
      </c>
      <c r="CD6" s="35">
        <f t="shared" si="9"/>
        <v>319.12</v>
      </c>
      <c r="CE6" s="35">
        <f t="shared" si="9"/>
        <v>330.47</v>
      </c>
      <c r="CF6" s="35">
        <f t="shared" si="9"/>
        <v>332.48</v>
      </c>
      <c r="CG6" s="35" t="str">
        <f t="shared" si="9"/>
        <v>-</v>
      </c>
      <c r="CH6" s="35" t="str">
        <f t="shared" si="9"/>
        <v>-</v>
      </c>
      <c r="CI6" s="35">
        <f t="shared" si="9"/>
        <v>355.22</v>
      </c>
      <c r="CJ6" s="35">
        <f t="shared" si="9"/>
        <v>334.48</v>
      </c>
      <c r="CK6" s="35">
        <f t="shared" si="9"/>
        <v>311.70999999999998</v>
      </c>
      <c r="CL6" s="34" t="str">
        <f>IF(CL7="","",IF(CL7="-","【-】","【"&amp;SUBSTITUTE(TEXT(CL7,"#,##0.00"),"-","△")&amp;"】"))</f>
        <v>【261.46】</v>
      </c>
      <c r="CM6" s="35" t="str">
        <f>IF(CM7="",NA(),CM7)</f>
        <v>-</v>
      </c>
      <c r="CN6" s="35" t="str">
        <f t="shared" ref="CN6:CV6" si="10">IF(CN7="",NA(),CN7)</f>
        <v>-</v>
      </c>
      <c r="CO6" s="35">
        <f t="shared" si="10"/>
        <v>64.680000000000007</v>
      </c>
      <c r="CP6" s="35">
        <f t="shared" si="10"/>
        <v>64.59</v>
      </c>
      <c r="CQ6" s="35">
        <f t="shared" si="10"/>
        <v>64.41</v>
      </c>
      <c r="CR6" s="35" t="str">
        <f t="shared" si="10"/>
        <v>-</v>
      </c>
      <c r="CS6" s="35" t="str">
        <f t="shared" si="10"/>
        <v>-</v>
      </c>
      <c r="CT6" s="35">
        <f t="shared" si="10"/>
        <v>42.84</v>
      </c>
      <c r="CU6" s="35">
        <f t="shared" si="10"/>
        <v>40.93</v>
      </c>
      <c r="CV6" s="35">
        <f t="shared" si="10"/>
        <v>43.38</v>
      </c>
      <c r="CW6" s="34" t="str">
        <f>IF(CW7="","",IF(CW7="-","【-】","【"&amp;SUBSTITUTE(TEXT(CW7,"#,##0.00"),"-","△")&amp;"】"))</f>
        <v>【52.23】</v>
      </c>
      <c r="CX6" s="35" t="str">
        <f>IF(CX7="",NA(),CX7)</f>
        <v>-</v>
      </c>
      <c r="CY6" s="35" t="str">
        <f t="shared" ref="CY6:DG6" si="11">IF(CY7="",NA(),CY7)</f>
        <v>-</v>
      </c>
      <c r="CZ6" s="35">
        <f t="shared" si="11"/>
        <v>84.99</v>
      </c>
      <c r="DA6" s="35">
        <f t="shared" si="11"/>
        <v>84.98</v>
      </c>
      <c r="DB6" s="35">
        <f t="shared" si="11"/>
        <v>86.87</v>
      </c>
      <c r="DC6" s="35" t="str">
        <f t="shared" si="11"/>
        <v>-</v>
      </c>
      <c r="DD6" s="35" t="str">
        <f t="shared" si="11"/>
        <v>-</v>
      </c>
      <c r="DE6" s="35">
        <f t="shared" si="11"/>
        <v>66.3</v>
      </c>
      <c r="DF6" s="35">
        <f t="shared" si="11"/>
        <v>62.73</v>
      </c>
      <c r="DG6" s="35">
        <f t="shared" si="11"/>
        <v>62.02</v>
      </c>
      <c r="DH6" s="34" t="str">
        <f>IF(DH7="","",IF(DH7="-","【-】","【"&amp;SUBSTITUTE(TEXT(DH7,"#,##0.00"),"-","△")&amp;"】"))</f>
        <v>【85.82】</v>
      </c>
      <c r="DI6" s="35" t="str">
        <f>IF(DI7="",NA(),DI7)</f>
        <v>-</v>
      </c>
      <c r="DJ6" s="35" t="str">
        <f t="shared" ref="DJ6:DR6" si="12">IF(DJ7="",NA(),DJ7)</f>
        <v>-</v>
      </c>
      <c r="DK6" s="35">
        <f t="shared" si="12"/>
        <v>2.72</v>
      </c>
      <c r="DL6" s="35">
        <f t="shared" si="12"/>
        <v>5.44</v>
      </c>
      <c r="DM6" s="35">
        <f t="shared" si="12"/>
        <v>8.16</v>
      </c>
      <c r="DN6" s="35" t="str">
        <f t="shared" si="12"/>
        <v>-</v>
      </c>
      <c r="DO6" s="35" t="str">
        <f t="shared" si="12"/>
        <v>-</v>
      </c>
      <c r="DP6" s="35">
        <f t="shared" si="12"/>
        <v>10.45</v>
      </c>
      <c r="DQ6" s="35">
        <f t="shared" si="12"/>
        <v>8.36</v>
      </c>
      <c r="DR6" s="35">
        <f t="shared" si="12"/>
        <v>11.1</v>
      </c>
      <c r="DS6" s="34" t="str">
        <f>IF(DS7="","",IF(DS7="-","【-】","【"&amp;SUBSTITUTE(TEXT(DS7,"#,##0.00"),"-","△")&amp;"】"))</f>
        <v>【24.12】</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0.03</v>
      </c>
      <c r="EM6" s="34">
        <f t="shared" si="14"/>
        <v>0</v>
      </c>
      <c r="EN6" s="35">
        <f t="shared" si="14"/>
        <v>0.04</v>
      </c>
      <c r="EO6" s="34" t="str">
        <f>IF(EO7="","",IF(EO7="-","【-】","【"&amp;SUBSTITUTE(TEXT(EO7,"#,##0.00"),"-","△")&amp;"】"))</f>
        <v>【0.02】</v>
      </c>
    </row>
    <row r="7" spans="1:148" s="36" customFormat="1" x14ac:dyDescent="0.2">
      <c r="A7" s="28"/>
      <c r="B7" s="37">
        <v>2018</v>
      </c>
      <c r="C7" s="37">
        <v>142034</v>
      </c>
      <c r="D7" s="37">
        <v>46</v>
      </c>
      <c r="E7" s="37">
        <v>17</v>
      </c>
      <c r="F7" s="37">
        <v>5</v>
      </c>
      <c r="G7" s="37">
        <v>0</v>
      </c>
      <c r="H7" s="37" t="s">
        <v>96</v>
      </c>
      <c r="I7" s="37" t="s">
        <v>97</v>
      </c>
      <c r="J7" s="37" t="s">
        <v>98</v>
      </c>
      <c r="K7" s="37" t="s">
        <v>99</v>
      </c>
      <c r="L7" s="37" t="s">
        <v>100</v>
      </c>
      <c r="M7" s="37" t="s">
        <v>101</v>
      </c>
      <c r="N7" s="38" t="s">
        <v>102</v>
      </c>
      <c r="O7" s="38">
        <v>52.15</v>
      </c>
      <c r="P7" s="38">
        <v>1.1599999999999999</v>
      </c>
      <c r="Q7" s="38">
        <v>96.68</v>
      </c>
      <c r="R7" s="38">
        <v>1998</v>
      </c>
      <c r="S7" s="38">
        <v>257113</v>
      </c>
      <c r="T7" s="38">
        <v>67.819999999999993</v>
      </c>
      <c r="U7" s="38">
        <v>3791.11</v>
      </c>
      <c r="V7" s="38">
        <v>2978</v>
      </c>
      <c r="W7" s="38">
        <v>1.24</v>
      </c>
      <c r="X7" s="38">
        <v>2401.61</v>
      </c>
      <c r="Y7" s="38" t="s">
        <v>102</v>
      </c>
      <c r="Z7" s="38" t="s">
        <v>102</v>
      </c>
      <c r="AA7" s="38">
        <v>99.53</v>
      </c>
      <c r="AB7" s="38">
        <v>102.68</v>
      </c>
      <c r="AC7" s="38">
        <v>105.69</v>
      </c>
      <c r="AD7" s="38" t="s">
        <v>102</v>
      </c>
      <c r="AE7" s="38" t="s">
        <v>102</v>
      </c>
      <c r="AF7" s="38">
        <v>105.64</v>
      </c>
      <c r="AG7" s="38">
        <v>100.96</v>
      </c>
      <c r="AH7" s="38">
        <v>101.41</v>
      </c>
      <c r="AI7" s="38">
        <v>101.6</v>
      </c>
      <c r="AJ7" s="38" t="s">
        <v>102</v>
      </c>
      <c r="AK7" s="38" t="s">
        <v>102</v>
      </c>
      <c r="AL7" s="38">
        <v>144.38</v>
      </c>
      <c r="AM7" s="38">
        <v>121.81</v>
      </c>
      <c r="AN7" s="38">
        <v>71.16</v>
      </c>
      <c r="AO7" s="38" t="s">
        <v>102</v>
      </c>
      <c r="AP7" s="38" t="s">
        <v>102</v>
      </c>
      <c r="AQ7" s="38">
        <v>247.72</v>
      </c>
      <c r="AR7" s="38">
        <v>97.36</v>
      </c>
      <c r="AS7" s="38">
        <v>76.180000000000007</v>
      </c>
      <c r="AT7" s="38">
        <v>195.44</v>
      </c>
      <c r="AU7" s="38" t="s">
        <v>102</v>
      </c>
      <c r="AV7" s="38" t="s">
        <v>102</v>
      </c>
      <c r="AW7" s="38">
        <v>137.72</v>
      </c>
      <c r="AX7" s="38">
        <v>139.22</v>
      </c>
      <c r="AY7" s="38">
        <v>139.35</v>
      </c>
      <c r="AZ7" s="38" t="s">
        <v>102</v>
      </c>
      <c r="BA7" s="38" t="s">
        <v>102</v>
      </c>
      <c r="BB7" s="38">
        <v>103.15</v>
      </c>
      <c r="BC7" s="38">
        <v>191.84</v>
      </c>
      <c r="BD7" s="38">
        <v>181.16</v>
      </c>
      <c r="BE7" s="38">
        <v>34.270000000000003</v>
      </c>
      <c r="BF7" s="38" t="s">
        <v>102</v>
      </c>
      <c r="BG7" s="38" t="s">
        <v>102</v>
      </c>
      <c r="BH7" s="38">
        <v>3116.77</v>
      </c>
      <c r="BI7" s="38">
        <v>3032.11</v>
      </c>
      <c r="BJ7" s="38">
        <v>2936.73</v>
      </c>
      <c r="BK7" s="38" t="s">
        <v>102</v>
      </c>
      <c r="BL7" s="38" t="s">
        <v>102</v>
      </c>
      <c r="BM7" s="38">
        <v>1051.43</v>
      </c>
      <c r="BN7" s="38">
        <v>982.29</v>
      </c>
      <c r="BO7" s="38">
        <v>713.28</v>
      </c>
      <c r="BP7" s="38">
        <v>747.76</v>
      </c>
      <c r="BQ7" s="38" t="s">
        <v>102</v>
      </c>
      <c r="BR7" s="38" t="s">
        <v>102</v>
      </c>
      <c r="BS7" s="38">
        <v>29.82</v>
      </c>
      <c r="BT7" s="38">
        <v>28.69</v>
      </c>
      <c r="BU7" s="38">
        <v>28.5</v>
      </c>
      <c r="BV7" s="38" t="s">
        <v>102</v>
      </c>
      <c r="BW7" s="38" t="s">
        <v>102</v>
      </c>
      <c r="BX7" s="38">
        <v>40.06</v>
      </c>
      <c r="BY7" s="38">
        <v>41.25</v>
      </c>
      <c r="BZ7" s="38">
        <v>40.75</v>
      </c>
      <c r="CA7" s="38">
        <v>59.51</v>
      </c>
      <c r="CB7" s="38" t="s">
        <v>102</v>
      </c>
      <c r="CC7" s="38" t="s">
        <v>102</v>
      </c>
      <c r="CD7" s="38">
        <v>319.12</v>
      </c>
      <c r="CE7" s="38">
        <v>330.47</v>
      </c>
      <c r="CF7" s="38">
        <v>332.48</v>
      </c>
      <c r="CG7" s="38" t="s">
        <v>102</v>
      </c>
      <c r="CH7" s="38" t="s">
        <v>102</v>
      </c>
      <c r="CI7" s="38">
        <v>355.22</v>
      </c>
      <c r="CJ7" s="38">
        <v>334.48</v>
      </c>
      <c r="CK7" s="38">
        <v>311.70999999999998</v>
      </c>
      <c r="CL7" s="38">
        <v>261.45999999999998</v>
      </c>
      <c r="CM7" s="38" t="s">
        <v>102</v>
      </c>
      <c r="CN7" s="38" t="s">
        <v>102</v>
      </c>
      <c r="CO7" s="38">
        <v>64.680000000000007</v>
      </c>
      <c r="CP7" s="38">
        <v>64.59</v>
      </c>
      <c r="CQ7" s="38">
        <v>64.41</v>
      </c>
      <c r="CR7" s="38" t="s">
        <v>102</v>
      </c>
      <c r="CS7" s="38" t="s">
        <v>102</v>
      </c>
      <c r="CT7" s="38">
        <v>42.84</v>
      </c>
      <c r="CU7" s="38">
        <v>40.93</v>
      </c>
      <c r="CV7" s="38">
        <v>43.38</v>
      </c>
      <c r="CW7" s="38">
        <v>52.23</v>
      </c>
      <c r="CX7" s="38" t="s">
        <v>102</v>
      </c>
      <c r="CY7" s="38" t="s">
        <v>102</v>
      </c>
      <c r="CZ7" s="38">
        <v>84.99</v>
      </c>
      <c r="DA7" s="38">
        <v>84.98</v>
      </c>
      <c r="DB7" s="38">
        <v>86.87</v>
      </c>
      <c r="DC7" s="38" t="s">
        <v>102</v>
      </c>
      <c r="DD7" s="38" t="s">
        <v>102</v>
      </c>
      <c r="DE7" s="38">
        <v>66.3</v>
      </c>
      <c r="DF7" s="38">
        <v>62.73</v>
      </c>
      <c r="DG7" s="38">
        <v>62.02</v>
      </c>
      <c r="DH7" s="38">
        <v>85.82</v>
      </c>
      <c r="DI7" s="38" t="s">
        <v>102</v>
      </c>
      <c r="DJ7" s="38" t="s">
        <v>102</v>
      </c>
      <c r="DK7" s="38">
        <v>2.72</v>
      </c>
      <c r="DL7" s="38">
        <v>5.44</v>
      </c>
      <c r="DM7" s="38">
        <v>8.16</v>
      </c>
      <c r="DN7" s="38" t="s">
        <v>102</v>
      </c>
      <c r="DO7" s="38" t="s">
        <v>102</v>
      </c>
      <c r="DP7" s="38">
        <v>10.45</v>
      </c>
      <c r="DQ7" s="38">
        <v>8.36</v>
      </c>
      <c r="DR7" s="38">
        <v>11.1</v>
      </c>
      <c r="DS7" s="38">
        <v>24.12</v>
      </c>
      <c r="DT7" s="38" t="s">
        <v>102</v>
      </c>
      <c r="DU7" s="38" t="s">
        <v>102</v>
      </c>
      <c r="DV7" s="38">
        <v>0</v>
      </c>
      <c r="DW7" s="38">
        <v>0</v>
      </c>
      <c r="DX7" s="38">
        <v>0</v>
      </c>
      <c r="DY7" s="38" t="s">
        <v>102</v>
      </c>
      <c r="DZ7" s="38" t="s">
        <v>102</v>
      </c>
      <c r="EA7" s="38">
        <v>0</v>
      </c>
      <c r="EB7" s="38">
        <v>0</v>
      </c>
      <c r="EC7" s="38">
        <v>0</v>
      </c>
      <c r="ED7" s="38">
        <v>0</v>
      </c>
      <c r="EE7" s="38" t="s">
        <v>102</v>
      </c>
      <c r="EF7" s="38" t="s">
        <v>102</v>
      </c>
      <c r="EG7" s="38">
        <v>0</v>
      </c>
      <c r="EH7" s="38">
        <v>0</v>
      </c>
      <c r="EI7" s="38">
        <v>0</v>
      </c>
      <c r="EJ7" s="38" t="s">
        <v>102</v>
      </c>
      <c r="EK7" s="38" t="s">
        <v>102</v>
      </c>
      <c r="EL7" s="38">
        <v>0.03</v>
      </c>
      <c r="EM7" s="38">
        <v>0</v>
      </c>
      <c r="EN7" s="38">
        <v>0.04</v>
      </c>
      <c r="EO7" s="38">
        <v>0.02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2019-12-05T04:53:09Z</dcterms:created>
  <dcterms:modified xsi:type="dcterms:W3CDTF">2020-02-26T02:09:46Z</dcterms:modified>
  <cp:category/>
</cp:coreProperties>
</file>