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fs01\s0103\06_理財G\13 地方公営企業決算状況調査\R1（越阪部・髙瀨）\01_調査\03_その他（照会・送付等）\320110_経営比較分析表\11_公表\02_公表データ\11_三浦市\"/>
    </mc:Choice>
  </mc:AlternateContent>
  <workbookProtection workbookAlgorithmName="SHA-512" workbookHashValue="bj/e5UeM3SmSjmXQJ1IvM9OWyZ+cWdJ/AiP9jRVQvDn9t95/Lc3NBx7HhENGb6ZbLydIjwtR3fI5Eemi0nQSJQ==" workbookSaltValue="80xAJUVScNy6kwv5mNRIoQ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C78" i="4" s="1"/>
  <c r="EW7" i="5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KU54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AT33" i="4"/>
  <c r="AE33" i="4"/>
  <c r="P33" i="4"/>
  <c r="KU32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CS78" i="4"/>
  <c r="BX54" i="4"/>
  <c r="BX32" i="4"/>
  <c r="MH78" i="4"/>
  <c r="IZ54" i="4"/>
  <c r="IZ32" i="4"/>
  <c r="HM78" i="4"/>
  <c r="FL54" i="4"/>
  <c r="FL32" i="4"/>
  <c r="AE32" i="4"/>
  <c r="AE54" i="4"/>
  <c r="AN78" i="4"/>
  <c r="D11" i="5"/>
  <c r="DS32" i="4"/>
  <c r="DS54" i="4"/>
  <c r="FH78" i="4"/>
  <c r="E11" i="5"/>
  <c r="HG32" i="4"/>
  <c r="HG54" i="4"/>
  <c r="B11" i="5"/>
  <c r="BZ78" i="4" l="1"/>
  <c r="BI54" i="4"/>
  <c r="BI32" i="4"/>
  <c r="LY54" i="4"/>
  <c r="LY32" i="4"/>
  <c r="LO78" i="4"/>
  <c r="IK54" i="4"/>
  <c r="IK32" i="4"/>
  <c r="GT78" i="4"/>
  <c r="EW54" i="4"/>
  <c r="EW32" i="4"/>
  <c r="GA78" i="4"/>
  <c r="EH54" i="4"/>
  <c r="EH32" i="4"/>
  <c r="BG78" i="4"/>
  <c r="AT54" i="4"/>
  <c r="AT32" i="4"/>
  <c r="KV78" i="4"/>
  <c r="LJ54" i="4"/>
  <c r="LJ32" i="4"/>
  <c r="HV54" i="4"/>
  <c r="HV32" i="4"/>
  <c r="KF54" i="4"/>
  <c r="KF32" i="4"/>
  <c r="JJ78" i="4"/>
  <c r="GR54" i="4"/>
  <c r="GR32" i="4"/>
  <c r="U78" i="4"/>
  <c r="P54" i="4"/>
  <c r="P32" i="4"/>
  <c r="EO78" i="4"/>
  <c r="DD54" i="4"/>
  <c r="DD32" i="4"/>
</calcChain>
</file>

<file path=xl/sharedStrings.xml><?xml version="1.0" encoding="utf-8"?>
<sst xmlns="http://schemas.openxmlformats.org/spreadsheetml/2006/main" count="322" uniqueCount="177">
  <si>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</si>
  <si>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</si>
  <si>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</si>
  <si>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</si>
  <si>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</si>
  <si>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</si>
  <si>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</si>
  <si>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</si>
  <si>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</si>
  <si>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</si>
  <si>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</si>
  <si>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</si>
  <si>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</si>
  <si>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</si>
  <si>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</si>
  <si>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</si>
  <si>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</si>
  <si>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</si>
  <si>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</si>
  <si>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</si>
  <si>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</si>
  <si>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</si>
  <si>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</si>
  <si>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</si>
  <si>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</si>
  <si>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</si>
  <si>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</si>
  <si>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</si>
  <si>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</si>
  <si>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</si>
  <si>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</si>
  <si>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</si>
  <si>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</si>
  <si>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</si>
  <si>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</si>
  <si>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</si>
  <si>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</si>
  <si>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</si>
  <si>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</si>
  <si>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</si>
  <si>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</si>
  <si>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</si>
  <si>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</si>
  <si>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</si>
  <si>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</si>
  <si>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</si>
  <si>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</si>
  <si>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</si>
  <si>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</si>
  <si>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</si>
  <si>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</si>
  <si>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</si>
  <si>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</si>
  <si>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</si>
  <si>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</si>
  <si>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</si>
  <si>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</si>
  <si>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</si>
  <si>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</si>
  <si>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</si>
  <si>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</si>
  <si>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</si>
  <si>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</si>
  <si>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</si>
  <si>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</si>
  <si>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</si>
  <si>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</si>
  <si>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</si>
  <si>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</si>
  <si>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</si>
  <si>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</si>
  <si>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</si>
  <si>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</si>
  <si>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</si>
  <si>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</si>
  <si>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</si>
  <si>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</si>
  <si>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</si>
  <si>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</si>
  <si>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</si>
  <si>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</si>
  <si>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</si>
  <si>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</si>
  <si>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</si>
  <si>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</si>
  <si>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</si>
  <si>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</si>
  <si>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</si>
  <si>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</si>
  <si>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</si>
  <si>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</si>
  <si>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</si>
  <si>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</si>
  <si>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</si>
  <si>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</si>
  <si>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</si>
  <si>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</si>
  <si>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</si>
  <si>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</si>
  <si>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</si>
  <si>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</si>
  <si>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</si>
  <si>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</si>
  <si>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</si>
  <si>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</si>
  <si>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</si>
  <si>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</si>
  <si>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</si>
  <si>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</si>
  <si>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</si>
  <si>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</si>
  <si>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</si>
  <si>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</si>
  <si>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</si>
  <si>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</si>
  <si>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</si>
  <si>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</si>
  <si>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</si>
  <si>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</si>
  <si>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</si>
  <si>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</si>
  <si>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</si>
  <si>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</si>
  <si>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</si>
  <si>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</si>
  <si>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</si>
  <si>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</si>
  <si>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</si>
  <si>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</si>
  <si>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</si>
  <si>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</si>
  <si>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</si>
  <si>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</si>
  <si>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</si>
  <si>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</si>
  <si>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</si>
  <si>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</si>
  <si>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</si>
  <si>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</si>
  <si>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</si>
  <si>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</si>
  <si>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</si>
  <si>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</si>
  <si>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</si>
  <si>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</si>
  <si>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</si>
  <si>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</si>
  <si>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</si>
  <si>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</si>
  <si>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</si>
  <si>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</si>
  <si>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</si>
  <si>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</si>
  <si>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</si>
  <si>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</si>
  <si>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三浦市</t>
  </si>
  <si>
    <t>市立病院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</si>
  <si>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</si>
  <si>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</si>
  <si>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</si>
  <si>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</si>
  <si>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</si>
  <si>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</si>
  <si>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訓</t>
  </si>
  <si>
    <t>救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</si>
  <si>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</si>
  <si>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</si>
  <si>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</si>
  <si>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</si>
  <si>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</si>
  <si>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</si>
  <si>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</si>
  <si>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</si>
  <si>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市内唯一の総合病院として、地域に必要な急性期機能（二次救急として超急性期病院とのシームレスな連携）と回復期機能（医療と介護の連携、地域包括ケアシステムの構築、在宅や介護施設への復帰支援）を担っています。
　また、地域住民の健康づくりにあたり、病気の予防並びに早期発見及び早期治療に繋げるため、市と連携し、多彩な健（検）診メニューや予防接種を提供しています。</t>
    <phoneticPr fontId="5"/>
  </si>
  <si>
    <t>　平成30年度は、地域包括ケア病床を28床から40床に増床し、在宅復帰の体制を強化しました。また、ボトムアップから経営改善の提案を行うプロジェクトチームを院内で組織し、提案された132件の案件の達成に向けて院内全体で取り組んでいます。
　これらの取り組みにより、平成30年度は２年連続して入院収益が増加し、費用も平成29年度に比べ減少し、経常収支比率、医業収支比率及び病床利用率が平成29年度に比べ改善しました。
　しかし、経常損益は３年連続の赤字となっており、さらなる経営努力が必要です。</t>
    <rPh sb="1" eb="3">
      <t>ヘイセイ</t>
    </rPh>
    <rPh sb="5" eb="7">
      <t>ネンド</t>
    </rPh>
    <rPh sb="9" eb="13">
      <t>チイキホウカツ</t>
    </rPh>
    <rPh sb="15" eb="17">
      <t>ビョウショウ</t>
    </rPh>
    <rPh sb="20" eb="21">
      <t>ショウ</t>
    </rPh>
    <rPh sb="25" eb="26">
      <t>ショウ</t>
    </rPh>
    <rPh sb="27" eb="29">
      <t>ゾウショウ</t>
    </rPh>
    <rPh sb="31" eb="33">
      <t>ザイタク</t>
    </rPh>
    <rPh sb="33" eb="35">
      <t>フッキ</t>
    </rPh>
    <rPh sb="36" eb="38">
      <t>タイセイ</t>
    </rPh>
    <rPh sb="39" eb="41">
      <t>キョウカ</t>
    </rPh>
    <rPh sb="57" eb="59">
      <t>ケイエイ</t>
    </rPh>
    <rPh sb="59" eb="61">
      <t>カイゼン</t>
    </rPh>
    <rPh sb="62" eb="64">
      <t>テイアン</t>
    </rPh>
    <rPh sb="65" eb="66">
      <t>オコナ</t>
    </rPh>
    <rPh sb="80" eb="82">
      <t>ソシキ</t>
    </rPh>
    <rPh sb="84" eb="86">
      <t>テイアン</t>
    </rPh>
    <rPh sb="92" eb="93">
      <t>ケン</t>
    </rPh>
    <rPh sb="94" eb="96">
      <t>アンケン</t>
    </rPh>
    <rPh sb="97" eb="99">
      <t>タッセイ</t>
    </rPh>
    <rPh sb="100" eb="101">
      <t>ム</t>
    </rPh>
    <rPh sb="103" eb="105">
      <t>インナイ</t>
    </rPh>
    <rPh sb="105" eb="107">
      <t>ゼンタイ</t>
    </rPh>
    <rPh sb="108" eb="109">
      <t>ト</t>
    </rPh>
    <rPh sb="110" eb="111">
      <t>ク</t>
    </rPh>
    <rPh sb="123" eb="124">
      <t>ト</t>
    </rPh>
    <rPh sb="125" eb="126">
      <t>ク</t>
    </rPh>
    <rPh sb="131" eb="133">
      <t>ヘイセイ</t>
    </rPh>
    <rPh sb="135" eb="137">
      <t>ネンド</t>
    </rPh>
    <rPh sb="139" eb="140">
      <t>ネン</t>
    </rPh>
    <rPh sb="140" eb="142">
      <t>レンゾク</t>
    </rPh>
    <rPh sb="144" eb="146">
      <t>ニュウイン</t>
    </rPh>
    <rPh sb="146" eb="148">
      <t>シュウエキ</t>
    </rPh>
    <rPh sb="149" eb="151">
      <t>ゾウカ</t>
    </rPh>
    <rPh sb="169" eb="171">
      <t>ケイジョウ</t>
    </rPh>
    <rPh sb="171" eb="173">
      <t>シュウシ</t>
    </rPh>
    <rPh sb="173" eb="175">
      <t>ヒリツ</t>
    </rPh>
    <rPh sb="176" eb="178">
      <t>イギョウ</t>
    </rPh>
    <rPh sb="178" eb="180">
      <t>シュウシ</t>
    </rPh>
    <rPh sb="180" eb="182">
      <t>ヒリツ</t>
    </rPh>
    <rPh sb="182" eb="183">
      <t>オヨ</t>
    </rPh>
    <rPh sb="184" eb="186">
      <t>ビョウショウ</t>
    </rPh>
    <rPh sb="186" eb="189">
      <t>リヨウリツ</t>
    </rPh>
    <rPh sb="197" eb="198">
      <t>クラ</t>
    </rPh>
    <rPh sb="199" eb="201">
      <t>カイゼン</t>
    </rPh>
    <rPh sb="212" eb="214">
      <t>ケイジョウ</t>
    </rPh>
    <rPh sb="214" eb="216">
      <t>ソンエキ</t>
    </rPh>
    <rPh sb="218" eb="219">
      <t>ネン</t>
    </rPh>
    <rPh sb="219" eb="221">
      <t>レンゾク</t>
    </rPh>
    <rPh sb="222" eb="224">
      <t>アカジ</t>
    </rPh>
    <rPh sb="235" eb="237">
      <t>ケイエイ</t>
    </rPh>
    <rPh sb="237" eb="239">
      <t>ドリョク</t>
    </rPh>
    <rPh sb="240" eb="242">
      <t>ヒツヨウ</t>
    </rPh>
    <phoneticPr fontId="5"/>
  </si>
  <si>
    <t>　平成30年度は、大きなものとして、施設関係では屋上防水改修工事の実施、器械備品関係では核磁気共鳴断層撮影装置（ＭＲＩ）の更新及びＸ線骨密度装置の新規導入を行いました。
　経営状況を踏まえつつ少しずつ更新を進めていますが、建物及び建物附属設備は建設から14年を経過しているため、近年は修繕が必要な個所が多数出てきている状況です。
　また、器械備品関係についても、法定耐用年数５年から６年を超えて使用することが多く、老朽化が進んでいます。
　診療の質を保つため、優先順位を見極めながら更新を進めていきます。</t>
    <rPh sb="1" eb="3">
      <t>ヘイセイ</t>
    </rPh>
    <rPh sb="5" eb="7">
      <t>ネンド</t>
    </rPh>
    <rPh sb="9" eb="10">
      <t>オオ</t>
    </rPh>
    <rPh sb="18" eb="20">
      <t>シセツ</t>
    </rPh>
    <rPh sb="20" eb="22">
      <t>カンケイ</t>
    </rPh>
    <rPh sb="24" eb="26">
      <t>オクジョウ</t>
    </rPh>
    <rPh sb="26" eb="28">
      <t>ボウスイ</t>
    </rPh>
    <rPh sb="28" eb="30">
      <t>カイシュウ</t>
    </rPh>
    <rPh sb="30" eb="32">
      <t>コウジ</t>
    </rPh>
    <rPh sb="33" eb="35">
      <t>ジッシ</t>
    </rPh>
    <rPh sb="36" eb="40">
      <t>キカイビヒン</t>
    </rPh>
    <rPh sb="40" eb="42">
      <t>カンケイ</t>
    </rPh>
    <rPh sb="44" eb="45">
      <t>カク</t>
    </rPh>
    <rPh sb="45" eb="47">
      <t>ジキ</t>
    </rPh>
    <rPh sb="47" eb="49">
      <t>キョウメイ</t>
    </rPh>
    <rPh sb="49" eb="51">
      <t>ダンソウ</t>
    </rPh>
    <rPh sb="51" eb="53">
      <t>サツエイ</t>
    </rPh>
    <rPh sb="53" eb="55">
      <t>ソウチ</t>
    </rPh>
    <rPh sb="61" eb="63">
      <t>コウシン</t>
    </rPh>
    <rPh sb="63" eb="64">
      <t>オヨ</t>
    </rPh>
    <rPh sb="66" eb="67">
      <t>セン</t>
    </rPh>
    <rPh sb="67" eb="70">
      <t>コツミツド</t>
    </rPh>
    <rPh sb="70" eb="72">
      <t>ソウチ</t>
    </rPh>
    <rPh sb="73" eb="75">
      <t>シンキ</t>
    </rPh>
    <rPh sb="75" eb="77">
      <t>ドウニュウ</t>
    </rPh>
    <rPh sb="78" eb="79">
      <t>オコナ</t>
    </rPh>
    <rPh sb="86" eb="88">
      <t>ケイエイ</t>
    </rPh>
    <rPh sb="88" eb="90">
      <t>ジョウキョウ</t>
    </rPh>
    <rPh sb="91" eb="92">
      <t>フ</t>
    </rPh>
    <rPh sb="96" eb="97">
      <t>スコ</t>
    </rPh>
    <rPh sb="100" eb="102">
      <t>コウシン</t>
    </rPh>
    <rPh sb="103" eb="104">
      <t>スス</t>
    </rPh>
    <rPh sb="111" eb="113">
      <t>タテモノ</t>
    </rPh>
    <rPh sb="113" eb="114">
      <t>オヨ</t>
    </rPh>
    <rPh sb="115" eb="117">
      <t>タテモノ</t>
    </rPh>
    <rPh sb="117" eb="119">
      <t>フゾク</t>
    </rPh>
    <rPh sb="119" eb="121">
      <t>セツビ</t>
    </rPh>
    <rPh sb="122" eb="124">
      <t>ケンセツ</t>
    </rPh>
    <phoneticPr fontId="5"/>
  </si>
  <si>
    <t>　入院収益に関しては、耐性菌のアウトブレイクの影響を受けた平成28年度を除けば、入院患者数及び入院患者１人１日当たり収益の増加により、平成25年度から毎年度増加しています。
　対して、外来収益は外来患者数の減少により減少が続いており、原因の分析と収益増加の対策を講じる必要があります。
　また支出については、人件費及び委託料の増加が続いているため、支出の削減・抑制の対策を検討します。</t>
    <rPh sb="1" eb="3">
      <t>ニュウイン</t>
    </rPh>
    <rPh sb="3" eb="5">
      <t>シュウエキ</t>
    </rPh>
    <rPh sb="6" eb="7">
      <t>カン</t>
    </rPh>
    <rPh sb="11" eb="14">
      <t>タイセイキン</t>
    </rPh>
    <rPh sb="23" eb="25">
      <t>エイキョウ</t>
    </rPh>
    <rPh sb="26" eb="27">
      <t>ウ</t>
    </rPh>
    <rPh sb="29" eb="31">
      <t>ヘイセイ</t>
    </rPh>
    <rPh sb="33" eb="35">
      <t>ネンド</t>
    </rPh>
    <rPh sb="36" eb="37">
      <t>ノゾ</t>
    </rPh>
    <rPh sb="40" eb="42">
      <t>ニュウイン</t>
    </rPh>
    <rPh sb="42" eb="45">
      <t>カンジャスウ</t>
    </rPh>
    <rPh sb="45" eb="46">
      <t>オヨ</t>
    </rPh>
    <rPh sb="47" eb="49">
      <t>ニュウイン</t>
    </rPh>
    <rPh sb="49" eb="51">
      <t>カンジャ</t>
    </rPh>
    <rPh sb="52" eb="53">
      <t>リ</t>
    </rPh>
    <rPh sb="54" eb="55">
      <t>ニチ</t>
    </rPh>
    <rPh sb="55" eb="56">
      <t>ア</t>
    </rPh>
    <rPh sb="58" eb="60">
      <t>シュウエキ</t>
    </rPh>
    <rPh sb="61" eb="63">
      <t>ゾウカ</t>
    </rPh>
    <rPh sb="67" eb="69">
      <t>ヘイセイ</t>
    </rPh>
    <rPh sb="75" eb="78">
      <t>マイネンド</t>
    </rPh>
    <rPh sb="88" eb="89">
      <t>タイ</t>
    </rPh>
    <rPh sb="92" eb="94">
      <t>ガイライ</t>
    </rPh>
    <rPh sb="94" eb="96">
      <t>シュウエキ</t>
    </rPh>
    <rPh sb="97" eb="99">
      <t>ガイライ</t>
    </rPh>
    <rPh sb="99" eb="102">
      <t>カンジャスウ</t>
    </rPh>
    <rPh sb="103" eb="105">
      <t>ゲンショウ</t>
    </rPh>
    <rPh sb="108" eb="110">
      <t>ゲンショウ</t>
    </rPh>
    <rPh sb="111" eb="112">
      <t>ツヅ</t>
    </rPh>
    <rPh sb="117" eb="119">
      <t>ゲンイン</t>
    </rPh>
    <rPh sb="120" eb="122">
      <t>ブンセキ</t>
    </rPh>
    <rPh sb="128" eb="130">
      <t>タイサク</t>
    </rPh>
    <rPh sb="131" eb="132">
      <t>コウ</t>
    </rPh>
    <rPh sb="134" eb="136">
      <t>ヒツヨウ</t>
    </rPh>
    <rPh sb="146" eb="148">
      <t>シシュツ</t>
    </rPh>
    <rPh sb="154" eb="157">
      <t>ジンケンヒ</t>
    </rPh>
    <rPh sb="157" eb="158">
      <t>オヨ</t>
    </rPh>
    <rPh sb="159" eb="162">
      <t>イタクリョウ</t>
    </rPh>
    <rPh sb="163" eb="165">
      <t>ゾウカ</t>
    </rPh>
    <rPh sb="166" eb="167">
      <t>ツヅ</t>
    </rPh>
    <rPh sb="174" eb="176">
      <t>シシュツ</t>
    </rPh>
    <rPh sb="177" eb="179">
      <t>サクゲン</t>
    </rPh>
    <rPh sb="180" eb="182">
      <t>ヨクセイ</t>
    </rPh>
    <rPh sb="183" eb="185">
      <t>タイサク</t>
    </rPh>
    <rPh sb="186" eb="188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</si>
</sst>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88.6</c:v>
                </c:pt>
                <c:pt idx="2">
                  <c:v>81.599999999999994</c:v>
                </c:pt>
                <c:pt idx="3">
                  <c:v>83.2</c:v>
                </c:pt>
                <c:pt idx="4">
                  <c:v>89.3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E6-40A2-897E-065ACABF0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600552"/>
        <c:axId val="36260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E6-40A2-897E-065ACABF0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00552"/>
        <c:axId val="362606040"/>
      </c:lineChart>
      <c:dateAx>
        <c:axId val="36260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606040"/>
        <c:crosses val="autoZero"/>
        <c:auto val="1"/>
        <c:lblOffset val="100"/>
        <c:baseTimeUnit val="years"/>
      </c:dateAx>
      <c:valAx>
        <c:axId val="36260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2600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7064</c:v>
                </c:pt>
                <c:pt idx="1">
                  <c:v>7496</c:v>
                </c:pt>
                <c:pt idx="2">
                  <c:v>7484</c:v>
                </c:pt>
                <c:pt idx="3">
                  <c:v>7254</c:v>
                </c:pt>
                <c:pt idx="4">
                  <c:v>7577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15-425A-AEDF-8BC2D0FB8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062760"/>
        <c:axId val="47106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15-425A-AEDF-8BC2D0FB8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62760"/>
        <c:axId val="471063152"/>
      </c:lineChart>
      <c:dateAx>
        <c:axId val="471062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063152"/>
        <c:crosses val="autoZero"/>
        <c:auto val="1"/>
        <c:lblOffset val="100"/>
        <c:baseTimeUnit val="years"/>
      </c:dateAx>
      <c:valAx>
        <c:axId val="47106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1062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32882</c:v>
                </c:pt>
                <c:pt idx="1">
                  <c:v>32838</c:v>
                </c:pt>
                <c:pt idx="2">
                  <c:v>33321</c:v>
                </c:pt>
                <c:pt idx="3">
                  <c:v>35901</c:v>
                </c:pt>
                <c:pt idx="4">
                  <c:v>35554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B2-41C6-BA56-692E8F6D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063544"/>
        <c:axId val="47106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B2-41C6-BA56-692E8F6D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63544"/>
        <c:axId val="471061584"/>
      </c:lineChart>
      <c:dateAx>
        <c:axId val="471063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061584"/>
        <c:crosses val="autoZero"/>
        <c:auto val="1"/>
        <c:lblOffset val="100"/>
        <c:baseTimeUnit val="years"/>
      </c:dateAx>
      <c:valAx>
        <c:axId val="47106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1063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57.4</c:v>
                </c:pt>
                <c:pt idx="1">
                  <c:v>28.4</c:v>
                </c:pt>
                <c:pt idx="2">
                  <c:v>32</c:v>
                </c:pt>
                <c:pt idx="3">
                  <c:v>36.5</c:v>
                </c:pt>
                <c:pt idx="4">
                  <c:v>36.700000000000003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A1-4F95-A98C-A3FFDA12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600160"/>
        <c:axId val="36260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A1-4F95-A98C-A3FFDA12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00160"/>
        <c:axId val="362604080"/>
      </c:lineChart>
      <c:dateAx>
        <c:axId val="3626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604080"/>
        <c:crosses val="autoZero"/>
        <c:auto val="1"/>
        <c:lblOffset val="100"/>
        <c:baseTimeUnit val="years"/>
      </c:dateAx>
      <c:valAx>
        <c:axId val="36260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2600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101.8</c:v>
                </c:pt>
                <c:pt idx="2">
                  <c:v>97.6</c:v>
                </c:pt>
                <c:pt idx="3">
                  <c:v>94.7</c:v>
                </c:pt>
                <c:pt idx="4">
                  <c:v>98.8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05-46EB-B4DA-7615CF59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6408"/>
        <c:axId val="39796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05-46EB-B4DA-7615CF59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6408"/>
        <c:axId val="397966800"/>
      </c:lineChart>
      <c:dateAx>
        <c:axId val="397966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6800"/>
        <c:crosses val="autoZero"/>
        <c:auto val="1"/>
        <c:lblOffset val="100"/>
        <c:baseTimeUnit val="years"/>
      </c:dateAx>
      <c:valAx>
        <c:axId val="39796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6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103.5</c:v>
                </c:pt>
                <c:pt idx="1">
                  <c:v>102.9</c:v>
                </c:pt>
                <c:pt idx="2">
                  <c:v>98.4</c:v>
                </c:pt>
                <c:pt idx="3">
                  <c:v>95.2</c:v>
                </c:pt>
                <c:pt idx="4">
                  <c:v>99.1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0B-49D9-AE0A-939DA7BE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1704"/>
        <c:axId val="397967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0B-49D9-AE0A-939DA7BE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1704"/>
        <c:axId val="397967976"/>
      </c:lineChart>
      <c:dateAx>
        <c:axId val="397961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7976"/>
        <c:crosses val="autoZero"/>
        <c:auto val="1"/>
        <c:lblOffset val="100"/>
        <c:baseTimeUnit val="years"/>
      </c:dateAx>
      <c:valAx>
        <c:axId val="397967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97961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39.799999999999997</c:v>
                </c:pt>
                <c:pt idx="2">
                  <c:v>42.6</c:v>
                </c:pt>
                <c:pt idx="3">
                  <c:v>45</c:v>
                </c:pt>
                <c:pt idx="4">
                  <c:v>46.3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85-4E75-8DC6-A670484F8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1312"/>
        <c:axId val="39796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85-4E75-8DC6-A670484F8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1312"/>
        <c:axId val="397966016"/>
      </c:lineChart>
      <c:dateAx>
        <c:axId val="39796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6016"/>
        <c:crosses val="autoZero"/>
        <c:auto val="1"/>
        <c:lblOffset val="100"/>
        <c:baseTimeUnit val="years"/>
      </c:dateAx>
      <c:valAx>
        <c:axId val="39796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1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67.3</c:v>
                </c:pt>
                <c:pt idx="2">
                  <c:v>70.900000000000006</c:v>
                </c:pt>
                <c:pt idx="3">
                  <c:v>73.5</c:v>
                </c:pt>
                <c:pt idx="4">
                  <c:v>72.8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D9-4D8E-93DC-B6127700B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2880"/>
        <c:axId val="39796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D9-4D8E-93DC-B6127700B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2880"/>
        <c:axId val="397964840"/>
      </c:lineChart>
      <c:dateAx>
        <c:axId val="3979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4840"/>
        <c:crosses val="autoZero"/>
        <c:auto val="1"/>
        <c:lblOffset val="100"/>
        <c:baseTimeUnit val="years"/>
      </c:dateAx>
      <c:valAx>
        <c:axId val="39796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36819397</c:v>
                </c:pt>
                <c:pt idx="1">
                  <c:v>36758316</c:v>
                </c:pt>
                <c:pt idx="2">
                  <c:v>36956882</c:v>
                </c:pt>
                <c:pt idx="3">
                  <c:v>36881294</c:v>
                </c:pt>
                <c:pt idx="4">
                  <c:v>37296625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78-46CC-9268-98B534D68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7584"/>
        <c:axId val="397965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78-46CC-9268-98B534D68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7584"/>
        <c:axId val="397965624"/>
      </c:lineChart>
      <c:dateAx>
        <c:axId val="39796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5624"/>
        <c:crosses val="autoZero"/>
        <c:auto val="1"/>
        <c:lblOffset val="100"/>
        <c:baseTimeUnit val="years"/>
      </c:dateAx>
      <c:valAx>
        <c:axId val="397965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7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11.9</c:v>
                </c:pt>
                <c:pt idx="1">
                  <c:v>11.8</c:v>
                </c:pt>
                <c:pt idx="2">
                  <c:v>12.1</c:v>
                </c:pt>
                <c:pt idx="3">
                  <c:v>13.2</c:v>
                </c:pt>
                <c:pt idx="4">
                  <c:v>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DB-482B-9A85-0D990A663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2488"/>
        <c:axId val="39796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DB-482B-9A85-0D990A663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2488"/>
        <c:axId val="397962096"/>
      </c:lineChart>
      <c:dateAx>
        <c:axId val="397962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2096"/>
        <c:crosses val="autoZero"/>
        <c:auto val="1"/>
        <c:lblOffset val="100"/>
        <c:baseTimeUnit val="years"/>
      </c:dateAx>
      <c:valAx>
        <c:axId val="39796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2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49.4</c:v>
                </c:pt>
                <c:pt idx="1">
                  <c:v>50.6</c:v>
                </c:pt>
                <c:pt idx="2">
                  <c:v>52.7</c:v>
                </c:pt>
                <c:pt idx="3">
                  <c:v>54.4</c:v>
                </c:pt>
                <c:pt idx="4">
                  <c:v>51.9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DB-4439-AD7C-C87F00C7F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3664"/>
        <c:axId val="47106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DB-4439-AD7C-C87F00C7F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3664"/>
        <c:axId val="471060800"/>
      </c:lineChart>
      <c:dateAx>
        <c:axId val="39796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060800"/>
        <c:crosses val="autoZero"/>
        <c:auto val="1"/>
        <c:lblOffset val="100"/>
        <c:baseTimeUnit val="years"/>
      </c:dateAx>
      <c:valAx>
        <c:axId val="47106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3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="70" zoomScaleNormal="70" zoomScaleSheetLayoutView="70" workbookViewId="0">
      <selection activeCell="B2" sqref="B2:NX4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0" hidden="1" customWidth="1"/>
    <col min="395" max="395" width="3.2187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神奈川県三浦市　市立病院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条例全部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100床以上～200床未満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自治体職員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136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13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ド 訓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 輪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136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>
        <f>データ!U6</f>
        <v>43770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9393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第２種該当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１０：１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136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136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172</v>
      </c>
      <c r="NN18" s="124"/>
      <c r="NO18" s="119" t="s">
        <v>38</v>
      </c>
      <c r="NP18" s="120"/>
      <c r="NQ18" s="120"/>
      <c r="NR18" s="123" t="s">
        <v>172</v>
      </c>
      <c r="NS18" s="124"/>
      <c r="NT18" s="119" t="s">
        <v>38</v>
      </c>
      <c r="NU18" s="120"/>
      <c r="NV18" s="120"/>
      <c r="NW18" s="123" t="s">
        <v>172</v>
      </c>
      <c r="NX18" s="124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173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103.5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102.9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98.4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95.2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99.1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102.2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101.8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97.6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94.7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98.8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57.4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28.4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32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36.5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36.700000000000003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86.6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88.6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81.599999999999994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83.2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89.3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96.9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98.3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96.7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96.6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97.2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85.4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85.3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84.2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83.9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84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112.9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118.9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119.5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116.9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117.1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68.3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67.900000000000006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69.8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69.7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70.099999999999994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174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175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32882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32838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33321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35901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35554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7064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7496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7484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7254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7577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49.4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50.6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52.7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54.4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51.9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11.9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11.8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12.1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13.2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11.5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32431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32532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33492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34136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34924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9726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10037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9976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10130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10244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62.1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62.5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63.4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63.4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63.7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18.899999999999999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19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18.7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18.3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17.7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176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38.200000000000003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39.799999999999997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42.6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45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46.3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67.400000000000006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67.3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70.900000000000006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73.5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72.8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36819397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36758316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36956882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36881294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37296625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52.2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52.4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52.5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53.5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54.1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69.599999999999994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69.2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69.7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71.3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71.400000000000006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35115689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35730958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37752628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39094598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40683727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ZF9KDJ+ykdTtZX0Ej5SYJhzqcUmbm2D+OXZ8+nIhhdkd7QxOY7zdTRrL9Nttl1ZvxiR++yFEajiivR5jaFiNfQ==" saltValue="t4112RWI7JycvCUZ4MisSQ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2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103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106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111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149</v>
      </c>
      <c r="AU5" s="64" t="s">
        <v>139</v>
      </c>
      <c r="AV5" s="64" t="s">
        <v>140</v>
      </c>
      <c r="AW5" s="64" t="s">
        <v>150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137</v>
      </c>
      <c r="BE5" s="64" t="s">
        <v>138</v>
      </c>
      <c r="BF5" s="64" t="s">
        <v>139</v>
      </c>
      <c r="BG5" s="64" t="s">
        <v>140</v>
      </c>
      <c r="BH5" s="64" t="s">
        <v>150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138</v>
      </c>
      <c r="BQ5" s="64" t="s">
        <v>139</v>
      </c>
      <c r="BR5" s="64" t="s">
        <v>140</v>
      </c>
      <c r="BS5" s="64" t="s">
        <v>150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138</v>
      </c>
      <c r="CB5" s="64" t="s">
        <v>139</v>
      </c>
      <c r="CC5" s="64" t="s">
        <v>140</v>
      </c>
      <c r="CD5" s="64" t="s">
        <v>150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137</v>
      </c>
      <c r="CL5" s="64" t="s">
        <v>138</v>
      </c>
      <c r="CM5" s="64" t="s">
        <v>139</v>
      </c>
      <c r="CN5" s="64" t="s">
        <v>140</v>
      </c>
      <c r="CO5" s="64" t="s">
        <v>150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137</v>
      </c>
      <c r="CW5" s="64" t="s">
        <v>138</v>
      </c>
      <c r="CX5" s="64" t="s">
        <v>139</v>
      </c>
      <c r="CY5" s="64" t="s">
        <v>140</v>
      </c>
      <c r="CZ5" s="64" t="s">
        <v>150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148</v>
      </c>
      <c r="DH5" s="64" t="s">
        <v>149</v>
      </c>
      <c r="DI5" s="64" t="s">
        <v>139</v>
      </c>
      <c r="DJ5" s="64" t="s">
        <v>140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149</v>
      </c>
      <c r="DT5" s="64" t="s">
        <v>139</v>
      </c>
      <c r="DU5" s="64" t="s">
        <v>140</v>
      </c>
      <c r="DV5" s="64" t="s">
        <v>150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137</v>
      </c>
      <c r="ED5" s="64" t="s">
        <v>138</v>
      </c>
      <c r="EE5" s="64" t="s">
        <v>139</v>
      </c>
      <c r="EF5" s="64" t="s">
        <v>140</v>
      </c>
      <c r="EG5" s="64" t="s">
        <v>150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151</v>
      </c>
      <c r="EN5" s="64" t="s">
        <v>137</v>
      </c>
      <c r="EO5" s="64" t="s">
        <v>138</v>
      </c>
      <c r="EP5" s="64" t="s">
        <v>139</v>
      </c>
      <c r="EQ5" s="64" t="s">
        <v>140</v>
      </c>
      <c r="ER5" s="64" t="s">
        <v>150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152</v>
      </c>
      <c r="B6" s="65">
        <f>B8</f>
        <v>2018</v>
      </c>
      <c r="C6" s="65">
        <f t="shared" ref="C6:M6" si="2">C8</f>
        <v>142107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神奈川県三浦市　市立病院</v>
      </c>
      <c r="I6" s="161"/>
      <c r="J6" s="162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自治体職員</v>
      </c>
      <c r="P6" s="65" t="str">
        <f>P8</f>
        <v>直営</v>
      </c>
      <c r="Q6" s="66">
        <f t="shared" ref="Q6:AG6" si="3">Q8</f>
        <v>13</v>
      </c>
      <c r="R6" s="65" t="str">
        <f t="shared" si="3"/>
        <v>-</v>
      </c>
      <c r="S6" s="65" t="str">
        <f t="shared" si="3"/>
        <v>ド 訓</v>
      </c>
      <c r="T6" s="65" t="str">
        <f t="shared" si="3"/>
        <v>救 輪</v>
      </c>
      <c r="U6" s="66">
        <f>U8</f>
        <v>43770</v>
      </c>
      <c r="V6" s="66">
        <f>V8</f>
        <v>9393</v>
      </c>
      <c r="W6" s="65" t="str">
        <f>W8</f>
        <v>第２種該当</v>
      </c>
      <c r="X6" s="65" t="str">
        <f t="shared" si="3"/>
        <v>１０：１</v>
      </c>
      <c r="Y6" s="66">
        <f t="shared" si="3"/>
        <v>136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136</v>
      </c>
      <c r="AE6" s="66">
        <f t="shared" si="3"/>
        <v>136</v>
      </c>
      <c r="AF6" s="66" t="str">
        <f t="shared" si="3"/>
        <v>-</v>
      </c>
      <c r="AG6" s="66">
        <f t="shared" si="3"/>
        <v>136</v>
      </c>
      <c r="AH6" s="67">
        <f>IF(AH8="-",NA(),AH8)</f>
        <v>103.5</v>
      </c>
      <c r="AI6" s="67">
        <f t="shared" ref="AI6:AQ6" si="4">IF(AI8="-",NA(),AI8)</f>
        <v>102.9</v>
      </c>
      <c r="AJ6" s="67">
        <f t="shared" si="4"/>
        <v>98.4</v>
      </c>
      <c r="AK6" s="67">
        <f t="shared" si="4"/>
        <v>95.2</v>
      </c>
      <c r="AL6" s="67">
        <f t="shared" si="4"/>
        <v>99.1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102.2</v>
      </c>
      <c r="AT6" s="67">
        <f t="shared" ref="AT6:BB6" si="5">IF(AT8="-",NA(),AT8)</f>
        <v>101.8</v>
      </c>
      <c r="AU6" s="67">
        <f t="shared" si="5"/>
        <v>97.6</v>
      </c>
      <c r="AV6" s="67">
        <f t="shared" si="5"/>
        <v>94.7</v>
      </c>
      <c r="AW6" s="67">
        <f t="shared" si="5"/>
        <v>98.8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57.4</v>
      </c>
      <c r="BE6" s="67">
        <f t="shared" ref="BE6:BM6" si="6">IF(BE8="-",NA(),BE8)</f>
        <v>28.4</v>
      </c>
      <c r="BF6" s="67">
        <f t="shared" si="6"/>
        <v>32</v>
      </c>
      <c r="BG6" s="67">
        <f t="shared" si="6"/>
        <v>36.5</v>
      </c>
      <c r="BH6" s="67">
        <f t="shared" si="6"/>
        <v>36.700000000000003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86.6</v>
      </c>
      <c r="BP6" s="67">
        <f t="shared" ref="BP6:BX6" si="7">IF(BP8="-",NA(),BP8)</f>
        <v>88.6</v>
      </c>
      <c r="BQ6" s="67">
        <f t="shared" si="7"/>
        <v>81.599999999999994</v>
      </c>
      <c r="BR6" s="67">
        <f t="shared" si="7"/>
        <v>83.2</v>
      </c>
      <c r="BS6" s="67">
        <f t="shared" si="7"/>
        <v>89.3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32882</v>
      </c>
      <c r="CA6" s="68">
        <f t="shared" ref="CA6:CI6" si="8">IF(CA8="-",NA(),CA8)</f>
        <v>32838</v>
      </c>
      <c r="CB6" s="68">
        <f t="shared" si="8"/>
        <v>33321</v>
      </c>
      <c r="CC6" s="68">
        <f t="shared" si="8"/>
        <v>35901</v>
      </c>
      <c r="CD6" s="68">
        <f t="shared" si="8"/>
        <v>35554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7064</v>
      </c>
      <c r="CL6" s="68">
        <f t="shared" ref="CL6:CT6" si="9">IF(CL8="-",NA(),CL8)</f>
        <v>7496</v>
      </c>
      <c r="CM6" s="68">
        <f t="shared" si="9"/>
        <v>7484</v>
      </c>
      <c r="CN6" s="68">
        <f t="shared" si="9"/>
        <v>7254</v>
      </c>
      <c r="CO6" s="68">
        <f t="shared" si="9"/>
        <v>7577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49.4</v>
      </c>
      <c r="CW6" s="67">
        <f t="shared" ref="CW6:DE6" si="10">IF(CW8="-",NA(),CW8)</f>
        <v>50.6</v>
      </c>
      <c r="CX6" s="67">
        <f t="shared" si="10"/>
        <v>52.7</v>
      </c>
      <c r="CY6" s="67">
        <f t="shared" si="10"/>
        <v>54.4</v>
      </c>
      <c r="CZ6" s="67">
        <f t="shared" si="10"/>
        <v>51.9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11.9</v>
      </c>
      <c r="DH6" s="67">
        <f t="shared" ref="DH6:DP6" si="11">IF(DH8="-",NA(),DH8)</f>
        <v>11.8</v>
      </c>
      <c r="DI6" s="67">
        <f t="shared" si="11"/>
        <v>12.1</v>
      </c>
      <c r="DJ6" s="67">
        <f t="shared" si="11"/>
        <v>13.2</v>
      </c>
      <c r="DK6" s="67">
        <f t="shared" si="11"/>
        <v>11.5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38.200000000000003</v>
      </c>
      <c r="DS6" s="67">
        <f t="shared" ref="DS6:EA6" si="12">IF(DS8="-",NA(),DS8)</f>
        <v>39.799999999999997</v>
      </c>
      <c r="DT6" s="67">
        <f t="shared" si="12"/>
        <v>42.6</v>
      </c>
      <c r="DU6" s="67">
        <f t="shared" si="12"/>
        <v>45</v>
      </c>
      <c r="DV6" s="67">
        <f t="shared" si="12"/>
        <v>46.3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67.400000000000006</v>
      </c>
      <c r="ED6" s="67">
        <f t="shared" ref="ED6:EL6" si="13">IF(ED8="-",NA(),ED8)</f>
        <v>67.3</v>
      </c>
      <c r="EE6" s="67">
        <f t="shared" si="13"/>
        <v>70.900000000000006</v>
      </c>
      <c r="EF6" s="67">
        <f t="shared" si="13"/>
        <v>73.5</v>
      </c>
      <c r="EG6" s="67">
        <f t="shared" si="13"/>
        <v>72.8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36819397</v>
      </c>
      <c r="EO6" s="68">
        <f t="shared" ref="EO6:EW6" si="14">IF(EO8="-",NA(),EO8)</f>
        <v>36758316</v>
      </c>
      <c r="EP6" s="68">
        <f t="shared" si="14"/>
        <v>36956882</v>
      </c>
      <c r="EQ6" s="68">
        <f t="shared" si="14"/>
        <v>36881294</v>
      </c>
      <c r="ER6" s="68">
        <f t="shared" si="14"/>
        <v>37296625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153</v>
      </c>
      <c r="B7" s="65">
        <f t="shared" ref="B7:AG7" si="15">B8</f>
        <v>2018</v>
      </c>
      <c r="C7" s="65">
        <f t="shared" si="15"/>
        <v>142107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自治体職員</v>
      </c>
      <c r="P7" s="65" t="str">
        <f>P8</f>
        <v>直営</v>
      </c>
      <c r="Q7" s="66">
        <f t="shared" si="15"/>
        <v>13</v>
      </c>
      <c r="R7" s="65" t="str">
        <f t="shared" si="15"/>
        <v>-</v>
      </c>
      <c r="S7" s="65" t="str">
        <f t="shared" si="15"/>
        <v>ド 訓</v>
      </c>
      <c r="T7" s="65" t="str">
        <f t="shared" si="15"/>
        <v>救 輪</v>
      </c>
      <c r="U7" s="66">
        <f>U8</f>
        <v>43770</v>
      </c>
      <c r="V7" s="66">
        <f>V8</f>
        <v>9393</v>
      </c>
      <c r="W7" s="65" t="str">
        <f>W8</f>
        <v>第２種該当</v>
      </c>
      <c r="X7" s="65" t="str">
        <f t="shared" si="15"/>
        <v>１０：１</v>
      </c>
      <c r="Y7" s="66">
        <f t="shared" si="15"/>
        <v>136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136</v>
      </c>
      <c r="AE7" s="66">
        <f t="shared" si="15"/>
        <v>136</v>
      </c>
      <c r="AF7" s="66" t="str">
        <f t="shared" si="15"/>
        <v>-</v>
      </c>
      <c r="AG7" s="66">
        <f t="shared" si="15"/>
        <v>136</v>
      </c>
      <c r="AH7" s="67">
        <f>AH8</f>
        <v>103.5</v>
      </c>
      <c r="AI7" s="67">
        <f t="shared" ref="AI7:AQ7" si="16">AI8</f>
        <v>102.9</v>
      </c>
      <c r="AJ7" s="67">
        <f t="shared" si="16"/>
        <v>98.4</v>
      </c>
      <c r="AK7" s="67">
        <f t="shared" si="16"/>
        <v>95.2</v>
      </c>
      <c r="AL7" s="67">
        <f t="shared" si="16"/>
        <v>99.1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102.2</v>
      </c>
      <c r="AT7" s="67">
        <f t="shared" ref="AT7:BB7" si="17">AT8</f>
        <v>101.8</v>
      </c>
      <c r="AU7" s="67">
        <f t="shared" si="17"/>
        <v>97.6</v>
      </c>
      <c r="AV7" s="67">
        <f t="shared" si="17"/>
        <v>94.7</v>
      </c>
      <c r="AW7" s="67">
        <f t="shared" si="17"/>
        <v>98.8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57.4</v>
      </c>
      <c r="BE7" s="67">
        <f t="shared" ref="BE7:BM7" si="18">BE8</f>
        <v>28.4</v>
      </c>
      <c r="BF7" s="67">
        <f t="shared" si="18"/>
        <v>32</v>
      </c>
      <c r="BG7" s="67">
        <f t="shared" si="18"/>
        <v>36.5</v>
      </c>
      <c r="BH7" s="67">
        <f t="shared" si="18"/>
        <v>36.700000000000003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86.6</v>
      </c>
      <c r="BP7" s="67">
        <f t="shared" ref="BP7:BX7" si="19">BP8</f>
        <v>88.6</v>
      </c>
      <c r="BQ7" s="67">
        <f t="shared" si="19"/>
        <v>81.599999999999994</v>
      </c>
      <c r="BR7" s="67">
        <f t="shared" si="19"/>
        <v>83.2</v>
      </c>
      <c r="BS7" s="67">
        <f t="shared" si="19"/>
        <v>89.3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32882</v>
      </c>
      <c r="CA7" s="68">
        <f t="shared" ref="CA7:CI7" si="20">CA8</f>
        <v>32838</v>
      </c>
      <c r="CB7" s="68">
        <f t="shared" si="20"/>
        <v>33321</v>
      </c>
      <c r="CC7" s="68">
        <f t="shared" si="20"/>
        <v>35901</v>
      </c>
      <c r="CD7" s="68">
        <f t="shared" si="20"/>
        <v>35554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7064</v>
      </c>
      <c r="CL7" s="68">
        <f t="shared" ref="CL7:CT7" si="21">CL8</f>
        <v>7496</v>
      </c>
      <c r="CM7" s="68">
        <f t="shared" si="21"/>
        <v>7484</v>
      </c>
      <c r="CN7" s="68">
        <f t="shared" si="21"/>
        <v>7254</v>
      </c>
      <c r="CO7" s="68">
        <f t="shared" si="21"/>
        <v>7577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49.4</v>
      </c>
      <c r="CW7" s="67">
        <f t="shared" ref="CW7:DE7" si="22">CW8</f>
        <v>50.6</v>
      </c>
      <c r="CX7" s="67">
        <f t="shared" si="22"/>
        <v>52.7</v>
      </c>
      <c r="CY7" s="67">
        <f t="shared" si="22"/>
        <v>54.4</v>
      </c>
      <c r="CZ7" s="67">
        <f t="shared" si="22"/>
        <v>51.9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11.9</v>
      </c>
      <c r="DH7" s="67">
        <f t="shared" ref="DH7:DP7" si="23">DH8</f>
        <v>11.8</v>
      </c>
      <c r="DI7" s="67">
        <f t="shared" si="23"/>
        <v>12.1</v>
      </c>
      <c r="DJ7" s="67">
        <f t="shared" si="23"/>
        <v>13.2</v>
      </c>
      <c r="DK7" s="67">
        <f t="shared" si="23"/>
        <v>11.5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38.200000000000003</v>
      </c>
      <c r="DS7" s="67">
        <f t="shared" ref="DS7:EA7" si="24">DS8</f>
        <v>39.799999999999997</v>
      </c>
      <c r="DT7" s="67">
        <f t="shared" si="24"/>
        <v>42.6</v>
      </c>
      <c r="DU7" s="67">
        <f t="shared" si="24"/>
        <v>45</v>
      </c>
      <c r="DV7" s="67">
        <f t="shared" si="24"/>
        <v>46.3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67.400000000000006</v>
      </c>
      <c r="ED7" s="67">
        <f t="shared" ref="ED7:EL7" si="25">ED8</f>
        <v>67.3</v>
      </c>
      <c r="EE7" s="67">
        <f t="shared" si="25"/>
        <v>70.900000000000006</v>
      </c>
      <c r="EF7" s="67">
        <f t="shared" si="25"/>
        <v>73.5</v>
      </c>
      <c r="EG7" s="67">
        <f t="shared" si="25"/>
        <v>72.8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36819397</v>
      </c>
      <c r="EO7" s="68">
        <f t="shared" ref="EO7:EW7" si="26">EO8</f>
        <v>36758316</v>
      </c>
      <c r="EP7" s="68">
        <f t="shared" si="26"/>
        <v>36956882</v>
      </c>
      <c r="EQ7" s="68">
        <f t="shared" si="26"/>
        <v>36881294</v>
      </c>
      <c r="ER7" s="68">
        <f t="shared" si="26"/>
        <v>37296625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>
      <c r="A8" s="50"/>
      <c r="B8" s="70">
        <v>2018</v>
      </c>
      <c r="C8" s="70">
        <v>142107</v>
      </c>
      <c r="D8" s="70">
        <v>46</v>
      </c>
      <c r="E8" s="70">
        <v>6</v>
      </c>
      <c r="F8" s="70">
        <v>0</v>
      </c>
      <c r="G8" s="70">
        <v>1</v>
      </c>
      <c r="H8" s="70" t="s">
        <v>154</v>
      </c>
      <c r="I8" s="70" t="s">
        <v>155</v>
      </c>
      <c r="J8" s="70" t="s">
        <v>156</v>
      </c>
      <c r="K8" s="70" t="s">
        <v>157</v>
      </c>
      <c r="L8" s="70" t="s">
        <v>158</v>
      </c>
      <c r="M8" s="70" t="s">
        <v>159</v>
      </c>
      <c r="N8" s="70" t="s">
        <v>160</v>
      </c>
      <c r="O8" s="70" t="s">
        <v>161</v>
      </c>
      <c r="P8" s="70" t="s">
        <v>162</v>
      </c>
      <c r="Q8" s="71">
        <v>13</v>
      </c>
      <c r="R8" s="70" t="s">
        <v>38</v>
      </c>
      <c r="S8" s="70" t="s">
        <v>163</v>
      </c>
      <c r="T8" s="70" t="s">
        <v>164</v>
      </c>
      <c r="U8" s="71">
        <v>43770</v>
      </c>
      <c r="V8" s="71">
        <v>9393</v>
      </c>
      <c r="W8" s="70" t="s">
        <v>165</v>
      </c>
      <c r="X8" s="72" t="s">
        <v>166</v>
      </c>
      <c r="Y8" s="71">
        <v>136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136</v>
      </c>
      <c r="AE8" s="71">
        <v>136</v>
      </c>
      <c r="AF8" s="71" t="s">
        <v>38</v>
      </c>
      <c r="AG8" s="71">
        <v>136</v>
      </c>
      <c r="AH8" s="73">
        <v>103.5</v>
      </c>
      <c r="AI8" s="73">
        <v>102.9</v>
      </c>
      <c r="AJ8" s="73">
        <v>98.4</v>
      </c>
      <c r="AK8" s="73">
        <v>95.2</v>
      </c>
      <c r="AL8" s="73">
        <v>99.1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102.2</v>
      </c>
      <c r="AT8" s="73">
        <v>101.8</v>
      </c>
      <c r="AU8" s="73">
        <v>97.6</v>
      </c>
      <c r="AV8" s="73">
        <v>94.7</v>
      </c>
      <c r="AW8" s="73">
        <v>98.8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57.4</v>
      </c>
      <c r="BE8" s="74">
        <v>28.4</v>
      </c>
      <c r="BF8" s="74">
        <v>32</v>
      </c>
      <c r="BG8" s="74">
        <v>36.5</v>
      </c>
      <c r="BH8" s="74">
        <v>36.700000000000003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86.6</v>
      </c>
      <c r="BP8" s="73">
        <v>88.6</v>
      </c>
      <c r="BQ8" s="73">
        <v>81.599999999999994</v>
      </c>
      <c r="BR8" s="73">
        <v>83.2</v>
      </c>
      <c r="BS8" s="73">
        <v>89.3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32882</v>
      </c>
      <c r="CA8" s="74">
        <v>32838</v>
      </c>
      <c r="CB8" s="74">
        <v>33321</v>
      </c>
      <c r="CC8" s="74">
        <v>35901</v>
      </c>
      <c r="CD8" s="74">
        <v>35554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7064</v>
      </c>
      <c r="CL8" s="74">
        <v>7496</v>
      </c>
      <c r="CM8" s="74">
        <v>7484</v>
      </c>
      <c r="CN8" s="74">
        <v>7254</v>
      </c>
      <c r="CO8" s="74">
        <v>7577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49.4</v>
      </c>
      <c r="CW8" s="74">
        <v>50.6</v>
      </c>
      <c r="CX8" s="74">
        <v>52.7</v>
      </c>
      <c r="CY8" s="74">
        <v>54.4</v>
      </c>
      <c r="CZ8" s="74">
        <v>51.9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11.9</v>
      </c>
      <c r="DH8" s="74">
        <v>11.8</v>
      </c>
      <c r="DI8" s="74">
        <v>12.1</v>
      </c>
      <c r="DJ8" s="74">
        <v>13.2</v>
      </c>
      <c r="DK8" s="74">
        <v>11.5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38.200000000000003</v>
      </c>
      <c r="DS8" s="73">
        <v>39.799999999999997</v>
      </c>
      <c r="DT8" s="73">
        <v>42.6</v>
      </c>
      <c r="DU8" s="73">
        <v>45</v>
      </c>
      <c r="DV8" s="73">
        <v>46.3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67.400000000000006</v>
      </c>
      <c r="ED8" s="73">
        <v>67.3</v>
      </c>
      <c r="EE8" s="73">
        <v>70.900000000000006</v>
      </c>
      <c r="EF8" s="73">
        <v>73.5</v>
      </c>
      <c r="EG8" s="73">
        <v>72.8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36819397</v>
      </c>
      <c r="EO8" s="74">
        <v>36758316</v>
      </c>
      <c r="EP8" s="74">
        <v>36956882</v>
      </c>
      <c r="EQ8" s="74">
        <v>36881294</v>
      </c>
      <c r="ER8" s="74">
        <v>37296625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167</v>
      </c>
      <c r="C10" s="79" t="s">
        <v>168</v>
      </c>
      <c r="D10" s="79" t="s">
        <v>169</v>
      </c>
      <c r="E10" s="79" t="s">
        <v>170</v>
      </c>
      <c r="F10" s="79" t="s">
        <v>171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172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2020-01-27T07:58:15Z</cp:lastPrinted>
  <dcterms:created xsi:type="dcterms:W3CDTF">2019-12-05T07:35:54Z</dcterms:created>
  <dcterms:modified xsi:type="dcterms:W3CDTF">2020-02-26T09:29:31Z</dcterms:modified>
  <cp:category/>
</cp:coreProperties>
</file>