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1_三浦市\"/>
    </mc:Choice>
  </mc:AlternateContent>
  <workbookProtection workbookAlgorithmName="SHA-512" workbookHashValue="IBjyVGhOpe/II6WJdpTgZ4XwWdjbgLsTdas2f5tSZ6KZDQS+gU7iT55WiHAhhTjD3g+i1bH6mnGHjYaZacCpYA==" workbookSaltValue="LY3TWNisZBwjjvG25zliGA=="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<sst xmlns="http://schemas.openxmlformats.org/spreadsheetml/2006/main" count="228" uniqueCount="113">
  <si>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</si>
  <si>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</si>
  <si>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</si>
  <si>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</si>
  <si>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</si>
  <si>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</si>
  <si>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</si>
  <si>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</si>
  <si>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</si>
  <si>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</si>
  <si>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</si>
  <si>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</si>
  <si>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</si>
  <si>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</si>
  <si>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</si>
  <si>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</si>
  <si>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</si>
  <si>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</si>
  <si>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</si>
  <si>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</si>
  <si>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</si>
  <si>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</si>
  <si>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</si>
  <si>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</si>
  <si>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</si>
  <si>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</si>
  <si>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</si>
  <si>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</si>
  <si>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</si>
  <si>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</si>
  <si>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</si>
  <si>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</si>
  <si>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</si>
  <si>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</si>
  <si>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</si>
  <si>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</si>
  <si>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</si>
  <si>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</si>
  <si>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</si>
  <si>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</si>
  <si>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</si>
  <si>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</si>
  <si>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</si>
  <si>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</si>
  <si>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</si>
  <si>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</si>
  <si>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</si>
  <si>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</si>
  <si>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</si>
  <si>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</si>
  <si>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</si>
  <si>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</si>
  <si>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</si>
  <si>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</si>
  <si>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</si>
  <si>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</si>
  <si>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</si>
  <si>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</si>
  <si>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</si>
  <si>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</si>
  <si>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</si>
  <si>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</si>
  <si>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</si>
  <si>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</si>
  <si>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</si>
  <si>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</si>
  <si>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</si>
  <si>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</si>
  <si>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</si>
  <si>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</si>
  <si>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</si>
  <si>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</si>
  <si>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</si>
  <si>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</si>
  <si>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</si>
  <si>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</si>
  <si>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</si>
  <si>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</si>
  <si>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</si>
  <si>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</si>
  <si>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</si>
  <si>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</si>
  <si>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</si>
  <si>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</si>
  <si>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</si>
  <si>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</si>
  <si>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</si>
  <si>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</si>
  <si>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</si>
  <si>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</si>
  <si>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</si>
  <si>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</si>
  <si>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</si>
  <si>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</si>
  <si>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</si>
  <si>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</si>
  <si>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</si>
  <si>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</si>
  <si>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</si>
  <si>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</si>
  <si>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</si>
  <si>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</si>
  <si>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</si>
  <si>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</si>
  <si>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</si>
  <si>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</si>
  <si>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</si>
  <si>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</si>
  <si>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</si>
  <si>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</si>
  <si>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下回っていますが、これは普通交付税措置のある下水道事業債（特別措置分）の発行等によるためや、低金利となる市債へと借換を行ったことにより、地方債償還金の支出が増加したためです。平成28年度の数値が上昇しているのは、平成27年10月に下水道使用料の改定を行ったためであり、平成29年度の数値が上昇しているのは、地方債償還金の支出が減少したためです。また、平成30年度の数値が下降しているのは、国庫補助金の収入が減少したためです。
　企業債残高対事業規模比率は、地方債償還金を一般会計繰入金に依存していることから数値がありません。今後は、特別会計や企業会計の独立採算の観点から、一般会計繰入金への依存度を下げるよう、経営努力する必要があります。
　経費回収率及び汚水処理原価は前年度と比べ、横ばいとなっています。
　施設利用率は類似団体と比較して高くなっていますが、今後、人口減少や節水効果等の影響による汚水量の減少が想定されるため、処理区域の拡大や施設規模の縮小といった方法も検討していく必要があります。
　水洗化率は類似団体と比較して高くなっていますが、経営の安定化の観点から、引き続き普及活動を行い、数値を上昇させる必要があります。</t>
    <rPh sb="1" eb="4">
      <t>シュウエキテキ</t>
    </rPh>
    <rPh sb="4" eb="6">
      <t>シュウシ</t>
    </rPh>
    <rPh sb="6" eb="8">
      <t>ヒリツ</t>
    </rPh>
    <rPh sb="14" eb="16">
      <t>シタマワ</t>
    </rPh>
    <rPh sb="26" eb="28">
      <t>フツウ</t>
    </rPh>
    <rPh sb="28" eb="31">
      <t>コウフゼイ</t>
    </rPh>
    <rPh sb="31" eb="33">
      <t>ソチ</t>
    </rPh>
    <rPh sb="36" eb="39">
      <t>ゲスイドウ</t>
    </rPh>
    <rPh sb="39" eb="41">
      <t>ジギョウ</t>
    </rPh>
    <rPh sb="41" eb="42">
      <t>サイ</t>
    </rPh>
    <rPh sb="43" eb="45">
      <t>トクベツ</t>
    </rPh>
    <rPh sb="45" eb="47">
      <t>ソチ</t>
    </rPh>
    <rPh sb="47" eb="48">
      <t>ブン</t>
    </rPh>
    <rPh sb="50" eb="52">
      <t>ハッコウ</t>
    </rPh>
    <rPh sb="52" eb="53">
      <t>ナド</t>
    </rPh>
    <rPh sb="60" eb="63">
      <t>テイキンリ</t>
    </rPh>
    <rPh sb="66" eb="68">
      <t>シサイ</t>
    </rPh>
    <rPh sb="70" eb="72">
      <t>カリカエ</t>
    </rPh>
    <rPh sb="73" eb="74">
      <t>オコナ</t>
    </rPh>
    <rPh sb="82" eb="85">
      <t>チホウサイ</t>
    </rPh>
    <rPh sb="85" eb="87">
      <t>ショウカン</t>
    </rPh>
    <rPh sb="87" eb="88">
      <t>キン</t>
    </rPh>
    <rPh sb="89" eb="91">
      <t>シシュツ</t>
    </rPh>
    <rPh sb="92" eb="94">
      <t>ゾウカ</t>
    </rPh>
    <rPh sb="101" eb="103">
      <t>ヘイセイ</t>
    </rPh>
    <rPh sb="105" eb="107">
      <t>ネンド</t>
    </rPh>
    <rPh sb="108" eb="110">
      <t>スウチ</t>
    </rPh>
    <rPh sb="111" eb="113">
      <t>ジョウショウ</t>
    </rPh>
    <rPh sb="120" eb="122">
      <t>ヘイセイ</t>
    </rPh>
    <rPh sb="124" eb="125">
      <t>ネン</t>
    </rPh>
    <rPh sb="127" eb="128">
      <t>ツキ</t>
    </rPh>
    <rPh sb="129" eb="132">
      <t>ゲスイドウ</t>
    </rPh>
    <rPh sb="132" eb="134">
      <t>シヨウ</t>
    </rPh>
    <rPh sb="134" eb="135">
      <t>リョウ</t>
    </rPh>
    <rPh sb="136" eb="138">
      <t>カイテイ</t>
    </rPh>
    <rPh sb="139" eb="140">
      <t>オコナ</t>
    </rPh>
    <rPh sb="148" eb="150">
      <t>ヘイセイ</t>
    </rPh>
    <rPh sb="152" eb="154">
      <t>ネンド</t>
    </rPh>
    <rPh sb="155" eb="157">
      <t>スウチ</t>
    </rPh>
    <rPh sb="158" eb="160">
      <t>ジョウショウ</t>
    </rPh>
    <rPh sb="167" eb="169">
      <t>チホウ</t>
    </rPh>
    <rPh sb="169" eb="170">
      <t>サイ</t>
    </rPh>
    <rPh sb="170" eb="173">
      <t>ショウカンキン</t>
    </rPh>
    <rPh sb="174" eb="176">
      <t>シシュツ</t>
    </rPh>
    <rPh sb="177" eb="179">
      <t>ゲンショウ</t>
    </rPh>
    <rPh sb="189" eb="191">
      <t>ヘイセイ</t>
    </rPh>
    <rPh sb="193" eb="195">
      <t>ネンド</t>
    </rPh>
    <rPh sb="196" eb="198">
      <t>スウチ</t>
    </rPh>
    <rPh sb="199" eb="201">
      <t>カコウ</t>
    </rPh>
    <rPh sb="208" eb="210">
      <t>コッコ</t>
    </rPh>
    <rPh sb="210" eb="213">
      <t>ホジョキン</t>
    </rPh>
    <rPh sb="214" eb="216">
      <t>シュウニュウ</t>
    </rPh>
    <rPh sb="217" eb="219">
      <t>ゲンショウ</t>
    </rPh>
    <rPh sb="285" eb="287">
      <t>キギョウ</t>
    </rPh>
    <rPh sb="287" eb="289">
      <t>カイケイ</t>
    </rPh>
    <rPh sb="300" eb="302">
      <t>イッパン</t>
    </rPh>
    <rPh sb="302" eb="304">
      <t>カイケイ</t>
    </rPh>
    <rPh sb="304" eb="305">
      <t>ク</t>
    </rPh>
    <rPh sb="305" eb="306">
      <t>イ</t>
    </rPh>
    <rPh sb="306" eb="307">
      <t>キン</t>
    </rPh>
    <rPh sb="340" eb="341">
      <t>オヨ</t>
    </rPh>
    <rPh sb="342" eb="344">
      <t>オスイ</t>
    </rPh>
    <rPh sb="344" eb="346">
      <t>ショリ</t>
    </rPh>
    <rPh sb="346" eb="348">
      <t>ゲンカ</t>
    </rPh>
    <rPh sb="349" eb="352">
      <t>ゼンネンド</t>
    </rPh>
    <rPh sb="353" eb="354">
      <t>クラ</t>
    </rPh>
    <rPh sb="356" eb="357">
      <t>ヨコ</t>
    </rPh>
    <rPh sb="380" eb="382">
      <t>ヒカク</t>
    </rPh>
    <rPh sb="384" eb="385">
      <t>タカ</t>
    </rPh>
    <rPh sb="476" eb="478">
      <t>ヒカク</t>
    </rPh>
    <rPh sb="480" eb="481">
      <t>タカ</t>
    </rPh>
    <rPh sb="502" eb="503">
      <t>ヒ</t>
    </rPh>
    <rPh sb="504" eb="505">
      <t>ツヅ</t>
    </rPh>
    <rPh sb="511" eb="512">
      <t>オコナ</t>
    </rPh>
    <rPh sb="514" eb="516">
      <t>スウチ</t>
    </rPh>
    <phoneticPr fontId="16"/>
  </si>
  <si>
    <t>　平成10年度の供用開始という比較的新しい施設のため、現在は、管きょ更新にかかる支出はありません。
　今後、必要となる管きょ更新に向けて、平成29年度に処理区域内の全体にわたり、テレビカメラを用いた管路調査を行いました。平成30年度は、この管路調査の結果を踏まえ、老朽化対策が急務な管きょの補修工事を行うとともに、計画的かつ効率的な管きょ、処理場、ポンプ場施設の維持管理計画及び改築更新計画を作成しました。
　今後はこの計画に基づき、施設管理の最適化を図っていきます。</t>
    <rPh sb="51" eb="53">
      <t>コンゴ</t>
    </rPh>
    <rPh sb="54" eb="56">
      <t>ヒツヨウ</t>
    </rPh>
    <rPh sb="59" eb="60">
      <t>クダ</t>
    </rPh>
    <rPh sb="62" eb="64">
      <t>コウシン</t>
    </rPh>
    <rPh sb="65" eb="66">
      <t>ム</t>
    </rPh>
    <rPh sb="69" eb="71">
      <t>ヘイセイ</t>
    </rPh>
    <rPh sb="73" eb="75">
      <t>ネンド</t>
    </rPh>
    <rPh sb="76" eb="78">
      <t>ショリ</t>
    </rPh>
    <rPh sb="78" eb="81">
      <t>クイキナイ</t>
    </rPh>
    <rPh sb="82" eb="84">
      <t>ゼンタイ</t>
    </rPh>
    <rPh sb="96" eb="97">
      <t>モチ</t>
    </rPh>
    <rPh sb="99" eb="101">
      <t>カンロ</t>
    </rPh>
    <rPh sb="101" eb="103">
      <t>チョウサ</t>
    </rPh>
    <rPh sb="104" eb="105">
      <t>オコナ</t>
    </rPh>
    <rPh sb="110" eb="112">
      <t>ヘイセイ</t>
    </rPh>
    <rPh sb="114" eb="116">
      <t>ネンド</t>
    </rPh>
    <rPh sb="120" eb="122">
      <t>カンロ</t>
    </rPh>
    <rPh sb="122" eb="124">
      <t>チョウサ</t>
    </rPh>
    <rPh sb="125" eb="127">
      <t>ケッカ</t>
    </rPh>
    <rPh sb="128" eb="129">
      <t>フ</t>
    </rPh>
    <rPh sb="132" eb="135">
      <t>ロウキュウカ</t>
    </rPh>
    <rPh sb="135" eb="137">
      <t>タイサク</t>
    </rPh>
    <rPh sb="138" eb="140">
      <t>キュウム</t>
    </rPh>
    <rPh sb="145" eb="147">
      <t>ホシュウ</t>
    </rPh>
    <rPh sb="147" eb="149">
      <t>コウジ</t>
    </rPh>
    <rPh sb="150" eb="151">
      <t>オコナ</t>
    </rPh>
    <rPh sb="157" eb="160">
      <t>ケイカクテキ</t>
    </rPh>
    <rPh sb="162" eb="165">
      <t>コウリツテキ</t>
    </rPh>
    <rPh sb="166" eb="167">
      <t>クダ</t>
    </rPh>
    <rPh sb="170" eb="173">
      <t>ショリジョウ</t>
    </rPh>
    <rPh sb="177" eb="178">
      <t>ジョウ</t>
    </rPh>
    <rPh sb="178" eb="180">
      <t>シセツ</t>
    </rPh>
    <rPh sb="181" eb="183">
      <t>イジ</t>
    </rPh>
    <rPh sb="183" eb="185">
      <t>カンリ</t>
    </rPh>
    <rPh sb="185" eb="187">
      <t>ケイカク</t>
    </rPh>
    <rPh sb="187" eb="188">
      <t>オヨ</t>
    </rPh>
    <rPh sb="189" eb="191">
      <t>カイチク</t>
    </rPh>
    <rPh sb="191" eb="193">
      <t>コウシン</t>
    </rPh>
    <rPh sb="193" eb="195">
      <t>ケイカク</t>
    </rPh>
    <rPh sb="196" eb="198">
      <t>サクセイ</t>
    </rPh>
    <rPh sb="205" eb="207">
      <t>コンゴ</t>
    </rPh>
    <rPh sb="210" eb="212">
      <t>ケイカク</t>
    </rPh>
    <rPh sb="213" eb="214">
      <t>モト</t>
    </rPh>
    <rPh sb="217" eb="219">
      <t>シセツ</t>
    </rPh>
    <rPh sb="219" eb="221">
      <t>カンリ</t>
    </rPh>
    <rPh sb="222" eb="225">
      <t>サイテキカ</t>
    </rPh>
    <rPh sb="226" eb="227">
      <t>ハカ</t>
    </rPh>
    <phoneticPr fontId="16"/>
  </si>
  <si>
    <t>　管きょ施設は比較的新しいものの、処理場の設備などの老朽化により、今後、更新費用の増大が想定されます。
　また、一般会計繰入金への依存度が高く、経営基盤が不安定な状況です。このような状況を改善するため、平成27年10月に下水道使用料の改定を行いましたが、維持管理費の縮減など、更なる改善策を検討する必要があります。
　現在は、令和２年度から適用する地方公営企業会計への移行を進めるとともに、適正で安定的な事業運営を目指して、コンセッション方式の導入を検討しています。</t>
    <rPh sb="33" eb="35">
      <t>コンゴ</t>
    </rPh>
    <rPh sb="81" eb="83">
      <t>ジョウキョウ</t>
    </rPh>
    <rPh sb="110" eb="113">
      <t>ゲスイドウ</t>
    </rPh>
    <rPh sb="120" eb="121">
      <t>オコナ</t>
    </rPh>
    <rPh sb="159" eb="161">
      <t>ゲンザイ</t>
    </rPh>
    <rPh sb="163" eb="164">
      <t>レイ</t>
    </rPh>
    <rPh sb="164" eb="165">
      <t>ワ</t>
    </rPh>
    <rPh sb="166" eb="168">
      <t>ネンド</t>
    </rPh>
    <rPh sb="170" eb="172">
      <t>テキヨウ</t>
    </rPh>
    <rPh sb="174" eb="176">
      <t>チホウ</t>
    </rPh>
    <rPh sb="176" eb="178">
      <t>コウエイ</t>
    </rPh>
    <rPh sb="178" eb="180">
      <t>キギョウ</t>
    </rPh>
    <rPh sb="180" eb="182">
      <t>カイケイ</t>
    </rPh>
    <rPh sb="184" eb="186">
      <t>イコウ</t>
    </rPh>
    <rPh sb="187" eb="188">
      <t>スス</t>
    </rPh>
    <rPh sb="195" eb="197">
      <t>テキセイ</t>
    </rPh>
    <rPh sb="198" eb="201">
      <t>アンテイテキ</t>
    </rPh>
    <rPh sb="202" eb="204">
      <t>ジギョウ</t>
    </rPh>
    <rPh sb="204" eb="206">
      <t>ウンエイ</t>
    </rPh>
    <rPh sb="207" eb="209">
      <t>メザ</t>
    </rPh>
    <rPh sb="219" eb="221">
      <t>ホウシキ</t>
    </rPh>
    <rPh sb="222" eb="224">
      <t>ドウニュウ</t>
    </rPh>
    <rPh sb="225" eb="227">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</si>
</sst>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D2-4355-BD2C-8D43232944AF}"/>
            </c:ext>
          </c:extLst>
        </c:ser>
        <c:dLbls>
          <c:showLegendKey val="0"/>
          <c:showVal val="0"/>
          <c:showCatName val="0"/>
          <c:showSerName val="0"/>
          <c:showPercent val="0"/>
          <c:showBubbleSize val="0"/>
        </c:dLbls>
        <c:gapWidth val="150"/>
        <c:axId val="471058840"/>
        <c:axId val="4710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c:v>
                </c:pt>
              </c:numCache>
            </c:numRef>
          </c:val>
          <c:smooth val="0"/>
          <c:extLst xmlns:c16r2="http://schemas.microsoft.com/office/drawing/2015/06/chart">
            <c:ext xmlns:c16="http://schemas.microsoft.com/office/drawing/2014/chart" uri="{C3380CC4-5D6E-409C-BE32-E72D297353CC}">
              <c16:uniqueId val="{00000001-9BD2-4355-BD2C-8D43232944AF}"/>
            </c:ext>
          </c:extLst>
        </c:ser>
        <c:dLbls>
          <c:showLegendKey val="0"/>
          <c:showVal val="0"/>
          <c:showCatName val="0"/>
          <c:showSerName val="0"/>
          <c:showPercent val="0"/>
          <c:showBubbleSize val="0"/>
        </c:dLbls>
        <c:marker val="1"/>
        <c:smooth val="0"/>
        <c:axId val="471058840"/>
        <c:axId val="471052960"/>
      </c:lineChart>
      <c:dateAx>
        <c:axId val="471058840"/>
        <c:scaling>
          <c:orientation val="minMax"/>
        </c:scaling>
        <c:delete val="1"/>
        <c:axPos val="b"/>
        <c:numFmt formatCode="ge" sourceLinked="1"/>
        <c:majorTickMark val="none"/>
        <c:minorTickMark val="none"/>
        <c:tickLblPos val="none"/>
        <c:crossAx val="471052960"/>
        <c:crosses val="autoZero"/>
        <c:auto val="1"/>
        <c:lblOffset val="100"/>
        <c:baseTimeUnit val="years"/>
      </c:dateAx>
      <c:valAx>
        <c:axId val="4710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5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53.76</c:v>
                </c:pt>
                <c:pt idx="1">
                  <c:v>55.48</c:v>
                </c:pt>
                <c:pt idx="2">
                  <c:v>53.86</c:v>
                </c:pt>
                <c:pt idx="3">
                  <c:v>56.47</c:v>
                </c:pt>
                <c:pt idx="4">
                  <c:v>55.04</c:v>
                </c:pt>
              </c:numCache>
            </c:numRef>
          </c:val>
          <c:extLst xmlns:c16r2="http://schemas.microsoft.com/office/drawing/2015/06/chart">
            <c:ext xmlns:c16="http://schemas.microsoft.com/office/drawing/2014/chart" uri="{C3380CC4-5D6E-409C-BE32-E72D297353CC}">
              <c16:uniqueId val="{00000000-BC59-4D86-9DA1-3C7EF3B581DD}"/>
            </c:ext>
          </c:extLst>
        </c:ser>
        <c:dLbls>
          <c:showLegendKey val="0"/>
          <c:showVal val="0"/>
          <c:showCatName val="0"/>
          <c:showSerName val="0"/>
          <c:showPercent val="0"/>
          <c:showBubbleSize val="0"/>
        </c:dLbls>
        <c:gapWidth val="150"/>
        <c:axId val="478588040"/>
        <c:axId val="47859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49.98</c:v>
                </c:pt>
              </c:numCache>
            </c:numRef>
          </c:val>
          <c:smooth val="0"/>
          <c:extLst xmlns:c16r2="http://schemas.microsoft.com/office/drawing/2015/06/chart">
            <c:ext xmlns:c16="http://schemas.microsoft.com/office/drawing/2014/chart" uri="{C3380CC4-5D6E-409C-BE32-E72D297353CC}">
              <c16:uniqueId val="{00000001-BC59-4D86-9DA1-3C7EF3B581DD}"/>
            </c:ext>
          </c:extLst>
        </c:ser>
        <c:dLbls>
          <c:showLegendKey val="0"/>
          <c:showVal val="0"/>
          <c:showCatName val="0"/>
          <c:showSerName val="0"/>
          <c:showPercent val="0"/>
          <c:showBubbleSize val="0"/>
        </c:dLbls>
        <c:marker val="1"/>
        <c:smooth val="0"/>
        <c:axId val="478588040"/>
        <c:axId val="478594312"/>
      </c:lineChart>
      <c:dateAx>
        <c:axId val="478588040"/>
        <c:scaling>
          <c:orientation val="minMax"/>
        </c:scaling>
        <c:delete val="1"/>
        <c:axPos val="b"/>
        <c:numFmt formatCode="ge" sourceLinked="1"/>
        <c:majorTickMark val="none"/>
        <c:minorTickMark val="none"/>
        <c:tickLblPos val="none"/>
        <c:crossAx val="478594312"/>
        <c:crosses val="autoZero"/>
        <c:auto val="1"/>
        <c:lblOffset val="100"/>
        <c:baseTimeUnit val="years"/>
      </c:dateAx>
      <c:valAx>
        <c:axId val="47859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8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87.71</c:v>
                </c:pt>
                <c:pt idx="1">
                  <c:v>88.98</c:v>
                </c:pt>
                <c:pt idx="2">
                  <c:v>89.74</c:v>
                </c:pt>
                <c:pt idx="3">
                  <c:v>89.84</c:v>
                </c:pt>
                <c:pt idx="4">
                  <c:v>90.46</c:v>
                </c:pt>
              </c:numCache>
            </c:numRef>
          </c:val>
          <c:extLst xmlns:c16r2="http://schemas.microsoft.com/office/drawing/2015/06/chart">
            <c:ext xmlns:c16="http://schemas.microsoft.com/office/drawing/2014/chart" uri="{C3380CC4-5D6E-409C-BE32-E72D297353CC}">
              <c16:uniqueId val="{00000000-370D-46AF-BDF3-35FA53EE4CB0}"/>
            </c:ext>
          </c:extLst>
        </c:ser>
        <c:dLbls>
          <c:showLegendKey val="0"/>
          <c:showVal val="0"/>
          <c:showCatName val="0"/>
          <c:showSerName val="0"/>
          <c:showPercent val="0"/>
          <c:showBubbleSize val="0"/>
        </c:dLbls>
        <c:gapWidth val="150"/>
        <c:axId val="478590000"/>
        <c:axId val="47859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87.09</c:v>
                </c:pt>
              </c:numCache>
            </c:numRef>
          </c:val>
          <c:smooth val="0"/>
          <c:extLst xmlns:c16r2="http://schemas.microsoft.com/office/drawing/2015/06/chart">
            <c:ext xmlns:c16="http://schemas.microsoft.com/office/drawing/2014/chart" uri="{C3380CC4-5D6E-409C-BE32-E72D297353CC}">
              <c16:uniqueId val="{00000001-370D-46AF-BDF3-35FA53EE4CB0}"/>
            </c:ext>
          </c:extLst>
        </c:ser>
        <c:dLbls>
          <c:showLegendKey val="0"/>
          <c:showVal val="0"/>
          <c:showCatName val="0"/>
          <c:showSerName val="0"/>
          <c:showPercent val="0"/>
          <c:showBubbleSize val="0"/>
        </c:dLbls>
        <c:marker val="1"/>
        <c:smooth val="0"/>
        <c:axId val="478590000"/>
        <c:axId val="478590392"/>
      </c:lineChart>
      <c:dateAx>
        <c:axId val="478590000"/>
        <c:scaling>
          <c:orientation val="minMax"/>
        </c:scaling>
        <c:delete val="1"/>
        <c:axPos val="b"/>
        <c:numFmt formatCode="ge" sourceLinked="1"/>
        <c:majorTickMark val="none"/>
        <c:minorTickMark val="none"/>
        <c:tickLblPos val="none"/>
        <c:crossAx val="478590392"/>
        <c:crosses val="autoZero"/>
        <c:auto val="1"/>
        <c:lblOffset val="100"/>
        <c:baseTimeUnit val="years"/>
      </c:dateAx>
      <c:valAx>
        <c:axId val="47859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79.12</c:v>
                </c:pt>
                <c:pt idx="1">
                  <c:v>81.63</c:v>
                </c:pt>
                <c:pt idx="2">
                  <c:v>84.66</c:v>
                </c:pt>
                <c:pt idx="3">
                  <c:v>91.44</c:v>
                </c:pt>
                <c:pt idx="4">
                  <c:v>85.95</c:v>
                </c:pt>
              </c:numCache>
            </c:numRef>
          </c:val>
          <c:extLst xmlns:c16r2="http://schemas.microsoft.com/office/drawing/2015/06/chart">
            <c:ext xmlns:c16="http://schemas.microsoft.com/office/drawing/2014/chart" uri="{C3380CC4-5D6E-409C-BE32-E72D297353CC}">
              <c16:uniqueId val="{00000000-1DEE-445E-B10A-0260B27DFF58}"/>
            </c:ext>
          </c:extLst>
        </c:ser>
        <c:dLbls>
          <c:showLegendKey val="0"/>
          <c:showVal val="0"/>
          <c:showCatName val="0"/>
          <c:showSerName val="0"/>
          <c:showPercent val="0"/>
          <c:showBubbleSize val="0"/>
        </c:dLbls>
        <c:gapWidth val="150"/>
        <c:axId val="471054136"/>
        <c:axId val="47105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EE-445E-B10A-0260B27DFF58}"/>
            </c:ext>
          </c:extLst>
        </c:ser>
        <c:dLbls>
          <c:showLegendKey val="0"/>
          <c:showVal val="0"/>
          <c:showCatName val="0"/>
          <c:showSerName val="0"/>
          <c:showPercent val="0"/>
          <c:showBubbleSize val="0"/>
        </c:dLbls>
        <c:marker val="1"/>
        <c:smooth val="0"/>
        <c:axId val="471054136"/>
        <c:axId val="471050216"/>
      </c:lineChart>
      <c:dateAx>
        <c:axId val="471054136"/>
        <c:scaling>
          <c:orientation val="minMax"/>
        </c:scaling>
        <c:delete val="1"/>
        <c:axPos val="b"/>
        <c:numFmt formatCode="ge" sourceLinked="1"/>
        <c:majorTickMark val="none"/>
        <c:minorTickMark val="none"/>
        <c:tickLblPos val="none"/>
        <c:crossAx val="471050216"/>
        <c:crosses val="autoZero"/>
        <c:auto val="1"/>
        <c:lblOffset val="100"/>
        <c:baseTimeUnit val="years"/>
      </c:dateAx>
      <c:valAx>
        <c:axId val="47105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5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54-4DF4-9588-3AC209B03DCF}"/>
            </c:ext>
          </c:extLst>
        </c:ser>
        <c:dLbls>
          <c:showLegendKey val="0"/>
          <c:showVal val="0"/>
          <c:showCatName val="0"/>
          <c:showSerName val="0"/>
          <c:showPercent val="0"/>
          <c:showBubbleSize val="0"/>
        </c:dLbls>
        <c:gapWidth val="150"/>
        <c:axId val="471057272"/>
        <c:axId val="47105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54-4DF4-9588-3AC209B03DCF}"/>
            </c:ext>
          </c:extLst>
        </c:ser>
        <c:dLbls>
          <c:showLegendKey val="0"/>
          <c:showVal val="0"/>
          <c:showCatName val="0"/>
          <c:showSerName val="0"/>
          <c:showPercent val="0"/>
          <c:showBubbleSize val="0"/>
        </c:dLbls>
        <c:marker val="1"/>
        <c:smooth val="0"/>
        <c:axId val="471057272"/>
        <c:axId val="471055704"/>
      </c:lineChart>
      <c:dateAx>
        <c:axId val="471057272"/>
        <c:scaling>
          <c:orientation val="minMax"/>
        </c:scaling>
        <c:delete val="1"/>
        <c:axPos val="b"/>
        <c:numFmt formatCode="ge" sourceLinked="1"/>
        <c:majorTickMark val="none"/>
        <c:minorTickMark val="none"/>
        <c:tickLblPos val="none"/>
        <c:crossAx val="471055704"/>
        <c:crosses val="autoZero"/>
        <c:auto val="1"/>
        <c:lblOffset val="100"/>
        <c:baseTimeUnit val="years"/>
      </c:dateAx>
      <c:valAx>
        <c:axId val="47105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5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24-4193-8C84-6A089BC836E0}"/>
            </c:ext>
          </c:extLst>
        </c:ser>
        <c:dLbls>
          <c:showLegendKey val="0"/>
          <c:showVal val="0"/>
          <c:showCatName val="0"/>
          <c:showSerName val="0"/>
          <c:showPercent val="0"/>
          <c:showBubbleSize val="0"/>
        </c:dLbls>
        <c:gapWidth val="150"/>
        <c:axId val="471060408"/>
        <c:axId val="4710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24-4193-8C84-6A089BC836E0}"/>
            </c:ext>
          </c:extLst>
        </c:ser>
        <c:dLbls>
          <c:showLegendKey val="0"/>
          <c:showVal val="0"/>
          <c:showCatName val="0"/>
          <c:showSerName val="0"/>
          <c:showPercent val="0"/>
          <c:showBubbleSize val="0"/>
        </c:dLbls>
        <c:marker val="1"/>
        <c:smooth val="0"/>
        <c:axId val="471060408"/>
        <c:axId val="471049824"/>
      </c:lineChart>
      <c:dateAx>
        <c:axId val="471060408"/>
        <c:scaling>
          <c:orientation val="minMax"/>
        </c:scaling>
        <c:delete val="1"/>
        <c:axPos val="b"/>
        <c:numFmt formatCode="ge" sourceLinked="1"/>
        <c:majorTickMark val="none"/>
        <c:minorTickMark val="none"/>
        <c:tickLblPos val="none"/>
        <c:crossAx val="471049824"/>
        <c:crosses val="autoZero"/>
        <c:auto val="1"/>
        <c:lblOffset val="100"/>
        <c:baseTimeUnit val="years"/>
      </c:dateAx>
      <c:valAx>
        <c:axId val="4710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6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60-4744-B9F7-658A0A32710C}"/>
            </c:ext>
          </c:extLst>
        </c:ser>
        <c:dLbls>
          <c:showLegendKey val="0"/>
          <c:showVal val="0"/>
          <c:showCatName val="0"/>
          <c:showSerName val="0"/>
          <c:showPercent val="0"/>
          <c:showBubbleSize val="0"/>
        </c:dLbls>
        <c:gapWidth val="150"/>
        <c:axId val="362604472"/>
        <c:axId val="36260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60-4744-B9F7-658A0A32710C}"/>
            </c:ext>
          </c:extLst>
        </c:ser>
        <c:dLbls>
          <c:showLegendKey val="0"/>
          <c:showVal val="0"/>
          <c:showCatName val="0"/>
          <c:showSerName val="0"/>
          <c:showPercent val="0"/>
          <c:showBubbleSize val="0"/>
        </c:dLbls>
        <c:marker val="1"/>
        <c:smooth val="0"/>
        <c:axId val="362604472"/>
        <c:axId val="362601336"/>
      </c:lineChart>
      <c:dateAx>
        <c:axId val="362604472"/>
        <c:scaling>
          <c:orientation val="minMax"/>
        </c:scaling>
        <c:delete val="1"/>
        <c:axPos val="b"/>
        <c:numFmt formatCode="ge" sourceLinked="1"/>
        <c:majorTickMark val="none"/>
        <c:minorTickMark val="none"/>
        <c:tickLblPos val="none"/>
        <c:crossAx val="362601336"/>
        <c:crosses val="autoZero"/>
        <c:auto val="1"/>
        <c:lblOffset val="100"/>
        <c:baseTimeUnit val="years"/>
      </c:dateAx>
      <c:valAx>
        <c:axId val="36260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0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5A-44D1-A149-C990ADFF5CAF}"/>
            </c:ext>
          </c:extLst>
        </c:ser>
        <c:dLbls>
          <c:showLegendKey val="0"/>
          <c:showVal val="0"/>
          <c:showCatName val="0"/>
          <c:showSerName val="0"/>
          <c:showPercent val="0"/>
          <c:showBubbleSize val="0"/>
        </c:dLbls>
        <c:gapWidth val="150"/>
        <c:axId val="478599016"/>
        <c:axId val="4786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5A-44D1-A149-C990ADFF5CAF}"/>
            </c:ext>
          </c:extLst>
        </c:ser>
        <c:dLbls>
          <c:showLegendKey val="0"/>
          <c:showVal val="0"/>
          <c:showCatName val="0"/>
          <c:showSerName val="0"/>
          <c:showPercent val="0"/>
          <c:showBubbleSize val="0"/>
        </c:dLbls>
        <c:marker val="1"/>
        <c:smooth val="0"/>
        <c:axId val="478599016"/>
        <c:axId val="478600192"/>
      </c:lineChart>
      <c:dateAx>
        <c:axId val="478599016"/>
        <c:scaling>
          <c:orientation val="minMax"/>
        </c:scaling>
        <c:delete val="1"/>
        <c:axPos val="b"/>
        <c:numFmt formatCode="ge" sourceLinked="1"/>
        <c:majorTickMark val="none"/>
        <c:minorTickMark val="none"/>
        <c:tickLblPos val="none"/>
        <c:crossAx val="478600192"/>
        <c:crosses val="autoZero"/>
        <c:auto val="1"/>
        <c:lblOffset val="100"/>
        <c:baseTimeUnit val="years"/>
      </c:dateAx>
      <c:valAx>
        <c:axId val="4786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47-4DA7-9D0A-2088A036E99E}"/>
            </c:ext>
          </c:extLst>
        </c:ser>
        <c:dLbls>
          <c:showLegendKey val="0"/>
          <c:showVal val="0"/>
          <c:showCatName val="0"/>
          <c:showSerName val="0"/>
          <c:showPercent val="0"/>
          <c:showBubbleSize val="0"/>
        </c:dLbls>
        <c:gapWidth val="150"/>
        <c:axId val="478598232"/>
        <c:axId val="47859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948.07</c:v>
                </c:pt>
              </c:numCache>
            </c:numRef>
          </c:val>
          <c:smooth val="0"/>
          <c:extLst xmlns:c16r2="http://schemas.microsoft.com/office/drawing/2015/06/chart">
            <c:ext xmlns:c16="http://schemas.microsoft.com/office/drawing/2014/chart" uri="{C3380CC4-5D6E-409C-BE32-E72D297353CC}">
              <c16:uniqueId val="{00000001-FD47-4DA7-9D0A-2088A036E99E}"/>
            </c:ext>
          </c:extLst>
        </c:ser>
        <c:dLbls>
          <c:showLegendKey val="0"/>
          <c:showVal val="0"/>
          <c:showCatName val="0"/>
          <c:showSerName val="0"/>
          <c:showPercent val="0"/>
          <c:showBubbleSize val="0"/>
        </c:dLbls>
        <c:marker val="1"/>
        <c:smooth val="0"/>
        <c:axId val="478598232"/>
        <c:axId val="478599800"/>
      </c:lineChart>
      <c:dateAx>
        <c:axId val="478598232"/>
        <c:scaling>
          <c:orientation val="minMax"/>
        </c:scaling>
        <c:delete val="1"/>
        <c:axPos val="b"/>
        <c:numFmt formatCode="ge" sourceLinked="1"/>
        <c:majorTickMark val="none"/>
        <c:minorTickMark val="none"/>
        <c:tickLblPos val="none"/>
        <c:crossAx val="478599800"/>
        <c:crosses val="autoZero"/>
        <c:auto val="1"/>
        <c:lblOffset val="100"/>
        <c:baseTimeUnit val="years"/>
      </c:dateAx>
      <c:valAx>
        <c:axId val="47859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84.85</c:v>
                </c:pt>
                <c:pt idx="1">
                  <c:v>88.3</c:v>
                </c:pt>
                <c:pt idx="2">
                  <c:v>77.08</c:v>
                </c:pt>
                <c:pt idx="3">
                  <c:v>74.08</c:v>
                </c:pt>
                <c:pt idx="4">
                  <c:v>74.63</c:v>
                </c:pt>
              </c:numCache>
            </c:numRef>
          </c:val>
          <c:extLst xmlns:c16r2="http://schemas.microsoft.com/office/drawing/2015/06/chart">
            <c:ext xmlns:c16="http://schemas.microsoft.com/office/drawing/2014/chart" uri="{C3380CC4-5D6E-409C-BE32-E72D297353CC}">
              <c16:uniqueId val="{00000000-EF79-421C-B4BD-E02021528D67}"/>
            </c:ext>
          </c:extLst>
        </c:ser>
        <c:dLbls>
          <c:showLegendKey val="0"/>
          <c:showVal val="0"/>
          <c:showCatName val="0"/>
          <c:showSerName val="0"/>
          <c:showPercent val="0"/>
          <c:showBubbleSize val="0"/>
        </c:dLbls>
        <c:gapWidth val="150"/>
        <c:axId val="478593528"/>
        <c:axId val="4785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83.31</c:v>
                </c:pt>
              </c:numCache>
            </c:numRef>
          </c:val>
          <c:smooth val="0"/>
          <c:extLst xmlns:c16r2="http://schemas.microsoft.com/office/drawing/2015/06/chart">
            <c:ext xmlns:c16="http://schemas.microsoft.com/office/drawing/2014/chart" uri="{C3380CC4-5D6E-409C-BE32-E72D297353CC}">
              <c16:uniqueId val="{00000001-EF79-421C-B4BD-E02021528D67}"/>
            </c:ext>
          </c:extLst>
        </c:ser>
        <c:dLbls>
          <c:showLegendKey val="0"/>
          <c:showVal val="0"/>
          <c:showCatName val="0"/>
          <c:showSerName val="0"/>
          <c:showPercent val="0"/>
          <c:showBubbleSize val="0"/>
        </c:dLbls>
        <c:marker val="1"/>
        <c:smooth val="0"/>
        <c:axId val="478593528"/>
        <c:axId val="478593920"/>
      </c:lineChart>
      <c:dateAx>
        <c:axId val="478593528"/>
        <c:scaling>
          <c:orientation val="minMax"/>
        </c:scaling>
        <c:delete val="1"/>
        <c:axPos val="b"/>
        <c:numFmt formatCode="ge" sourceLinked="1"/>
        <c:majorTickMark val="none"/>
        <c:minorTickMark val="none"/>
        <c:tickLblPos val="none"/>
        <c:crossAx val="478593920"/>
        <c:crosses val="autoZero"/>
        <c:auto val="1"/>
        <c:lblOffset val="100"/>
        <c:baseTimeUnit val="years"/>
      </c:dateAx>
      <c:valAx>
        <c:axId val="4785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193.93</c:v>
                </c:pt>
                <c:pt idx="1">
                  <c:v>196.21</c:v>
                </c:pt>
                <c:pt idx="2">
                  <c:v>245.45</c:v>
                </c:pt>
                <c:pt idx="3">
                  <c:v>255.6</c:v>
                </c:pt>
                <c:pt idx="4">
                  <c:v>255.07</c:v>
                </c:pt>
              </c:numCache>
            </c:numRef>
          </c:val>
          <c:extLst xmlns:c16r2="http://schemas.microsoft.com/office/drawing/2015/06/chart">
            <c:ext xmlns:c16="http://schemas.microsoft.com/office/drawing/2014/chart" uri="{C3380CC4-5D6E-409C-BE32-E72D297353CC}">
              <c16:uniqueId val="{00000000-241D-4097-B1EA-035603936AB7}"/>
            </c:ext>
          </c:extLst>
        </c:ser>
        <c:dLbls>
          <c:showLegendKey val="0"/>
          <c:showVal val="0"/>
          <c:showCatName val="0"/>
          <c:showSerName val="0"/>
          <c:showPercent val="0"/>
          <c:showBubbleSize val="0"/>
        </c:dLbls>
        <c:gapWidth val="150"/>
        <c:axId val="478596272"/>
        <c:axId val="4785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160.62</c:v>
                </c:pt>
              </c:numCache>
            </c:numRef>
          </c:val>
          <c:smooth val="0"/>
          <c:extLst xmlns:c16r2="http://schemas.microsoft.com/office/drawing/2015/06/chart">
            <c:ext xmlns:c16="http://schemas.microsoft.com/office/drawing/2014/chart" uri="{C3380CC4-5D6E-409C-BE32-E72D297353CC}">
              <c16:uniqueId val="{00000001-241D-4097-B1EA-035603936AB7}"/>
            </c:ext>
          </c:extLst>
        </c:ser>
        <c:dLbls>
          <c:showLegendKey val="0"/>
          <c:showVal val="0"/>
          <c:showCatName val="0"/>
          <c:showSerName val="0"/>
          <c:showPercent val="0"/>
          <c:showBubbleSize val="0"/>
        </c:dLbls>
        <c:marker val="1"/>
        <c:smooth val="0"/>
        <c:axId val="478596272"/>
        <c:axId val="478598624"/>
      </c:lineChart>
      <c:dateAx>
        <c:axId val="478596272"/>
        <c:scaling>
          <c:orientation val="minMax"/>
        </c:scaling>
        <c:delete val="1"/>
        <c:axPos val="b"/>
        <c:numFmt formatCode="ge" sourceLinked="1"/>
        <c:majorTickMark val="none"/>
        <c:minorTickMark val="none"/>
        <c:tickLblPos val="none"/>
        <c:crossAx val="478598624"/>
        <c:crosses val="autoZero"/>
        <c:auto val="1"/>
        <c:lblOffset val="100"/>
        <c:baseTimeUnit val="years"/>
      </c:dateAx>
      <c:valAx>
        <c:axId val="4785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9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三浦市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tr">
        <f>データ!$M$6</f>
        <v>非設置</v>
      </c>
      <c r="AE8" s="49"/>
      <c r="AF8" s="49"/>
      <c r="AG8" s="49"/>
      <c r="AH8" s="49"/>
      <c r="AI8" s="49"/>
      <c r="AJ8" s="49"/>
      <c r="AK8" s="3"/>
      <c r="AL8" s="50">
        <f>データ!S6</f>
        <v>43770</v>
      </c>
      <c r="AM8" s="50"/>
      <c r="AN8" s="50"/>
      <c r="AO8" s="50"/>
      <c r="AP8" s="50"/>
      <c r="AQ8" s="50"/>
      <c r="AR8" s="50"/>
      <c r="AS8" s="50"/>
      <c r="AT8" s="45">
        <f>データ!T6</f>
        <v>32.049999999999997</v>
      </c>
      <c r="AU8" s="45"/>
      <c r="AV8" s="45"/>
      <c r="AW8" s="45"/>
      <c r="AX8" s="45"/>
      <c r="AY8" s="45"/>
      <c r="AZ8" s="45"/>
      <c r="BA8" s="45"/>
      <c r="BB8" s="45">
        <f>データ!U6</f>
        <v>1365.68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34.39</v>
      </c>
      <c r="Q10" s="45"/>
      <c r="R10" s="45"/>
      <c r="S10" s="45"/>
      <c r="T10" s="45"/>
      <c r="U10" s="45"/>
      <c r="V10" s="45"/>
      <c r="W10" s="45">
        <f>データ!Q6</f>
        <v>86.98</v>
      </c>
      <c r="X10" s="45"/>
      <c r="Y10" s="45"/>
      <c r="Z10" s="45"/>
      <c r="AA10" s="45"/>
      <c r="AB10" s="45"/>
      <c r="AC10" s="45"/>
      <c r="AD10" s="50">
        <f>データ!R6</f>
        <v>2868</v>
      </c>
      <c r="AE10" s="50"/>
      <c r="AF10" s="50"/>
      <c r="AG10" s="50"/>
      <c r="AH10" s="50"/>
      <c r="AI10" s="50"/>
      <c r="AJ10" s="50"/>
      <c r="AK10" s="2"/>
      <c r="AL10" s="50">
        <f>データ!V6</f>
        <v>14982</v>
      </c>
      <c r="AM10" s="50"/>
      <c r="AN10" s="50"/>
      <c r="AO10" s="50"/>
      <c r="AP10" s="50"/>
      <c r="AQ10" s="50"/>
      <c r="AR10" s="50"/>
      <c r="AS10" s="50"/>
      <c r="AT10" s="45">
        <f>データ!W6</f>
        <v>2.14</v>
      </c>
      <c r="AU10" s="45"/>
      <c r="AV10" s="45"/>
      <c r="AW10" s="45"/>
      <c r="AX10" s="45"/>
      <c r="AY10" s="45"/>
      <c r="AZ10" s="45"/>
      <c r="BA10" s="45"/>
      <c r="BB10" s="45">
        <f>データ!X6</f>
        <v>7000.93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SEJZOZGGys3ioHijSpj9uY1uOLEb1DLu9DYw7K38jcF3w6QvU+qoNu30T3DPlx97NWxVkPM/7ujwyMduugg+wA==" saltValue="le2X/XIm+GubXmAr2Q2l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142107</v>
      </c>
      <c r="D6" s="33">
        <f t="shared" si="3"/>
        <v>47</v>
      </c>
      <c r="E6" s="33">
        <f t="shared" si="3"/>
        <v>17</v>
      </c>
      <c r="F6" s="33">
        <f t="shared" si="3"/>
        <v>1</v>
      </c>
      <c r="G6" s="33">
        <f t="shared" si="3"/>
        <v>0</v>
      </c>
      <c r="H6" s="33" t="str">
        <f t="shared" si="3"/>
        <v>神奈川県　三浦市</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34.39</v>
      </c>
      <c r="Q6" s="34">
        <f t="shared" si="3"/>
        <v>86.98</v>
      </c>
      <c r="R6" s="34">
        <f t="shared" si="3"/>
        <v>2868</v>
      </c>
      <c r="S6" s="34">
        <f t="shared" si="3"/>
        <v>43770</v>
      </c>
      <c r="T6" s="34">
        <f t="shared" si="3"/>
        <v>32.049999999999997</v>
      </c>
      <c r="U6" s="34">
        <f t="shared" si="3"/>
        <v>1365.68</v>
      </c>
      <c r="V6" s="34">
        <f t="shared" si="3"/>
        <v>14982</v>
      </c>
      <c r="W6" s="34">
        <f t="shared" si="3"/>
        <v>2.14</v>
      </c>
      <c r="X6" s="34">
        <f t="shared" si="3"/>
        <v>7000.93</v>
      </c>
      <c r="Y6" s="35">
        <f>IF(Y7="",NA(),Y7)</f>
        <v>79.12</v>
      </c>
      <c r="Z6" s="35">
        <f t="shared" ref="Z6:AH6" si="4">IF(Z7="",NA(),Z7)</f>
        <v>81.63</v>
      </c>
      <c r="AA6" s="35">
        <f t="shared" si="4"/>
        <v>84.66</v>
      </c>
      <c r="AB6" s="35">
        <f t="shared" si="4"/>
        <v>91.44</v>
      </c>
      <c r="AC6" s="35">
        <f t="shared" si="4"/>
        <v>85.95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1067.74</v>
      </c>
      <c r="BL6" s="35">
        <f t="shared" si="7"/>
        <v>1018.27</v>
      </c>
      <c r="BM6" s="35">
        <f t="shared" si="7"/>
        <v>1120.55</v>
      </c>
      <c r="BN6" s="35">
        <f t="shared" si="7"/>
        <v>855.79</v>
      </c>
      <c r="BO6" s="35">
        <f t="shared" si="7"/>
        <v>948.07</v>
      </c>
      <c r="BP6" s="34" t="str">
        <f>IF(BP7="","",IF(BP7="-","【-】","【"&amp;SUBSTITUTE(TEXT(BP7,"#,##0.00"),"-","△")&amp;"】"))</f>
        <v>【682.78】</v>
      </c>
      <c r="BQ6" s="35">
        <f>IF(BQ7="",NA(),BQ7)</f>
        <v>84.85</v>
      </c>
      <c r="BR6" s="35">
        <f t="shared" ref="BR6:BZ6" si="8">IF(BR7="",NA(),BR7)</f>
        <v>88.3</v>
      </c>
      <c r="BS6" s="35">
        <f t="shared" si="8"/>
        <v>77.08</v>
      </c>
      <c r="BT6" s="35">
        <f t="shared" si="8"/>
        <v>74.08</v>
      </c>
      <c r="BU6" s="35">
        <f t="shared" si="8"/>
        <v>74.63</v>
      </c>
      <c r="BV6" s="35">
        <f t="shared" si="8"/>
        <v>73.569999999999993</v>
      </c>
      <c r="BW6" s="35">
        <f t="shared" si="8"/>
        <v>71.569999999999993</v>
      </c>
      <c r="BX6" s="35">
        <f t="shared" si="8"/>
        <v>73.28</v>
      </c>
      <c r="BY6" s="35">
        <f t="shared" si="8"/>
        <v>82.82</v>
      </c>
      <c r="BZ6" s="35">
        <f t="shared" si="8"/>
        <v>83.31</v>
      </c>
      <c r="CA6" s="34" t="str">
        <f>IF(CA7="","",IF(CA7="-","【-】","【"&amp;SUBSTITUTE(TEXT(CA7,"#,##0.00"),"-","△")&amp;"】"))</f>
        <v>【100.91】</v>
      </c>
      <c r="CB6" s="35">
        <f>IF(CB7="",NA(),CB7)</f>
        <v>193.93</v>
      </c>
      <c r="CC6" s="35">
        <f t="shared" ref="CC6:CK6" si="9">IF(CC7="",NA(),CC7)</f>
        <v>196.21</v>
      </c>
      <c r="CD6" s="35">
        <f t="shared" si="9"/>
        <v>245.45</v>
      </c>
      <c r="CE6" s="35">
        <f t="shared" si="9"/>
        <v>255.6</v>
      </c>
      <c r="CF6" s="35">
        <f t="shared" si="9"/>
        <v>255.07</v>
      </c>
      <c r="CG6" s="35">
        <f t="shared" si="9"/>
        <v>184.87</v>
      </c>
      <c r="CH6" s="35">
        <f t="shared" si="9"/>
        <v>195.88</v>
      </c>
      <c r="CI6" s="35">
        <f t="shared" si="9"/>
        <v>193.1</v>
      </c>
      <c r="CJ6" s="35">
        <f t="shared" si="9"/>
        <v>165.76</v>
      </c>
      <c r="CK6" s="35">
        <f t="shared" si="9"/>
        <v>160.62</v>
      </c>
      <c r="CL6" s="34" t="str">
        <f>IF(CL7="","",IF(CL7="-","【-】","【"&amp;SUBSTITUTE(TEXT(CL7,"#,##0.00"),"-","△")&amp;"】"))</f>
        <v>【136.86】</v>
      </c>
      <c r="CM6" s="35">
        <f>IF(CM7="",NA(),CM7)</f>
        <v>53.76</v>
      </c>
      <c r="CN6" s="35">
        <f t="shared" ref="CN6:CV6" si="10">IF(CN7="",NA(),CN7)</f>
        <v>55.48</v>
      </c>
      <c r="CO6" s="35">
        <f t="shared" si="10"/>
        <v>53.86</v>
      </c>
      <c r="CP6" s="35">
        <f t="shared" si="10"/>
        <v>56.47</v>
      </c>
      <c r="CQ6" s="35">
        <f t="shared" si="10"/>
        <v>55.04</v>
      </c>
      <c r="CR6" s="35">
        <f t="shared" si="10"/>
        <v>51.08</v>
      </c>
      <c r="CS6" s="35">
        <f t="shared" si="10"/>
        <v>49.75</v>
      </c>
      <c r="CT6" s="35">
        <f t="shared" si="10"/>
        <v>51.05</v>
      </c>
      <c r="CU6" s="35">
        <f t="shared" si="10"/>
        <v>50.12</v>
      </c>
      <c r="CV6" s="35">
        <f t="shared" si="10"/>
        <v>49.98</v>
      </c>
      <c r="CW6" s="34" t="str">
        <f>IF(CW7="","",IF(CW7="-","【-】","【"&amp;SUBSTITUTE(TEXT(CW7,"#,##0.00"),"-","△")&amp;"】"))</f>
        <v>【58.98】</v>
      </c>
      <c r="CX6" s="35">
        <f>IF(CX7="",NA(),CX7)</f>
        <v>87.71</v>
      </c>
      <c r="CY6" s="35">
        <f t="shared" ref="CY6:DG6" si="11">IF(CY7="",NA(),CY7)</f>
        <v>88.98</v>
      </c>
      <c r="CZ6" s="35">
        <f t="shared" si="11"/>
        <v>89.74</v>
      </c>
      <c r="DA6" s="35">
        <f t="shared" si="11"/>
        <v>89.84</v>
      </c>
      <c r="DB6" s="35">
        <f t="shared" si="11"/>
        <v>90.46</v>
      </c>
      <c r="DC6" s="35">
        <f t="shared" si="11"/>
        <v>88.59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0.19</v>
      </c>
      <c r="EM6" s="35">
        <f t="shared" si="14"/>
        <v>0.16</v>
      </c>
      <c r="EN6" s="35">
        <f t="shared" si="14"/>
        <v>0.2</v>
      </c>
      <c r="EO6" s="34" t="str">
        <f>IF(EO7="","",IF(EO7="-","【-】","【"&amp;SUBSTITUTE(TEXT(EO7,"#,##0.00"),"-","△")&amp;"】"))</f>
        <v>【0.23】</v>
      </c>
    </row>
    <row r="7" spans="1:145" s="36" customFormat="1" x14ac:dyDescent="0.2">
      <c r="A7" s="28"/>
      <c r="B7" s="37">
        <v>2018</v>
      </c>
      <c r="C7" s="37">
        <v>142107</v>
      </c>
      <c r="D7" s="37">
        <v>47</v>
      </c>
      <c r="E7" s="37">
        <v>17</v>
      </c>
      <c r="F7" s="37">
        <v>1</v>
      </c>
      <c r="G7" s="37">
        <v>0</v>
      </c>
      <c r="H7" s="37" t="s">
        <v>97</v>
      </c>
      <c r="I7" s="37" t="s">
        <v>98</v>
      </c>
      <c r="J7" s="37" t="s">
        <v>99</v>
      </c>
      <c r="K7" s="37" t="s">
        <v>100</v>
      </c>
      <c r="L7" s="37" t="s">
        <v>101</v>
      </c>
      <c r="M7" s="37" t="s">
        <v>102</v>
      </c>
      <c r="N7" s="38" t="s">
        <v>103</v>
      </c>
      <c r="O7" s="38" t="s">
        <v>104</v>
      </c>
      <c r="P7" s="38">
        <v>34.39</v>
      </c>
      <c r="Q7" s="38">
        <v>86.98</v>
      </c>
      <c r="R7" s="38">
        <v>2868</v>
      </c>
      <c r="S7" s="38">
        <v>43770</v>
      </c>
      <c r="T7" s="38">
        <v>32.049999999999997</v>
      </c>
      <c r="U7" s="38">
        <v>1365.68</v>
      </c>
      <c r="V7" s="38">
        <v>14982</v>
      </c>
      <c r="W7" s="38">
        <v>2.14</v>
      </c>
      <c r="X7" s="38">
        <v>7000.93</v>
      </c>
      <c r="Y7" s="38">
        <v>79.12</v>
      </c>
      <c r="Z7" s="38">
        <v>81.63</v>
      </c>
      <c r="AA7" s="38">
        <v>84.66</v>
      </c>
      <c r="AB7" s="38">
        <v>91.44</v>
      </c>
      <c r="AC7" s="38">
        <v>85.95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1067.74</v>
      </c>
      <c r="BL7" s="38">
        <v>1018.27</v>
      </c>
      <c r="BM7" s="38">
        <v>1120.55</v>
      </c>
      <c r="BN7" s="38">
        <v>855.79</v>
      </c>
      <c r="BO7" s="38">
        <v>948.07</v>
      </c>
      <c r="BP7" s="38">
        <v>682.78</v>
      </c>
      <c r="BQ7" s="38">
        <v>84.85</v>
      </c>
      <c r="BR7" s="38">
        <v>88.3</v>
      </c>
      <c r="BS7" s="38">
        <v>77.08</v>
      </c>
      <c r="BT7" s="38">
        <v>74.08</v>
      </c>
      <c r="BU7" s="38">
        <v>74.63</v>
      </c>
      <c r="BV7" s="38">
        <v>73.569999999999993</v>
      </c>
      <c r="BW7" s="38">
        <v>71.569999999999993</v>
      </c>
      <c r="BX7" s="38">
        <v>73.28</v>
      </c>
      <c r="BY7" s="38">
        <v>82.82</v>
      </c>
      <c r="BZ7" s="38">
        <v>83.31</v>
      </c>
      <c r="CA7" s="38">
        <v>100.91</v>
      </c>
      <c r="CB7" s="38">
        <v>193.93</v>
      </c>
      <c r="CC7" s="38">
        <v>196.21</v>
      </c>
      <c r="CD7" s="38">
        <v>245.45</v>
      </c>
      <c r="CE7" s="38">
        <v>255.6</v>
      </c>
      <c r="CF7" s="38">
        <v>255.07</v>
      </c>
      <c r="CG7" s="38">
        <v>184.87</v>
      </c>
      <c r="CH7" s="38">
        <v>195.88</v>
      </c>
      <c r="CI7" s="38">
        <v>193.1</v>
      </c>
      <c r="CJ7" s="38">
        <v>165.76</v>
      </c>
      <c r="CK7" s="38">
        <v>160.62</v>
      </c>
      <c r="CL7" s="38">
        <v>136.86000000000001</v>
      </c>
      <c r="CM7" s="38">
        <v>53.76</v>
      </c>
      <c r="CN7" s="38">
        <v>55.48</v>
      </c>
      <c r="CO7" s="38">
        <v>53.86</v>
      </c>
      <c r="CP7" s="38">
        <v>56.47</v>
      </c>
      <c r="CQ7" s="38">
        <v>55.04</v>
      </c>
      <c r="CR7" s="38">
        <v>51.08</v>
      </c>
      <c r="CS7" s="38">
        <v>49.75</v>
      </c>
      <c r="CT7" s="38">
        <v>51.05</v>
      </c>
      <c r="CU7" s="38">
        <v>50.12</v>
      </c>
      <c r="CV7" s="38">
        <v>49.98</v>
      </c>
      <c r="CW7" s="38">
        <v>58.98</v>
      </c>
      <c r="CX7" s="38">
        <v>87.71</v>
      </c>
      <c r="CY7" s="38">
        <v>88.98</v>
      </c>
      <c r="CZ7" s="38">
        <v>89.74</v>
      </c>
      <c r="DA7" s="38">
        <v>89.84</v>
      </c>
      <c r="DB7" s="38">
        <v>90.46</v>
      </c>
      <c r="DC7" s="38">
        <v>88.59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0.19</v>
      </c>
      <c r="EM7" s="38">
        <v>0.16</v>
      </c>
      <c r="EN7" s="38">
        <v>0.2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2020-01-28T10:37:58Z</cp:lastPrinted>
  <dcterms:created xsi:type="dcterms:W3CDTF">2019-12-05T05:03:40Z</dcterms:created>
  <dcterms:modified xsi:type="dcterms:W3CDTF">2020-02-26T09:29:18Z</dcterms:modified>
  <cp:category/>
</cp:coreProperties>
</file>