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2_秦野市\"/>
    </mc:Choice>
  </mc:AlternateContent>
  <workbookProtection workbookAlgorithmName="SHA-512" workbookHashValue="OXoYZp40bROKBqCRnkm4X66g8DEMFhboV4wIq0EMU0B3rRuhgxlxS8GC9TZUcgLYjrIjIh9w63Z/Kd330VzrDQ==" workbookSaltValue="5UYKBhWy6EDCfaoYDmOaz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<sst xmlns="http://schemas.openxmlformats.org/spreadsheetml/2006/main" count="220" uniqueCount="108">
  <si>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</si>
  <si>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</si>
  <si>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</si>
  <si>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</si>
  <si>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</si>
  <si>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</si>
  <si>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</si>
  <si>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</si>
  <si>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</si>
  <si>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</si>
  <si>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</si>
  <si>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</si>
  <si>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</si>
  <si>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</si>
  <si>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</si>
  <si>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</si>
  <si>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</si>
  <si>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</si>
  <si>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</si>
  <si>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</si>
  <si>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</si>
  <si>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</si>
  <si>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</si>
  <si>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</si>
  <si>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</si>
  <si>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</si>
  <si>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</si>
  <si>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</si>
  <si>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</si>
  <si>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</si>
  <si>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</si>
  <si>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</si>
  <si>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</si>
  <si>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</si>
  <si>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</si>
  <si>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</si>
  <si>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</si>
  <si>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</si>
  <si>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</si>
  <si>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</si>
  <si>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</si>
  <si>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</si>
  <si>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</si>
  <si>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</si>
  <si>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</si>
  <si>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</si>
  <si>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</si>
  <si>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</si>
  <si>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</si>
  <si>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</si>
  <si>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</si>
  <si>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</si>
  <si>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</si>
  <si>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</si>
  <si>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</si>
  <si>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</si>
  <si>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</si>
  <si>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</si>
  <si>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</si>
  <si>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</si>
  <si>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</si>
  <si>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</si>
  <si>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</si>
  <si>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</si>
  <si>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</si>
  <si>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</si>
  <si>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</si>
  <si>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</si>
  <si>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</si>
  <si>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</si>
  <si>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</si>
  <si>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</si>
  <si>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</si>
  <si>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</si>
  <si>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</si>
  <si>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</si>
  <si>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</si>
  <si>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</si>
  <si>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</si>
  <si>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</si>
  <si>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</si>
  <si>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</si>
  <si>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</si>
  <si>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</si>
  <si>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</si>
  <si>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</si>
  <si>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</si>
  <si>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</si>
  <si>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</si>
  <si>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</si>
  <si>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</si>
  <si>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</si>
  <si>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</si>
  <si>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</si>
  <si>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</si>
  <si>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</si>
  <si>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</si>
  <si>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</si>
  <si>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</si>
  <si>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</si>
  <si>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</si>
  <si>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</si>
  <si>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</si>
  <si>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</si>
  <si>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</si>
  <si>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水道事業は、昭和40年代から50年代での小規模水道の統合等により、集中して整備した多くの配水施設や水道管などが更新時期を迎える中、耐震化を含め大規模地震に備えた水道施設の早急かつ計画的な整備が急務となっています。
　厳しい経営状況が続きますが、平成27年度に水道施設整備計画とその財源を裏付ける財政計画を見直し、水道料金のあり方を検討した結果、平成28年度から料金を約15％引き上げました。
　現在、令和3年度から10年間を計画期間とする新たな経営戦略の改訂作業に着手しており、人口減少や更新需要の増大といった、様々な課題を踏まえて、事業の健全経営を将来にわたって維持するための取組みについて、検討を進めていきます。</t>
    <rPh sb="200" eb="202">
      <t>ゲンザイ</t>
    </rPh>
    <rPh sb="203" eb="205">
      <t>レイワ</t>
    </rPh>
    <rPh sb="206" eb="208">
      <t>ネンド</t>
    </rPh>
    <rPh sb="212" eb="214">
      <t>ネンカン</t>
    </rPh>
    <rPh sb="215" eb="217">
      <t>ケイカク</t>
    </rPh>
    <rPh sb="217" eb="219">
      <t>キカン</t>
    </rPh>
    <rPh sb="222" eb="223">
      <t>アラ</t>
    </rPh>
    <rPh sb="225" eb="227">
      <t>ケイエイ</t>
    </rPh>
    <rPh sb="227" eb="229">
      <t>センリャク</t>
    </rPh>
    <rPh sb="230" eb="232">
      <t>カイテイ</t>
    </rPh>
    <rPh sb="232" eb="234">
      <t>サギョウ</t>
    </rPh>
    <rPh sb="235" eb="237">
      <t>チャクシュ</t>
    </rPh>
    <rPh sb="242" eb="244">
      <t>ジンコウ</t>
    </rPh>
    <rPh sb="244" eb="246">
      <t>ゲンショウ</t>
    </rPh>
    <rPh sb="247" eb="249">
      <t>コウシン</t>
    </rPh>
    <rPh sb="249" eb="251">
      <t>ジュヨウ</t>
    </rPh>
    <rPh sb="252" eb="254">
      <t>ゾウダイ</t>
    </rPh>
    <rPh sb="259" eb="261">
      <t>サマザマ</t>
    </rPh>
    <rPh sb="262" eb="264">
      <t>カダイ</t>
    </rPh>
    <rPh sb="265" eb="266">
      <t>フ</t>
    </rPh>
    <rPh sb="270" eb="272">
      <t>ジギョウ</t>
    </rPh>
    <rPh sb="273" eb="275">
      <t>ケンゼン</t>
    </rPh>
    <rPh sb="275" eb="277">
      <t>ケイエイ</t>
    </rPh>
    <rPh sb="278" eb="280">
      <t>ショウライ</t>
    </rPh>
    <rPh sb="285" eb="287">
      <t>イジ</t>
    </rPh>
    <rPh sb="292" eb="294">
      <t>トリク</t>
    </rPh>
    <rPh sb="300" eb="302">
      <t>ケントウ</t>
    </rPh>
    <rPh sb="303" eb="304">
      <t>スス</t>
    </rPh>
    <phoneticPr fontId="4"/>
  </si>
  <si>
    <t>　本市は、水源の約7割を地下水が占めており、大きな浄水施設が不要であることから、1立方メートル当たりの費用を示す「給水原価」は、114.66円と、全国平均や類似団体平均を大きく下回っています。さらに、平成28年度に平均約15％増の水道料金改定を行ったことから、料金で回収すべき経費をどの程度料金で賄えているかを示す「料金回収率」も100％を上回っています。
　また、施設の稼動が収益につながっているかを判断する指標である「有収率」も全国平均や類似団体平均を上回っており、施設の稼動が収益に反映されていることが分析されます。
　しかし、水需要が減少し、県水の配水能力に対する給水量が少ないため、施設の利用状況や適正規模を示す「施設利用率」は55.75％で、全国平均や類似団体平均を下回っています。
　そのため、本市では、施設の更新の際には、施設の統廃合やダウンサイジングの検討を行うとともに、近い将来に迎える施設の大規模更新に備えて財務体質の強化を図るため、毎年の借入額が償還額を下回るよう、計画的な借入れを行い、「企業債残高対給水収益比率」を引き下げるよう引き続き努めていきます。</t>
    <rPh sb="51" eb="53">
      <t>ヒヨウ</t>
    </rPh>
    <rPh sb="57" eb="59">
      <t>キュウスイ</t>
    </rPh>
    <rPh sb="85" eb="86">
      <t>オオ</t>
    </rPh>
    <rPh sb="88" eb="89">
      <t>シタ</t>
    </rPh>
    <rPh sb="100" eb="102">
      <t>ヘイセイ</t>
    </rPh>
    <rPh sb="104" eb="106">
      <t>ネンド</t>
    </rPh>
    <rPh sb="107" eb="109">
      <t>ヘイキン</t>
    </rPh>
    <rPh sb="109" eb="110">
      <t>ヤク</t>
    </rPh>
    <rPh sb="113" eb="114">
      <t>ゾウ</t>
    </rPh>
    <rPh sb="115" eb="117">
      <t>スイドウ</t>
    </rPh>
    <rPh sb="117" eb="119">
      <t>リョウキン</t>
    </rPh>
    <rPh sb="119" eb="121">
      <t>カイテイ</t>
    </rPh>
    <rPh sb="122" eb="123">
      <t>オコナ</t>
    </rPh>
    <rPh sb="130" eb="132">
      <t>リョウキン</t>
    </rPh>
    <rPh sb="145" eb="147">
      <t>リョウキン</t>
    </rPh>
    <rPh sb="158" eb="160">
      <t>リョウキン</t>
    </rPh>
    <rPh sb="170" eb="171">
      <t>ウエ</t>
    </rPh>
    <rPh sb="183" eb="185">
      <t>シセツ</t>
    </rPh>
    <rPh sb="186" eb="188">
      <t>カドウ</t>
    </rPh>
    <rPh sb="189" eb="191">
      <t>シュウエキ</t>
    </rPh>
    <rPh sb="201" eb="203">
      <t>ハンダン</t>
    </rPh>
    <rPh sb="205" eb="207">
      <t>シヒョウ</t>
    </rPh>
    <rPh sb="216" eb="218">
      <t>ゼンコク</t>
    </rPh>
    <rPh sb="218" eb="220">
      <t>ヘイキン</t>
    </rPh>
    <rPh sb="221" eb="223">
      <t>ルイジ</t>
    </rPh>
    <rPh sb="223" eb="225">
      <t>ダンタイ</t>
    </rPh>
    <rPh sb="225" eb="227">
      <t>ヘイキン</t>
    </rPh>
    <rPh sb="228" eb="230">
      <t>ウワマワ</t>
    </rPh>
    <rPh sb="235" eb="237">
      <t>シセツ</t>
    </rPh>
    <rPh sb="238" eb="240">
      <t>カドウ</t>
    </rPh>
    <rPh sb="241" eb="243">
      <t>シュウエキ</t>
    </rPh>
    <rPh sb="244" eb="246">
      <t>ハンエイ</t>
    </rPh>
    <rPh sb="254" eb="256">
      <t>ブンセキ</t>
    </rPh>
    <rPh sb="267" eb="268">
      <t>ミズ</t>
    </rPh>
    <rPh sb="268" eb="270">
      <t>ジュヨウ</t>
    </rPh>
    <rPh sb="271" eb="273">
      <t>ゲンショウ</t>
    </rPh>
    <rPh sb="275" eb="276">
      <t>ケン</t>
    </rPh>
    <rPh sb="276" eb="277">
      <t>スイ</t>
    </rPh>
    <rPh sb="278" eb="280">
      <t>ハイスイ</t>
    </rPh>
    <rPh sb="280" eb="282">
      <t>ノウリョク</t>
    </rPh>
    <rPh sb="283" eb="284">
      <t>タイ</t>
    </rPh>
    <rPh sb="286" eb="288">
      <t>キュウスイ</t>
    </rPh>
    <rPh sb="288" eb="289">
      <t>リョウ</t>
    </rPh>
    <rPh sb="290" eb="291">
      <t>スク</t>
    </rPh>
    <rPh sb="339" eb="340">
      <t>シタ</t>
    </rPh>
    <rPh sb="359" eb="361">
      <t>シセツ</t>
    </rPh>
    <rPh sb="362" eb="364">
      <t>コウシン</t>
    </rPh>
    <rPh sb="365" eb="366">
      <t>サイ</t>
    </rPh>
    <rPh sb="388" eb="389">
      <t>オコナ</t>
    </rPh>
    <rPh sb="462" eb="463">
      <t>タイ</t>
    </rPh>
    <rPh sb="463" eb="465">
      <t>キュウスイ</t>
    </rPh>
    <rPh sb="465" eb="467">
      <t>シュウエキ</t>
    </rPh>
    <rPh sb="471" eb="472">
      <t>ヒ</t>
    </rPh>
    <rPh sb="473" eb="474">
      <t>サ</t>
    </rPh>
    <rPh sb="478" eb="479">
      <t>ヒ</t>
    </rPh>
    <rPh sb="480" eb="481">
      <t>ツヅ</t>
    </rPh>
    <rPh sb="482" eb="483">
      <t>ツト</t>
    </rPh>
    <phoneticPr fontId="4"/>
  </si>
  <si>
    <t>　本市の施設は、平成30年度決算時点で、資産の老朽化具合を示す「有形固定資産減価償却率」や管路の老朽化具合を示す「管路経年化率」が類似団体と比べ高い状況にある一方で、管路の更新ペースを示す「管路更新率」が低い状況にあり、施設の老朽化が顕著であり、必要な更新が遅れていることが分析されます。
　しかしながら、近い将来に確実に迎える大規模地震に備えて、施設のライフサイクルを勘案しながら計画的に施設の更新、耐震化を実施しているところです。
　管路については、過去から継続して、防災拠点等の重要施設に水道水を安定供給するための管路を優先的に耐震化を行っています。
　今後も、市民の生活を支えるライフラインとして、予防保全的な維持管理に努め、適切な更新や耐震化を行っていきます。</t>
    <rPh sb="1" eb="2">
      <t>ホン</t>
    </rPh>
    <rPh sb="2" eb="3">
      <t>シ</t>
    </rPh>
    <rPh sb="4" eb="6">
      <t>シセツ</t>
    </rPh>
    <rPh sb="8" eb="10">
      <t>ヘイセイ</t>
    </rPh>
    <rPh sb="12" eb="14">
      <t>ネンド</t>
    </rPh>
    <rPh sb="14" eb="16">
      <t>ケッサン</t>
    </rPh>
    <rPh sb="16" eb="18">
      <t>ジテン</t>
    </rPh>
    <rPh sb="20" eb="22">
      <t>シサン</t>
    </rPh>
    <rPh sb="23" eb="26">
      <t>ロウキュウカ</t>
    </rPh>
    <rPh sb="26" eb="28">
      <t>グアイ</t>
    </rPh>
    <rPh sb="29" eb="30">
      <t>シメ</t>
    </rPh>
    <rPh sb="32" eb="34">
      <t>ユウケイ</t>
    </rPh>
    <rPh sb="34" eb="36">
      <t>コテイ</t>
    </rPh>
    <rPh sb="36" eb="38">
      <t>シサン</t>
    </rPh>
    <rPh sb="38" eb="40">
      <t>ゲンカ</t>
    </rPh>
    <rPh sb="40" eb="42">
      <t>ショウキャク</t>
    </rPh>
    <rPh sb="42" eb="43">
      <t>リツ</t>
    </rPh>
    <rPh sb="45" eb="47">
      <t>カンロ</t>
    </rPh>
    <rPh sb="48" eb="51">
      <t>ロウキュウカ</t>
    </rPh>
    <rPh sb="51" eb="53">
      <t>グアイ</t>
    </rPh>
    <rPh sb="54" eb="55">
      <t>シメ</t>
    </rPh>
    <rPh sb="57" eb="59">
      <t>カンロ</t>
    </rPh>
    <rPh sb="59" eb="62">
      <t>ケイネンカ</t>
    </rPh>
    <rPh sb="62" eb="63">
      <t>リツ</t>
    </rPh>
    <rPh sb="65" eb="67">
      <t>ルイジ</t>
    </rPh>
    <rPh sb="67" eb="69">
      <t>ダンタイ</t>
    </rPh>
    <rPh sb="70" eb="71">
      <t>クラ</t>
    </rPh>
    <rPh sb="72" eb="73">
      <t>タカ</t>
    </rPh>
    <rPh sb="74" eb="76">
      <t>ジョウキョウ</t>
    </rPh>
    <rPh sb="79" eb="81">
      <t>イッポウ</t>
    </rPh>
    <rPh sb="83" eb="85">
      <t>カンロ</t>
    </rPh>
    <rPh sb="86" eb="88">
      <t>コウシン</t>
    </rPh>
    <rPh sb="92" eb="93">
      <t>シメ</t>
    </rPh>
    <rPh sb="95" eb="97">
      <t>カンロ</t>
    </rPh>
    <rPh sb="97" eb="99">
      <t>コウシン</t>
    </rPh>
    <rPh sb="99" eb="100">
      <t>リツ</t>
    </rPh>
    <rPh sb="102" eb="103">
      <t>ヒク</t>
    </rPh>
    <rPh sb="104" eb="106">
      <t>ジョウキョウ</t>
    </rPh>
    <rPh sb="110" eb="112">
      <t>シセツ</t>
    </rPh>
    <rPh sb="113" eb="116">
      <t>ロウキュウカ</t>
    </rPh>
    <rPh sb="117" eb="119">
      <t>ケンチョ</t>
    </rPh>
    <rPh sb="123" eb="125">
      <t>ヒツヨウ</t>
    </rPh>
    <rPh sb="126" eb="128">
      <t>コウシン</t>
    </rPh>
    <rPh sb="129" eb="130">
      <t>オク</t>
    </rPh>
    <rPh sb="137" eb="139">
      <t>ブンセキ</t>
    </rPh>
    <rPh sb="153" eb="154">
      <t>チカ</t>
    </rPh>
    <rPh sb="155" eb="157">
      <t>ショウライ</t>
    </rPh>
    <rPh sb="158" eb="160">
      <t>カクジツ</t>
    </rPh>
    <rPh sb="161" eb="162">
      <t>ムカ</t>
    </rPh>
    <rPh sb="164" eb="167">
      <t>ダイキボ</t>
    </rPh>
    <rPh sb="167" eb="169">
      <t>ジシン</t>
    </rPh>
    <rPh sb="170" eb="171">
      <t>ソナ</t>
    </rPh>
    <rPh sb="174" eb="176">
      <t>シセツ</t>
    </rPh>
    <rPh sb="185" eb="187">
      <t>カンアン</t>
    </rPh>
    <rPh sb="191" eb="193">
      <t>ケイカク</t>
    </rPh>
    <rPh sb="193" eb="194">
      <t>テキ</t>
    </rPh>
    <rPh sb="195" eb="197">
      <t>シセツ</t>
    </rPh>
    <rPh sb="198" eb="200">
      <t>コウシン</t>
    </rPh>
    <rPh sb="201" eb="203">
      <t>タイシン</t>
    </rPh>
    <rPh sb="203" eb="204">
      <t>カ</t>
    </rPh>
    <rPh sb="205" eb="207">
      <t>ジッシ</t>
    </rPh>
    <rPh sb="219" eb="221">
      <t>カンロ</t>
    </rPh>
    <rPh sb="227" eb="229">
      <t>カコ</t>
    </rPh>
    <rPh sb="231" eb="233">
      <t>ケイゾク</t>
    </rPh>
    <rPh sb="236" eb="238">
      <t>ボウサイ</t>
    </rPh>
    <rPh sb="238" eb="240">
      <t>キョテン</t>
    </rPh>
    <rPh sb="240" eb="241">
      <t>トウ</t>
    </rPh>
    <rPh sb="242" eb="244">
      <t>ジュウヨウ</t>
    </rPh>
    <rPh sb="244" eb="246">
      <t>シセツ</t>
    </rPh>
    <rPh sb="247" eb="249">
      <t>スイドウ</t>
    </rPh>
    <rPh sb="249" eb="250">
      <t>スイ</t>
    </rPh>
    <rPh sb="251" eb="253">
      <t>アンテイ</t>
    </rPh>
    <rPh sb="253" eb="255">
      <t>キョウキュウ</t>
    </rPh>
    <rPh sb="260" eb="262">
      <t>カンロ</t>
    </rPh>
    <rPh sb="263" eb="266">
      <t>ユウセンテキ</t>
    </rPh>
    <rPh sb="267" eb="269">
      <t>タイシン</t>
    </rPh>
    <rPh sb="269" eb="270">
      <t>カ</t>
    </rPh>
    <rPh sb="271" eb="272">
      <t>オコナ</t>
    </rPh>
    <rPh sb="280" eb="282">
      <t>コンゴ</t>
    </rPh>
    <rPh sb="284" eb="286">
      <t>シミン</t>
    </rPh>
    <rPh sb="287" eb="289">
      <t>セイカツ</t>
    </rPh>
    <rPh sb="290" eb="291">
      <t>ササ</t>
    </rPh>
    <rPh sb="303" eb="305">
      <t>ヨボウ</t>
    </rPh>
    <rPh sb="305" eb="308">
      <t>ホゼンテキ</t>
    </rPh>
    <rPh sb="309" eb="311">
      <t>イジ</t>
    </rPh>
    <rPh sb="311" eb="313">
      <t>カンリ</t>
    </rPh>
    <rPh sb="314" eb="315">
      <t>ツト</t>
    </rPh>
    <rPh sb="317" eb="319">
      <t>テキセツ</t>
    </rPh>
    <rPh sb="320" eb="322">
      <t>コウシン</t>
    </rPh>
    <rPh sb="323" eb="325">
      <t>タイシン</t>
    </rPh>
    <rPh sb="325" eb="326">
      <t>カ</t>
    </rPh>
    <rPh sb="327" eb="3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</si>
</sst>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0.39</c:v>
                </c:pt>
                <c:pt idx="2">
                  <c:v>0.36</c:v>
                </c:pt>
                <c:pt idx="3">
                  <c:v>0.32</c:v>
                </c:pt>
                <c:pt idx="4">
                  <c:v>0.55000000000000004</c:v>
                </c:pt>
              </c:numCache>
            </c:numRef>
          </c:val>
          <c:extLst xmlns:c16r2="http://schemas.microsoft.com/office/drawing/2015/06/chart">
            <c:ext xmlns:c16="http://schemas.microsoft.com/office/drawing/2014/chart" uri="{C3380CC4-5D6E-409C-BE32-E72D297353CC}">
              <c16:uniqueId val="{00000000-4A37-44F5-BBE3-D2CD5CCE1C79}"/>
            </c:ext>
          </c:extLst>
        </c:ser>
        <c:dLbls>
          <c:showLegendKey val="0"/>
          <c:showVal val="0"/>
          <c:showCatName val="0"/>
          <c:showSerName val="0"/>
          <c:showPercent val="0"/>
          <c:showBubbleSize val="0"/>
        </c:dLbls>
        <c:gapWidth val="150"/>
        <c:axId val="397138248"/>
        <c:axId val="39713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4A37-44F5-BBE3-D2CD5CCE1C79}"/>
            </c:ext>
          </c:extLst>
        </c:ser>
        <c:dLbls>
          <c:showLegendKey val="0"/>
          <c:showVal val="0"/>
          <c:showCatName val="0"/>
          <c:showSerName val="0"/>
          <c:showPercent val="0"/>
          <c:showBubbleSize val="0"/>
        </c:dLbls>
        <c:marker val="1"/>
        <c:smooth val="0"/>
        <c:axId val="397138248"/>
        <c:axId val="397139816"/>
      </c:lineChart>
      <c:dateAx>
        <c:axId val="397138248"/>
        <c:scaling>
          <c:orientation val="minMax"/>
        </c:scaling>
        <c:delete val="1"/>
        <c:axPos val="b"/>
        <c:numFmt formatCode="ge" sourceLinked="1"/>
        <c:majorTickMark val="none"/>
        <c:minorTickMark val="none"/>
        <c:tickLblPos val="none"/>
        <c:crossAx val="397139816"/>
        <c:crosses val="autoZero"/>
        <c:auto val="1"/>
        <c:lblOffset val="100"/>
        <c:baseTimeUnit val="years"/>
      </c:dateAx>
      <c:valAx>
        <c:axId val="39713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3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57.37</c:v>
                </c:pt>
                <c:pt idx="1">
                  <c:v>56.83</c:v>
                </c:pt>
                <c:pt idx="2">
                  <c:v>56.5</c:v>
                </c:pt>
                <c:pt idx="3">
                  <c:v>56.46</c:v>
                </c:pt>
                <c:pt idx="4">
                  <c:v>55.75</c:v>
                </c:pt>
              </c:numCache>
            </c:numRef>
          </c:val>
          <c:extLst xmlns:c16r2="http://schemas.microsoft.com/office/drawing/2015/06/chart">
            <c:ext xmlns:c16="http://schemas.microsoft.com/office/drawing/2014/chart" uri="{C3380CC4-5D6E-409C-BE32-E72D297353CC}">
              <c16:uniqueId val="{00000000-D3E9-4CF3-893F-D4755D8D700E}"/>
            </c:ext>
          </c:extLst>
        </c:ser>
        <c:dLbls>
          <c:showLegendKey val="0"/>
          <c:showVal val="0"/>
          <c:showCatName val="0"/>
          <c:showSerName val="0"/>
          <c:showPercent val="0"/>
          <c:showBubbleSize val="0"/>
        </c:dLbls>
        <c:gapWidth val="150"/>
        <c:axId val="480013440"/>
        <c:axId val="4800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D3E9-4CF3-893F-D4755D8D700E}"/>
            </c:ext>
          </c:extLst>
        </c:ser>
        <c:dLbls>
          <c:showLegendKey val="0"/>
          <c:showVal val="0"/>
          <c:showCatName val="0"/>
          <c:showSerName val="0"/>
          <c:showPercent val="0"/>
          <c:showBubbleSize val="0"/>
        </c:dLbls>
        <c:marker val="1"/>
        <c:smooth val="0"/>
        <c:axId val="480013440"/>
        <c:axId val="480013048"/>
      </c:lineChart>
      <c:dateAx>
        <c:axId val="480013440"/>
        <c:scaling>
          <c:orientation val="minMax"/>
        </c:scaling>
        <c:delete val="1"/>
        <c:axPos val="b"/>
        <c:numFmt formatCode="ge" sourceLinked="1"/>
        <c:majorTickMark val="none"/>
        <c:minorTickMark val="none"/>
        <c:tickLblPos val="none"/>
        <c:crossAx val="480013048"/>
        <c:crosses val="autoZero"/>
        <c:auto val="1"/>
        <c:lblOffset val="100"/>
        <c:baseTimeUnit val="years"/>
      </c:dateAx>
      <c:valAx>
        <c:axId val="4800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93.55</c:v>
                </c:pt>
                <c:pt idx="1">
                  <c:v>93.65</c:v>
                </c:pt>
                <c:pt idx="2">
                  <c:v>93.63</c:v>
                </c:pt>
                <c:pt idx="3">
                  <c:v>93.64</c:v>
                </c:pt>
                <c:pt idx="4">
                  <c:v>93.63</c:v>
                </c:pt>
              </c:numCache>
            </c:numRef>
          </c:val>
          <c:extLst xmlns:c16r2="http://schemas.microsoft.com/office/drawing/2015/06/chart">
            <c:ext xmlns:c16="http://schemas.microsoft.com/office/drawing/2014/chart" uri="{C3380CC4-5D6E-409C-BE32-E72D297353CC}">
              <c16:uniqueId val="{00000000-7769-4C2F-A22E-931034C3151E}"/>
            </c:ext>
          </c:extLst>
        </c:ser>
        <c:dLbls>
          <c:showLegendKey val="0"/>
          <c:showVal val="0"/>
          <c:showCatName val="0"/>
          <c:showSerName val="0"/>
          <c:showPercent val="0"/>
          <c:showBubbleSize val="0"/>
        </c:dLbls>
        <c:gapWidth val="150"/>
        <c:axId val="480010304"/>
        <c:axId val="4800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7769-4C2F-A22E-931034C3151E}"/>
            </c:ext>
          </c:extLst>
        </c:ser>
        <c:dLbls>
          <c:showLegendKey val="0"/>
          <c:showVal val="0"/>
          <c:showCatName val="0"/>
          <c:showSerName val="0"/>
          <c:showPercent val="0"/>
          <c:showBubbleSize val="0"/>
        </c:dLbls>
        <c:marker val="1"/>
        <c:smooth val="0"/>
        <c:axId val="480010304"/>
        <c:axId val="480014616"/>
      </c:lineChart>
      <c:dateAx>
        <c:axId val="480010304"/>
        <c:scaling>
          <c:orientation val="minMax"/>
        </c:scaling>
        <c:delete val="1"/>
        <c:axPos val="b"/>
        <c:numFmt formatCode="ge" sourceLinked="1"/>
        <c:majorTickMark val="none"/>
        <c:minorTickMark val="none"/>
        <c:tickLblPos val="none"/>
        <c:crossAx val="480014616"/>
        <c:crosses val="autoZero"/>
        <c:auto val="1"/>
        <c:lblOffset val="100"/>
        <c:baseTimeUnit val="years"/>
      </c:dateAx>
      <c:valAx>
        <c:axId val="48001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0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100.27</c:v>
                </c:pt>
                <c:pt idx="1">
                  <c:v>99.31</c:v>
                </c:pt>
                <c:pt idx="2">
                  <c:v>115.82</c:v>
                </c:pt>
                <c:pt idx="3">
                  <c:v>114.73</c:v>
                </c:pt>
                <c:pt idx="4">
                  <c:v>114.77</c:v>
                </c:pt>
              </c:numCache>
            </c:numRef>
          </c:val>
          <c:extLst xmlns:c16r2="http://schemas.microsoft.com/office/drawing/2015/06/chart">
            <c:ext xmlns:c16="http://schemas.microsoft.com/office/drawing/2014/chart" uri="{C3380CC4-5D6E-409C-BE32-E72D297353CC}">
              <c16:uniqueId val="{00000000-37DA-492E-8163-07DA3FC3451D}"/>
            </c:ext>
          </c:extLst>
        </c:ser>
        <c:dLbls>
          <c:showLegendKey val="0"/>
          <c:showVal val="0"/>
          <c:showCatName val="0"/>
          <c:showSerName val="0"/>
          <c:showPercent val="0"/>
          <c:showBubbleSize val="0"/>
        </c:dLbls>
        <c:gapWidth val="150"/>
        <c:axId val="397140600"/>
        <c:axId val="3971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37DA-492E-8163-07DA3FC3451D}"/>
            </c:ext>
          </c:extLst>
        </c:ser>
        <c:dLbls>
          <c:showLegendKey val="0"/>
          <c:showVal val="0"/>
          <c:showCatName val="0"/>
          <c:showSerName val="0"/>
          <c:showPercent val="0"/>
          <c:showBubbleSize val="0"/>
        </c:dLbls>
        <c:marker val="1"/>
        <c:smooth val="0"/>
        <c:axId val="397140600"/>
        <c:axId val="397140992"/>
      </c:lineChart>
      <c:dateAx>
        <c:axId val="397140600"/>
        <c:scaling>
          <c:orientation val="minMax"/>
        </c:scaling>
        <c:delete val="1"/>
        <c:axPos val="b"/>
        <c:numFmt formatCode="ge" sourceLinked="1"/>
        <c:majorTickMark val="none"/>
        <c:minorTickMark val="none"/>
        <c:tickLblPos val="none"/>
        <c:crossAx val="397140992"/>
        <c:crosses val="autoZero"/>
        <c:auto val="1"/>
        <c:lblOffset val="100"/>
        <c:baseTimeUnit val="years"/>
      </c:dateAx>
      <c:valAx>
        <c:axId val="39714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1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50.7</c:v>
                </c:pt>
                <c:pt idx="1">
                  <c:v>51.87</c:v>
                </c:pt>
                <c:pt idx="2">
                  <c:v>53.39</c:v>
                </c:pt>
                <c:pt idx="3">
                  <c:v>54.45</c:v>
                </c:pt>
                <c:pt idx="4">
                  <c:v>55.68</c:v>
                </c:pt>
              </c:numCache>
            </c:numRef>
          </c:val>
          <c:extLst xmlns:c16r2="http://schemas.microsoft.com/office/drawing/2015/06/chart">
            <c:ext xmlns:c16="http://schemas.microsoft.com/office/drawing/2014/chart" uri="{C3380CC4-5D6E-409C-BE32-E72D297353CC}">
              <c16:uniqueId val="{00000000-5406-4D91-9B3A-4D2E1A6DC684}"/>
            </c:ext>
          </c:extLst>
        </c:ser>
        <c:dLbls>
          <c:showLegendKey val="0"/>
          <c:showVal val="0"/>
          <c:showCatName val="0"/>
          <c:showSerName val="0"/>
          <c:showPercent val="0"/>
          <c:showBubbleSize val="0"/>
        </c:dLbls>
        <c:gapWidth val="150"/>
        <c:axId val="397142952"/>
        <c:axId val="39714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5406-4D91-9B3A-4D2E1A6DC684}"/>
            </c:ext>
          </c:extLst>
        </c:ser>
        <c:dLbls>
          <c:showLegendKey val="0"/>
          <c:showVal val="0"/>
          <c:showCatName val="0"/>
          <c:showSerName val="0"/>
          <c:showPercent val="0"/>
          <c:showBubbleSize val="0"/>
        </c:dLbls>
        <c:marker val="1"/>
        <c:smooth val="0"/>
        <c:axId val="397142952"/>
        <c:axId val="397141776"/>
      </c:lineChart>
      <c:dateAx>
        <c:axId val="397142952"/>
        <c:scaling>
          <c:orientation val="minMax"/>
        </c:scaling>
        <c:delete val="1"/>
        <c:axPos val="b"/>
        <c:numFmt formatCode="ge" sourceLinked="1"/>
        <c:majorTickMark val="none"/>
        <c:minorTickMark val="none"/>
        <c:tickLblPos val="none"/>
        <c:crossAx val="397141776"/>
        <c:crosses val="autoZero"/>
        <c:auto val="1"/>
        <c:lblOffset val="100"/>
        <c:baseTimeUnit val="years"/>
      </c:dateAx>
      <c:valAx>
        <c:axId val="39714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4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15.21</c:v>
                </c:pt>
                <c:pt idx="1">
                  <c:v>16.54</c:v>
                </c:pt>
                <c:pt idx="2">
                  <c:v>17.28</c:v>
                </c:pt>
                <c:pt idx="3">
                  <c:v>18.899999999999999</c:v>
                </c:pt>
                <c:pt idx="4">
                  <c:v>19.809999999999999</c:v>
                </c:pt>
              </c:numCache>
            </c:numRef>
          </c:val>
          <c:extLst xmlns:c16r2="http://schemas.microsoft.com/office/drawing/2015/06/chart">
            <c:ext xmlns:c16="http://schemas.microsoft.com/office/drawing/2014/chart" uri="{C3380CC4-5D6E-409C-BE32-E72D297353CC}">
              <c16:uniqueId val="{00000000-3A03-4A91-873C-171D53570E00}"/>
            </c:ext>
          </c:extLst>
        </c:ser>
        <c:dLbls>
          <c:showLegendKey val="0"/>
          <c:showVal val="0"/>
          <c:showCatName val="0"/>
          <c:showSerName val="0"/>
          <c:showPercent val="0"/>
          <c:showBubbleSize val="0"/>
        </c:dLbls>
        <c:gapWidth val="150"/>
        <c:axId val="397142168"/>
        <c:axId val="3971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3A03-4A91-873C-171D53570E00}"/>
            </c:ext>
          </c:extLst>
        </c:ser>
        <c:dLbls>
          <c:showLegendKey val="0"/>
          <c:showVal val="0"/>
          <c:showCatName val="0"/>
          <c:showSerName val="0"/>
          <c:showPercent val="0"/>
          <c:showBubbleSize val="0"/>
        </c:dLbls>
        <c:marker val="1"/>
        <c:smooth val="0"/>
        <c:axId val="397142168"/>
        <c:axId val="397142560"/>
      </c:lineChart>
      <c:dateAx>
        <c:axId val="397142168"/>
        <c:scaling>
          <c:orientation val="minMax"/>
        </c:scaling>
        <c:delete val="1"/>
        <c:axPos val="b"/>
        <c:numFmt formatCode="ge" sourceLinked="1"/>
        <c:majorTickMark val="none"/>
        <c:minorTickMark val="none"/>
        <c:tickLblPos val="none"/>
        <c:crossAx val="397142560"/>
        <c:crosses val="autoZero"/>
        <c:auto val="1"/>
        <c:lblOffset val="100"/>
        <c:baseTimeUnit val="years"/>
      </c:dateAx>
      <c:valAx>
        <c:axId val="3971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4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F5-4971-AFA2-607AF6D69A60}"/>
            </c:ext>
          </c:extLst>
        </c:ser>
        <c:dLbls>
          <c:showLegendKey val="0"/>
          <c:showVal val="0"/>
          <c:showCatName val="0"/>
          <c:showSerName val="0"/>
          <c:showPercent val="0"/>
          <c:showBubbleSize val="0"/>
        </c:dLbls>
        <c:gapWidth val="150"/>
        <c:axId val="479766024"/>
        <c:axId val="47976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D8F5-4971-AFA2-607AF6D69A60}"/>
            </c:ext>
          </c:extLst>
        </c:ser>
        <c:dLbls>
          <c:showLegendKey val="0"/>
          <c:showVal val="0"/>
          <c:showCatName val="0"/>
          <c:showSerName val="0"/>
          <c:showPercent val="0"/>
          <c:showBubbleSize val="0"/>
        </c:dLbls>
        <c:marker val="1"/>
        <c:smooth val="0"/>
        <c:axId val="479766024"/>
        <c:axId val="479764456"/>
      </c:lineChart>
      <c:dateAx>
        <c:axId val="479766024"/>
        <c:scaling>
          <c:orientation val="minMax"/>
        </c:scaling>
        <c:delete val="1"/>
        <c:axPos val="b"/>
        <c:numFmt formatCode="ge" sourceLinked="1"/>
        <c:majorTickMark val="none"/>
        <c:minorTickMark val="none"/>
        <c:tickLblPos val="none"/>
        <c:crossAx val="479764456"/>
        <c:crosses val="autoZero"/>
        <c:auto val="1"/>
        <c:lblOffset val="100"/>
        <c:baseTimeUnit val="years"/>
      </c:dateAx>
      <c:valAx>
        <c:axId val="479764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76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197.39</c:v>
                </c:pt>
                <c:pt idx="1">
                  <c:v>240.29</c:v>
                </c:pt>
                <c:pt idx="2">
                  <c:v>275.14</c:v>
                </c:pt>
                <c:pt idx="3">
                  <c:v>268.66000000000003</c:v>
                </c:pt>
                <c:pt idx="4">
                  <c:v>313.64</c:v>
                </c:pt>
              </c:numCache>
            </c:numRef>
          </c:val>
          <c:extLst xmlns:c16r2="http://schemas.microsoft.com/office/drawing/2015/06/chart">
            <c:ext xmlns:c16="http://schemas.microsoft.com/office/drawing/2014/chart" uri="{C3380CC4-5D6E-409C-BE32-E72D297353CC}">
              <c16:uniqueId val="{00000000-1480-4408-A33E-1B76F18F759F}"/>
            </c:ext>
          </c:extLst>
        </c:ser>
        <c:dLbls>
          <c:showLegendKey val="0"/>
          <c:showVal val="0"/>
          <c:showCatName val="0"/>
          <c:showSerName val="0"/>
          <c:showPercent val="0"/>
          <c:showBubbleSize val="0"/>
        </c:dLbls>
        <c:gapWidth val="150"/>
        <c:axId val="479766808"/>
        <c:axId val="47976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1480-4408-A33E-1B76F18F759F}"/>
            </c:ext>
          </c:extLst>
        </c:ser>
        <c:dLbls>
          <c:showLegendKey val="0"/>
          <c:showVal val="0"/>
          <c:showCatName val="0"/>
          <c:showSerName val="0"/>
          <c:showPercent val="0"/>
          <c:showBubbleSize val="0"/>
        </c:dLbls>
        <c:marker val="1"/>
        <c:smooth val="0"/>
        <c:axId val="479766808"/>
        <c:axId val="479764848"/>
      </c:lineChart>
      <c:dateAx>
        <c:axId val="479766808"/>
        <c:scaling>
          <c:orientation val="minMax"/>
        </c:scaling>
        <c:delete val="1"/>
        <c:axPos val="b"/>
        <c:numFmt formatCode="ge" sourceLinked="1"/>
        <c:majorTickMark val="none"/>
        <c:minorTickMark val="none"/>
        <c:tickLblPos val="none"/>
        <c:crossAx val="479764848"/>
        <c:crosses val="autoZero"/>
        <c:auto val="1"/>
        <c:lblOffset val="100"/>
        <c:baseTimeUnit val="years"/>
      </c:dateAx>
      <c:valAx>
        <c:axId val="47976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7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385.71</c:v>
                </c:pt>
                <c:pt idx="1">
                  <c:v>383.65</c:v>
                </c:pt>
                <c:pt idx="2">
                  <c:v>337</c:v>
                </c:pt>
                <c:pt idx="3">
                  <c:v>328.46</c:v>
                </c:pt>
                <c:pt idx="4">
                  <c:v>316.68</c:v>
                </c:pt>
              </c:numCache>
            </c:numRef>
          </c:val>
          <c:extLst xmlns:c16r2="http://schemas.microsoft.com/office/drawing/2015/06/chart">
            <c:ext xmlns:c16="http://schemas.microsoft.com/office/drawing/2014/chart" uri="{C3380CC4-5D6E-409C-BE32-E72D297353CC}">
              <c16:uniqueId val="{00000000-B95F-4CD3-892B-1FF8110D8CA9}"/>
            </c:ext>
          </c:extLst>
        </c:ser>
        <c:dLbls>
          <c:showLegendKey val="0"/>
          <c:showVal val="0"/>
          <c:showCatName val="0"/>
          <c:showSerName val="0"/>
          <c:showPercent val="0"/>
          <c:showBubbleSize val="0"/>
        </c:dLbls>
        <c:gapWidth val="150"/>
        <c:axId val="479771904"/>
        <c:axId val="47976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B95F-4CD3-892B-1FF8110D8CA9}"/>
            </c:ext>
          </c:extLst>
        </c:ser>
        <c:dLbls>
          <c:showLegendKey val="0"/>
          <c:showVal val="0"/>
          <c:showCatName val="0"/>
          <c:showSerName val="0"/>
          <c:showPercent val="0"/>
          <c:showBubbleSize val="0"/>
        </c:dLbls>
        <c:marker val="1"/>
        <c:smooth val="0"/>
        <c:axId val="479771904"/>
        <c:axId val="479766416"/>
      </c:lineChart>
      <c:dateAx>
        <c:axId val="479771904"/>
        <c:scaling>
          <c:orientation val="minMax"/>
        </c:scaling>
        <c:delete val="1"/>
        <c:axPos val="b"/>
        <c:numFmt formatCode="ge" sourceLinked="1"/>
        <c:majorTickMark val="none"/>
        <c:minorTickMark val="none"/>
        <c:tickLblPos val="none"/>
        <c:crossAx val="479766416"/>
        <c:crosses val="autoZero"/>
        <c:auto val="1"/>
        <c:lblOffset val="100"/>
        <c:baseTimeUnit val="years"/>
      </c:dateAx>
      <c:valAx>
        <c:axId val="47976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87.96</c:v>
                </c:pt>
                <c:pt idx="1">
                  <c:v>87.9</c:v>
                </c:pt>
                <c:pt idx="2">
                  <c:v>105.03</c:v>
                </c:pt>
                <c:pt idx="3">
                  <c:v>106.34</c:v>
                </c:pt>
                <c:pt idx="4">
                  <c:v>105.08</c:v>
                </c:pt>
              </c:numCache>
            </c:numRef>
          </c:val>
          <c:extLst xmlns:c16r2="http://schemas.microsoft.com/office/drawing/2015/06/chart">
            <c:ext xmlns:c16="http://schemas.microsoft.com/office/drawing/2014/chart" uri="{C3380CC4-5D6E-409C-BE32-E72D297353CC}">
              <c16:uniqueId val="{00000000-8F27-4520-9D04-A856A2B9D2B4}"/>
            </c:ext>
          </c:extLst>
        </c:ser>
        <c:dLbls>
          <c:showLegendKey val="0"/>
          <c:showVal val="0"/>
          <c:showCatName val="0"/>
          <c:showSerName val="0"/>
          <c:showPercent val="0"/>
          <c:showBubbleSize val="0"/>
        </c:dLbls>
        <c:gapWidth val="150"/>
        <c:axId val="479765240"/>
        <c:axId val="47976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8F27-4520-9D04-A856A2B9D2B4}"/>
            </c:ext>
          </c:extLst>
        </c:ser>
        <c:dLbls>
          <c:showLegendKey val="0"/>
          <c:showVal val="0"/>
          <c:showCatName val="0"/>
          <c:showSerName val="0"/>
          <c:showPercent val="0"/>
          <c:showBubbleSize val="0"/>
        </c:dLbls>
        <c:marker val="1"/>
        <c:smooth val="0"/>
        <c:axId val="479765240"/>
        <c:axId val="479768376"/>
      </c:lineChart>
      <c:dateAx>
        <c:axId val="479765240"/>
        <c:scaling>
          <c:orientation val="minMax"/>
        </c:scaling>
        <c:delete val="1"/>
        <c:axPos val="b"/>
        <c:numFmt formatCode="ge" sourceLinked="1"/>
        <c:majorTickMark val="none"/>
        <c:minorTickMark val="none"/>
        <c:tickLblPos val="none"/>
        <c:crossAx val="479768376"/>
        <c:crosses val="autoZero"/>
        <c:auto val="1"/>
        <c:lblOffset val="100"/>
        <c:baseTimeUnit val="years"/>
      </c:dateAx>
      <c:valAx>
        <c:axId val="47976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6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118.95</c:v>
                </c:pt>
                <c:pt idx="1">
                  <c:v>118.72</c:v>
                </c:pt>
                <c:pt idx="2">
                  <c:v>112.3</c:v>
                </c:pt>
                <c:pt idx="3">
                  <c:v>112.32</c:v>
                </c:pt>
                <c:pt idx="4">
                  <c:v>114.66</c:v>
                </c:pt>
              </c:numCache>
            </c:numRef>
          </c:val>
          <c:extLst xmlns:c16r2="http://schemas.microsoft.com/office/drawing/2015/06/chart">
            <c:ext xmlns:c16="http://schemas.microsoft.com/office/drawing/2014/chart" uri="{C3380CC4-5D6E-409C-BE32-E72D297353CC}">
              <c16:uniqueId val="{00000000-2FB0-4F42-963B-172773C565C2}"/>
            </c:ext>
          </c:extLst>
        </c:ser>
        <c:dLbls>
          <c:showLegendKey val="0"/>
          <c:showVal val="0"/>
          <c:showCatName val="0"/>
          <c:showSerName val="0"/>
          <c:showPercent val="0"/>
          <c:showBubbleSize val="0"/>
        </c:dLbls>
        <c:gapWidth val="150"/>
        <c:axId val="479769944"/>
        <c:axId val="4797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2FB0-4F42-963B-172773C565C2}"/>
            </c:ext>
          </c:extLst>
        </c:ser>
        <c:dLbls>
          <c:showLegendKey val="0"/>
          <c:showVal val="0"/>
          <c:showCatName val="0"/>
          <c:showSerName val="0"/>
          <c:showPercent val="0"/>
          <c:showBubbleSize val="0"/>
        </c:dLbls>
        <c:marker val="1"/>
        <c:smooth val="0"/>
        <c:axId val="479769944"/>
        <c:axId val="479770336"/>
      </c:lineChart>
      <c:dateAx>
        <c:axId val="479769944"/>
        <c:scaling>
          <c:orientation val="minMax"/>
        </c:scaling>
        <c:delete val="1"/>
        <c:axPos val="b"/>
        <c:numFmt formatCode="ge" sourceLinked="1"/>
        <c:majorTickMark val="none"/>
        <c:minorTickMark val="none"/>
        <c:tickLblPos val="none"/>
        <c:crossAx val="479770336"/>
        <c:crosses val="autoZero"/>
        <c:auto val="1"/>
        <c:lblOffset val="100"/>
        <c:baseTimeUnit val="years"/>
      </c:dateAx>
      <c:valAx>
        <c:axId val="4797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秦野市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161628</v>
      </c>
      <c r="AM8" s="60"/>
      <c r="AN8" s="60"/>
      <c r="AO8" s="60"/>
      <c r="AP8" s="60"/>
      <c r="AQ8" s="60"/>
      <c r="AR8" s="60"/>
      <c r="AS8" s="60"/>
      <c r="AT8" s="51">
        <f>データ!$S$6</f>
        <v>103.76</v>
      </c>
      <c r="AU8" s="52"/>
      <c r="AV8" s="52"/>
      <c r="AW8" s="52"/>
      <c r="AX8" s="52"/>
      <c r="AY8" s="52"/>
      <c r="AZ8" s="52"/>
      <c r="BA8" s="52"/>
      <c r="BB8" s="53">
        <f>データ!$T$6</f>
        <v>1557.71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67.14</v>
      </c>
      <c r="J10" s="52"/>
      <c r="K10" s="52"/>
      <c r="L10" s="52"/>
      <c r="M10" s="52"/>
      <c r="N10" s="52"/>
      <c r="O10" s="63"/>
      <c r="P10" s="53">
        <f>データ!$P$6</f>
        <v>99.88</v>
      </c>
      <c r="Q10" s="53"/>
      <c r="R10" s="53"/>
      <c r="S10" s="53"/>
      <c r="T10" s="53"/>
      <c r="U10" s="53"/>
      <c r="V10" s="53"/>
      <c r="W10" s="60">
        <f>データ!$Q$6</f>
        <v>1836</v>
      </c>
      <c r="X10" s="60"/>
      <c r="Y10" s="60"/>
      <c r="Z10" s="60"/>
      <c r="AA10" s="60"/>
      <c r="AB10" s="60"/>
      <c r="AC10" s="60"/>
      <c r="AD10" s="2"/>
      <c r="AE10" s="2"/>
      <c r="AF10" s="2"/>
      <c r="AG10" s="2"/>
      <c r="AH10" s="4"/>
      <c r="AI10" s="4"/>
      <c r="AJ10" s="4"/>
      <c r="AK10" s="4"/>
      <c r="AL10" s="60">
        <f>データ!$U$6</f>
        <v>161358</v>
      </c>
      <c r="AM10" s="60"/>
      <c r="AN10" s="60"/>
      <c r="AO10" s="60"/>
      <c r="AP10" s="60"/>
      <c r="AQ10" s="60"/>
      <c r="AR10" s="60"/>
      <c r="AS10" s="60"/>
      <c r="AT10" s="51">
        <f>データ!$V$6</f>
        <v>44.58</v>
      </c>
      <c r="AU10" s="52"/>
      <c r="AV10" s="52"/>
      <c r="AW10" s="52"/>
      <c r="AX10" s="52"/>
      <c r="AY10" s="52"/>
      <c r="AZ10" s="52"/>
      <c r="BA10" s="52"/>
      <c r="BB10" s="53">
        <f>データ!$W$6</f>
        <v>3619.52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n+Bu8H80FCu9R9ptGYNe200E3jZVEl06/+N1RUQV45Dv7O/AX8uRqNkx50SWxdO8sh7tuhq2/pP9Jv/qnq/Gw==" saltValue="ozdi4XIpAx/6oAOJXTIV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142115</v>
      </c>
      <c r="D6" s="34">
        <f t="shared" si="3"/>
        <v>46</v>
      </c>
      <c r="E6" s="34">
        <f t="shared" si="3"/>
        <v>1</v>
      </c>
      <c r="F6" s="34">
        <f t="shared" si="3"/>
        <v>0</v>
      </c>
      <c r="G6" s="34">
        <f t="shared" si="3"/>
        <v>1</v>
      </c>
      <c r="H6" s="34" t="str">
        <f t="shared" si="3"/>
        <v>神奈川県　秦野市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67.14</v>
      </c>
      <c r="P6" s="35">
        <f t="shared" si="3"/>
        <v>99.88</v>
      </c>
      <c r="Q6" s="35">
        <f t="shared" si="3"/>
        <v>1836</v>
      </c>
      <c r="R6" s="35">
        <f t="shared" si="3"/>
        <v>161628</v>
      </c>
      <c r="S6" s="35">
        <f t="shared" si="3"/>
        <v>103.76</v>
      </c>
      <c r="T6" s="35">
        <f t="shared" si="3"/>
        <v>1557.71</v>
      </c>
      <c r="U6" s="35">
        <f t="shared" si="3"/>
        <v>161358</v>
      </c>
      <c r="V6" s="35">
        <f t="shared" si="3"/>
        <v>44.58</v>
      </c>
      <c r="W6" s="35">
        <f t="shared" si="3"/>
        <v>3619.52</v>
      </c>
      <c r="X6" s="36">
        <f>IF(X7="",NA(),X7)</f>
        <v>100.27</v>
      </c>
      <c r="Y6" s="36">
        <f t="shared" ref="Y6:AG6" si="4">IF(Y7="",NA(),Y7)</f>
        <v>99.31</v>
      </c>
      <c r="Z6" s="36">
        <f t="shared" si="4"/>
        <v>115.82</v>
      </c>
      <c r="AA6" s="36">
        <f t="shared" si="4"/>
        <v>114.73</v>
      </c>
      <c r="AB6" s="36">
        <f t="shared" si="4"/>
        <v>114.77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197.39</v>
      </c>
      <c r="AU6" s="36">
        <f t="shared" ref="AU6:BC6" si="6">IF(AU7="",NA(),AU7)</f>
        <v>240.29</v>
      </c>
      <c r="AV6" s="36">
        <f t="shared" si="6"/>
        <v>275.14</v>
      </c>
      <c r="AW6" s="36">
        <f t="shared" si="6"/>
        <v>268.66000000000003</v>
      </c>
      <c r="AX6" s="36">
        <f t="shared" si="6"/>
        <v>313.64</v>
      </c>
      <c r="AY6" s="36">
        <f t="shared" si="6"/>
        <v>289.8</v>
      </c>
      <c r="AZ6" s="36">
        <f t="shared" si="6"/>
        <v>299.44</v>
      </c>
      <c r="BA6" s="36">
        <f t="shared" si="6"/>
        <v>311.99</v>
      </c>
      <c r="BB6" s="36">
        <f t="shared" si="6"/>
        <v>307.83</v>
      </c>
      <c r="BC6" s="36">
        <f t="shared" si="6"/>
        <v>318.89</v>
      </c>
      <c r="BD6" s="35" t="str">
        <f>IF(BD7="","",IF(BD7="-","【-】","【"&amp;SUBSTITUTE(TEXT(BD7,"#,##0.00"),"-","△")&amp;"】"))</f>
        <v>【261.93】</v>
      </c>
      <c r="BE6" s="36">
        <f>IF(BE7="",NA(),BE7)</f>
        <v>385.71</v>
      </c>
      <c r="BF6" s="36">
        <f t="shared" ref="BF6:BN6" si="7">IF(BF7="",NA(),BF7)</f>
        <v>383.65</v>
      </c>
      <c r="BG6" s="36">
        <f t="shared" si="7"/>
        <v>337</v>
      </c>
      <c r="BH6" s="36">
        <f t="shared" si="7"/>
        <v>328.46</v>
      </c>
      <c r="BI6" s="36">
        <f t="shared" si="7"/>
        <v>316.68</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87.96</v>
      </c>
      <c r="BQ6" s="36">
        <f t="shared" ref="BQ6:BY6" si="8">IF(BQ7="",NA(),BQ7)</f>
        <v>87.9</v>
      </c>
      <c r="BR6" s="36">
        <f t="shared" si="8"/>
        <v>105.03</v>
      </c>
      <c r="BS6" s="36">
        <f t="shared" si="8"/>
        <v>106.34</v>
      </c>
      <c r="BT6" s="36">
        <f t="shared" si="8"/>
        <v>105.08</v>
      </c>
      <c r="BU6" s="36">
        <f t="shared" si="8"/>
        <v>107.05</v>
      </c>
      <c r="BV6" s="36">
        <f t="shared" si="8"/>
        <v>106.4</v>
      </c>
      <c r="BW6" s="36">
        <f t="shared" si="8"/>
        <v>107.61</v>
      </c>
      <c r="BX6" s="36">
        <f t="shared" si="8"/>
        <v>106.02</v>
      </c>
      <c r="BY6" s="36">
        <f t="shared" si="8"/>
        <v>104.84</v>
      </c>
      <c r="BZ6" s="35" t="str">
        <f>IF(BZ7="","",IF(BZ7="-","【-】","【"&amp;SUBSTITUTE(TEXT(BZ7,"#,##0.00"),"-","△")&amp;"】"))</f>
        <v>【103.91】</v>
      </c>
      <c r="CA6" s="36">
        <f>IF(CA7="",NA(),CA7)</f>
        <v>118.95</v>
      </c>
      <c r="CB6" s="36">
        <f t="shared" ref="CB6:CJ6" si="9">IF(CB7="",NA(),CB7)</f>
        <v>118.72</v>
      </c>
      <c r="CC6" s="36">
        <f t="shared" si="9"/>
        <v>112.3</v>
      </c>
      <c r="CD6" s="36">
        <f t="shared" si="9"/>
        <v>112.32</v>
      </c>
      <c r="CE6" s="36">
        <f t="shared" si="9"/>
        <v>114.66</v>
      </c>
      <c r="CF6" s="36">
        <f t="shared" si="9"/>
        <v>155.09</v>
      </c>
      <c r="CG6" s="36">
        <f t="shared" si="9"/>
        <v>156.29</v>
      </c>
      <c r="CH6" s="36">
        <f t="shared" si="9"/>
        <v>155.69</v>
      </c>
      <c r="CI6" s="36">
        <f t="shared" si="9"/>
        <v>158.6</v>
      </c>
      <c r="CJ6" s="36">
        <f t="shared" si="9"/>
        <v>161.82</v>
      </c>
      <c r="CK6" s="35" t="str">
        <f>IF(CK7="","",IF(CK7="-","【-】","【"&amp;SUBSTITUTE(TEXT(CK7,"#,##0.00"),"-","△")&amp;"】"))</f>
        <v>【167.11】</v>
      </c>
      <c r="CL6" s="36">
        <f>IF(CL7="",NA(),CL7)</f>
        <v>57.37</v>
      </c>
      <c r="CM6" s="36">
        <f t="shared" ref="CM6:CU6" si="10">IF(CM7="",NA(),CM7)</f>
        <v>56.83</v>
      </c>
      <c r="CN6" s="36">
        <f t="shared" si="10"/>
        <v>56.5</v>
      </c>
      <c r="CO6" s="36">
        <f t="shared" si="10"/>
        <v>56.46</v>
      </c>
      <c r="CP6" s="36">
        <f t="shared" si="10"/>
        <v>55.75</v>
      </c>
      <c r="CQ6" s="36">
        <f t="shared" si="10"/>
        <v>61.61</v>
      </c>
      <c r="CR6" s="36">
        <f t="shared" si="10"/>
        <v>62.34</v>
      </c>
      <c r="CS6" s="36">
        <f t="shared" si="10"/>
        <v>62.46</v>
      </c>
      <c r="CT6" s="36">
        <f t="shared" si="10"/>
        <v>62.88</v>
      </c>
      <c r="CU6" s="36">
        <f t="shared" si="10"/>
        <v>62.32</v>
      </c>
      <c r="CV6" s="35" t="str">
        <f>IF(CV7="","",IF(CV7="-","【-】","【"&amp;SUBSTITUTE(TEXT(CV7,"#,##0.00"),"-","△")&amp;"】"))</f>
        <v>【60.27】</v>
      </c>
      <c r="CW6" s="36">
        <f>IF(CW7="",NA(),CW7)</f>
        <v>93.55</v>
      </c>
      <c r="CX6" s="36">
        <f t="shared" ref="CX6:DF6" si="11">IF(CX7="",NA(),CX7)</f>
        <v>93.65</v>
      </c>
      <c r="CY6" s="36">
        <f t="shared" si="11"/>
        <v>93.63</v>
      </c>
      <c r="CZ6" s="36">
        <f t="shared" si="11"/>
        <v>93.64</v>
      </c>
      <c r="DA6" s="36">
        <f t="shared" si="11"/>
        <v>93.63</v>
      </c>
      <c r="DB6" s="36">
        <f t="shared" si="11"/>
        <v>90.23</v>
      </c>
      <c r="DC6" s="36">
        <f t="shared" si="11"/>
        <v>90.15</v>
      </c>
      <c r="DD6" s="36">
        <f t="shared" si="11"/>
        <v>90.62</v>
      </c>
      <c r="DE6" s="36">
        <f t="shared" si="11"/>
        <v>90.13</v>
      </c>
      <c r="DF6" s="36">
        <f t="shared" si="11"/>
        <v>90.19</v>
      </c>
      <c r="DG6" s="35" t="str">
        <f>IF(DG7="","",IF(DG7="-","【-】","【"&amp;SUBSTITUTE(TEXT(DG7,"#,##0.00"),"-","△")&amp;"】"))</f>
        <v>【89.92】</v>
      </c>
      <c r="DH6" s="36">
        <f>IF(DH7="",NA(),DH7)</f>
        <v>50.7</v>
      </c>
      <c r="DI6" s="36">
        <f t="shared" ref="DI6:DQ6" si="12">IF(DI7="",NA(),DI7)</f>
        <v>51.87</v>
      </c>
      <c r="DJ6" s="36">
        <f t="shared" si="12"/>
        <v>53.39</v>
      </c>
      <c r="DK6" s="36">
        <f t="shared" si="12"/>
        <v>54.45</v>
      </c>
      <c r="DL6" s="36">
        <f t="shared" si="12"/>
        <v>55.68</v>
      </c>
      <c r="DM6" s="36">
        <f t="shared" si="12"/>
        <v>46.36</v>
      </c>
      <c r="DN6" s="36">
        <f t="shared" si="12"/>
        <v>47.37</v>
      </c>
      <c r="DO6" s="36">
        <f t="shared" si="12"/>
        <v>48.01</v>
      </c>
      <c r="DP6" s="36">
        <f t="shared" si="12"/>
        <v>48.01</v>
      </c>
      <c r="DQ6" s="36">
        <f t="shared" si="12"/>
        <v>48.86</v>
      </c>
      <c r="DR6" s="35" t="str">
        <f>IF(DR7="","",IF(DR7="-","【-】","【"&amp;SUBSTITUTE(TEXT(DR7,"#,##0.00"),"-","△")&amp;"】"))</f>
        <v>【48.85】</v>
      </c>
      <c r="DS6" s="36">
        <f>IF(DS7="",NA(),DS7)</f>
        <v>15.21</v>
      </c>
      <c r="DT6" s="36">
        <f t="shared" ref="DT6:EB6" si="13">IF(DT7="",NA(),DT7)</f>
        <v>16.54</v>
      </c>
      <c r="DU6" s="36">
        <f t="shared" si="13"/>
        <v>17.28</v>
      </c>
      <c r="DV6" s="36">
        <f t="shared" si="13"/>
        <v>18.899999999999999</v>
      </c>
      <c r="DW6" s="36">
        <f t="shared" si="13"/>
        <v>19.809999999999999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0.48</v>
      </c>
      <c r="EE6" s="36">
        <f t="shared" ref="EE6:EM6" si="14">IF(EE7="",NA(),EE7)</f>
        <v>0.39</v>
      </c>
      <c r="EF6" s="36">
        <f t="shared" si="14"/>
        <v>0.36</v>
      </c>
      <c r="EG6" s="36">
        <f t="shared" si="14"/>
        <v>0.32</v>
      </c>
      <c r="EH6" s="36">
        <f t="shared" si="14"/>
        <v>0.55000000000000004</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
      <c r="A7" s="29"/>
      <c r="B7" s="38">
        <v>2018</v>
      </c>
      <c r="C7" s="38">
        <v>142115</v>
      </c>
      <c r="D7" s="38">
        <v>46</v>
      </c>
      <c r="E7" s="38">
        <v>1</v>
      </c>
      <c r="F7" s="38">
        <v>0</v>
      </c>
      <c r="G7" s="38">
        <v>1</v>
      </c>
      <c r="H7" s="38" t="s">
        <v>93</v>
      </c>
      <c r="I7" s="38" t="s">
        <v>94</v>
      </c>
      <c r="J7" s="38" t="s">
        <v>95</v>
      </c>
      <c r="K7" s="38" t="s">
        <v>96</v>
      </c>
      <c r="L7" s="38" t="s">
        <v>97</v>
      </c>
      <c r="M7" s="38" t="s">
        <v>98</v>
      </c>
      <c r="N7" s="39" t="s">
        <v>99</v>
      </c>
      <c r="O7" s="39">
        <v>67.14</v>
      </c>
      <c r="P7" s="39">
        <v>99.88</v>
      </c>
      <c r="Q7" s="39">
        <v>1836</v>
      </c>
      <c r="R7" s="39">
        <v>161628</v>
      </c>
      <c r="S7" s="39">
        <v>103.76</v>
      </c>
      <c r="T7" s="39">
        <v>1557.71</v>
      </c>
      <c r="U7" s="39">
        <v>161358</v>
      </c>
      <c r="V7" s="39">
        <v>44.58</v>
      </c>
      <c r="W7" s="39">
        <v>3619.52</v>
      </c>
      <c r="X7" s="39">
        <v>100.27</v>
      </c>
      <c r="Y7" s="39">
        <v>99.31</v>
      </c>
      <c r="Z7" s="39">
        <v>115.82</v>
      </c>
      <c r="AA7" s="39">
        <v>114.73</v>
      </c>
      <c r="AB7" s="39">
        <v>114.77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197.39</v>
      </c>
      <c r="AU7" s="39">
        <v>240.29</v>
      </c>
      <c r="AV7" s="39">
        <v>275.14</v>
      </c>
      <c r="AW7" s="39">
        <v>268.66000000000003</v>
      </c>
      <c r="AX7" s="39">
        <v>313.64</v>
      </c>
      <c r="AY7" s="39">
        <v>289.8</v>
      </c>
      <c r="AZ7" s="39">
        <v>299.44</v>
      </c>
      <c r="BA7" s="39">
        <v>311.99</v>
      </c>
      <c r="BB7" s="39">
        <v>307.83</v>
      </c>
      <c r="BC7" s="39">
        <v>318.89</v>
      </c>
      <c r="BD7" s="39">
        <v>261.93</v>
      </c>
      <c r="BE7" s="39">
        <v>385.71</v>
      </c>
      <c r="BF7" s="39">
        <v>383.65</v>
      </c>
      <c r="BG7" s="39">
        <v>337</v>
      </c>
      <c r="BH7" s="39">
        <v>328.46</v>
      </c>
      <c r="BI7" s="39">
        <v>316.68</v>
      </c>
      <c r="BJ7" s="39">
        <v>301.99</v>
      </c>
      <c r="BK7" s="39">
        <v>298.08999999999997</v>
      </c>
      <c r="BL7" s="39">
        <v>291.77999999999997</v>
      </c>
      <c r="BM7" s="39">
        <v>295.44</v>
      </c>
      <c r="BN7" s="39">
        <v>290.07</v>
      </c>
      <c r="BO7" s="39">
        <v>270.45999999999998</v>
      </c>
      <c r="BP7" s="39">
        <v>87.96</v>
      </c>
      <c r="BQ7" s="39">
        <v>87.9</v>
      </c>
      <c r="BR7" s="39">
        <v>105.03</v>
      </c>
      <c r="BS7" s="39">
        <v>106.34</v>
      </c>
      <c r="BT7" s="39">
        <v>105.08</v>
      </c>
      <c r="BU7" s="39">
        <v>107.05</v>
      </c>
      <c r="BV7" s="39">
        <v>106.4</v>
      </c>
      <c r="BW7" s="39">
        <v>107.61</v>
      </c>
      <c r="BX7" s="39">
        <v>106.02</v>
      </c>
      <c r="BY7" s="39">
        <v>104.84</v>
      </c>
      <c r="BZ7" s="39">
        <v>103.91</v>
      </c>
      <c r="CA7" s="39">
        <v>118.95</v>
      </c>
      <c r="CB7" s="39">
        <v>118.72</v>
      </c>
      <c r="CC7" s="39">
        <v>112.3</v>
      </c>
      <c r="CD7" s="39">
        <v>112.32</v>
      </c>
      <c r="CE7" s="39">
        <v>114.66</v>
      </c>
      <c r="CF7" s="39">
        <v>155.09</v>
      </c>
      <c r="CG7" s="39">
        <v>156.29</v>
      </c>
      <c r="CH7" s="39">
        <v>155.69</v>
      </c>
      <c r="CI7" s="39">
        <v>158.6</v>
      </c>
      <c r="CJ7" s="39">
        <v>161.82</v>
      </c>
      <c r="CK7" s="39">
        <v>167.11</v>
      </c>
      <c r="CL7" s="39">
        <v>57.37</v>
      </c>
      <c r="CM7" s="39">
        <v>56.83</v>
      </c>
      <c r="CN7" s="39">
        <v>56.5</v>
      </c>
      <c r="CO7" s="39">
        <v>56.46</v>
      </c>
      <c r="CP7" s="39">
        <v>55.75</v>
      </c>
      <c r="CQ7" s="39">
        <v>61.61</v>
      </c>
      <c r="CR7" s="39">
        <v>62.34</v>
      </c>
      <c r="CS7" s="39">
        <v>62.46</v>
      </c>
      <c r="CT7" s="39">
        <v>62.88</v>
      </c>
      <c r="CU7" s="39">
        <v>62.32</v>
      </c>
      <c r="CV7" s="39">
        <v>60.27</v>
      </c>
      <c r="CW7" s="39">
        <v>93.55</v>
      </c>
      <c r="CX7" s="39">
        <v>93.65</v>
      </c>
      <c r="CY7" s="39">
        <v>93.63</v>
      </c>
      <c r="CZ7" s="39">
        <v>93.64</v>
      </c>
      <c r="DA7" s="39">
        <v>93.63</v>
      </c>
      <c r="DB7" s="39">
        <v>90.23</v>
      </c>
      <c r="DC7" s="39">
        <v>90.15</v>
      </c>
      <c r="DD7" s="39">
        <v>90.62</v>
      </c>
      <c r="DE7" s="39">
        <v>90.13</v>
      </c>
      <c r="DF7" s="39">
        <v>90.19</v>
      </c>
      <c r="DG7" s="39">
        <v>89.92</v>
      </c>
      <c r="DH7" s="39">
        <v>50.7</v>
      </c>
      <c r="DI7" s="39">
        <v>51.87</v>
      </c>
      <c r="DJ7" s="39">
        <v>53.39</v>
      </c>
      <c r="DK7" s="39">
        <v>54.45</v>
      </c>
      <c r="DL7" s="39">
        <v>55.68</v>
      </c>
      <c r="DM7" s="39">
        <v>46.36</v>
      </c>
      <c r="DN7" s="39">
        <v>47.37</v>
      </c>
      <c r="DO7" s="39">
        <v>48.01</v>
      </c>
      <c r="DP7" s="39">
        <v>48.01</v>
      </c>
      <c r="DQ7" s="39">
        <v>48.86</v>
      </c>
      <c r="DR7" s="39">
        <v>48.85</v>
      </c>
      <c r="DS7" s="39">
        <v>15.21</v>
      </c>
      <c r="DT7" s="39">
        <v>16.54</v>
      </c>
      <c r="DU7" s="39">
        <v>17.28</v>
      </c>
      <c r="DV7" s="39">
        <v>18.899999999999999</v>
      </c>
      <c r="DW7" s="39">
        <v>19.809999999999999</v>
      </c>
      <c r="DX7" s="39">
        <v>13.57</v>
      </c>
      <c r="DY7" s="39">
        <v>14.27</v>
      </c>
      <c r="DZ7" s="39">
        <v>16.170000000000002</v>
      </c>
      <c r="EA7" s="39">
        <v>16.600000000000001</v>
      </c>
      <c r="EB7" s="39">
        <v>18.510000000000002</v>
      </c>
      <c r="EC7" s="39">
        <v>17.8</v>
      </c>
      <c r="ED7" s="39">
        <v>0.48</v>
      </c>
      <c r="EE7" s="39">
        <v>0.39</v>
      </c>
      <c r="EF7" s="39">
        <v>0.36</v>
      </c>
      <c r="EG7" s="39">
        <v>0.32</v>
      </c>
      <c r="EH7" s="39">
        <v>0.55000000000000004</v>
      </c>
      <c r="EI7" s="39">
        <v>0.72</v>
      </c>
      <c r="EJ7" s="39">
        <v>0.67</v>
      </c>
      <c r="EK7" s="39">
        <v>0.67</v>
      </c>
      <c r="EL7" s="39">
        <v>0.65</v>
      </c>
      <c r="EM7" s="39">
        <v>0.7</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2020-02-18T00:56:42Z</cp:lastPrinted>
  <dcterms:created xsi:type="dcterms:W3CDTF">2019-12-05T04:13:41Z</dcterms:created>
  <dcterms:modified xsi:type="dcterms:W3CDTF">2020-02-26T09:30:39Z</dcterms:modified>
  <cp:category/>
</cp:coreProperties>
</file>