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1（越阪部・髙瀨）\01_調査\03_その他（照会・送付等）\320110_経営比較分析表\11_公表\02_公表データ\13_厚木市\"/>
    </mc:Choice>
  </mc:AlternateContent>
  <workbookProtection workbookAlgorithmName="SHA-512" workbookHashValue="Wg5ArasfvBtY7LKr7i5ce/mGmp37oMfSkhRtSNXHS22NZ38SSf8IdLUR5AVOhoktI0Mmd9eKBl2XXNLF7s+Gnw==" workbookSaltValue="NbqvI5qq7OZcVzQu70axmA==" workbookSpinCount="100000" lockStructure="1"/>
  <bookViews>
    <workbookView xWindow="0" yWindow="0" windowWidth="15360" windowHeight="7632"/>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<sst xmlns="http://schemas.openxmlformats.org/spreadsheetml/2006/main" count="233" uniqueCount="114">
  <si>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</si>
  <si>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</si>
  <si>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</si>
  <si>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</si>
  <si>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</si>
  <si>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</si>
  <si>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</si>
  <si>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</si>
  <si>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</si>
  <si>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</si>
  <si>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</si>
  <si>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</si>
  <si>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</si>
  <si>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</si>
  <si>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</si>
  <si>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</si>
  <si>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</si>
  <si>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</si>
  <si>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</si>
  <si>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</si>
  <si>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</si>
  <si>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</si>
  <si>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</si>
  <si>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</si>
  <si>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</si>
  <si>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</si>
  <si>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</si>
  <si>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</si>
  <si>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</si>
  <si>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</si>
  <si>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</si>
  <si>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</si>
  <si>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</si>
  <si>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</si>
  <si>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</si>
  <si>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</si>
  <si>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</si>
  <si>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</si>
  <si>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</si>
  <si>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</si>
  <si>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</si>
  <si>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</si>
  <si>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</si>
  <si>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</si>
  <si>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</si>
  <si>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</si>
  <si>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</si>
  <si>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</si>
  <si>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</si>
  <si>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</si>
  <si>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</si>
  <si>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</si>
  <si>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</si>
  <si>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</si>
  <si>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</si>
  <si>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</si>
  <si>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</si>
  <si>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</si>
  <si>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</si>
  <si>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</si>
  <si>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</si>
  <si>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</si>
  <si>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</si>
  <si>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</si>
  <si>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</si>
  <si>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</si>
  <si>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</si>
  <si>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</si>
  <si>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</si>
  <si>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</si>
  <si>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</si>
  <si>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</si>
  <si>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</si>
  <si>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</si>
  <si>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</si>
  <si>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</si>
  <si>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</si>
  <si>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</si>
  <si>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</si>
  <si>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</si>
  <si>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</si>
  <si>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</si>
  <si>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</si>
  <si>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</si>
  <si>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</si>
  <si>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</si>
  <si>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</si>
  <si>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</si>
  <si>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</si>
  <si>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</si>
  <si>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</si>
  <si>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</si>
  <si>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</si>
  <si>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</si>
  <si>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</si>
  <si>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</si>
  <si>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</si>
  <si>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</si>
  <si>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厚木市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</si>
  <si>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</si>
  <si>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</si>
  <si>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</si>
  <si>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</si>
  <si>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</si>
  <si>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</si>
  <si>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</si>
  <si>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</si>
  <si>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</si>
  <si>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</si>
  <si>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</si>
  <si>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</si>
  <si>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は、収入と費用の割合を示した比率です。厚木市は概ね80％前後で推移しております。指標に若干の変動がありますが、費用の大部分を占める管渠施設の整備に要した公債費の償還金が順調に減少していることから、収支比率も改善がされていると想定されます。
　経費回収率についても、汚水処理費の地方債償還金やその利息が減少することにより、毎年の指標に変動がありますが、概ね改善傾向にあります。
　管渠施設を整備してから半世紀近く経過し、老朽化に対する維持管理費が増加することも想定されることから、財源である下水道料金の適正性を検討しながら、収支のバランスを取っていく必要があります。
　企業債残高対事業規模比率については、類似団体と比較して低い水準にあります。管渠などの施設建設にかかった起債の償還が順調に進んでいることが示されております。引き続き計画的な事業執行に努めていくことが求められます。</t>
    <rPh sb="91" eb="92">
      <t>キン</t>
    </rPh>
    <rPh sb="93" eb="95">
      <t>ジュンチョウ</t>
    </rPh>
    <rPh sb="148" eb="151">
      <t>チホウサイ</t>
    </rPh>
    <rPh sb="151" eb="153">
      <t>ショウカン</t>
    </rPh>
    <rPh sb="153" eb="154">
      <t>キン</t>
    </rPh>
    <rPh sb="157" eb="159">
      <t>リソク</t>
    </rPh>
    <rPh sb="160" eb="162">
      <t>ゲンショウ</t>
    </rPh>
    <rPh sb="170" eb="172">
      <t>マイトシ</t>
    </rPh>
    <rPh sb="185" eb="186">
      <t>オオム</t>
    </rPh>
    <phoneticPr fontId="4"/>
  </si>
  <si>
    <t>　管渠の状況については、公共下水道事業として昭和48年から供用を開始したことから、耐用年数を超える管渠はありませんが、年々老朽化が進んでいる現況と考えられます。
　管渠の更新については、平準化を図れるよう長寿命化計画に基づいた対策に取り組んでおります。
　現在、法適化のための資産調査によりまとめられた調査結果を踏まえ、収支計画をもとに持続的な下水道の供用に努めます。</t>
    <phoneticPr fontId="4"/>
  </si>
  <si>
    <t>　少子高齢化社会の到来や環境配慮型製品の普及によって有収水量が減少するなか、より安定した事業経営を行うためには、各指標で示される現状を分析し、その結果を踏まえた投資計画の策定や計画の見直しを行うことが求められております。
　下水道料金など収入面での強化を図るとともに、増加が予想される管渠などの更新、整備に係る費用に対しては、優先順位をつけるなど引き続き効率的な経営に努めてまいります。</t>
    <rPh sb="173" eb="174">
      <t>ヒ</t>
    </rPh>
    <rPh sb="175" eb="176">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</si>
</sst>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0.12</c:v>
                </c:pt>
                <c:pt idx="1">
                  <c:v>0.09</c:v>
                </c:pt>
                <c:pt idx="2">
                  <c:v>0.06</c:v>
                </c:pt>
                <c:pt idx="3">
                  <c:v>0.08</c:v>
                </c:pt>
                <c:pt idx="4">
                  <c:v>0.08</c:v>
                </c:pt>
              </c:numCache>
            </c:numRef>
          </c:val>
          <c:extLst xmlns:c16r2="http://schemas.microsoft.com/office/drawing/2015/06/chart">
            <c:ext xmlns:c16="http://schemas.microsoft.com/office/drawing/2014/chart" uri="{C3380CC4-5D6E-409C-BE32-E72D297353CC}">
              <c16:uniqueId val="{00000000-3BB3-41CD-A96A-2444EC2B8829}"/>
            </c:ext>
          </c:extLst>
        </c:ser>
        <c:dLbls>
          <c:showLegendKey val="0"/>
          <c:showVal val="0"/>
          <c:showCatName val="0"/>
          <c:showSerName val="0"/>
          <c:showPercent val="0"/>
          <c:showBubbleSize val="0"/>
        </c:dLbls>
        <c:gapWidth val="150"/>
        <c:axId val="361600392"/>
        <c:axId val="361624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xmlns:c16r2="http://schemas.microsoft.com/office/drawing/2015/06/chart">
            <c:ext xmlns:c16="http://schemas.microsoft.com/office/drawing/2014/chart" uri="{C3380CC4-5D6E-409C-BE32-E72D297353CC}">
              <c16:uniqueId val="{00000001-3BB3-41CD-A96A-2444EC2B8829}"/>
            </c:ext>
          </c:extLst>
        </c:ser>
        <c:dLbls>
          <c:showLegendKey val="0"/>
          <c:showVal val="0"/>
          <c:showCatName val="0"/>
          <c:showSerName val="0"/>
          <c:showPercent val="0"/>
          <c:showBubbleSize val="0"/>
        </c:dLbls>
        <c:marker val="1"/>
        <c:smooth val="0"/>
        <c:axId val="361600392"/>
        <c:axId val="361624960"/>
      </c:lineChart>
      <c:dateAx>
        <c:axId val="361600392"/>
        <c:scaling>
          <c:orientation val="minMax"/>
        </c:scaling>
        <c:delete val="1"/>
        <c:axPos val="b"/>
        <c:numFmt formatCode="ge" sourceLinked="1"/>
        <c:majorTickMark val="none"/>
        <c:minorTickMark val="none"/>
        <c:tickLblPos val="none"/>
        <c:crossAx val="361624960"/>
        <c:crosses val="autoZero"/>
        <c:auto val="1"/>
        <c:lblOffset val="100"/>
        <c:baseTimeUnit val="years"/>
      </c:dateAx>
      <c:valAx>
        <c:axId val="36162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00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90-4417-A18C-9C8F970B6CF2}"/>
            </c:ext>
          </c:extLst>
        </c:ser>
        <c:dLbls>
          <c:showLegendKey val="0"/>
          <c:showVal val="0"/>
          <c:showCatName val="0"/>
          <c:showSerName val="0"/>
          <c:showPercent val="0"/>
          <c:showBubbleSize val="0"/>
        </c:dLbls>
        <c:gapWidth val="150"/>
        <c:axId val="362104856"/>
        <c:axId val="3621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xmlns:c16r2="http://schemas.microsoft.com/office/drawing/2015/06/chart">
            <c:ext xmlns:c16="http://schemas.microsoft.com/office/drawing/2014/chart" uri="{C3380CC4-5D6E-409C-BE32-E72D297353CC}">
              <c16:uniqueId val="{00000001-DF90-4417-A18C-9C8F970B6CF2}"/>
            </c:ext>
          </c:extLst>
        </c:ser>
        <c:dLbls>
          <c:showLegendKey val="0"/>
          <c:showVal val="0"/>
          <c:showCatName val="0"/>
          <c:showSerName val="0"/>
          <c:showPercent val="0"/>
          <c:showBubbleSize val="0"/>
        </c:dLbls>
        <c:marker val="1"/>
        <c:smooth val="0"/>
        <c:axId val="362104856"/>
        <c:axId val="362103680"/>
      </c:lineChart>
      <c:dateAx>
        <c:axId val="362104856"/>
        <c:scaling>
          <c:orientation val="minMax"/>
        </c:scaling>
        <c:delete val="1"/>
        <c:axPos val="b"/>
        <c:numFmt formatCode="ge" sourceLinked="1"/>
        <c:majorTickMark val="none"/>
        <c:minorTickMark val="none"/>
        <c:tickLblPos val="none"/>
        <c:crossAx val="362103680"/>
        <c:crosses val="autoZero"/>
        <c:auto val="1"/>
        <c:lblOffset val="100"/>
        <c:baseTimeUnit val="years"/>
      </c:dateAx>
      <c:valAx>
        <c:axId val="3621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0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99.07</c:v>
                </c:pt>
                <c:pt idx="1">
                  <c:v>99.08</c:v>
                </c:pt>
                <c:pt idx="2">
                  <c:v>99.3</c:v>
                </c:pt>
                <c:pt idx="3">
                  <c:v>99.46</c:v>
                </c:pt>
                <c:pt idx="4">
                  <c:v>99.49</c:v>
                </c:pt>
              </c:numCache>
            </c:numRef>
          </c:val>
          <c:extLst xmlns:c16r2="http://schemas.microsoft.com/office/drawing/2015/06/chart">
            <c:ext xmlns:c16="http://schemas.microsoft.com/office/drawing/2014/chart" uri="{C3380CC4-5D6E-409C-BE32-E72D297353CC}">
              <c16:uniqueId val="{00000000-7A98-4839-BEF5-5FAAF044AE07}"/>
            </c:ext>
          </c:extLst>
        </c:ser>
        <c:dLbls>
          <c:showLegendKey val="0"/>
          <c:showVal val="0"/>
          <c:showCatName val="0"/>
          <c:showSerName val="0"/>
          <c:showPercent val="0"/>
          <c:showBubbleSize val="0"/>
        </c:dLbls>
        <c:gapWidth val="150"/>
        <c:axId val="362102896"/>
        <c:axId val="36210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xmlns:c16r2="http://schemas.microsoft.com/office/drawing/2015/06/chart">
            <c:ext xmlns:c16="http://schemas.microsoft.com/office/drawing/2014/chart" uri="{C3380CC4-5D6E-409C-BE32-E72D297353CC}">
              <c16:uniqueId val="{00000001-7A98-4839-BEF5-5FAAF044AE07}"/>
            </c:ext>
          </c:extLst>
        </c:ser>
        <c:dLbls>
          <c:showLegendKey val="0"/>
          <c:showVal val="0"/>
          <c:showCatName val="0"/>
          <c:showSerName val="0"/>
          <c:showPercent val="0"/>
          <c:showBubbleSize val="0"/>
        </c:dLbls>
        <c:marker val="1"/>
        <c:smooth val="0"/>
        <c:axId val="362102896"/>
        <c:axId val="362109168"/>
      </c:lineChart>
      <c:dateAx>
        <c:axId val="362102896"/>
        <c:scaling>
          <c:orientation val="minMax"/>
        </c:scaling>
        <c:delete val="1"/>
        <c:axPos val="b"/>
        <c:numFmt formatCode="ge" sourceLinked="1"/>
        <c:majorTickMark val="none"/>
        <c:minorTickMark val="none"/>
        <c:tickLblPos val="none"/>
        <c:crossAx val="362109168"/>
        <c:crosses val="autoZero"/>
        <c:auto val="1"/>
        <c:lblOffset val="100"/>
        <c:baseTimeUnit val="years"/>
      </c:dateAx>
      <c:valAx>
        <c:axId val="36210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0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79.58</c:v>
                </c:pt>
                <c:pt idx="1">
                  <c:v>79.89</c:v>
                </c:pt>
                <c:pt idx="2">
                  <c:v>82.32</c:v>
                </c:pt>
                <c:pt idx="3">
                  <c:v>80.180000000000007</c:v>
                </c:pt>
                <c:pt idx="4">
                  <c:v>88.68</c:v>
                </c:pt>
              </c:numCache>
            </c:numRef>
          </c:val>
          <c:extLst xmlns:c16r2="http://schemas.microsoft.com/office/drawing/2015/06/chart">
            <c:ext xmlns:c16="http://schemas.microsoft.com/office/drawing/2014/chart" uri="{C3380CC4-5D6E-409C-BE32-E72D297353CC}">
              <c16:uniqueId val="{00000000-CCE6-4588-BBB3-4746E9C8DD08}"/>
            </c:ext>
          </c:extLst>
        </c:ser>
        <c:dLbls>
          <c:showLegendKey val="0"/>
          <c:showVal val="0"/>
          <c:showCatName val="0"/>
          <c:showSerName val="0"/>
          <c:showPercent val="0"/>
          <c:showBubbleSize val="0"/>
        </c:dLbls>
        <c:gapWidth val="150"/>
        <c:axId val="361627704"/>
        <c:axId val="36162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E6-4588-BBB3-4746E9C8DD08}"/>
            </c:ext>
          </c:extLst>
        </c:ser>
        <c:dLbls>
          <c:showLegendKey val="0"/>
          <c:showVal val="0"/>
          <c:showCatName val="0"/>
          <c:showSerName val="0"/>
          <c:showPercent val="0"/>
          <c:showBubbleSize val="0"/>
        </c:dLbls>
        <c:marker val="1"/>
        <c:smooth val="0"/>
        <c:axId val="361627704"/>
        <c:axId val="361626528"/>
      </c:lineChart>
      <c:dateAx>
        <c:axId val="361627704"/>
        <c:scaling>
          <c:orientation val="minMax"/>
        </c:scaling>
        <c:delete val="1"/>
        <c:axPos val="b"/>
        <c:numFmt formatCode="ge" sourceLinked="1"/>
        <c:majorTickMark val="none"/>
        <c:minorTickMark val="none"/>
        <c:tickLblPos val="none"/>
        <c:crossAx val="361626528"/>
        <c:crosses val="autoZero"/>
        <c:auto val="1"/>
        <c:lblOffset val="100"/>
        <c:baseTimeUnit val="years"/>
      </c:dateAx>
      <c:valAx>
        <c:axId val="36162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2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E8D-46BD-9EBD-B7DDC4E61BFE}"/>
            </c:ext>
          </c:extLst>
        </c:ser>
        <c:dLbls>
          <c:showLegendKey val="0"/>
          <c:showVal val="0"/>
          <c:showCatName val="0"/>
          <c:showSerName val="0"/>
          <c:showPercent val="0"/>
          <c:showBubbleSize val="0"/>
        </c:dLbls>
        <c:gapWidth val="150"/>
        <c:axId val="361626136"/>
        <c:axId val="361626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E8D-46BD-9EBD-B7DDC4E61BFE}"/>
            </c:ext>
          </c:extLst>
        </c:ser>
        <c:dLbls>
          <c:showLegendKey val="0"/>
          <c:showVal val="0"/>
          <c:showCatName val="0"/>
          <c:showSerName val="0"/>
          <c:showPercent val="0"/>
          <c:showBubbleSize val="0"/>
        </c:dLbls>
        <c:marker val="1"/>
        <c:smooth val="0"/>
        <c:axId val="361626136"/>
        <c:axId val="361626920"/>
      </c:lineChart>
      <c:dateAx>
        <c:axId val="361626136"/>
        <c:scaling>
          <c:orientation val="minMax"/>
        </c:scaling>
        <c:delete val="1"/>
        <c:axPos val="b"/>
        <c:numFmt formatCode="ge" sourceLinked="1"/>
        <c:majorTickMark val="none"/>
        <c:minorTickMark val="none"/>
        <c:tickLblPos val="none"/>
        <c:crossAx val="361626920"/>
        <c:crosses val="autoZero"/>
        <c:auto val="1"/>
        <c:lblOffset val="100"/>
        <c:baseTimeUnit val="years"/>
      </c:dateAx>
      <c:valAx>
        <c:axId val="36162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62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74F-425B-8D73-8BA1D0F55589}"/>
            </c:ext>
          </c:extLst>
        </c:ser>
        <c:dLbls>
          <c:showLegendKey val="0"/>
          <c:showVal val="0"/>
          <c:showCatName val="0"/>
          <c:showSerName val="0"/>
          <c:showPercent val="0"/>
          <c:showBubbleSize val="0"/>
        </c:dLbls>
        <c:gapWidth val="150"/>
        <c:axId val="361740656"/>
        <c:axId val="361741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74F-425B-8D73-8BA1D0F55589}"/>
            </c:ext>
          </c:extLst>
        </c:ser>
        <c:dLbls>
          <c:showLegendKey val="0"/>
          <c:showVal val="0"/>
          <c:showCatName val="0"/>
          <c:showSerName val="0"/>
          <c:showPercent val="0"/>
          <c:showBubbleSize val="0"/>
        </c:dLbls>
        <c:marker val="1"/>
        <c:smooth val="0"/>
        <c:axId val="361740656"/>
        <c:axId val="361741048"/>
      </c:lineChart>
      <c:dateAx>
        <c:axId val="361740656"/>
        <c:scaling>
          <c:orientation val="minMax"/>
        </c:scaling>
        <c:delete val="1"/>
        <c:axPos val="b"/>
        <c:numFmt formatCode="ge" sourceLinked="1"/>
        <c:majorTickMark val="none"/>
        <c:minorTickMark val="none"/>
        <c:tickLblPos val="none"/>
        <c:crossAx val="361741048"/>
        <c:crosses val="autoZero"/>
        <c:auto val="1"/>
        <c:lblOffset val="100"/>
        <c:baseTimeUnit val="years"/>
      </c:dateAx>
      <c:valAx>
        <c:axId val="361741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4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71-47AD-B582-CB8C78F1BEB7}"/>
            </c:ext>
          </c:extLst>
        </c:ser>
        <c:dLbls>
          <c:showLegendKey val="0"/>
          <c:showVal val="0"/>
          <c:showCatName val="0"/>
          <c:showSerName val="0"/>
          <c:showPercent val="0"/>
          <c:showBubbleSize val="0"/>
        </c:dLbls>
        <c:gapWidth val="150"/>
        <c:axId val="361738696"/>
        <c:axId val="36173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71-47AD-B582-CB8C78F1BEB7}"/>
            </c:ext>
          </c:extLst>
        </c:ser>
        <c:dLbls>
          <c:showLegendKey val="0"/>
          <c:showVal val="0"/>
          <c:showCatName val="0"/>
          <c:showSerName val="0"/>
          <c:showPercent val="0"/>
          <c:showBubbleSize val="0"/>
        </c:dLbls>
        <c:marker val="1"/>
        <c:smooth val="0"/>
        <c:axId val="361738696"/>
        <c:axId val="361739088"/>
      </c:lineChart>
      <c:dateAx>
        <c:axId val="361738696"/>
        <c:scaling>
          <c:orientation val="minMax"/>
        </c:scaling>
        <c:delete val="1"/>
        <c:axPos val="b"/>
        <c:numFmt formatCode="ge" sourceLinked="1"/>
        <c:majorTickMark val="none"/>
        <c:minorTickMark val="none"/>
        <c:tickLblPos val="none"/>
        <c:crossAx val="361739088"/>
        <c:crosses val="autoZero"/>
        <c:auto val="1"/>
        <c:lblOffset val="100"/>
        <c:baseTimeUnit val="years"/>
      </c:dateAx>
      <c:valAx>
        <c:axId val="36173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38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7F-4AA8-85B7-DDA928856A0C}"/>
            </c:ext>
          </c:extLst>
        </c:ser>
        <c:dLbls>
          <c:showLegendKey val="0"/>
          <c:showVal val="0"/>
          <c:showCatName val="0"/>
          <c:showSerName val="0"/>
          <c:showPercent val="0"/>
          <c:showBubbleSize val="0"/>
        </c:dLbls>
        <c:gapWidth val="150"/>
        <c:axId val="361743400"/>
        <c:axId val="36173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7F-4AA8-85B7-DDA928856A0C}"/>
            </c:ext>
          </c:extLst>
        </c:ser>
        <c:dLbls>
          <c:showLegendKey val="0"/>
          <c:showVal val="0"/>
          <c:showCatName val="0"/>
          <c:showSerName val="0"/>
          <c:showPercent val="0"/>
          <c:showBubbleSize val="0"/>
        </c:dLbls>
        <c:marker val="1"/>
        <c:smooth val="0"/>
        <c:axId val="361743400"/>
        <c:axId val="361738304"/>
      </c:lineChart>
      <c:dateAx>
        <c:axId val="361743400"/>
        <c:scaling>
          <c:orientation val="minMax"/>
        </c:scaling>
        <c:delete val="1"/>
        <c:axPos val="b"/>
        <c:numFmt formatCode="ge" sourceLinked="1"/>
        <c:majorTickMark val="none"/>
        <c:minorTickMark val="none"/>
        <c:tickLblPos val="none"/>
        <c:crossAx val="361738304"/>
        <c:crosses val="autoZero"/>
        <c:auto val="1"/>
        <c:lblOffset val="100"/>
        <c:baseTimeUnit val="years"/>
      </c:dateAx>
      <c:valAx>
        <c:axId val="36173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43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639.38</c:v>
                </c:pt>
                <c:pt idx="1">
                  <c:v>443.32</c:v>
                </c:pt>
                <c:pt idx="2">
                  <c:v>393.39</c:v>
                </c:pt>
                <c:pt idx="3">
                  <c:v>342.85</c:v>
                </c:pt>
                <c:pt idx="4">
                  <c:v>317.20999999999998</c:v>
                </c:pt>
              </c:numCache>
            </c:numRef>
          </c:val>
          <c:extLst xmlns:c16r2="http://schemas.microsoft.com/office/drawing/2015/06/chart">
            <c:ext xmlns:c16="http://schemas.microsoft.com/office/drawing/2014/chart" uri="{C3380CC4-5D6E-409C-BE32-E72D297353CC}">
              <c16:uniqueId val="{00000000-94DC-49B4-8069-E6661198A2A5}"/>
            </c:ext>
          </c:extLst>
        </c:ser>
        <c:dLbls>
          <c:showLegendKey val="0"/>
          <c:showVal val="0"/>
          <c:showCatName val="0"/>
          <c:showSerName val="0"/>
          <c:showPercent val="0"/>
          <c:showBubbleSize val="0"/>
        </c:dLbls>
        <c:gapWidth val="150"/>
        <c:axId val="361741832"/>
        <c:axId val="36174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xmlns:c16r2="http://schemas.microsoft.com/office/drawing/2015/06/chart">
            <c:ext xmlns:c16="http://schemas.microsoft.com/office/drawing/2014/chart" uri="{C3380CC4-5D6E-409C-BE32-E72D297353CC}">
              <c16:uniqueId val="{00000001-94DC-49B4-8069-E6661198A2A5}"/>
            </c:ext>
          </c:extLst>
        </c:ser>
        <c:dLbls>
          <c:showLegendKey val="0"/>
          <c:showVal val="0"/>
          <c:showCatName val="0"/>
          <c:showSerName val="0"/>
          <c:showPercent val="0"/>
          <c:showBubbleSize val="0"/>
        </c:dLbls>
        <c:marker val="1"/>
        <c:smooth val="0"/>
        <c:axId val="361741832"/>
        <c:axId val="361745360"/>
      </c:lineChart>
      <c:dateAx>
        <c:axId val="361741832"/>
        <c:scaling>
          <c:orientation val="minMax"/>
        </c:scaling>
        <c:delete val="1"/>
        <c:axPos val="b"/>
        <c:numFmt formatCode="ge" sourceLinked="1"/>
        <c:majorTickMark val="none"/>
        <c:minorTickMark val="none"/>
        <c:tickLblPos val="none"/>
        <c:crossAx val="361745360"/>
        <c:crosses val="autoZero"/>
        <c:auto val="1"/>
        <c:lblOffset val="100"/>
        <c:baseTimeUnit val="years"/>
      </c:dateAx>
      <c:valAx>
        <c:axId val="36174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4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85.38</c:v>
                </c:pt>
                <c:pt idx="1">
                  <c:v>87.5</c:v>
                </c:pt>
                <c:pt idx="2">
                  <c:v>90.42</c:v>
                </c:pt>
                <c:pt idx="3">
                  <c:v>88.9</c:v>
                </c:pt>
                <c:pt idx="4">
                  <c:v>104.01</c:v>
                </c:pt>
              </c:numCache>
            </c:numRef>
          </c:val>
          <c:extLst xmlns:c16r2="http://schemas.microsoft.com/office/drawing/2015/06/chart">
            <c:ext xmlns:c16="http://schemas.microsoft.com/office/drawing/2014/chart" uri="{C3380CC4-5D6E-409C-BE32-E72D297353CC}">
              <c16:uniqueId val="{00000000-3EEA-4AB4-AA48-47B1293C2780}"/>
            </c:ext>
          </c:extLst>
        </c:ser>
        <c:dLbls>
          <c:showLegendKey val="0"/>
          <c:showVal val="0"/>
          <c:showCatName val="0"/>
          <c:showSerName val="0"/>
          <c:showPercent val="0"/>
          <c:showBubbleSize val="0"/>
        </c:dLbls>
        <c:gapWidth val="150"/>
        <c:axId val="361743792"/>
        <c:axId val="36174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xmlns:c16r2="http://schemas.microsoft.com/office/drawing/2015/06/chart">
            <c:ext xmlns:c16="http://schemas.microsoft.com/office/drawing/2014/chart" uri="{C3380CC4-5D6E-409C-BE32-E72D297353CC}">
              <c16:uniqueId val="{00000001-3EEA-4AB4-AA48-47B1293C2780}"/>
            </c:ext>
          </c:extLst>
        </c:ser>
        <c:dLbls>
          <c:showLegendKey val="0"/>
          <c:showVal val="0"/>
          <c:showCatName val="0"/>
          <c:showSerName val="0"/>
          <c:showPercent val="0"/>
          <c:showBubbleSize val="0"/>
        </c:dLbls>
        <c:marker val="1"/>
        <c:smooth val="0"/>
        <c:axId val="361743792"/>
        <c:axId val="361744184"/>
      </c:lineChart>
      <c:dateAx>
        <c:axId val="361743792"/>
        <c:scaling>
          <c:orientation val="minMax"/>
        </c:scaling>
        <c:delete val="1"/>
        <c:axPos val="b"/>
        <c:numFmt formatCode="ge" sourceLinked="1"/>
        <c:majorTickMark val="none"/>
        <c:minorTickMark val="none"/>
        <c:tickLblPos val="none"/>
        <c:crossAx val="361744184"/>
        <c:crosses val="autoZero"/>
        <c:auto val="1"/>
        <c:lblOffset val="100"/>
        <c:baseTimeUnit val="years"/>
      </c:dateAx>
      <c:valAx>
        <c:axId val="361744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174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139.66999999999999</c:v>
                </c:pt>
                <c:pt idx="1">
                  <c:v>137.4</c:v>
                </c:pt>
                <c:pt idx="2">
                  <c:v>133.21</c:v>
                </c:pt>
                <c:pt idx="3">
                  <c:v>134.93</c:v>
                </c:pt>
                <c:pt idx="4">
                  <c:v>115.59</c:v>
                </c:pt>
              </c:numCache>
            </c:numRef>
          </c:val>
          <c:extLst xmlns:c16r2="http://schemas.microsoft.com/office/drawing/2015/06/chart">
            <c:ext xmlns:c16="http://schemas.microsoft.com/office/drawing/2014/chart" uri="{C3380CC4-5D6E-409C-BE32-E72D297353CC}">
              <c16:uniqueId val="{00000000-D81B-4697-B67E-B9F27AEAE4DC}"/>
            </c:ext>
          </c:extLst>
        </c:ser>
        <c:dLbls>
          <c:showLegendKey val="0"/>
          <c:showVal val="0"/>
          <c:showCatName val="0"/>
          <c:showSerName val="0"/>
          <c:showPercent val="0"/>
          <c:showBubbleSize val="0"/>
        </c:dLbls>
        <c:gapWidth val="150"/>
        <c:axId val="362107600"/>
        <c:axId val="36210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xmlns:c16r2="http://schemas.microsoft.com/office/drawing/2015/06/chart">
            <c:ext xmlns:c16="http://schemas.microsoft.com/office/drawing/2014/chart" uri="{C3380CC4-5D6E-409C-BE32-E72D297353CC}">
              <c16:uniqueId val="{00000001-D81B-4697-B67E-B9F27AEAE4DC}"/>
            </c:ext>
          </c:extLst>
        </c:ser>
        <c:dLbls>
          <c:showLegendKey val="0"/>
          <c:showVal val="0"/>
          <c:showCatName val="0"/>
          <c:showSerName val="0"/>
          <c:showPercent val="0"/>
          <c:showBubbleSize val="0"/>
        </c:dLbls>
        <c:marker val="1"/>
        <c:smooth val="0"/>
        <c:axId val="362107600"/>
        <c:axId val="362105640"/>
      </c:lineChart>
      <c:dateAx>
        <c:axId val="362107600"/>
        <c:scaling>
          <c:orientation val="minMax"/>
        </c:scaling>
        <c:delete val="1"/>
        <c:axPos val="b"/>
        <c:numFmt formatCode="ge" sourceLinked="1"/>
        <c:majorTickMark val="none"/>
        <c:minorTickMark val="none"/>
        <c:tickLblPos val="none"/>
        <c:crossAx val="362105640"/>
        <c:crosses val="autoZero"/>
        <c:auto val="1"/>
        <c:lblOffset val="100"/>
        <c:baseTimeUnit val="years"/>
      </c:dateAx>
      <c:valAx>
        <c:axId val="36210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210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2">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2">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4" t="str">
        <f>データ!H6</f>
        <v>神奈川県　厚木市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2">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Ac1</v>
      </c>
      <c r="X8" s="71"/>
      <c r="Y8" s="71"/>
      <c r="Z8" s="71"/>
      <c r="AA8" s="71"/>
      <c r="AB8" s="71"/>
      <c r="AC8" s="71"/>
      <c r="AD8" s="72" t="str">
        <f>データ!$M$6</f>
        <v>非設置</v>
      </c>
      <c r="AE8" s="72"/>
      <c r="AF8" s="72"/>
      <c r="AG8" s="72"/>
      <c r="AH8" s="72"/>
      <c r="AI8" s="72"/>
      <c r="AJ8" s="72"/>
      <c r="AK8" s="3"/>
      <c r="AL8" s="68">
        <f>データ!S6</f>
        <v>225089</v>
      </c>
      <c r="AM8" s="68"/>
      <c r="AN8" s="68"/>
      <c r="AO8" s="68"/>
      <c r="AP8" s="68"/>
      <c r="AQ8" s="68"/>
      <c r="AR8" s="68"/>
      <c r="AS8" s="68"/>
      <c r="AT8" s="67">
        <f>データ!T6</f>
        <v>93.84</v>
      </c>
      <c r="AU8" s="67"/>
      <c r="AV8" s="67"/>
      <c r="AW8" s="67"/>
      <c r="AX8" s="67"/>
      <c r="AY8" s="67"/>
      <c r="AZ8" s="67"/>
      <c r="BA8" s="67"/>
      <c r="BB8" s="67">
        <f>データ!U6</f>
        <v>2398.65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2">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2">
      <c r="A10" s="2"/>
      <c r="B10" s="67" t="str">
        <f>データ!N6</f>
        <v>-</v>
      </c>
      <c r="C10" s="67"/>
      <c r="D10" s="67"/>
      <c r="E10" s="67"/>
      <c r="F10" s="67"/>
      <c r="G10" s="67"/>
      <c r="H10" s="67"/>
      <c r="I10" s="67" t="str">
        <f>データ!O6</f>
        <v>該当数値なし</v>
      </c>
      <c r="J10" s="67"/>
      <c r="K10" s="67"/>
      <c r="L10" s="67"/>
      <c r="M10" s="67"/>
      <c r="N10" s="67"/>
      <c r="O10" s="67"/>
      <c r="P10" s="67">
        <f>データ!P6</f>
        <v>89.4</v>
      </c>
      <c r="Q10" s="67"/>
      <c r="R10" s="67"/>
      <c r="S10" s="67"/>
      <c r="T10" s="67"/>
      <c r="U10" s="67"/>
      <c r="V10" s="67"/>
      <c r="W10" s="67">
        <f>データ!Q6</f>
        <v>87.89</v>
      </c>
      <c r="X10" s="67"/>
      <c r="Y10" s="67"/>
      <c r="Z10" s="67"/>
      <c r="AA10" s="67"/>
      <c r="AB10" s="67"/>
      <c r="AC10" s="67"/>
      <c r="AD10" s="68">
        <f>データ!R6</f>
        <v>1938</v>
      </c>
      <c r="AE10" s="68"/>
      <c r="AF10" s="68"/>
      <c r="AG10" s="68"/>
      <c r="AH10" s="68"/>
      <c r="AI10" s="68"/>
      <c r="AJ10" s="68"/>
      <c r="AK10" s="2"/>
      <c r="AL10" s="68">
        <f>データ!V6</f>
        <v>200696</v>
      </c>
      <c r="AM10" s="68"/>
      <c r="AN10" s="68"/>
      <c r="AO10" s="68"/>
      <c r="AP10" s="68"/>
      <c r="AQ10" s="68"/>
      <c r="AR10" s="68"/>
      <c r="AS10" s="68"/>
      <c r="AT10" s="67">
        <f>データ!W6</f>
        <v>33.26</v>
      </c>
      <c r="AU10" s="67"/>
      <c r="AV10" s="67"/>
      <c r="AW10" s="67"/>
      <c r="AX10" s="67"/>
      <c r="AY10" s="67"/>
      <c r="AZ10" s="67"/>
      <c r="BA10" s="67"/>
      <c r="BB10" s="67">
        <f>データ!X6</f>
        <v>6034.16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2">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2">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2">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BWXxJ/5k3RMo7ZHzcKOz+rgYWTidr/GXXugsVnW2HqO6+jIx83fhAT9DDv2CrFNH1C8Q2JrC2ZXxLW/o3Q4qGA==" saltValue="i6MnrWzJKnfObVgqvaImp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2018</v>
      </c>
      <c r="C6" s="33">
        <f t="shared" ref="C6:X6" si="3">C7</f>
        <v>142123</v>
      </c>
      <c r="D6" s="33">
        <f t="shared" si="3"/>
        <v>47</v>
      </c>
      <c r="E6" s="33">
        <f t="shared" si="3"/>
        <v>17</v>
      </c>
      <c r="F6" s="33">
        <f t="shared" si="3"/>
        <v>1</v>
      </c>
      <c r="G6" s="33">
        <f t="shared" si="3"/>
        <v>0</v>
      </c>
      <c r="H6" s="33" t="str">
        <f t="shared" si="3"/>
        <v>神奈川県　厚木市</v>
      </c>
      <c r="I6" s="33" t="str">
        <f t="shared" si="3"/>
        <v>法非適用</v>
      </c>
      <c r="J6" s="33" t="str">
        <f t="shared" si="3"/>
        <v>下水道事業</v>
      </c>
      <c r="K6" s="33" t="str">
        <f t="shared" si="3"/>
        <v>公共下水道</v>
      </c>
      <c r="L6" s="33" t="str">
        <f t="shared" si="3"/>
        <v>Ac1</v>
      </c>
      <c r="M6" s="33" t="str">
        <f t="shared" si="3"/>
        <v>非設置</v>
      </c>
      <c r="N6" s="34" t="str">
        <f t="shared" si="3"/>
        <v>-</v>
      </c>
      <c r="O6" s="34" t="str">
        <f t="shared" si="3"/>
        <v>該当数値なし</v>
      </c>
      <c r="P6" s="34">
        <f t="shared" si="3"/>
        <v>89.4</v>
      </c>
      <c r="Q6" s="34">
        <f t="shared" si="3"/>
        <v>87.89</v>
      </c>
      <c r="R6" s="34">
        <f t="shared" si="3"/>
        <v>1938</v>
      </c>
      <c r="S6" s="34">
        <f t="shared" si="3"/>
        <v>225089</v>
      </c>
      <c r="T6" s="34">
        <f t="shared" si="3"/>
        <v>93.84</v>
      </c>
      <c r="U6" s="34">
        <f t="shared" si="3"/>
        <v>2398.65</v>
      </c>
      <c r="V6" s="34">
        <f t="shared" si="3"/>
        <v>200696</v>
      </c>
      <c r="W6" s="34">
        <f t="shared" si="3"/>
        <v>33.26</v>
      </c>
      <c r="X6" s="34">
        <f t="shared" si="3"/>
        <v>6034.16</v>
      </c>
      <c r="Y6" s="35">
        <f>IF(Y7="",NA(),Y7)</f>
        <v>79.58</v>
      </c>
      <c r="Z6" s="35">
        <f t="shared" ref="Z6:AH6" si="4">IF(Z7="",NA(),Z7)</f>
        <v>79.89</v>
      </c>
      <c r="AA6" s="35">
        <f t="shared" si="4"/>
        <v>82.32</v>
      </c>
      <c r="AB6" s="35">
        <f t="shared" si="4"/>
        <v>80.180000000000007</v>
      </c>
      <c r="AC6" s="35">
        <f t="shared" si="4"/>
        <v>88.68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639.38</v>
      </c>
      <c r="BG6" s="35">
        <f t="shared" ref="BG6:BO6" si="7">IF(BG7="",NA(),BG7)</f>
        <v>443.32</v>
      </c>
      <c r="BH6" s="35">
        <f t="shared" si="7"/>
        <v>393.39</v>
      </c>
      <c r="BI6" s="35">
        <f t="shared" si="7"/>
        <v>342.85</v>
      </c>
      <c r="BJ6" s="35">
        <f t="shared" si="7"/>
        <v>317.20999999999998</v>
      </c>
      <c r="BK6" s="35">
        <f t="shared" si="7"/>
        <v>843.57</v>
      </c>
      <c r="BL6" s="35">
        <f t="shared" si="7"/>
        <v>845.86</v>
      </c>
      <c r="BM6" s="35">
        <f t="shared" si="7"/>
        <v>802.49</v>
      </c>
      <c r="BN6" s="35">
        <f t="shared" si="7"/>
        <v>805.14</v>
      </c>
      <c r="BO6" s="35">
        <f t="shared" si="7"/>
        <v>730.93</v>
      </c>
      <c r="BP6" s="34" t="str">
        <f>IF(BP7="","",IF(BP7="-","【-】","【"&amp;SUBSTITUTE(TEXT(BP7,"#,##0.00"),"-","△")&amp;"】"))</f>
        <v>【682.78】</v>
      </c>
      <c r="BQ6" s="35">
        <f>IF(BQ7="",NA(),BQ7)</f>
        <v>85.38</v>
      </c>
      <c r="BR6" s="35">
        <f t="shared" ref="BR6:BZ6" si="8">IF(BR7="",NA(),BR7)</f>
        <v>87.5</v>
      </c>
      <c r="BS6" s="35">
        <f t="shared" si="8"/>
        <v>90.42</v>
      </c>
      <c r="BT6" s="35">
        <f t="shared" si="8"/>
        <v>88.9</v>
      </c>
      <c r="BU6" s="35">
        <f t="shared" si="8"/>
        <v>104.01</v>
      </c>
      <c r="BV6" s="35">
        <f t="shared" si="8"/>
        <v>99.86</v>
      </c>
      <c r="BW6" s="35">
        <f t="shared" si="8"/>
        <v>101.88</v>
      </c>
      <c r="BX6" s="35">
        <f t="shared" si="8"/>
        <v>103.18</v>
      </c>
      <c r="BY6" s="35">
        <f t="shared" si="8"/>
        <v>100.22</v>
      </c>
      <c r="BZ6" s="35">
        <f t="shared" si="8"/>
        <v>98.09</v>
      </c>
      <c r="CA6" s="34" t="str">
        <f>IF(CA7="","",IF(CA7="-","【-】","【"&amp;SUBSTITUTE(TEXT(CA7,"#,##0.00"),"-","△")&amp;"】"))</f>
        <v>【100.91】</v>
      </c>
      <c r="CB6" s="35">
        <f>IF(CB7="",NA(),CB7)</f>
        <v>139.66999999999999</v>
      </c>
      <c r="CC6" s="35">
        <f t="shared" ref="CC6:CK6" si="9">IF(CC7="",NA(),CC7)</f>
        <v>137.4</v>
      </c>
      <c r="CD6" s="35">
        <f t="shared" si="9"/>
        <v>133.21</v>
      </c>
      <c r="CE6" s="35">
        <f t="shared" si="9"/>
        <v>134.93</v>
      </c>
      <c r="CF6" s="35">
        <f t="shared" si="9"/>
        <v>115.59</v>
      </c>
      <c r="CG6" s="35">
        <f t="shared" si="9"/>
        <v>147.29</v>
      </c>
      <c r="CH6" s="35">
        <f t="shared" si="9"/>
        <v>143.15</v>
      </c>
      <c r="CI6" s="35">
        <f t="shared" si="9"/>
        <v>141.11000000000001</v>
      </c>
      <c r="CJ6" s="35">
        <f t="shared" si="9"/>
        <v>144.79</v>
      </c>
      <c r="CK6" s="35">
        <f t="shared" si="9"/>
        <v>146.08000000000001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61.03</v>
      </c>
      <c r="CS6" s="35">
        <f t="shared" si="10"/>
        <v>62.5</v>
      </c>
      <c r="CT6" s="35">
        <f t="shared" si="10"/>
        <v>63.26</v>
      </c>
      <c r="CU6" s="35">
        <f t="shared" si="10"/>
        <v>61.54</v>
      </c>
      <c r="CV6" s="35">
        <f t="shared" si="10"/>
        <v>61.93</v>
      </c>
      <c r="CW6" s="34" t="str">
        <f>IF(CW7="","",IF(CW7="-","【-】","【"&amp;SUBSTITUTE(TEXT(CW7,"#,##0.00"),"-","△")&amp;"】"))</f>
        <v>【58.98】</v>
      </c>
      <c r="CX6" s="35">
        <f>IF(CX7="",NA(),CX7)</f>
        <v>99.07</v>
      </c>
      <c r="CY6" s="35">
        <f t="shared" ref="CY6:DG6" si="11">IF(CY7="",NA(),CY7)</f>
        <v>99.08</v>
      </c>
      <c r="CZ6" s="35">
        <f t="shared" si="11"/>
        <v>99.3</v>
      </c>
      <c r="DA6" s="35">
        <f t="shared" si="11"/>
        <v>99.46</v>
      </c>
      <c r="DB6" s="35">
        <f t="shared" si="11"/>
        <v>99.49</v>
      </c>
      <c r="DC6" s="35">
        <f t="shared" si="11"/>
        <v>93.83</v>
      </c>
      <c r="DD6" s="35">
        <f t="shared" si="11"/>
        <v>93.88</v>
      </c>
      <c r="DE6" s="35">
        <f t="shared" si="11"/>
        <v>94.07</v>
      </c>
      <c r="DF6" s="35">
        <f t="shared" si="11"/>
        <v>94.13</v>
      </c>
      <c r="DG6" s="35">
        <f t="shared" si="11"/>
        <v>94.45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0.12</v>
      </c>
      <c r="EF6" s="35">
        <f t="shared" ref="EF6:EN6" si="14">IF(EF7="",NA(),EF7)</f>
        <v>0.09</v>
      </c>
      <c r="EG6" s="35">
        <f t="shared" si="14"/>
        <v>0.06</v>
      </c>
      <c r="EH6" s="35">
        <f t="shared" si="14"/>
        <v>0.08</v>
      </c>
      <c r="EI6" s="35">
        <f t="shared" si="14"/>
        <v>0.08</v>
      </c>
      <c r="EJ6" s="35">
        <f t="shared" si="14"/>
        <v>0.11</v>
      </c>
      <c r="EK6" s="35">
        <f t="shared" si="14"/>
        <v>0.12</v>
      </c>
      <c r="EL6" s="35">
        <f t="shared" si="14"/>
        <v>0.13</v>
      </c>
      <c r="EM6" s="35">
        <f t="shared" si="14"/>
        <v>0.17</v>
      </c>
      <c r="EN6" s="35">
        <f t="shared" si="14"/>
        <v>0.21</v>
      </c>
      <c r="EO6" s="34" t="str">
        <f>IF(EO7="","",IF(EO7="-","【-】","【"&amp;SUBSTITUTE(TEXT(EO7,"#,##0.00"),"-","△")&amp;"】"))</f>
        <v>【0.23】</v>
      </c>
    </row>
    <row r="7" spans="1:145" s="36" customFormat="1" x14ac:dyDescent="0.2">
      <c r="A7" s="28"/>
      <c r="B7" s="37">
        <v>2018</v>
      </c>
      <c r="C7" s="37">
        <v>142123</v>
      </c>
      <c r="D7" s="37">
        <v>47</v>
      </c>
      <c r="E7" s="37">
        <v>17</v>
      </c>
      <c r="F7" s="37">
        <v>1</v>
      </c>
      <c r="G7" s="37">
        <v>0</v>
      </c>
      <c r="H7" s="37" t="s">
        <v>98</v>
      </c>
      <c r="I7" s="37" t="s">
        <v>99</v>
      </c>
      <c r="J7" s="37" t="s">
        <v>100</v>
      </c>
      <c r="K7" s="37" t="s">
        <v>101</v>
      </c>
      <c r="L7" s="37" t="s">
        <v>102</v>
      </c>
      <c r="M7" s="37" t="s">
        <v>103</v>
      </c>
      <c r="N7" s="38" t="s">
        <v>104</v>
      </c>
      <c r="O7" s="38" t="s">
        <v>105</v>
      </c>
      <c r="P7" s="38">
        <v>89.4</v>
      </c>
      <c r="Q7" s="38">
        <v>87.89</v>
      </c>
      <c r="R7" s="38">
        <v>1938</v>
      </c>
      <c r="S7" s="38">
        <v>225089</v>
      </c>
      <c r="T7" s="38">
        <v>93.84</v>
      </c>
      <c r="U7" s="38">
        <v>2398.65</v>
      </c>
      <c r="V7" s="38">
        <v>200696</v>
      </c>
      <c r="W7" s="38">
        <v>33.26</v>
      </c>
      <c r="X7" s="38">
        <v>6034.16</v>
      </c>
      <c r="Y7" s="38">
        <v>79.58</v>
      </c>
      <c r="Z7" s="38">
        <v>79.89</v>
      </c>
      <c r="AA7" s="38">
        <v>82.32</v>
      </c>
      <c r="AB7" s="38">
        <v>80.180000000000007</v>
      </c>
      <c r="AC7" s="38">
        <v>88.68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639.38</v>
      </c>
      <c r="BG7" s="38">
        <v>443.32</v>
      </c>
      <c r="BH7" s="38">
        <v>393.39</v>
      </c>
      <c r="BI7" s="38">
        <v>342.85</v>
      </c>
      <c r="BJ7" s="38">
        <v>317.20999999999998</v>
      </c>
      <c r="BK7" s="38">
        <v>843.57</v>
      </c>
      <c r="BL7" s="38">
        <v>845.86</v>
      </c>
      <c r="BM7" s="38">
        <v>802.49</v>
      </c>
      <c r="BN7" s="38">
        <v>805.14</v>
      </c>
      <c r="BO7" s="38">
        <v>730.93</v>
      </c>
      <c r="BP7" s="38">
        <v>682.78</v>
      </c>
      <c r="BQ7" s="38">
        <v>85.38</v>
      </c>
      <c r="BR7" s="38">
        <v>87.5</v>
      </c>
      <c r="BS7" s="38">
        <v>90.42</v>
      </c>
      <c r="BT7" s="38">
        <v>88.9</v>
      </c>
      <c r="BU7" s="38">
        <v>104.01</v>
      </c>
      <c r="BV7" s="38">
        <v>99.86</v>
      </c>
      <c r="BW7" s="38">
        <v>101.88</v>
      </c>
      <c r="BX7" s="38">
        <v>103.18</v>
      </c>
      <c r="BY7" s="38">
        <v>100.22</v>
      </c>
      <c r="BZ7" s="38">
        <v>98.09</v>
      </c>
      <c r="CA7" s="38">
        <v>100.91</v>
      </c>
      <c r="CB7" s="38">
        <v>139.66999999999999</v>
      </c>
      <c r="CC7" s="38">
        <v>137.4</v>
      </c>
      <c r="CD7" s="38">
        <v>133.21</v>
      </c>
      <c r="CE7" s="38">
        <v>134.93</v>
      </c>
      <c r="CF7" s="38">
        <v>115.59</v>
      </c>
      <c r="CG7" s="38">
        <v>147.29</v>
      </c>
      <c r="CH7" s="38">
        <v>143.15</v>
      </c>
      <c r="CI7" s="38">
        <v>141.11000000000001</v>
      </c>
      <c r="CJ7" s="38">
        <v>144.79</v>
      </c>
      <c r="CK7" s="38">
        <v>146.08000000000001</v>
      </c>
      <c r="CL7" s="38">
        <v>136.86000000000001</v>
      </c>
      <c r="CM7" s="38" t="s">
        <v>104</v>
      </c>
      <c r="CN7" s="38" t="s">
        <v>104</v>
      </c>
      <c r="CO7" s="38" t="s">
        <v>104</v>
      </c>
      <c r="CP7" s="38" t="s">
        <v>104</v>
      </c>
      <c r="CQ7" s="38" t="s">
        <v>104</v>
      </c>
      <c r="CR7" s="38">
        <v>61.03</v>
      </c>
      <c r="CS7" s="38">
        <v>62.5</v>
      </c>
      <c r="CT7" s="38">
        <v>63.26</v>
      </c>
      <c r="CU7" s="38">
        <v>61.54</v>
      </c>
      <c r="CV7" s="38">
        <v>61.93</v>
      </c>
      <c r="CW7" s="38">
        <v>58.98</v>
      </c>
      <c r="CX7" s="38">
        <v>99.07</v>
      </c>
      <c r="CY7" s="38">
        <v>99.08</v>
      </c>
      <c r="CZ7" s="38">
        <v>99.3</v>
      </c>
      <c r="DA7" s="38">
        <v>99.46</v>
      </c>
      <c r="DB7" s="38">
        <v>99.49</v>
      </c>
      <c r="DC7" s="38">
        <v>93.83</v>
      </c>
      <c r="DD7" s="38">
        <v>93.88</v>
      </c>
      <c r="DE7" s="38">
        <v>94.07</v>
      </c>
      <c r="DF7" s="38">
        <v>94.13</v>
      </c>
      <c r="DG7" s="38">
        <v>94.45</v>
      </c>
      <c r="DH7" s="38">
        <v>95.2</v>
      </c>
      <c r="DI7" s="38"/>
      <c r="DJ7" s="38"/>
      <c r="DK7" s="38"/>
      <c r="DL7" s="38"/>
      <c r="DM7" s="38"/>
      <c r="DN7" s="38"/>
      <c r="DO7" s="38"/>
      <c r="DP7" s="38"/>
      <c r="DQ7" s="38"/>
      <c r="DR7" s="38"/>
      <c r="DS7" s="38"/>
      <c r="DT7" s="38"/>
      <c r="DU7" s="38"/>
      <c r="DV7" s="38"/>
      <c r="DW7" s="38"/>
      <c r="DX7" s="38"/>
      <c r="DY7" s="38"/>
      <c r="DZ7" s="38"/>
      <c r="EA7" s="38"/>
      <c r="EB7" s="38"/>
      <c r="EC7" s="38"/>
      <c r="ED7" s="38"/>
      <c r="EE7" s="38">
        <v>0.12</v>
      </c>
      <c r="EF7" s="38">
        <v>0.09</v>
      </c>
      <c r="EG7" s="38">
        <v>0.06</v>
      </c>
      <c r="EH7" s="38">
        <v>0.08</v>
      </c>
      <c r="EI7" s="38">
        <v>0.08</v>
      </c>
      <c r="EJ7" s="38">
        <v>0.11</v>
      </c>
      <c r="EK7" s="38">
        <v>0.12</v>
      </c>
      <c r="EL7" s="38">
        <v>0.13</v>
      </c>
      <c r="EM7" s="38">
        <v>0.17</v>
      </c>
      <c r="EN7" s="38">
        <v>0.21</v>
      </c>
      <c r="EO7" s="38">
        <v>0.23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2020-01-20T00:47:25Z</cp:lastPrinted>
  <dcterms:created xsi:type="dcterms:W3CDTF">2019-12-05T05:03:41Z</dcterms:created>
  <dcterms:modified xsi:type="dcterms:W3CDTF">2020-02-26T09:32:29Z</dcterms:modified>
  <cp:category/>
</cp:coreProperties>
</file>