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14_大和市\"/>
    </mc:Choice>
  </mc:AlternateContent>
  <workbookProtection workbookAlgorithmName="SHA-512" workbookHashValue="5jJHz1I+NcsWm/bB/7gXWh0ikskSUDePBZuAUNHbXRe3spOdNOFsRT/9Jj+ZAH2WMufea/2QmVIFFLjWDHboLA==" workbookSaltValue="oQnUdkSMVVgwHwpmP/R8rg=="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<sst xmlns="http://schemas.openxmlformats.org/spreadsheetml/2006/main" count="228" uniqueCount="114">
  <si>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</si>
  <si>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</si>
  <si>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</si>
  <si>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</si>
  <si>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</si>
  <si>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</si>
  <si>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</si>
  <si>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</si>
  <si>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</si>
  <si>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</si>
  <si>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</si>
  <si>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</si>
  <si>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</si>
  <si>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</si>
  <si>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</si>
  <si>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</si>
  <si>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</si>
  <si>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</si>
  <si>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</si>
  <si>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</si>
  <si>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</si>
  <si>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</si>
  <si>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</si>
  <si>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</si>
  <si>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</si>
  <si>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</si>
  <si>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</si>
  <si>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</si>
  <si>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</si>
  <si>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</si>
  <si>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</si>
  <si>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</si>
  <si>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</si>
  <si>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</si>
  <si>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</si>
  <si>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</si>
  <si>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</si>
  <si>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</si>
  <si>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</si>
  <si>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</si>
  <si>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</si>
  <si>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</si>
  <si>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</si>
  <si>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</si>
  <si>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</si>
  <si>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</si>
  <si>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</si>
  <si>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</si>
  <si>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</si>
  <si>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</si>
  <si>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</si>
  <si>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</si>
  <si>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</si>
  <si>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</si>
  <si>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</si>
  <si>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</si>
  <si>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</si>
  <si>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</si>
  <si>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</si>
  <si>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</si>
  <si>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</si>
  <si>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</si>
  <si>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</si>
  <si>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</si>
  <si>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</si>
  <si>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</si>
  <si>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</si>
  <si>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</si>
  <si>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</si>
  <si>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</si>
  <si>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</si>
  <si>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</si>
  <si>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</si>
  <si>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</si>
  <si>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</si>
  <si>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</si>
  <si>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</si>
  <si>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</si>
  <si>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</si>
  <si>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</si>
  <si>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</si>
  <si>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</si>
  <si>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</si>
  <si>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</si>
  <si>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</si>
  <si>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</si>
  <si>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</si>
  <si>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</si>
  <si>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</si>
  <si>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</si>
  <si>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</si>
  <si>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</si>
  <si>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</si>
  <si>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</si>
  <si>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</si>
  <si>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</si>
  <si>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</si>
  <si>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</si>
  <si>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大和市</t>
  </si>
  <si>
    <t>法非適用</t>
  </si>
  <si>
    <t>下水道事業</t>
  </si>
  <si>
    <t>公共下水道</t>
  </si>
  <si>
    <t>Aa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</si>
  <si>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</si>
  <si>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</si>
  <si>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</si>
  <si>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</si>
  <si>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</si>
  <si>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</si>
  <si>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</si>
  <si>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</si>
  <si>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81.75%となり、前年度と比較して大幅に増加しました。これは、平成30年度に下水道使用料の料金改定を行ったことによるものです。しかしながら、依然として指標である100%を下回っており、単年度収支は、使用料収入以外の財源に依存している状態が続いています。
　企業債残高対事業規模比率は、平成29年度に若干増加したものの平成30年度は減少に転じ、経年比較においては減少傾向にあるといえます。企業債の未償還元金及び利息が減少し、料金収入に対する企業債残高の割合が減少しているためです。
　経費回収率は、依然として指標の100%を下回っている状況が続いており、汚水処理に係る費用が使用料以外の財源で賄われていることがわかります。
　水洗化率は、既に100%近くまで達しており、今後は横ばい状態が続くと考えられます。
　下水道事業経営の健全化に向け、現状と課題を把握しながら経営戦略を策定し、使用料の適正負担及び経費削減に取り組んでいく必要があります。
　</t>
    <rPh sb="1" eb="3">
      <t>シュウエキ</t>
    </rPh>
    <rPh sb="3" eb="4">
      <t>テキ</t>
    </rPh>
    <rPh sb="4" eb="6">
      <t>シュウシ</t>
    </rPh>
    <rPh sb="6" eb="8">
      <t>ヒリツ</t>
    </rPh>
    <rPh sb="19" eb="22">
      <t>ゼンネンド</t>
    </rPh>
    <rPh sb="23" eb="25">
      <t>ヒカク</t>
    </rPh>
    <rPh sb="27" eb="29">
      <t>オオハバ</t>
    </rPh>
    <rPh sb="30" eb="32">
      <t>ゾウカ</t>
    </rPh>
    <rPh sb="41" eb="43">
      <t>ヘイセイ</t>
    </rPh>
    <rPh sb="45" eb="47">
      <t>ネンド</t>
    </rPh>
    <rPh sb="48" eb="51">
      <t>ゲスイドウ</t>
    </rPh>
    <rPh sb="51" eb="54">
      <t>シヨウリョウ</t>
    </rPh>
    <rPh sb="55" eb="57">
      <t>リョウキン</t>
    </rPh>
    <rPh sb="57" eb="59">
      <t>カイテイ</t>
    </rPh>
    <rPh sb="60" eb="61">
      <t>オコナ</t>
    </rPh>
    <rPh sb="80" eb="82">
      <t>イゼン</t>
    </rPh>
    <rPh sb="85" eb="87">
      <t>シヒョウ</t>
    </rPh>
    <rPh sb="95" eb="97">
      <t>シタマワ</t>
    </rPh>
    <rPh sb="102" eb="105">
      <t>タンネンド</t>
    </rPh>
    <rPh sb="105" eb="107">
      <t>シュウシ</t>
    </rPh>
    <rPh sb="109" eb="112">
      <t>シヨウリョウ</t>
    </rPh>
    <rPh sb="112" eb="114">
      <t>シュウニュウ</t>
    </rPh>
    <rPh sb="114" eb="116">
      <t>イガイ</t>
    </rPh>
    <rPh sb="117" eb="119">
      <t>ザイゲン</t>
    </rPh>
    <rPh sb="120" eb="122">
      <t>イゾン</t>
    </rPh>
    <rPh sb="126" eb="128">
      <t>ジョウタイ</t>
    </rPh>
    <rPh sb="129" eb="130">
      <t>ツヅ</t>
    </rPh>
    <rPh sb="138" eb="140">
      <t>キギョウ</t>
    </rPh>
    <rPh sb="140" eb="141">
      <t>サイ</t>
    </rPh>
    <rPh sb="141" eb="143">
      <t>ザンダカ</t>
    </rPh>
    <rPh sb="143" eb="144">
      <t>タイ</t>
    </rPh>
    <rPh sb="144" eb="146">
      <t>ジギョウ</t>
    </rPh>
    <rPh sb="146" eb="148">
      <t>キボ</t>
    </rPh>
    <rPh sb="148" eb="150">
      <t>ヒリツ</t>
    </rPh>
    <rPh sb="152" eb="154">
      <t>ヘイセイ</t>
    </rPh>
    <rPh sb="156" eb="158">
      <t>ネンド</t>
    </rPh>
    <rPh sb="159" eb="161">
      <t>ジャッカン</t>
    </rPh>
    <rPh sb="161" eb="163">
      <t>ゾウカ</t>
    </rPh>
    <rPh sb="168" eb="170">
      <t>ヘイセイ</t>
    </rPh>
    <rPh sb="172" eb="174">
      <t>ネンド</t>
    </rPh>
    <rPh sb="175" eb="177">
      <t>ゲンショウ</t>
    </rPh>
    <rPh sb="178" eb="179">
      <t>テン</t>
    </rPh>
    <rPh sb="181" eb="183">
      <t>ケイネン</t>
    </rPh>
    <rPh sb="183" eb="185">
      <t>ヒカク</t>
    </rPh>
    <rPh sb="190" eb="192">
      <t>ゲンショウ</t>
    </rPh>
    <rPh sb="192" eb="194">
      <t>ケイコウ</t>
    </rPh>
    <rPh sb="203" eb="205">
      <t>キギョウ</t>
    </rPh>
    <rPh sb="205" eb="206">
      <t>サイ</t>
    </rPh>
    <rPh sb="207" eb="210">
      <t>ミショウカン</t>
    </rPh>
    <rPh sb="210" eb="212">
      <t>ガンキン</t>
    </rPh>
    <rPh sb="212" eb="213">
      <t>オヨ</t>
    </rPh>
    <rPh sb="214" eb="216">
      <t>リソク</t>
    </rPh>
    <rPh sb="217" eb="219">
      <t>ゲンショウ</t>
    </rPh>
    <rPh sb="221" eb="223">
      <t>リョウキン</t>
    </rPh>
    <rPh sb="223" eb="225">
      <t>シュウニュウ</t>
    </rPh>
    <rPh sb="226" eb="227">
      <t>タイ</t>
    </rPh>
    <rPh sb="229" eb="231">
      <t>キギョウ</t>
    </rPh>
    <rPh sb="231" eb="232">
      <t>サイ</t>
    </rPh>
    <rPh sb="232" eb="234">
      <t>ザンダカ</t>
    </rPh>
    <rPh sb="235" eb="237">
      <t>ワリアイ</t>
    </rPh>
    <rPh sb="238" eb="240">
      <t>ゲンショウ</t>
    </rPh>
    <rPh sb="251" eb="253">
      <t>ケイヒ</t>
    </rPh>
    <rPh sb="253" eb="255">
      <t>カイシュウ</t>
    </rPh>
    <rPh sb="255" eb="256">
      <t>リツ</t>
    </rPh>
    <rPh sb="258" eb="260">
      <t>イゼン</t>
    </rPh>
    <rPh sb="263" eb="265">
      <t>シヒョウ</t>
    </rPh>
    <rPh sb="271" eb="273">
      <t>シタマワ</t>
    </rPh>
    <rPh sb="277" eb="279">
      <t>ジョウキョウ</t>
    </rPh>
    <rPh sb="280" eb="281">
      <t>ツヅ</t>
    </rPh>
    <rPh sb="286" eb="288">
      <t>オスイ</t>
    </rPh>
    <rPh sb="288" eb="290">
      <t>ショリ</t>
    </rPh>
    <rPh sb="291" eb="292">
      <t>カカ</t>
    </rPh>
    <rPh sb="293" eb="295">
      <t>ヒヨウ</t>
    </rPh>
    <rPh sb="296" eb="299">
      <t>シヨウリョウ</t>
    </rPh>
    <rPh sb="299" eb="301">
      <t>イガイ</t>
    </rPh>
    <rPh sb="302" eb="304">
      <t>ザイゲン</t>
    </rPh>
    <rPh sb="305" eb="306">
      <t>マカナ</t>
    </rPh>
    <rPh sb="322" eb="325">
      <t>スイセンカ</t>
    </rPh>
    <rPh sb="325" eb="326">
      <t>リツ</t>
    </rPh>
    <rPh sb="328" eb="329">
      <t>スデ</t>
    </rPh>
    <rPh sb="334" eb="335">
      <t>チカ</t>
    </rPh>
    <rPh sb="338" eb="339">
      <t>タッ</t>
    </rPh>
    <rPh sb="344" eb="346">
      <t>コンゴ</t>
    </rPh>
    <rPh sb="347" eb="348">
      <t>ヨコ</t>
    </rPh>
    <rPh sb="350" eb="352">
      <t>ジョウタイ</t>
    </rPh>
    <rPh sb="353" eb="354">
      <t>ツヅ</t>
    </rPh>
    <rPh sb="356" eb="357">
      <t>カンガ</t>
    </rPh>
    <rPh sb="365" eb="368">
      <t>ゲスイドウ</t>
    </rPh>
    <rPh sb="368" eb="370">
      <t>ジギョウ</t>
    </rPh>
    <rPh sb="370" eb="372">
      <t>ケイエイ</t>
    </rPh>
    <rPh sb="373" eb="375">
      <t>ケンゼン</t>
    </rPh>
    <rPh sb="375" eb="376">
      <t>カ</t>
    </rPh>
    <rPh sb="377" eb="378">
      <t>ム</t>
    </rPh>
    <rPh sb="380" eb="382">
      <t>ゲンジョウ</t>
    </rPh>
    <rPh sb="383" eb="385">
      <t>カダイ</t>
    </rPh>
    <rPh sb="386" eb="388">
      <t>ハアク</t>
    </rPh>
    <rPh sb="392" eb="394">
      <t>ケイエイ</t>
    </rPh>
    <rPh sb="394" eb="396">
      <t>センリャク</t>
    </rPh>
    <rPh sb="397" eb="399">
      <t>サクテイ</t>
    </rPh>
    <rPh sb="401" eb="404">
      <t>シヨウリョウ</t>
    </rPh>
    <rPh sb="405" eb="407">
      <t>テキセイ</t>
    </rPh>
    <rPh sb="407" eb="409">
      <t>フタン</t>
    </rPh>
    <rPh sb="409" eb="410">
      <t>オヨ</t>
    </rPh>
    <rPh sb="411" eb="413">
      <t>ケイヒ</t>
    </rPh>
    <rPh sb="413" eb="415">
      <t>サクゲン</t>
    </rPh>
    <rPh sb="416" eb="417">
      <t>ト</t>
    </rPh>
    <rPh sb="418" eb="419">
      <t>ク</t>
    </rPh>
    <rPh sb="423" eb="425">
      <t>ヒツヨウ</t>
    </rPh>
    <phoneticPr fontId="4"/>
  </si>
  <si>
    <t>　管渠改善率は、類似団体と比較すると極めて低い状況です。
　今後、布設から50年を超えた管の延長が増加することが見込まれ、現在の管渠の更新ペースでは全ての管を更新するまでに長期的な時間と投資が必要となるため、老朽化している管のうち、早急に対策が必要な管路を洗い出し、優先順位をつけて順次更新していく必要があります。</t>
    <rPh sb="1" eb="3">
      <t>カンキョ</t>
    </rPh>
    <rPh sb="3" eb="5">
      <t>カイゼン</t>
    </rPh>
    <rPh sb="5" eb="6">
      <t>リツ</t>
    </rPh>
    <rPh sb="8" eb="10">
      <t>ルイジ</t>
    </rPh>
    <rPh sb="10" eb="12">
      <t>ダンタイ</t>
    </rPh>
    <rPh sb="13" eb="15">
      <t>ヒカク</t>
    </rPh>
    <rPh sb="18" eb="19">
      <t>キワ</t>
    </rPh>
    <rPh sb="21" eb="22">
      <t>ヒク</t>
    </rPh>
    <rPh sb="23" eb="25">
      <t>ジョウキョウ</t>
    </rPh>
    <rPh sb="30" eb="32">
      <t>コンゴ</t>
    </rPh>
    <rPh sb="33" eb="35">
      <t>フセツ</t>
    </rPh>
    <rPh sb="39" eb="40">
      <t>ネン</t>
    </rPh>
    <rPh sb="41" eb="42">
      <t>コ</t>
    </rPh>
    <rPh sb="44" eb="45">
      <t>クダ</t>
    </rPh>
    <rPh sb="46" eb="48">
      <t>エンチョウ</t>
    </rPh>
    <rPh sb="49" eb="51">
      <t>ゾウカ</t>
    </rPh>
    <rPh sb="56" eb="58">
      <t>ミコ</t>
    </rPh>
    <rPh sb="61" eb="63">
      <t>ゲンザイ</t>
    </rPh>
    <rPh sb="64" eb="66">
      <t>カンキョ</t>
    </rPh>
    <rPh sb="67" eb="69">
      <t>コウシン</t>
    </rPh>
    <rPh sb="74" eb="75">
      <t>スベ</t>
    </rPh>
    <rPh sb="77" eb="78">
      <t>カン</t>
    </rPh>
    <rPh sb="79" eb="81">
      <t>コウシン</t>
    </rPh>
    <rPh sb="86" eb="88">
      <t>チョウキ</t>
    </rPh>
    <rPh sb="88" eb="89">
      <t>テキ</t>
    </rPh>
    <rPh sb="90" eb="92">
      <t>ジカン</t>
    </rPh>
    <rPh sb="93" eb="95">
      <t>トウシ</t>
    </rPh>
    <rPh sb="96" eb="98">
      <t>ヒツヨウ</t>
    </rPh>
    <rPh sb="104" eb="107">
      <t>ロウキュウカ</t>
    </rPh>
    <rPh sb="111" eb="112">
      <t>クダ</t>
    </rPh>
    <rPh sb="116" eb="118">
      <t>ソウキュウ</t>
    </rPh>
    <rPh sb="119" eb="121">
      <t>タイサク</t>
    </rPh>
    <rPh sb="122" eb="124">
      <t>ヒツヨウ</t>
    </rPh>
    <rPh sb="125" eb="127">
      <t>カンロ</t>
    </rPh>
    <rPh sb="128" eb="129">
      <t>アラ</t>
    </rPh>
    <rPh sb="130" eb="131">
      <t>ダ</t>
    </rPh>
    <rPh sb="133" eb="135">
      <t>ユウセン</t>
    </rPh>
    <rPh sb="135" eb="137">
      <t>ジュンイ</t>
    </rPh>
    <rPh sb="141" eb="143">
      <t>ジュンジ</t>
    </rPh>
    <rPh sb="143" eb="145">
      <t>コウシン</t>
    </rPh>
    <rPh sb="149" eb="151">
      <t>ヒツヨウ</t>
    </rPh>
    <phoneticPr fontId="4"/>
  </si>
  <si>
    <t xml:space="preserve">　下水道事業の経営にあたっては、受益者負担の原則に基づき、汚水処理に係る費用は全額下水道使用料で賄うこととされています。
　本市は、平成30年4月に下水道使用料の改定を行いました。しかしながら、収益的収支比率や経費回収率は改善したものの、依然、指標の100%に達しておらず、使用料収入だけでは汚水処理に係る費用を賄えていない状況です。
　今後は、引き続き経費削減に努め、地方公営企業法適用により経営の健全性や計画性・透明性の向上を図るとともに、景気状況等を考慮しながら、下水道使用料の見直し等を検討していきます。
</t>
    <rPh sb="1" eb="4">
      <t>ゲスイドウ</t>
    </rPh>
    <rPh sb="4" eb="6">
      <t>ジギョウ</t>
    </rPh>
    <rPh sb="7" eb="9">
      <t>ケイエイ</t>
    </rPh>
    <rPh sb="16" eb="19">
      <t>ジュエキシャ</t>
    </rPh>
    <rPh sb="19" eb="21">
      <t>フタン</t>
    </rPh>
    <rPh sb="22" eb="24">
      <t>ゲンソク</t>
    </rPh>
    <rPh sb="25" eb="26">
      <t>モト</t>
    </rPh>
    <rPh sb="29" eb="31">
      <t>オスイ</t>
    </rPh>
    <rPh sb="31" eb="33">
      <t>ショリ</t>
    </rPh>
    <rPh sb="34" eb="35">
      <t>カカ</t>
    </rPh>
    <rPh sb="36" eb="38">
      <t>ヒヨウ</t>
    </rPh>
    <rPh sb="39" eb="41">
      <t>ゼンガク</t>
    </rPh>
    <rPh sb="41" eb="44">
      <t>ゲスイドウ</t>
    </rPh>
    <rPh sb="44" eb="46">
      <t>シヨウ</t>
    </rPh>
    <rPh sb="46" eb="47">
      <t>リョウ</t>
    </rPh>
    <rPh sb="48" eb="49">
      <t>マカナ</t>
    </rPh>
    <rPh sb="111" eb="113">
      <t>カイゼン</t>
    </rPh>
    <rPh sb="119" eb="121">
      <t>イゼン</t>
    </rPh>
    <rPh sb="169" eb="171">
      <t>コンゴ</t>
    </rPh>
    <rPh sb="173" eb="174">
      <t>ヒ</t>
    </rPh>
    <rPh sb="175" eb="176">
      <t>ツヅ</t>
    </rPh>
    <rPh sb="177" eb="179">
      <t>ケイヒ</t>
    </rPh>
    <rPh sb="179" eb="181">
      <t>サクゲン</t>
    </rPh>
    <rPh sb="182" eb="183">
      <t>ツト</t>
    </rPh>
    <rPh sb="185" eb="187">
      <t>チホウ</t>
    </rPh>
    <rPh sb="187" eb="189">
      <t>コウエイ</t>
    </rPh>
    <rPh sb="189" eb="191">
      <t>キギョウ</t>
    </rPh>
    <rPh sb="191" eb="192">
      <t>ホウ</t>
    </rPh>
    <rPh sb="192" eb="194">
      <t>テキヨウ</t>
    </rPh>
    <rPh sb="197" eb="199">
      <t>ケイエイ</t>
    </rPh>
    <rPh sb="200" eb="202">
      <t>ケンゼン</t>
    </rPh>
    <rPh sb="202" eb="203">
      <t>セイ</t>
    </rPh>
    <rPh sb="204" eb="207">
      <t>ケイカクセイ</t>
    </rPh>
    <rPh sb="212" eb="214">
      <t>コウジョウ</t>
    </rPh>
    <rPh sb="215" eb="216">
      <t>ハカ</t>
    </rPh>
    <rPh sb="222" eb="224">
      <t>ケイキ</t>
    </rPh>
    <rPh sb="224" eb="226">
      <t>ジョウキョウ</t>
    </rPh>
    <rPh sb="226" eb="227">
      <t>トウ</t>
    </rPh>
    <rPh sb="228" eb="230">
      <t>コウリョ</t>
    </rPh>
    <rPh sb="235" eb="238">
      <t>ゲスイドウ</t>
    </rPh>
    <rPh sb="238" eb="240">
      <t>シヨウ</t>
    </rPh>
    <rPh sb="240" eb="241">
      <t>リョウ</t>
    </rPh>
    <rPh sb="242" eb="244">
      <t>ミナオ</t>
    </rPh>
    <rPh sb="245" eb="246">
      <t>トウ</t>
    </rPh>
    <rPh sb="247" eb="24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</si>
</sst>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0.01</c:v>
                </c:pt>
                <c:pt idx="2">
                  <c:v>0.01</c:v>
                </c:pt>
                <c:pt idx="3">
                  <c:v>0.01</c:v>
                </c:pt>
                <c:pt idx="4">
                  <c:v>0.01</c:v>
                </c:pt>
              </c:numCache>
            </c:numRef>
          </c:val>
          <c:extLst xmlns:c16r2="http://schemas.microsoft.com/office/drawing/2015/06/chart">
            <c:ext xmlns:c16="http://schemas.microsoft.com/office/drawing/2014/chart" uri="{C3380CC4-5D6E-409C-BE32-E72D297353CC}">
              <c16:uniqueId val="{00000000-592A-4476-911F-E5DCE353193C}"/>
            </c:ext>
          </c:extLst>
        </c:ser>
        <c:dLbls>
          <c:showLegendKey val="0"/>
          <c:showVal val="0"/>
          <c:showCatName val="0"/>
          <c:showSerName val="0"/>
          <c:showPercent val="0"/>
          <c:showBubbleSize val="0"/>
        </c:dLbls>
        <c:gapWidth val="150"/>
        <c:axId val="342924048"/>
        <c:axId val="34292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0.13</c:v>
                </c:pt>
                <c:pt idx="2">
                  <c:v>0.16</c:v>
                </c:pt>
                <c:pt idx="3">
                  <c:v>0.16</c:v>
                </c:pt>
                <c:pt idx="4">
                  <c:v>0.16</c:v>
                </c:pt>
              </c:numCache>
            </c:numRef>
          </c:val>
          <c:smooth val="0"/>
          <c:extLst xmlns:c16r2="http://schemas.microsoft.com/office/drawing/2015/06/chart">
            <c:ext xmlns:c16="http://schemas.microsoft.com/office/drawing/2014/chart" uri="{C3380CC4-5D6E-409C-BE32-E72D297353CC}">
              <c16:uniqueId val="{00000001-592A-4476-911F-E5DCE353193C}"/>
            </c:ext>
          </c:extLst>
        </c:ser>
        <c:dLbls>
          <c:showLegendKey val="0"/>
          <c:showVal val="0"/>
          <c:showCatName val="0"/>
          <c:showSerName val="0"/>
          <c:showPercent val="0"/>
          <c:showBubbleSize val="0"/>
        </c:dLbls>
        <c:marker val="1"/>
        <c:smooth val="0"/>
        <c:axId val="342924048"/>
        <c:axId val="342924432"/>
      </c:lineChart>
      <c:dateAx>
        <c:axId val="342924048"/>
        <c:scaling>
          <c:orientation val="minMax"/>
        </c:scaling>
        <c:delete val="1"/>
        <c:axPos val="b"/>
        <c:numFmt formatCode="ge" sourceLinked="1"/>
        <c:majorTickMark val="none"/>
        <c:minorTickMark val="none"/>
        <c:tickLblPos val="none"/>
        <c:crossAx val="342924432"/>
        <c:crosses val="autoZero"/>
        <c:auto val="1"/>
        <c:lblOffset val="100"/>
        <c:baseTimeUnit val="years"/>
      </c:dateAx>
      <c:valAx>
        <c:axId val="34292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92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64.81</c:v>
                </c:pt>
                <c:pt idx="1">
                  <c:v>64.81</c:v>
                </c:pt>
                <c:pt idx="2">
                  <c:v>64.66</c:v>
                </c:pt>
                <c:pt idx="3">
                  <c:v>64.650000000000006</c:v>
                </c:pt>
                <c:pt idx="4">
                  <c:v>62.96</c:v>
                </c:pt>
              </c:numCache>
            </c:numRef>
          </c:val>
          <c:extLst xmlns:c16r2="http://schemas.microsoft.com/office/drawing/2015/06/chart">
            <c:ext xmlns:c16="http://schemas.microsoft.com/office/drawing/2014/chart" uri="{C3380CC4-5D6E-409C-BE32-E72D297353CC}">
              <c16:uniqueId val="{00000000-FFCF-4065-B826-4487E2F95855}"/>
            </c:ext>
          </c:extLst>
        </c:ser>
        <c:dLbls>
          <c:showLegendKey val="0"/>
          <c:showVal val="0"/>
          <c:showCatName val="0"/>
          <c:showSerName val="0"/>
          <c:showPercent val="0"/>
          <c:showBubbleSize val="0"/>
        </c:dLbls>
        <c:gapWidth val="150"/>
        <c:axId val="343468632"/>
        <c:axId val="34346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64.81</c:v>
                </c:pt>
                <c:pt idx="2">
                  <c:v>64.66</c:v>
                </c:pt>
                <c:pt idx="3">
                  <c:v>64.650000000000006</c:v>
                </c:pt>
                <c:pt idx="4">
                  <c:v>62.96</c:v>
                </c:pt>
              </c:numCache>
            </c:numRef>
          </c:val>
          <c:smooth val="0"/>
          <c:extLst xmlns:c16r2="http://schemas.microsoft.com/office/drawing/2015/06/chart">
            <c:ext xmlns:c16="http://schemas.microsoft.com/office/drawing/2014/chart" uri="{C3380CC4-5D6E-409C-BE32-E72D297353CC}">
              <c16:uniqueId val="{00000001-FFCF-4065-B826-4487E2F95855}"/>
            </c:ext>
          </c:extLst>
        </c:ser>
        <c:dLbls>
          <c:showLegendKey val="0"/>
          <c:showVal val="0"/>
          <c:showCatName val="0"/>
          <c:showSerName val="0"/>
          <c:showPercent val="0"/>
          <c:showBubbleSize val="0"/>
        </c:dLbls>
        <c:marker val="1"/>
        <c:smooth val="0"/>
        <c:axId val="343468632"/>
        <c:axId val="343463928"/>
      </c:lineChart>
      <c:dateAx>
        <c:axId val="343468632"/>
        <c:scaling>
          <c:orientation val="minMax"/>
        </c:scaling>
        <c:delete val="1"/>
        <c:axPos val="b"/>
        <c:numFmt formatCode="ge" sourceLinked="1"/>
        <c:majorTickMark val="none"/>
        <c:minorTickMark val="none"/>
        <c:tickLblPos val="none"/>
        <c:crossAx val="343463928"/>
        <c:crosses val="autoZero"/>
        <c:auto val="1"/>
        <c:lblOffset val="100"/>
        <c:baseTimeUnit val="years"/>
      </c:dateAx>
      <c:valAx>
        <c:axId val="34346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46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99.49</c:v>
                </c:pt>
                <c:pt idx="1">
                  <c:v>99.51</c:v>
                </c:pt>
                <c:pt idx="2">
                  <c:v>99.53</c:v>
                </c:pt>
                <c:pt idx="3">
                  <c:v>99.55</c:v>
                </c:pt>
                <c:pt idx="4">
                  <c:v>99.59</c:v>
                </c:pt>
              </c:numCache>
            </c:numRef>
          </c:val>
          <c:extLst xmlns:c16r2="http://schemas.microsoft.com/office/drawing/2015/06/chart">
            <c:ext xmlns:c16="http://schemas.microsoft.com/office/drawing/2014/chart" uri="{C3380CC4-5D6E-409C-BE32-E72D297353CC}">
              <c16:uniqueId val="{00000000-0F55-4B78-AFD9-D6EB833817A5}"/>
            </c:ext>
          </c:extLst>
        </c:ser>
        <c:dLbls>
          <c:showLegendKey val="0"/>
          <c:showVal val="0"/>
          <c:showCatName val="0"/>
          <c:showSerName val="0"/>
          <c:showPercent val="0"/>
          <c:showBubbleSize val="0"/>
        </c:dLbls>
        <c:gapWidth val="150"/>
        <c:axId val="343461968"/>
        <c:axId val="34346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96.76</c:v>
                </c:pt>
                <c:pt idx="1">
                  <c:v>96.89</c:v>
                </c:pt>
                <c:pt idx="2">
                  <c:v>97.08</c:v>
                </c:pt>
                <c:pt idx="3">
                  <c:v>97.4</c:v>
                </c:pt>
                <c:pt idx="4">
                  <c:v>96.96</c:v>
                </c:pt>
              </c:numCache>
            </c:numRef>
          </c:val>
          <c:smooth val="0"/>
          <c:extLst xmlns:c16r2="http://schemas.microsoft.com/office/drawing/2015/06/chart">
            <c:ext xmlns:c16="http://schemas.microsoft.com/office/drawing/2014/chart" uri="{C3380CC4-5D6E-409C-BE32-E72D297353CC}">
              <c16:uniqueId val="{00000001-0F55-4B78-AFD9-D6EB833817A5}"/>
            </c:ext>
          </c:extLst>
        </c:ser>
        <c:dLbls>
          <c:showLegendKey val="0"/>
          <c:showVal val="0"/>
          <c:showCatName val="0"/>
          <c:showSerName val="0"/>
          <c:showPercent val="0"/>
          <c:showBubbleSize val="0"/>
        </c:dLbls>
        <c:marker val="1"/>
        <c:smooth val="0"/>
        <c:axId val="343461968"/>
        <c:axId val="343465104"/>
      </c:lineChart>
      <c:dateAx>
        <c:axId val="343461968"/>
        <c:scaling>
          <c:orientation val="minMax"/>
        </c:scaling>
        <c:delete val="1"/>
        <c:axPos val="b"/>
        <c:numFmt formatCode="ge" sourceLinked="1"/>
        <c:majorTickMark val="none"/>
        <c:minorTickMark val="none"/>
        <c:tickLblPos val="none"/>
        <c:crossAx val="343465104"/>
        <c:crosses val="autoZero"/>
        <c:auto val="1"/>
        <c:lblOffset val="100"/>
        <c:baseTimeUnit val="years"/>
      </c:dateAx>
      <c:valAx>
        <c:axId val="34346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46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76.790000000000006</c:v>
                </c:pt>
                <c:pt idx="1">
                  <c:v>74.680000000000007</c:v>
                </c:pt>
                <c:pt idx="2">
                  <c:v>72.47</c:v>
                </c:pt>
                <c:pt idx="3">
                  <c:v>72.650000000000006</c:v>
                </c:pt>
                <c:pt idx="4">
                  <c:v>81.75</c:v>
                </c:pt>
              </c:numCache>
            </c:numRef>
          </c:val>
          <c:extLst xmlns:c16r2="http://schemas.microsoft.com/office/drawing/2015/06/chart">
            <c:ext xmlns:c16="http://schemas.microsoft.com/office/drawing/2014/chart" uri="{C3380CC4-5D6E-409C-BE32-E72D297353CC}">
              <c16:uniqueId val="{00000000-F3AE-4D42-BADF-0134303A6BF1}"/>
            </c:ext>
          </c:extLst>
        </c:ser>
        <c:dLbls>
          <c:showLegendKey val="0"/>
          <c:showVal val="0"/>
          <c:showCatName val="0"/>
          <c:showSerName val="0"/>
          <c:showPercent val="0"/>
          <c:showBubbleSize val="0"/>
        </c:dLbls>
        <c:gapWidth val="150"/>
        <c:axId val="341920072"/>
        <c:axId val="34191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AE-4D42-BADF-0134303A6BF1}"/>
            </c:ext>
          </c:extLst>
        </c:ser>
        <c:dLbls>
          <c:showLegendKey val="0"/>
          <c:showVal val="0"/>
          <c:showCatName val="0"/>
          <c:showSerName val="0"/>
          <c:showPercent val="0"/>
          <c:showBubbleSize val="0"/>
        </c:dLbls>
        <c:marker val="1"/>
        <c:smooth val="0"/>
        <c:axId val="341920072"/>
        <c:axId val="341918504"/>
      </c:lineChart>
      <c:dateAx>
        <c:axId val="341920072"/>
        <c:scaling>
          <c:orientation val="minMax"/>
        </c:scaling>
        <c:delete val="1"/>
        <c:axPos val="b"/>
        <c:numFmt formatCode="ge" sourceLinked="1"/>
        <c:majorTickMark val="none"/>
        <c:minorTickMark val="none"/>
        <c:tickLblPos val="none"/>
        <c:crossAx val="341918504"/>
        <c:crosses val="autoZero"/>
        <c:auto val="1"/>
        <c:lblOffset val="100"/>
        <c:baseTimeUnit val="years"/>
      </c:dateAx>
      <c:valAx>
        <c:axId val="34191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2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8E-4A13-9A02-61994B7B5026}"/>
            </c:ext>
          </c:extLst>
        </c:ser>
        <c:dLbls>
          <c:showLegendKey val="0"/>
          <c:showVal val="0"/>
          <c:showCatName val="0"/>
          <c:showSerName val="0"/>
          <c:showPercent val="0"/>
          <c:showBubbleSize val="0"/>
        </c:dLbls>
        <c:gapWidth val="150"/>
        <c:axId val="341920464"/>
        <c:axId val="34191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8E-4A13-9A02-61994B7B5026}"/>
            </c:ext>
          </c:extLst>
        </c:ser>
        <c:dLbls>
          <c:showLegendKey val="0"/>
          <c:showVal val="0"/>
          <c:showCatName val="0"/>
          <c:showSerName val="0"/>
          <c:showPercent val="0"/>
          <c:showBubbleSize val="0"/>
        </c:dLbls>
        <c:marker val="1"/>
        <c:smooth val="0"/>
        <c:axId val="341920464"/>
        <c:axId val="341917328"/>
      </c:lineChart>
      <c:dateAx>
        <c:axId val="341920464"/>
        <c:scaling>
          <c:orientation val="minMax"/>
        </c:scaling>
        <c:delete val="1"/>
        <c:axPos val="b"/>
        <c:numFmt formatCode="ge" sourceLinked="1"/>
        <c:majorTickMark val="none"/>
        <c:minorTickMark val="none"/>
        <c:tickLblPos val="none"/>
        <c:crossAx val="341917328"/>
        <c:crosses val="autoZero"/>
        <c:auto val="1"/>
        <c:lblOffset val="100"/>
        <c:baseTimeUnit val="years"/>
      </c:dateAx>
      <c:valAx>
        <c:axId val="34191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2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2D-4708-A29D-F19C523AC373}"/>
            </c:ext>
          </c:extLst>
        </c:ser>
        <c:dLbls>
          <c:showLegendKey val="0"/>
          <c:showVal val="0"/>
          <c:showCatName val="0"/>
          <c:showSerName val="0"/>
          <c:showPercent val="0"/>
          <c:showBubbleSize val="0"/>
        </c:dLbls>
        <c:gapWidth val="150"/>
        <c:axId val="343062968"/>
        <c:axId val="34306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2D-4708-A29D-F19C523AC373}"/>
            </c:ext>
          </c:extLst>
        </c:ser>
        <c:dLbls>
          <c:showLegendKey val="0"/>
          <c:showVal val="0"/>
          <c:showCatName val="0"/>
          <c:showSerName val="0"/>
          <c:showPercent val="0"/>
          <c:showBubbleSize val="0"/>
        </c:dLbls>
        <c:marker val="1"/>
        <c:smooth val="0"/>
        <c:axId val="343062968"/>
        <c:axId val="343069240"/>
      </c:lineChart>
      <c:dateAx>
        <c:axId val="343062968"/>
        <c:scaling>
          <c:orientation val="minMax"/>
        </c:scaling>
        <c:delete val="1"/>
        <c:axPos val="b"/>
        <c:numFmt formatCode="ge" sourceLinked="1"/>
        <c:majorTickMark val="none"/>
        <c:minorTickMark val="none"/>
        <c:tickLblPos val="none"/>
        <c:crossAx val="343069240"/>
        <c:crosses val="autoZero"/>
        <c:auto val="1"/>
        <c:lblOffset val="100"/>
        <c:baseTimeUnit val="years"/>
      </c:dateAx>
      <c:valAx>
        <c:axId val="34306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6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61-4D7D-95FE-83BDB47F5DE3}"/>
            </c:ext>
          </c:extLst>
        </c:ser>
        <c:dLbls>
          <c:showLegendKey val="0"/>
          <c:showVal val="0"/>
          <c:showCatName val="0"/>
          <c:showSerName val="0"/>
          <c:showPercent val="0"/>
          <c:showBubbleSize val="0"/>
        </c:dLbls>
        <c:gapWidth val="150"/>
        <c:axId val="343067672"/>
        <c:axId val="34306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61-4D7D-95FE-83BDB47F5DE3}"/>
            </c:ext>
          </c:extLst>
        </c:ser>
        <c:dLbls>
          <c:showLegendKey val="0"/>
          <c:showVal val="0"/>
          <c:showCatName val="0"/>
          <c:showSerName val="0"/>
          <c:showPercent val="0"/>
          <c:showBubbleSize val="0"/>
        </c:dLbls>
        <c:marker val="1"/>
        <c:smooth val="0"/>
        <c:axId val="343067672"/>
        <c:axId val="343063752"/>
      </c:lineChart>
      <c:dateAx>
        <c:axId val="343067672"/>
        <c:scaling>
          <c:orientation val="minMax"/>
        </c:scaling>
        <c:delete val="1"/>
        <c:axPos val="b"/>
        <c:numFmt formatCode="ge" sourceLinked="1"/>
        <c:majorTickMark val="none"/>
        <c:minorTickMark val="none"/>
        <c:tickLblPos val="none"/>
        <c:crossAx val="343063752"/>
        <c:crosses val="autoZero"/>
        <c:auto val="1"/>
        <c:lblOffset val="100"/>
        <c:baseTimeUnit val="years"/>
      </c:dateAx>
      <c:valAx>
        <c:axId val="34306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6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79-4552-B244-5E96D1FA7D55}"/>
            </c:ext>
          </c:extLst>
        </c:ser>
        <c:dLbls>
          <c:showLegendKey val="0"/>
          <c:showVal val="0"/>
          <c:showCatName val="0"/>
          <c:showSerName val="0"/>
          <c:showPercent val="0"/>
          <c:showBubbleSize val="0"/>
        </c:dLbls>
        <c:gapWidth val="150"/>
        <c:axId val="343065320"/>
        <c:axId val="34306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79-4552-B244-5E96D1FA7D55}"/>
            </c:ext>
          </c:extLst>
        </c:ser>
        <c:dLbls>
          <c:showLegendKey val="0"/>
          <c:showVal val="0"/>
          <c:showCatName val="0"/>
          <c:showSerName val="0"/>
          <c:showPercent val="0"/>
          <c:showBubbleSize val="0"/>
        </c:dLbls>
        <c:marker val="1"/>
        <c:smooth val="0"/>
        <c:axId val="343065320"/>
        <c:axId val="343065712"/>
      </c:lineChart>
      <c:dateAx>
        <c:axId val="343065320"/>
        <c:scaling>
          <c:orientation val="minMax"/>
        </c:scaling>
        <c:delete val="1"/>
        <c:axPos val="b"/>
        <c:numFmt formatCode="ge" sourceLinked="1"/>
        <c:majorTickMark val="none"/>
        <c:minorTickMark val="none"/>
        <c:tickLblPos val="none"/>
        <c:crossAx val="343065712"/>
        <c:crosses val="autoZero"/>
        <c:auto val="1"/>
        <c:lblOffset val="100"/>
        <c:baseTimeUnit val="years"/>
      </c:dateAx>
      <c:valAx>
        <c:axId val="34306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6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727.61</c:v>
                </c:pt>
                <c:pt idx="1">
                  <c:v>686.31</c:v>
                </c:pt>
                <c:pt idx="2">
                  <c:v>681.59</c:v>
                </c:pt>
                <c:pt idx="3">
                  <c:v>712.79</c:v>
                </c:pt>
                <c:pt idx="4">
                  <c:v>575.28</c:v>
                </c:pt>
              </c:numCache>
            </c:numRef>
          </c:val>
          <c:extLst xmlns:c16r2="http://schemas.microsoft.com/office/drawing/2015/06/chart">
            <c:ext xmlns:c16="http://schemas.microsoft.com/office/drawing/2014/chart" uri="{C3380CC4-5D6E-409C-BE32-E72D297353CC}">
              <c16:uniqueId val="{00000000-E8F1-4E3A-9DD9-F296283DF2C4}"/>
            </c:ext>
          </c:extLst>
        </c:ser>
        <c:dLbls>
          <c:showLegendKey val="0"/>
          <c:showVal val="0"/>
          <c:showCatName val="0"/>
          <c:showSerName val="0"/>
          <c:showPercent val="0"/>
          <c:showBubbleSize val="0"/>
        </c:dLbls>
        <c:gapWidth val="150"/>
        <c:axId val="343062184"/>
        <c:axId val="34306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665.11</c:v>
                </c:pt>
                <c:pt idx="1">
                  <c:v>642.57000000000005</c:v>
                </c:pt>
                <c:pt idx="2">
                  <c:v>599.92999999999995</c:v>
                </c:pt>
                <c:pt idx="3">
                  <c:v>573.73</c:v>
                </c:pt>
                <c:pt idx="4">
                  <c:v>514.27</c:v>
                </c:pt>
              </c:numCache>
            </c:numRef>
          </c:val>
          <c:smooth val="0"/>
          <c:extLst xmlns:c16r2="http://schemas.microsoft.com/office/drawing/2015/06/chart">
            <c:ext xmlns:c16="http://schemas.microsoft.com/office/drawing/2014/chart" uri="{C3380CC4-5D6E-409C-BE32-E72D297353CC}">
              <c16:uniqueId val="{00000001-E8F1-4E3A-9DD9-F296283DF2C4}"/>
            </c:ext>
          </c:extLst>
        </c:ser>
        <c:dLbls>
          <c:showLegendKey val="0"/>
          <c:showVal val="0"/>
          <c:showCatName val="0"/>
          <c:showSerName val="0"/>
          <c:showPercent val="0"/>
          <c:showBubbleSize val="0"/>
        </c:dLbls>
        <c:marker val="1"/>
        <c:smooth val="0"/>
        <c:axId val="343062184"/>
        <c:axId val="343064144"/>
      </c:lineChart>
      <c:dateAx>
        <c:axId val="343062184"/>
        <c:scaling>
          <c:orientation val="minMax"/>
        </c:scaling>
        <c:delete val="1"/>
        <c:axPos val="b"/>
        <c:numFmt formatCode="ge" sourceLinked="1"/>
        <c:majorTickMark val="none"/>
        <c:minorTickMark val="none"/>
        <c:tickLblPos val="none"/>
        <c:crossAx val="343064144"/>
        <c:crosses val="autoZero"/>
        <c:auto val="1"/>
        <c:lblOffset val="100"/>
        <c:baseTimeUnit val="years"/>
      </c:dateAx>
      <c:valAx>
        <c:axId val="34306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6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81.349999999999994</c:v>
                </c:pt>
                <c:pt idx="1">
                  <c:v>81.36</c:v>
                </c:pt>
                <c:pt idx="2">
                  <c:v>82.17</c:v>
                </c:pt>
                <c:pt idx="3">
                  <c:v>81.86</c:v>
                </c:pt>
                <c:pt idx="4">
                  <c:v>90.76</c:v>
                </c:pt>
              </c:numCache>
            </c:numRef>
          </c:val>
          <c:extLst xmlns:c16r2="http://schemas.microsoft.com/office/drawing/2015/06/chart">
            <c:ext xmlns:c16="http://schemas.microsoft.com/office/drawing/2014/chart" uri="{C3380CC4-5D6E-409C-BE32-E72D297353CC}">
              <c16:uniqueId val="{00000000-9604-4857-9B90-A3240EBC3C73}"/>
            </c:ext>
          </c:extLst>
        </c:ser>
        <c:dLbls>
          <c:showLegendKey val="0"/>
          <c:showVal val="0"/>
          <c:showCatName val="0"/>
          <c:showSerName val="0"/>
          <c:showPercent val="0"/>
          <c:showBubbleSize val="0"/>
        </c:dLbls>
        <c:gapWidth val="150"/>
        <c:axId val="343068848"/>
        <c:axId val="34306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85.64</c:v>
                </c:pt>
                <c:pt idx="1">
                  <c:v>94.3</c:v>
                </c:pt>
                <c:pt idx="2">
                  <c:v>95.76</c:v>
                </c:pt>
                <c:pt idx="3">
                  <c:v>100.74</c:v>
                </c:pt>
                <c:pt idx="4">
                  <c:v>100.34</c:v>
                </c:pt>
              </c:numCache>
            </c:numRef>
          </c:val>
          <c:smooth val="0"/>
          <c:extLst xmlns:c16r2="http://schemas.microsoft.com/office/drawing/2015/06/chart">
            <c:ext xmlns:c16="http://schemas.microsoft.com/office/drawing/2014/chart" uri="{C3380CC4-5D6E-409C-BE32-E72D297353CC}">
              <c16:uniqueId val="{00000001-9604-4857-9B90-A3240EBC3C73}"/>
            </c:ext>
          </c:extLst>
        </c:ser>
        <c:dLbls>
          <c:showLegendKey val="0"/>
          <c:showVal val="0"/>
          <c:showCatName val="0"/>
          <c:showSerName val="0"/>
          <c:showPercent val="0"/>
          <c:showBubbleSize val="0"/>
        </c:dLbls>
        <c:marker val="1"/>
        <c:smooth val="0"/>
        <c:axId val="343068848"/>
        <c:axId val="343067280"/>
      </c:lineChart>
      <c:dateAx>
        <c:axId val="343068848"/>
        <c:scaling>
          <c:orientation val="minMax"/>
        </c:scaling>
        <c:delete val="1"/>
        <c:axPos val="b"/>
        <c:numFmt formatCode="ge" sourceLinked="1"/>
        <c:majorTickMark val="none"/>
        <c:minorTickMark val="none"/>
        <c:tickLblPos val="none"/>
        <c:crossAx val="343067280"/>
        <c:crosses val="autoZero"/>
        <c:auto val="1"/>
        <c:lblOffset val="100"/>
        <c:baseTimeUnit val="years"/>
      </c:dateAx>
      <c:valAx>
        <c:axId val="34306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6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151.12</c:v>
                </c:pt>
                <c:pt idx="1">
                  <c:v>150.94999999999999</c:v>
                </c:pt>
                <c:pt idx="2">
                  <c:v>150.47999999999999</c:v>
                </c:pt>
                <c:pt idx="3">
                  <c:v>150</c:v>
                </c:pt>
                <c:pt idx="4">
                  <c:v>150.91999999999999</c:v>
                </c:pt>
              </c:numCache>
            </c:numRef>
          </c:val>
          <c:extLst xmlns:c16r2="http://schemas.microsoft.com/office/drawing/2015/06/chart">
            <c:ext xmlns:c16="http://schemas.microsoft.com/office/drawing/2014/chart" uri="{C3380CC4-5D6E-409C-BE32-E72D297353CC}">
              <c16:uniqueId val="{00000000-8140-47DB-B3C9-118FFEB2B738}"/>
            </c:ext>
          </c:extLst>
        </c:ser>
        <c:dLbls>
          <c:showLegendKey val="0"/>
          <c:showVal val="0"/>
          <c:showCatName val="0"/>
          <c:showSerName val="0"/>
          <c:showPercent val="0"/>
          <c:showBubbleSize val="0"/>
        </c:dLbls>
        <c:gapWidth val="150"/>
        <c:axId val="343469024"/>
        <c:axId val="34346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133</c:v>
                </c:pt>
                <c:pt idx="1">
                  <c:v>120.18</c:v>
                </c:pt>
                <c:pt idx="2">
                  <c:v>119</c:v>
                </c:pt>
                <c:pt idx="3">
                  <c:v>112.75</c:v>
                </c:pt>
                <c:pt idx="4">
                  <c:v>113.49</c:v>
                </c:pt>
              </c:numCache>
            </c:numRef>
          </c:val>
          <c:smooth val="0"/>
          <c:extLst xmlns:c16r2="http://schemas.microsoft.com/office/drawing/2015/06/chart">
            <c:ext xmlns:c16="http://schemas.microsoft.com/office/drawing/2014/chart" uri="{C3380CC4-5D6E-409C-BE32-E72D297353CC}">
              <c16:uniqueId val="{00000001-8140-47DB-B3C9-118FFEB2B738}"/>
            </c:ext>
          </c:extLst>
        </c:ser>
        <c:dLbls>
          <c:showLegendKey val="0"/>
          <c:showVal val="0"/>
          <c:showCatName val="0"/>
          <c:showSerName val="0"/>
          <c:showPercent val="0"/>
          <c:showBubbleSize val="0"/>
        </c:dLbls>
        <c:marker val="1"/>
        <c:smooth val="0"/>
        <c:axId val="343469024"/>
        <c:axId val="343468240"/>
      </c:lineChart>
      <c:dateAx>
        <c:axId val="343469024"/>
        <c:scaling>
          <c:orientation val="minMax"/>
        </c:scaling>
        <c:delete val="1"/>
        <c:axPos val="b"/>
        <c:numFmt formatCode="ge" sourceLinked="1"/>
        <c:majorTickMark val="none"/>
        <c:minorTickMark val="none"/>
        <c:tickLblPos val="none"/>
        <c:crossAx val="343468240"/>
        <c:crosses val="autoZero"/>
        <c:auto val="1"/>
        <c:lblOffset val="100"/>
        <c:baseTimeUnit val="years"/>
      </c:dateAx>
      <c:valAx>
        <c:axId val="34346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4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大和市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68">
        <f>データ!S6</f>
        <v>237112</v>
      </c>
      <c r="AM8" s="68"/>
      <c r="AN8" s="68"/>
      <c r="AO8" s="68"/>
      <c r="AP8" s="68"/>
      <c r="AQ8" s="68"/>
      <c r="AR8" s="68"/>
      <c r="AS8" s="68"/>
      <c r="AT8" s="67">
        <f>データ!T6</f>
        <v>27.09</v>
      </c>
      <c r="AU8" s="67"/>
      <c r="AV8" s="67"/>
      <c r="AW8" s="67"/>
      <c r="AX8" s="67"/>
      <c r="AY8" s="67"/>
      <c r="AZ8" s="67"/>
      <c r="BA8" s="67"/>
      <c r="BB8" s="67">
        <f>データ!U6</f>
        <v>8752.75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95.49</v>
      </c>
      <c r="Q10" s="67"/>
      <c r="R10" s="67"/>
      <c r="S10" s="67"/>
      <c r="T10" s="67"/>
      <c r="U10" s="67"/>
      <c r="V10" s="67"/>
      <c r="W10" s="67">
        <f>データ!Q6</f>
        <v>97.66</v>
      </c>
      <c r="X10" s="67"/>
      <c r="Y10" s="67"/>
      <c r="Z10" s="67"/>
      <c r="AA10" s="67"/>
      <c r="AB10" s="67"/>
      <c r="AC10" s="67"/>
      <c r="AD10" s="68">
        <f>データ!R6</f>
        <v>2250</v>
      </c>
      <c r="AE10" s="68"/>
      <c r="AF10" s="68"/>
      <c r="AG10" s="68"/>
      <c r="AH10" s="68"/>
      <c r="AI10" s="68"/>
      <c r="AJ10" s="68"/>
      <c r="AK10" s="2"/>
      <c r="AL10" s="68">
        <f>データ!V6</f>
        <v>226659</v>
      </c>
      <c r="AM10" s="68"/>
      <c r="AN10" s="68"/>
      <c r="AO10" s="68"/>
      <c r="AP10" s="68"/>
      <c r="AQ10" s="68"/>
      <c r="AR10" s="68"/>
      <c r="AS10" s="68"/>
      <c r="AT10" s="67">
        <f>データ!W6</f>
        <v>19.41</v>
      </c>
      <c r="AU10" s="67"/>
      <c r="AV10" s="67"/>
      <c r="AW10" s="67"/>
      <c r="AX10" s="67"/>
      <c r="AY10" s="67"/>
      <c r="AZ10" s="67"/>
      <c r="BA10" s="67"/>
      <c r="BB10" s="67">
        <f>データ!X6</f>
        <v>11677.43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U/mwWo7R2FPcyU9YkMzqgDaBO2nrwCjb0TN4dywflOhTbanTEc/K0lmQU1aBIXNujhZxZtF/ScYTB4H+AcBykA==" saltValue="tDWMlhohSAUcodTpdP+g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142131</v>
      </c>
      <c r="D6" s="33">
        <f t="shared" si="3"/>
        <v>47</v>
      </c>
      <c r="E6" s="33">
        <f t="shared" si="3"/>
        <v>17</v>
      </c>
      <c r="F6" s="33">
        <f t="shared" si="3"/>
        <v>1</v>
      </c>
      <c r="G6" s="33">
        <f t="shared" si="3"/>
        <v>0</v>
      </c>
      <c r="H6" s="33" t="str">
        <f t="shared" si="3"/>
        <v>神奈川県　大和市</v>
      </c>
      <c r="I6" s="33" t="str">
        <f t="shared" si="3"/>
        <v>法非適用</v>
      </c>
      <c r="J6" s="33" t="str">
        <f t="shared" si="3"/>
        <v>下水道事業</v>
      </c>
      <c r="K6" s="33" t="str">
        <f t="shared" si="3"/>
        <v>公共下水道</v>
      </c>
      <c r="L6" s="33" t="str">
        <f t="shared" si="3"/>
        <v>Aa</v>
      </c>
      <c r="M6" s="33" t="str">
        <f t="shared" si="3"/>
        <v>非設置</v>
      </c>
      <c r="N6" s="34" t="str">
        <f t="shared" si="3"/>
        <v>-</v>
      </c>
      <c r="O6" s="34" t="str">
        <f t="shared" si="3"/>
        <v>該当数値なし</v>
      </c>
      <c r="P6" s="34">
        <f t="shared" si="3"/>
        <v>95.49</v>
      </c>
      <c r="Q6" s="34">
        <f t="shared" si="3"/>
        <v>97.66</v>
      </c>
      <c r="R6" s="34">
        <f t="shared" si="3"/>
        <v>2250</v>
      </c>
      <c r="S6" s="34">
        <f t="shared" si="3"/>
        <v>237112</v>
      </c>
      <c r="T6" s="34">
        <f t="shared" si="3"/>
        <v>27.09</v>
      </c>
      <c r="U6" s="34">
        <f t="shared" si="3"/>
        <v>8752.75</v>
      </c>
      <c r="V6" s="34">
        <f t="shared" si="3"/>
        <v>226659</v>
      </c>
      <c r="W6" s="34">
        <f t="shared" si="3"/>
        <v>19.41</v>
      </c>
      <c r="X6" s="34">
        <f t="shared" si="3"/>
        <v>11677.43</v>
      </c>
      <c r="Y6" s="35">
        <f>IF(Y7="",NA(),Y7)</f>
        <v>76.790000000000006</v>
      </c>
      <c r="Z6" s="35">
        <f t="shared" ref="Z6:AH6" si="4">IF(Z7="",NA(),Z7)</f>
        <v>74.680000000000007</v>
      </c>
      <c r="AA6" s="35">
        <f t="shared" si="4"/>
        <v>72.47</v>
      </c>
      <c r="AB6" s="35">
        <f t="shared" si="4"/>
        <v>72.650000000000006</v>
      </c>
      <c r="AC6" s="35">
        <f t="shared" si="4"/>
        <v>81.75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727.61</v>
      </c>
      <c r="BG6" s="35">
        <f t="shared" ref="BG6:BO6" si="7">IF(BG7="",NA(),BG7)</f>
        <v>686.31</v>
      </c>
      <c r="BH6" s="35">
        <f t="shared" si="7"/>
        <v>681.59</v>
      </c>
      <c r="BI6" s="35">
        <f t="shared" si="7"/>
        <v>712.79</v>
      </c>
      <c r="BJ6" s="35">
        <f t="shared" si="7"/>
        <v>575.28</v>
      </c>
      <c r="BK6" s="35">
        <f t="shared" si="7"/>
        <v>665.11</v>
      </c>
      <c r="BL6" s="35">
        <f t="shared" si="7"/>
        <v>642.57000000000005</v>
      </c>
      <c r="BM6" s="35">
        <f t="shared" si="7"/>
        <v>599.92999999999995</v>
      </c>
      <c r="BN6" s="35">
        <f t="shared" si="7"/>
        <v>573.73</v>
      </c>
      <c r="BO6" s="35">
        <f t="shared" si="7"/>
        <v>514.27</v>
      </c>
      <c r="BP6" s="34" t="str">
        <f>IF(BP7="","",IF(BP7="-","【-】","【"&amp;SUBSTITUTE(TEXT(BP7,"#,##0.00"),"-","△")&amp;"】"))</f>
        <v>【682.78】</v>
      </c>
      <c r="BQ6" s="35">
        <f>IF(BQ7="",NA(),BQ7)</f>
        <v>81.349999999999994</v>
      </c>
      <c r="BR6" s="35">
        <f t="shared" ref="BR6:BZ6" si="8">IF(BR7="",NA(),BR7)</f>
        <v>81.36</v>
      </c>
      <c r="BS6" s="35">
        <f t="shared" si="8"/>
        <v>82.17</v>
      </c>
      <c r="BT6" s="35">
        <f t="shared" si="8"/>
        <v>81.86</v>
      </c>
      <c r="BU6" s="35">
        <f t="shared" si="8"/>
        <v>90.76</v>
      </c>
      <c r="BV6" s="35">
        <f t="shared" si="8"/>
        <v>85.64</v>
      </c>
      <c r="BW6" s="35">
        <f t="shared" si="8"/>
        <v>94.3</v>
      </c>
      <c r="BX6" s="35">
        <f t="shared" si="8"/>
        <v>95.76</v>
      </c>
      <c r="BY6" s="35">
        <f t="shared" si="8"/>
        <v>100.74</v>
      </c>
      <c r="BZ6" s="35">
        <f t="shared" si="8"/>
        <v>100.34</v>
      </c>
      <c r="CA6" s="34" t="str">
        <f>IF(CA7="","",IF(CA7="-","【-】","【"&amp;SUBSTITUTE(TEXT(CA7,"#,##0.00"),"-","△")&amp;"】"))</f>
        <v>【100.91】</v>
      </c>
      <c r="CB6" s="35">
        <f>IF(CB7="",NA(),CB7)</f>
        <v>151.12</v>
      </c>
      <c r="CC6" s="35">
        <f t="shared" ref="CC6:CK6" si="9">IF(CC7="",NA(),CC7)</f>
        <v>150.94999999999999</v>
      </c>
      <c r="CD6" s="35">
        <f t="shared" si="9"/>
        <v>150.47999999999999</v>
      </c>
      <c r="CE6" s="35">
        <f t="shared" si="9"/>
        <v>150</v>
      </c>
      <c r="CF6" s="35">
        <f t="shared" si="9"/>
        <v>150.91999999999999</v>
      </c>
      <c r="CG6" s="35">
        <f t="shared" si="9"/>
        <v>133</v>
      </c>
      <c r="CH6" s="35">
        <f t="shared" si="9"/>
        <v>120.18</v>
      </c>
      <c r="CI6" s="35">
        <f t="shared" si="9"/>
        <v>119</v>
      </c>
      <c r="CJ6" s="35">
        <f t="shared" si="9"/>
        <v>112.75</v>
      </c>
      <c r="CK6" s="35">
        <f t="shared" si="9"/>
        <v>113.49</v>
      </c>
      <c r="CL6" s="34" t="str">
        <f>IF(CL7="","",IF(CL7="-","【-】","【"&amp;SUBSTITUTE(TEXT(CL7,"#,##0.00"),"-","△")&amp;"】"))</f>
        <v>【136.86】</v>
      </c>
      <c r="CM6" s="35">
        <f>IF(CM7="",NA(),CM7)</f>
        <v>64.81</v>
      </c>
      <c r="CN6" s="35">
        <f t="shared" ref="CN6:CV6" si="10">IF(CN7="",NA(),CN7)</f>
        <v>64.81</v>
      </c>
      <c r="CO6" s="35">
        <f t="shared" si="10"/>
        <v>64.66</v>
      </c>
      <c r="CP6" s="35">
        <f t="shared" si="10"/>
        <v>64.650000000000006</v>
      </c>
      <c r="CQ6" s="35">
        <f t="shared" si="10"/>
        <v>62.96</v>
      </c>
      <c r="CR6" s="35">
        <f t="shared" si="10"/>
        <v>64.81</v>
      </c>
      <c r="CS6" s="35">
        <f t="shared" si="10"/>
        <v>64.81</v>
      </c>
      <c r="CT6" s="35">
        <f t="shared" si="10"/>
        <v>64.66</v>
      </c>
      <c r="CU6" s="35">
        <f t="shared" si="10"/>
        <v>64.650000000000006</v>
      </c>
      <c r="CV6" s="35">
        <f t="shared" si="10"/>
        <v>62.96</v>
      </c>
      <c r="CW6" s="34" t="str">
        <f>IF(CW7="","",IF(CW7="-","【-】","【"&amp;SUBSTITUTE(TEXT(CW7,"#,##0.00"),"-","△")&amp;"】"))</f>
        <v>【58.98】</v>
      </c>
      <c r="CX6" s="35">
        <f>IF(CX7="",NA(),CX7)</f>
        <v>99.49</v>
      </c>
      <c r="CY6" s="35">
        <f t="shared" ref="CY6:DG6" si="11">IF(CY7="",NA(),CY7)</f>
        <v>99.51</v>
      </c>
      <c r="CZ6" s="35">
        <f t="shared" si="11"/>
        <v>99.53</v>
      </c>
      <c r="DA6" s="35">
        <f t="shared" si="11"/>
        <v>99.55</v>
      </c>
      <c r="DB6" s="35">
        <f t="shared" si="11"/>
        <v>99.59</v>
      </c>
      <c r="DC6" s="35">
        <f t="shared" si="11"/>
        <v>96.76</v>
      </c>
      <c r="DD6" s="35">
        <f t="shared" si="11"/>
        <v>96.89</v>
      </c>
      <c r="DE6" s="35">
        <f t="shared" si="11"/>
        <v>97.08</v>
      </c>
      <c r="DF6" s="35">
        <f t="shared" si="11"/>
        <v>97.4</v>
      </c>
      <c r="DG6" s="35">
        <f t="shared" si="11"/>
        <v>96.96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0.01</v>
      </c>
      <c r="EG6" s="35">
        <f t="shared" si="14"/>
        <v>0.01</v>
      </c>
      <c r="EH6" s="35">
        <f t="shared" si="14"/>
        <v>0.01</v>
      </c>
      <c r="EI6" s="35">
        <f t="shared" si="14"/>
        <v>0.01</v>
      </c>
      <c r="EJ6" s="35">
        <f t="shared" si="14"/>
        <v>0.22</v>
      </c>
      <c r="EK6" s="35">
        <f t="shared" si="14"/>
        <v>0.13</v>
      </c>
      <c r="EL6" s="35">
        <f t="shared" si="14"/>
        <v>0.16</v>
      </c>
      <c r="EM6" s="35">
        <f t="shared" si="14"/>
        <v>0.16</v>
      </c>
      <c r="EN6" s="35">
        <f t="shared" si="14"/>
        <v>0.16</v>
      </c>
      <c r="EO6" s="34" t="str">
        <f>IF(EO7="","",IF(EO7="-","【-】","【"&amp;SUBSTITUTE(TEXT(EO7,"#,##0.00"),"-","△")&amp;"】"))</f>
        <v>【0.23】</v>
      </c>
    </row>
    <row r="7" spans="1:145" s="36" customFormat="1" x14ac:dyDescent="0.2">
      <c r="A7" s="28"/>
      <c r="B7" s="37">
        <v>2018</v>
      </c>
      <c r="C7" s="37">
        <v>142131</v>
      </c>
      <c r="D7" s="37">
        <v>47</v>
      </c>
      <c r="E7" s="37">
        <v>17</v>
      </c>
      <c r="F7" s="37">
        <v>1</v>
      </c>
      <c r="G7" s="37">
        <v>0</v>
      </c>
      <c r="H7" s="37" t="s">
        <v>98</v>
      </c>
      <c r="I7" s="37" t="s">
        <v>99</v>
      </c>
      <c r="J7" s="37" t="s">
        <v>100</v>
      </c>
      <c r="K7" s="37" t="s">
        <v>101</v>
      </c>
      <c r="L7" s="37" t="s">
        <v>102</v>
      </c>
      <c r="M7" s="37" t="s">
        <v>103</v>
      </c>
      <c r="N7" s="38" t="s">
        <v>104</v>
      </c>
      <c r="O7" s="38" t="s">
        <v>105</v>
      </c>
      <c r="P7" s="38">
        <v>95.49</v>
      </c>
      <c r="Q7" s="38">
        <v>97.66</v>
      </c>
      <c r="R7" s="38">
        <v>2250</v>
      </c>
      <c r="S7" s="38">
        <v>237112</v>
      </c>
      <c r="T7" s="38">
        <v>27.09</v>
      </c>
      <c r="U7" s="38">
        <v>8752.75</v>
      </c>
      <c r="V7" s="38">
        <v>226659</v>
      </c>
      <c r="W7" s="38">
        <v>19.41</v>
      </c>
      <c r="X7" s="38">
        <v>11677.43</v>
      </c>
      <c r="Y7" s="38">
        <v>76.790000000000006</v>
      </c>
      <c r="Z7" s="38">
        <v>74.680000000000007</v>
      </c>
      <c r="AA7" s="38">
        <v>72.47</v>
      </c>
      <c r="AB7" s="38">
        <v>72.650000000000006</v>
      </c>
      <c r="AC7" s="38">
        <v>81.75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727.61</v>
      </c>
      <c r="BG7" s="38">
        <v>686.31</v>
      </c>
      <c r="BH7" s="38">
        <v>681.59</v>
      </c>
      <c r="BI7" s="38">
        <v>712.79</v>
      </c>
      <c r="BJ7" s="38">
        <v>575.28</v>
      </c>
      <c r="BK7" s="38">
        <v>665.11</v>
      </c>
      <c r="BL7" s="38">
        <v>642.57000000000005</v>
      </c>
      <c r="BM7" s="38">
        <v>599.92999999999995</v>
      </c>
      <c r="BN7" s="38">
        <v>573.73</v>
      </c>
      <c r="BO7" s="38">
        <v>514.27</v>
      </c>
      <c r="BP7" s="38">
        <v>682.78</v>
      </c>
      <c r="BQ7" s="38">
        <v>81.349999999999994</v>
      </c>
      <c r="BR7" s="38">
        <v>81.36</v>
      </c>
      <c r="BS7" s="38">
        <v>82.17</v>
      </c>
      <c r="BT7" s="38">
        <v>81.86</v>
      </c>
      <c r="BU7" s="38">
        <v>90.76</v>
      </c>
      <c r="BV7" s="38">
        <v>85.64</v>
      </c>
      <c r="BW7" s="38">
        <v>94.3</v>
      </c>
      <c r="BX7" s="38">
        <v>95.76</v>
      </c>
      <c r="BY7" s="38">
        <v>100.74</v>
      </c>
      <c r="BZ7" s="38">
        <v>100.34</v>
      </c>
      <c r="CA7" s="38">
        <v>100.91</v>
      </c>
      <c r="CB7" s="38">
        <v>151.12</v>
      </c>
      <c r="CC7" s="38">
        <v>150.94999999999999</v>
      </c>
      <c r="CD7" s="38">
        <v>150.47999999999999</v>
      </c>
      <c r="CE7" s="38">
        <v>150</v>
      </c>
      <c r="CF7" s="38">
        <v>150.91999999999999</v>
      </c>
      <c r="CG7" s="38">
        <v>133</v>
      </c>
      <c r="CH7" s="38">
        <v>120.18</v>
      </c>
      <c r="CI7" s="38">
        <v>119</v>
      </c>
      <c r="CJ7" s="38">
        <v>112.75</v>
      </c>
      <c r="CK7" s="38">
        <v>113.49</v>
      </c>
      <c r="CL7" s="38">
        <v>136.86000000000001</v>
      </c>
      <c r="CM7" s="38">
        <v>64.81</v>
      </c>
      <c r="CN7" s="38">
        <v>64.81</v>
      </c>
      <c r="CO7" s="38">
        <v>64.66</v>
      </c>
      <c r="CP7" s="38">
        <v>64.650000000000006</v>
      </c>
      <c r="CQ7" s="38">
        <v>62.96</v>
      </c>
      <c r="CR7" s="38">
        <v>64.81</v>
      </c>
      <c r="CS7" s="38">
        <v>64.81</v>
      </c>
      <c r="CT7" s="38">
        <v>64.66</v>
      </c>
      <c r="CU7" s="38">
        <v>64.650000000000006</v>
      </c>
      <c r="CV7" s="38">
        <v>62.96</v>
      </c>
      <c r="CW7" s="38">
        <v>58.98</v>
      </c>
      <c r="CX7" s="38">
        <v>99.49</v>
      </c>
      <c r="CY7" s="38">
        <v>99.51</v>
      </c>
      <c r="CZ7" s="38">
        <v>99.53</v>
      </c>
      <c r="DA7" s="38">
        <v>99.55</v>
      </c>
      <c r="DB7" s="38">
        <v>99.59</v>
      </c>
      <c r="DC7" s="38">
        <v>96.76</v>
      </c>
      <c r="DD7" s="38">
        <v>96.89</v>
      </c>
      <c r="DE7" s="38">
        <v>97.08</v>
      </c>
      <c r="DF7" s="38">
        <v>97.4</v>
      </c>
      <c r="DG7" s="38">
        <v>96.96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0.01</v>
      </c>
      <c r="EG7" s="38">
        <v>0.01</v>
      </c>
      <c r="EH7" s="38">
        <v>0.01</v>
      </c>
      <c r="EI7" s="38">
        <v>0.01</v>
      </c>
      <c r="EJ7" s="38">
        <v>0.22</v>
      </c>
      <c r="EK7" s="38">
        <v>0.13</v>
      </c>
      <c r="EL7" s="38">
        <v>0.16</v>
      </c>
      <c r="EM7" s="38">
        <v>0.16</v>
      </c>
      <c r="EN7" s="38">
        <v>0.16</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2020-01-31T05:25:14Z</cp:lastPrinted>
  <dcterms:created xsi:type="dcterms:W3CDTF">2019-12-05T05:03:42Z</dcterms:created>
  <dcterms:modified xsi:type="dcterms:W3CDTF">2020-02-26T09:33:48Z</dcterms:modified>
  <cp:category/>
</cp:coreProperties>
</file>