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15_伊勢原市\"/>
    </mc:Choice>
  </mc:AlternateContent>
  <workbookProtection workbookAlgorithmName="SHA-512" workbookHashValue="j+bZn46yhGMXQtAteYBvtXRyQb9A9v/yGApkyeJrccBZeJMTt4xmGLSRbF2QTLF/8eK+8qFzYCW1imvtgmpHJA==" workbookSaltValue="6W/X18xDUYSMyOcsJFQPfQ==" workbookSpinCount="100000" lockStructure="1"/>
  <bookViews>
    <workbookView xWindow="0" yWindow="0" windowWidth="24000" windowHeight="9516"/>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<sst xmlns="http://schemas.openxmlformats.org/spreadsheetml/2006/main" count="228" uniqueCount="113">
  <si>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</si>
  <si>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</si>
  <si>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</si>
  <si>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</si>
  <si>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</si>
  <si>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</si>
  <si>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</si>
  <si>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</si>
  <si>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</si>
  <si>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</si>
  <si>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</si>
  <si>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</si>
  <si>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</si>
  <si>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</si>
  <si>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</si>
  <si>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</si>
  <si>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</si>
  <si>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</si>
  <si>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</si>
  <si>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</si>
  <si>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</si>
  <si>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</si>
  <si>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</si>
  <si>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</si>
  <si>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</si>
  <si>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</si>
  <si>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</si>
  <si>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</si>
  <si>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</si>
  <si>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</si>
  <si>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</si>
  <si>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</si>
  <si>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</si>
  <si>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</si>
  <si>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</si>
  <si>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</si>
  <si>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</si>
  <si>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</si>
  <si>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</si>
  <si>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</si>
  <si>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</si>
  <si>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</si>
  <si>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</si>
  <si>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</si>
  <si>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</si>
  <si>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</si>
  <si>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</si>
  <si>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</si>
  <si>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</si>
  <si>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</si>
  <si>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</si>
  <si>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</si>
  <si>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</si>
  <si>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</si>
  <si>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</si>
  <si>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</si>
  <si>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</si>
  <si>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</si>
  <si>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</si>
  <si>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</si>
  <si>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</si>
  <si>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</si>
  <si>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</si>
  <si>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</si>
  <si>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</si>
  <si>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</si>
  <si>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</si>
  <si>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</si>
  <si>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</si>
  <si>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</si>
  <si>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</si>
  <si>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</si>
  <si>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</si>
  <si>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</si>
  <si>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</si>
  <si>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</si>
  <si>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</si>
  <si>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</si>
  <si>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</si>
  <si>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</si>
  <si>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</si>
  <si>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</si>
  <si>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</si>
  <si>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</si>
  <si>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</si>
  <si>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</si>
  <si>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</si>
  <si>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</si>
  <si>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</si>
  <si>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</si>
  <si>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</si>
  <si>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</si>
  <si>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</si>
  <si>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</si>
  <si>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</si>
  <si>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</si>
  <si>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</si>
  <si>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伊勢原市</t>
  </si>
  <si>
    <t>法非適用</t>
  </si>
  <si>
    <t>下水道事業</t>
  </si>
  <si>
    <t>公共下水道</t>
  </si>
  <si>
    <t>Bb1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</si>
  <si>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</si>
  <si>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</si>
  <si>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</si>
  <si>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</si>
  <si>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</si>
  <si>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</si>
  <si>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</si>
  <si>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</si>
  <si>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処理場や管渠など下水道施設の老朽化に伴いストックマネジメントを策定し施設の長寿命化を図る取組みを行っています。また、大規模な地震に備えるための地震対策事業など、今後ますます費用負担の増大が懸念されますが、今後も国の交付金を有効活用し事業を進めて行く必要があります。</t>
    <phoneticPr fontId="4"/>
  </si>
  <si>
    <t>令和７年度までに市街化区域の概成を目標に管渠整備を進めています。整備にあたっては、骨格となる幹線を先行整備し、水洗化の意向が高い地域やマンションなど優先的に枝線整備を実施するなど、意向型面整備により、早期に使用料収入の確保を目指します。
　今後も地震対策や改築更新、下水道普及促進など事業費の増大が懸念されます。平成28年度に作成した「伊勢原市公共下水道経営健全化計画」のもと歳出の削減と歳入の確保を図り、経費回収率の向上を目指していきます。
　一般会計からの基準外繰入金を削減するため今後も歳出削減は引き続き行う一方、歳入面では、平成30年度に下水道使用料の改正を行ったほか、平成31年度からの減免対象の見直しについて、規則を改正しました。</t>
    <rPh sb="0" eb="2">
      <t>レイワ</t>
    </rPh>
    <rPh sb="246" eb="248">
      <t>サイシュツ</t>
    </rPh>
    <rPh sb="257" eb="259">
      <t>イッポウ</t>
    </rPh>
    <rPh sb="260" eb="262">
      <t>サイニュウ</t>
    </rPh>
    <rPh sb="262" eb="263">
      <t>メン</t>
    </rPh>
    <rPh sb="273" eb="276">
      <t>ゲスイドウ</t>
    </rPh>
    <rPh sb="276" eb="279">
      <t>シヨウリョウ</t>
    </rPh>
    <rPh sb="280" eb="282">
      <t>カイセイ</t>
    </rPh>
    <rPh sb="283" eb="284">
      <t>オコナ</t>
    </rPh>
    <rPh sb="289" eb="291">
      <t>ヘイセイ</t>
    </rPh>
    <rPh sb="298" eb="300">
      <t>ゲンメン</t>
    </rPh>
    <rPh sb="300" eb="302">
      <t>タイショウ</t>
    </rPh>
    <rPh sb="303" eb="305">
      <t>ミナオ</t>
    </rPh>
    <rPh sb="311" eb="313">
      <t>キソク</t>
    </rPh>
    <rPh sb="314" eb="316">
      <t>カイセイ</t>
    </rPh>
    <phoneticPr fontId="4"/>
  </si>
  <si>
    <t xml:space="preserve">　平成30年度は平成31年4月からの公営企業会計への適用に伴い、出納整理期間を設けず３月末で会計を閉めたため、施設利用率及び水洗化率以外の各種比率については算出時の内訳が前年度と異なっております。
　下水道使用料収入については、平成30年度に使用料改正を行うとともに、供用開始に伴う接続件数の増加により増収に努めました。
　しかしながら、一般家庭の節水傾向は続き、水量の伸びが期待できないことから大幅な増収が見込めない状況です。
　平成30年度の取組としては、これまでに行った下水道接続の意識に関するアンケート調査結果に基づき整備を行うことで、効率的な下水道使用料収入の確保を目指しました。
　施設利用率は、前年度比で一時的に低下したものの、利用率は類似団体平均を大きく上回っており余力がない状況です。
　水洗化率は97.64％と上昇傾向にあり、引き続き供用開始後の普及活動の強化を行っていきます。
</t>
    <rPh sb="1" eb="3">
      <t>ヘイセイ</t>
    </rPh>
    <rPh sb="5" eb="7">
      <t>ネンド</t>
    </rPh>
    <rPh sb="8" eb="10">
      <t>ヘイセイ</t>
    </rPh>
    <rPh sb="12" eb="13">
      <t>ネン</t>
    </rPh>
    <rPh sb="14" eb="15">
      <t>ガツ</t>
    </rPh>
    <rPh sb="18" eb="20">
      <t>コウエイ</t>
    </rPh>
    <rPh sb="20" eb="22">
      <t>キギョウ</t>
    </rPh>
    <rPh sb="22" eb="24">
      <t>カイケイ</t>
    </rPh>
    <rPh sb="26" eb="28">
      <t>テキヨウ</t>
    </rPh>
    <rPh sb="29" eb="30">
      <t>トモナ</t>
    </rPh>
    <rPh sb="32" eb="34">
      <t>スイトウ</t>
    </rPh>
    <rPh sb="34" eb="36">
      <t>セイリ</t>
    </rPh>
    <rPh sb="36" eb="38">
      <t>キカン</t>
    </rPh>
    <rPh sb="39" eb="40">
      <t>モウ</t>
    </rPh>
    <rPh sb="43" eb="45">
      <t>ガツマツ</t>
    </rPh>
    <rPh sb="46" eb="48">
      <t>カイケイ</t>
    </rPh>
    <rPh sb="49" eb="50">
      <t>シ</t>
    </rPh>
    <rPh sb="55" eb="57">
      <t>シセツ</t>
    </rPh>
    <rPh sb="57" eb="59">
      <t>リヨウ</t>
    </rPh>
    <rPh sb="59" eb="60">
      <t>リツ</t>
    </rPh>
    <rPh sb="60" eb="61">
      <t>オヨ</t>
    </rPh>
    <rPh sb="62" eb="65">
      <t>スイセンカ</t>
    </rPh>
    <rPh sb="65" eb="66">
      <t>リツ</t>
    </rPh>
    <rPh sb="66" eb="68">
      <t>イガイ</t>
    </rPh>
    <rPh sb="69" eb="71">
      <t>カクシュ</t>
    </rPh>
    <rPh sb="71" eb="73">
      <t>ヒリツ</t>
    </rPh>
    <rPh sb="78" eb="80">
      <t>サンシュツ</t>
    </rPh>
    <rPh sb="80" eb="81">
      <t>ジ</t>
    </rPh>
    <rPh sb="82" eb="84">
      <t>ウチワケ</t>
    </rPh>
    <rPh sb="85" eb="88">
      <t>ゼンネンド</t>
    </rPh>
    <rPh sb="89" eb="90">
      <t>コト</t>
    </rPh>
    <rPh sb="114" eb="116">
      <t>ヘイセイ</t>
    </rPh>
    <rPh sb="118" eb="120">
      <t>ネンド</t>
    </rPh>
    <rPh sb="121" eb="124">
      <t>シヨウリョウ</t>
    </rPh>
    <rPh sb="125" eb="126">
      <t>セイ</t>
    </rPh>
    <rPh sb="127" eb="128">
      <t>オコナ</t>
    </rPh>
    <rPh sb="151" eb="153">
      <t>ゾウシュウ</t>
    </rPh>
    <rPh sb="154" eb="155">
      <t>ツト</t>
    </rPh>
    <rPh sb="235" eb="236">
      <t>オコナ</t>
    </rPh>
    <rPh sb="247" eb="248">
      <t>カン</t>
    </rPh>
    <rPh sb="257" eb="259">
      <t>ケッカ</t>
    </rPh>
    <rPh sb="260" eb="261">
      <t>モト</t>
    </rPh>
    <rPh sb="263" eb="265">
      <t>セイビ</t>
    </rPh>
    <rPh sb="266" eb="267">
      <t>オコナ</t>
    </rPh>
    <rPh sb="297" eb="299">
      <t>シセツ</t>
    </rPh>
    <rPh sb="299" eb="301">
      <t>リヨウ</t>
    </rPh>
    <rPh sb="301" eb="302">
      <t>リツ</t>
    </rPh>
    <rPh sb="304" eb="308">
      <t>ゼンネンドヒ</t>
    </rPh>
    <rPh sb="309" eb="312">
      <t>イチジテキ</t>
    </rPh>
    <rPh sb="313" eb="315">
      <t>テイカ</t>
    </rPh>
    <rPh sb="321" eb="324">
      <t>リヨウリツ</t>
    </rPh>
    <rPh sb="325" eb="327">
      <t>ルイジ</t>
    </rPh>
    <rPh sb="327" eb="329">
      <t>ダンタイ</t>
    </rPh>
    <rPh sb="329" eb="331">
      <t>ヘイキン</t>
    </rPh>
    <rPh sb="332" eb="333">
      <t>オオ</t>
    </rPh>
    <rPh sb="335" eb="337">
      <t>ウワマワ</t>
    </rPh>
    <rPh sb="341" eb="343">
      <t>ヨリョク</t>
    </rPh>
    <rPh sb="346" eb="348">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</si>
</sst>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1.05</c:v>
                </c:pt>
                <c:pt idx="2">
                  <c:v>0.87</c:v>
                </c:pt>
                <c:pt idx="3">
                  <c:v>1.34</c:v>
                </c:pt>
                <c:pt idx="4">
                  <c:v>2.67</c:v>
                </c:pt>
              </c:numCache>
            </c:numRef>
          </c:val>
          <c:extLst xmlns:c16r2="http://schemas.microsoft.com/office/drawing/2015/06/chart">
            <c:ext xmlns:c16="http://schemas.microsoft.com/office/drawing/2014/chart" uri="{C3380CC4-5D6E-409C-BE32-E72D297353CC}">
              <c16:uniqueId val="{00000000-AD33-4D95-96A6-C42CCB654D85}"/>
            </c:ext>
          </c:extLst>
        </c:ser>
        <c:dLbls>
          <c:showLegendKey val="0"/>
          <c:showVal val="0"/>
          <c:showCatName val="0"/>
          <c:showSerName val="0"/>
          <c:showPercent val="0"/>
          <c:showBubbleSize val="0"/>
        </c:dLbls>
        <c:gapWidth val="150"/>
        <c:axId val="340644288"/>
        <c:axId val="34116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0.15</c:v>
                </c:pt>
                <c:pt idx="2">
                  <c:v>4.88</c:v>
                </c:pt>
                <c:pt idx="3">
                  <c:v>0.2</c:v>
                </c:pt>
                <c:pt idx="4">
                  <c:v>0.3</c:v>
                </c:pt>
              </c:numCache>
            </c:numRef>
          </c:val>
          <c:smooth val="0"/>
          <c:extLst xmlns:c16r2="http://schemas.microsoft.com/office/drawing/2015/06/chart">
            <c:ext xmlns:c16="http://schemas.microsoft.com/office/drawing/2014/chart" uri="{C3380CC4-5D6E-409C-BE32-E72D297353CC}">
              <c16:uniqueId val="{00000001-AD33-4D95-96A6-C42CCB654D85}"/>
            </c:ext>
          </c:extLst>
        </c:ser>
        <c:dLbls>
          <c:showLegendKey val="0"/>
          <c:showVal val="0"/>
          <c:showCatName val="0"/>
          <c:showSerName val="0"/>
          <c:showPercent val="0"/>
          <c:showBubbleSize val="0"/>
        </c:dLbls>
        <c:marker val="1"/>
        <c:smooth val="0"/>
        <c:axId val="340644288"/>
        <c:axId val="341163920"/>
      </c:lineChart>
      <c:dateAx>
        <c:axId val="340644288"/>
        <c:scaling>
          <c:orientation val="minMax"/>
        </c:scaling>
        <c:delete val="1"/>
        <c:axPos val="b"/>
        <c:numFmt formatCode="ge" sourceLinked="1"/>
        <c:majorTickMark val="none"/>
        <c:minorTickMark val="none"/>
        <c:tickLblPos val="none"/>
        <c:crossAx val="341163920"/>
        <c:crosses val="autoZero"/>
        <c:auto val="1"/>
        <c:lblOffset val="100"/>
        <c:baseTimeUnit val="years"/>
      </c:dateAx>
      <c:valAx>
        <c:axId val="34116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6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91.52</c:v>
                </c:pt>
                <c:pt idx="1">
                  <c:v>92.27</c:v>
                </c:pt>
                <c:pt idx="2">
                  <c:v>94.42</c:v>
                </c:pt>
                <c:pt idx="3">
                  <c:v>94.33</c:v>
                </c:pt>
                <c:pt idx="4">
                  <c:v>75.31</c:v>
                </c:pt>
              </c:numCache>
            </c:numRef>
          </c:val>
          <c:extLst xmlns:c16r2="http://schemas.microsoft.com/office/drawing/2015/06/chart">
            <c:ext xmlns:c16="http://schemas.microsoft.com/office/drawing/2014/chart" uri="{C3380CC4-5D6E-409C-BE32-E72D297353CC}">
              <c16:uniqueId val="{00000000-1803-4297-8746-2B9D704637B4}"/>
            </c:ext>
          </c:extLst>
        </c:ser>
        <c:dLbls>
          <c:showLegendKey val="0"/>
          <c:showVal val="0"/>
          <c:showCatName val="0"/>
          <c:showSerName val="0"/>
          <c:showPercent val="0"/>
          <c:showBubbleSize val="0"/>
        </c:dLbls>
        <c:gapWidth val="150"/>
        <c:axId val="341352000"/>
        <c:axId val="341350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83.47</c:v>
                </c:pt>
                <c:pt idx="1">
                  <c:v>86.69</c:v>
                </c:pt>
                <c:pt idx="2">
                  <c:v>80.16</c:v>
                </c:pt>
                <c:pt idx="3">
                  <c:v>73.599999999999994</c:v>
                </c:pt>
                <c:pt idx="4">
                  <c:v>70.33</c:v>
                </c:pt>
              </c:numCache>
            </c:numRef>
          </c:val>
          <c:smooth val="0"/>
          <c:extLst xmlns:c16r2="http://schemas.microsoft.com/office/drawing/2015/06/chart">
            <c:ext xmlns:c16="http://schemas.microsoft.com/office/drawing/2014/chart" uri="{C3380CC4-5D6E-409C-BE32-E72D297353CC}">
              <c16:uniqueId val="{00000001-1803-4297-8746-2B9D704637B4}"/>
            </c:ext>
          </c:extLst>
        </c:ser>
        <c:dLbls>
          <c:showLegendKey val="0"/>
          <c:showVal val="0"/>
          <c:showCatName val="0"/>
          <c:showSerName val="0"/>
          <c:showPercent val="0"/>
          <c:showBubbleSize val="0"/>
        </c:dLbls>
        <c:marker val="1"/>
        <c:smooth val="0"/>
        <c:axId val="341352000"/>
        <c:axId val="341350824"/>
      </c:lineChart>
      <c:dateAx>
        <c:axId val="341352000"/>
        <c:scaling>
          <c:orientation val="minMax"/>
        </c:scaling>
        <c:delete val="1"/>
        <c:axPos val="b"/>
        <c:numFmt formatCode="ge" sourceLinked="1"/>
        <c:majorTickMark val="none"/>
        <c:minorTickMark val="none"/>
        <c:tickLblPos val="none"/>
        <c:crossAx val="341350824"/>
        <c:crosses val="autoZero"/>
        <c:auto val="1"/>
        <c:lblOffset val="100"/>
        <c:baseTimeUnit val="years"/>
      </c:dateAx>
      <c:valAx>
        <c:axId val="34135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3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94.09</c:v>
                </c:pt>
                <c:pt idx="1">
                  <c:v>94.32</c:v>
                </c:pt>
                <c:pt idx="2">
                  <c:v>95.57</c:v>
                </c:pt>
                <c:pt idx="3">
                  <c:v>97.15</c:v>
                </c:pt>
                <c:pt idx="4">
                  <c:v>97.64</c:v>
                </c:pt>
              </c:numCache>
            </c:numRef>
          </c:val>
          <c:extLst xmlns:c16r2="http://schemas.microsoft.com/office/drawing/2015/06/chart">
            <c:ext xmlns:c16="http://schemas.microsoft.com/office/drawing/2014/chart" uri="{C3380CC4-5D6E-409C-BE32-E72D297353CC}">
              <c16:uniqueId val="{00000000-9663-479D-A70F-7E088AC7EE0C}"/>
            </c:ext>
          </c:extLst>
        </c:ser>
        <c:dLbls>
          <c:showLegendKey val="0"/>
          <c:showVal val="0"/>
          <c:showCatName val="0"/>
          <c:showSerName val="0"/>
          <c:showPercent val="0"/>
          <c:showBubbleSize val="0"/>
        </c:dLbls>
        <c:gapWidth val="150"/>
        <c:axId val="341355528"/>
        <c:axId val="34135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96.07</c:v>
                </c:pt>
                <c:pt idx="1">
                  <c:v>96.14</c:v>
                </c:pt>
                <c:pt idx="2">
                  <c:v>96.19</c:v>
                </c:pt>
                <c:pt idx="3">
                  <c:v>96.4</c:v>
                </c:pt>
                <c:pt idx="4">
                  <c:v>95.85</c:v>
                </c:pt>
              </c:numCache>
            </c:numRef>
          </c:val>
          <c:smooth val="0"/>
          <c:extLst xmlns:c16r2="http://schemas.microsoft.com/office/drawing/2015/06/chart">
            <c:ext xmlns:c16="http://schemas.microsoft.com/office/drawing/2014/chart" uri="{C3380CC4-5D6E-409C-BE32-E72D297353CC}">
              <c16:uniqueId val="{00000001-9663-479D-A70F-7E088AC7EE0C}"/>
            </c:ext>
          </c:extLst>
        </c:ser>
        <c:dLbls>
          <c:showLegendKey val="0"/>
          <c:showVal val="0"/>
          <c:showCatName val="0"/>
          <c:showSerName val="0"/>
          <c:showPercent val="0"/>
          <c:showBubbleSize val="0"/>
        </c:dLbls>
        <c:marker val="1"/>
        <c:smooth val="0"/>
        <c:axId val="341355528"/>
        <c:axId val="341355920"/>
      </c:lineChart>
      <c:dateAx>
        <c:axId val="341355528"/>
        <c:scaling>
          <c:orientation val="minMax"/>
        </c:scaling>
        <c:delete val="1"/>
        <c:axPos val="b"/>
        <c:numFmt formatCode="ge" sourceLinked="1"/>
        <c:majorTickMark val="none"/>
        <c:minorTickMark val="none"/>
        <c:tickLblPos val="none"/>
        <c:crossAx val="341355920"/>
        <c:crosses val="autoZero"/>
        <c:auto val="1"/>
        <c:lblOffset val="100"/>
        <c:baseTimeUnit val="years"/>
      </c:dateAx>
      <c:valAx>
        <c:axId val="34135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35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74.069999999999993</c:v>
                </c:pt>
                <c:pt idx="1">
                  <c:v>74.599999999999994</c:v>
                </c:pt>
                <c:pt idx="2">
                  <c:v>77.7</c:v>
                </c:pt>
                <c:pt idx="3">
                  <c:v>86.41</c:v>
                </c:pt>
                <c:pt idx="4">
                  <c:v>78.510000000000005</c:v>
                </c:pt>
              </c:numCache>
            </c:numRef>
          </c:val>
          <c:extLst xmlns:c16r2="http://schemas.microsoft.com/office/drawing/2015/06/chart">
            <c:ext xmlns:c16="http://schemas.microsoft.com/office/drawing/2014/chart" uri="{C3380CC4-5D6E-409C-BE32-E72D297353CC}">
              <c16:uniqueId val="{00000000-CD19-4EDB-80B8-AA664117845F}"/>
            </c:ext>
          </c:extLst>
        </c:ser>
        <c:dLbls>
          <c:showLegendKey val="0"/>
          <c:showVal val="0"/>
          <c:showCatName val="0"/>
          <c:showSerName val="0"/>
          <c:showPercent val="0"/>
          <c:showBubbleSize val="0"/>
        </c:dLbls>
        <c:gapWidth val="150"/>
        <c:axId val="341163528"/>
        <c:axId val="34116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19-4EDB-80B8-AA664117845F}"/>
            </c:ext>
          </c:extLst>
        </c:ser>
        <c:dLbls>
          <c:showLegendKey val="0"/>
          <c:showVal val="0"/>
          <c:showCatName val="0"/>
          <c:showSerName val="0"/>
          <c:showPercent val="0"/>
          <c:showBubbleSize val="0"/>
        </c:dLbls>
        <c:marker val="1"/>
        <c:smooth val="0"/>
        <c:axId val="341163528"/>
        <c:axId val="341161568"/>
      </c:lineChart>
      <c:dateAx>
        <c:axId val="341163528"/>
        <c:scaling>
          <c:orientation val="minMax"/>
        </c:scaling>
        <c:delete val="1"/>
        <c:axPos val="b"/>
        <c:numFmt formatCode="ge" sourceLinked="1"/>
        <c:majorTickMark val="none"/>
        <c:minorTickMark val="none"/>
        <c:tickLblPos val="none"/>
        <c:crossAx val="341161568"/>
        <c:crosses val="autoZero"/>
        <c:auto val="1"/>
        <c:lblOffset val="100"/>
        <c:baseTimeUnit val="years"/>
      </c:dateAx>
      <c:valAx>
        <c:axId val="34116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16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8F-46A1-91EF-B9CAF882DAB1}"/>
            </c:ext>
          </c:extLst>
        </c:ser>
        <c:dLbls>
          <c:showLegendKey val="0"/>
          <c:showVal val="0"/>
          <c:showCatName val="0"/>
          <c:showSerName val="0"/>
          <c:showPercent val="0"/>
          <c:showBubbleSize val="0"/>
        </c:dLbls>
        <c:gapWidth val="150"/>
        <c:axId val="341162352"/>
        <c:axId val="341162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8F-46A1-91EF-B9CAF882DAB1}"/>
            </c:ext>
          </c:extLst>
        </c:ser>
        <c:dLbls>
          <c:showLegendKey val="0"/>
          <c:showVal val="0"/>
          <c:showCatName val="0"/>
          <c:showSerName val="0"/>
          <c:showPercent val="0"/>
          <c:showBubbleSize val="0"/>
        </c:dLbls>
        <c:marker val="1"/>
        <c:smooth val="0"/>
        <c:axId val="341162352"/>
        <c:axId val="341162744"/>
      </c:lineChart>
      <c:dateAx>
        <c:axId val="341162352"/>
        <c:scaling>
          <c:orientation val="minMax"/>
        </c:scaling>
        <c:delete val="1"/>
        <c:axPos val="b"/>
        <c:numFmt formatCode="ge" sourceLinked="1"/>
        <c:majorTickMark val="none"/>
        <c:minorTickMark val="none"/>
        <c:tickLblPos val="none"/>
        <c:crossAx val="341162744"/>
        <c:crosses val="autoZero"/>
        <c:auto val="1"/>
        <c:lblOffset val="100"/>
        <c:baseTimeUnit val="years"/>
      </c:dateAx>
      <c:valAx>
        <c:axId val="34116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16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C79-4664-B9B1-CD5293DC72DF}"/>
            </c:ext>
          </c:extLst>
        </c:ser>
        <c:dLbls>
          <c:showLegendKey val="0"/>
          <c:showVal val="0"/>
          <c:showCatName val="0"/>
          <c:showSerName val="0"/>
          <c:showPercent val="0"/>
          <c:showBubbleSize val="0"/>
        </c:dLbls>
        <c:gapWidth val="150"/>
        <c:axId val="341666160"/>
        <c:axId val="3416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79-4664-B9B1-CD5293DC72DF}"/>
            </c:ext>
          </c:extLst>
        </c:ser>
        <c:dLbls>
          <c:showLegendKey val="0"/>
          <c:showVal val="0"/>
          <c:showCatName val="0"/>
          <c:showSerName val="0"/>
          <c:showPercent val="0"/>
          <c:showBubbleSize val="0"/>
        </c:dLbls>
        <c:marker val="1"/>
        <c:smooth val="0"/>
        <c:axId val="341666160"/>
        <c:axId val="341666944"/>
      </c:lineChart>
      <c:dateAx>
        <c:axId val="341666160"/>
        <c:scaling>
          <c:orientation val="minMax"/>
        </c:scaling>
        <c:delete val="1"/>
        <c:axPos val="b"/>
        <c:numFmt formatCode="ge" sourceLinked="1"/>
        <c:majorTickMark val="none"/>
        <c:minorTickMark val="none"/>
        <c:tickLblPos val="none"/>
        <c:crossAx val="341666944"/>
        <c:crosses val="autoZero"/>
        <c:auto val="1"/>
        <c:lblOffset val="100"/>
        <c:baseTimeUnit val="years"/>
      </c:dateAx>
      <c:valAx>
        <c:axId val="3416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66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7A-4BA1-8849-4A7F920B6397}"/>
            </c:ext>
          </c:extLst>
        </c:ser>
        <c:dLbls>
          <c:showLegendKey val="0"/>
          <c:showVal val="0"/>
          <c:showCatName val="0"/>
          <c:showSerName val="0"/>
          <c:showPercent val="0"/>
          <c:showBubbleSize val="0"/>
        </c:dLbls>
        <c:gapWidth val="150"/>
        <c:axId val="341664592"/>
        <c:axId val="34166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7A-4BA1-8849-4A7F920B6397}"/>
            </c:ext>
          </c:extLst>
        </c:ser>
        <c:dLbls>
          <c:showLegendKey val="0"/>
          <c:showVal val="0"/>
          <c:showCatName val="0"/>
          <c:showSerName val="0"/>
          <c:showPercent val="0"/>
          <c:showBubbleSize val="0"/>
        </c:dLbls>
        <c:marker val="1"/>
        <c:smooth val="0"/>
        <c:axId val="341664592"/>
        <c:axId val="341667728"/>
      </c:lineChart>
      <c:dateAx>
        <c:axId val="341664592"/>
        <c:scaling>
          <c:orientation val="minMax"/>
        </c:scaling>
        <c:delete val="1"/>
        <c:axPos val="b"/>
        <c:numFmt formatCode="ge" sourceLinked="1"/>
        <c:majorTickMark val="none"/>
        <c:minorTickMark val="none"/>
        <c:tickLblPos val="none"/>
        <c:crossAx val="341667728"/>
        <c:crosses val="autoZero"/>
        <c:auto val="1"/>
        <c:lblOffset val="100"/>
        <c:baseTimeUnit val="years"/>
      </c:dateAx>
      <c:valAx>
        <c:axId val="34166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66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EA-477F-9DCC-402BE5333901}"/>
            </c:ext>
          </c:extLst>
        </c:ser>
        <c:dLbls>
          <c:showLegendKey val="0"/>
          <c:showVal val="0"/>
          <c:showCatName val="0"/>
          <c:showSerName val="0"/>
          <c:showPercent val="0"/>
          <c:showBubbleSize val="0"/>
        </c:dLbls>
        <c:gapWidth val="150"/>
        <c:axId val="341664984"/>
        <c:axId val="34166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EA-477F-9DCC-402BE5333901}"/>
            </c:ext>
          </c:extLst>
        </c:ser>
        <c:dLbls>
          <c:showLegendKey val="0"/>
          <c:showVal val="0"/>
          <c:showCatName val="0"/>
          <c:showSerName val="0"/>
          <c:showPercent val="0"/>
          <c:showBubbleSize val="0"/>
        </c:dLbls>
        <c:marker val="1"/>
        <c:smooth val="0"/>
        <c:axId val="341664984"/>
        <c:axId val="341668120"/>
      </c:lineChart>
      <c:dateAx>
        <c:axId val="341664984"/>
        <c:scaling>
          <c:orientation val="minMax"/>
        </c:scaling>
        <c:delete val="1"/>
        <c:axPos val="b"/>
        <c:numFmt formatCode="ge" sourceLinked="1"/>
        <c:majorTickMark val="none"/>
        <c:minorTickMark val="none"/>
        <c:tickLblPos val="none"/>
        <c:crossAx val="341668120"/>
        <c:crosses val="autoZero"/>
        <c:auto val="1"/>
        <c:lblOffset val="100"/>
        <c:baseTimeUnit val="years"/>
      </c:dateAx>
      <c:valAx>
        <c:axId val="34166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66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678.42</c:v>
                </c:pt>
                <c:pt idx="1">
                  <c:v>653.04</c:v>
                </c:pt>
                <c:pt idx="2">
                  <c:v>579.72</c:v>
                </c:pt>
                <c:pt idx="3">
                  <c:v>450.07</c:v>
                </c:pt>
                <c:pt idx="4">
                  <c:v>677.19</c:v>
                </c:pt>
              </c:numCache>
            </c:numRef>
          </c:val>
          <c:extLst xmlns:c16r2="http://schemas.microsoft.com/office/drawing/2015/06/chart">
            <c:ext xmlns:c16="http://schemas.microsoft.com/office/drawing/2014/chart" uri="{C3380CC4-5D6E-409C-BE32-E72D297353CC}">
              <c16:uniqueId val="{00000000-30E1-4A7B-8D2C-3C74407D4EF9}"/>
            </c:ext>
          </c:extLst>
        </c:ser>
        <c:dLbls>
          <c:showLegendKey val="0"/>
          <c:showVal val="0"/>
          <c:showCatName val="0"/>
          <c:showSerName val="0"/>
          <c:showPercent val="0"/>
          <c:showBubbleSize val="0"/>
        </c:dLbls>
        <c:gapWidth val="150"/>
        <c:axId val="341665376"/>
        <c:axId val="34166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839.9</c:v>
                </c:pt>
                <c:pt idx="1">
                  <c:v>775.45</c:v>
                </c:pt>
                <c:pt idx="2">
                  <c:v>786.46</c:v>
                </c:pt>
                <c:pt idx="3">
                  <c:v>707.12</c:v>
                </c:pt>
                <c:pt idx="4">
                  <c:v>733.93</c:v>
                </c:pt>
              </c:numCache>
            </c:numRef>
          </c:val>
          <c:smooth val="0"/>
          <c:extLst xmlns:c16r2="http://schemas.microsoft.com/office/drawing/2015/06/chart">
            <c:ext xmlns:c16="http://schemas.microsoft.com/office/drawing/2014/chart" uri="{C3380CC4-5D6E-409C-BE32-E72D297353CC}">
              <c16:uniqueId val="{00000001-30E1-4A7B-8D2C-3C74407D4EF9}"/>
            </c:ext>
          </c:extLst>
        </c:ser>
        <c:dLbls>
          <c:showLegendKey val="0"/>
          <c:showVal val="0"/>
          <c:showCatName val="0"/>
          <c:showSerName val="0"/>
          <c:showPercent val="0"/>
          <c:showBubbleSize val="0"/>
        </c:dLbls>
        <c:marker val="1"/>
        <c:smooth val="0"/>
        <c:axId val="341665376"/>
        <c:axId val="341668512"/>
      </c:lineChart>
      <c:dateAx>
        <c:axId val="341665376"/>
        <c:scaling>
          <c:orientation val="minMax"/>
        </c:scaling>
        <c:delete val="1"/>
        <c:axPos val="b"/>
        <c:numFmt formatCode="ge" sourceLinked="1"/>
        <c:majorTickMark val="none"/>
        <c:minorTickMark val="none"/>
        <c:tickLblPos val="none"/>
        <c:crossAx val="341668512"/>
        <c:crosses val="autoZero"/>
        <c:auto val="1"/>
        <c:lblOffset val="100"/>
        <c:baseTimeUnit val="years"/>
      </c:dateAx>
      <c:valAx>
        <c:axId val="34166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6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79.16</c:v>
                </c:pt>
                <c:pt idx="1">
                  <c:v>79.09</c:v>
                </c:pt>
                <c:pt idx="2">
                  <c:v>68.83</c:v>
                </c:pt>
                <c:pt idx="3">
                  <c:v>94.88</c:v>
                </c:pt>
                <c:pt idx="4">
                  <c:v>83</c:v>
                </c:pt>
              </c:numCache>
            </c:numRef>
          </c:val>
          <c:extLst xmlns:c16r2="http://schemas.microsoft.com/office/drawing/2015/06/chart">
            <c:ext xmlns:c16="http://schemas.microsoft.com/office/drawing/2014/chart" uri="{C3380CC4-5D6E-409C-BE32-E72D297353CC}">
              <c16:uniqueId val="{00000000-5503-4C43-9D74-FEF6BF750FB1}"/>
            </c:ext>
          </c:extLst>
        </c:ser>
        <c:dLbls>
          <c:showLegendKey val="0"/>
          <c:showVal val="0"/>
          <c:showCatName val="0"/>
          <c:showSerName val="0"/>
          <c:showPercent val="0"/>
          <c:showBubbleSize val="0"/>
        </c:dLbls>
        <c:gapWidth val="150"/>
        <c:axId val="341665768"/>
        <c:axId val="341666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87.66</c:v>
                </c:pt>
                <c:pt idx="1">
                  <c:v>86.34</c:v>
                </c:pt>
                <c:pt idx="2">
                  <c:v>84.89</c:v>
                </c:pt>
                <c:pt idx="3">
                  <c:v>93.62</c:v>
                </c:pt>
                <c:pt idx="4">
                  <c:v>94.59</c:v>
                </c:pt>
              </c:numCache>
            </c:numRef>
          </c:val>
          <c:smooth val="0"/>
          <c:extLst xmlns:c16r2="http://schemas.microsoft.com/office/drawing/2015/06/chart">
            <c:ext xmlns:c16="http://schemas.microsoft.com/office/drawing/2014/chart" uri="{C3380CC4-5D6E-409C-BE32-E72D297353CC}">
              <c16:uniqueId val="{00000001-5503-4C43-9D74-FEF6BF750FB1}"/>
            </c:ext>
          </c:extLst>
        </c:ser>
        <c:dLbls>
          <c:showLegendKey val="0"/>
          <c:showVal val="0"/>
          <c:showCatName val="0"/>
          <c:showSerName val="0"/>
          <c:showPercent val="0"/>
          <c:showBubbleSize val="0"/>
        </c:dLbls>
        <c:marker val="1"/>
        <c:smooth val="0"/>
        <c:axId val="341665768"/>
        <c:axId val="341666552"/>
      </c:lineChart>
      <c:dateAx>
        <c:axId val="341665768"/>
        <c:scaling>
          <c:orientation val="minMax"/>
        </c:scaling>
        <c:delete val="1"/>
        <c:axPos val="b"/>
        <c:numFmt formatCode="ge" sourceLinked="1"/>
        <c:majorTickMark val="none"/>
        <c:minorTickMark val="none"/>
        <c:tickLblPos val="none"/>
        <c:crossAx val="341666552"/>
        <c:crosses val="autoZero"/>
        <c:auto val="1"/>
        <c:lblOffset val="100"/>
        <c:baseTimeUnit val="years"/>
      </c:dateAx>
      <c:valAx>
        <c:axId val="34166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66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149.96</c:v>
                </c:pt>
                <c:pt idx="2">
                  <c:v>150</c:v>
                </c:pt>
                <c:pt idx="3">
                  <c:v>150</c:v>
                </c:pt>
                <c:pt idx="4">
                  <c:v>150</c:v>
                </c:pt>
              </c:numCache>
            </c:numRef>
          </c:val>
          <c:extLst xmlns:c16r2="http://schemas.microsoft.com/office/drawing/2015/06/chart">
            <c:ext xmlns:c16="http://schemas.microsoft.com/office/drawing/2014/chart" uri="{C3380CC4-5D6E-409C-BE32-E72D297353CC}">
              <c16:uniqueId val="{00000000-EA7E-41C6-A229-CDF388C18C0E}"/>
            </c:ext>
          </c:extLst>
        </c:ser>
        <c:dLbls>
          <c:showLegendKey val="0"/>
          <c:showVal val="0"/>
          <c:showCatName val="0"/>
          <c:showSerName val="0"/>
          <c:showPercent val="0"/>
          <c:showBubbleSize val="0"/>
        </c:dLbls>
        <c:gapWidth val="150"/>
        <c:axId val="341351216"/>
        <c:axId val="34135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145.18</c:v>
                </c:pt>
                <c:pt idx="1">
                  <c:v>147.52000000000001</c:v>
                </c:pt>
                <c:pt idx="2">
                  <c:v>146.26</c:v>
                </c:pt>
                <c:pt idx="3">
                  <c:v>136.47</c:v>
                </c:pt>
                <c:pt idx="4">
                  <c:v>131.22</c:v>
                </c:pt>
              </c:numCache>
            </c:numRef>
          </c:val>
          <c:smooth val="0"/>
          <c:extLst xmlns:c16r2="http://schemas.microsoft.com/office/drawing/2015/06/chart">
            <c:ext xmlns:c16="http://schemas.microsoft.com/office/drawing/2014/chart" uri="{C3380CC4-5D6E-409C-BE32-E72D297353CC}">
              <c16:uniqueId val="{00000001-EA7E-41C6-A229-CDF388C18C0E}"/>
            </c:ext>
          </c:extLst>
        </c:ser>
        <c:dLbls>
          <c:showLegendKey val="0"/>
          <c:showVal val="0"/>
          <c:showCatName val="0"/>
          <c:showSerName val="0"/>
          <c:showPercent val="0"/>
          <c:showBubbleSize val="0"/>
        </c:dLbls>
        <c:marker val="1"/>
        <c:smooth val="0"/>
        <c:axId val="341351216"/>
        <c:axId val="341353176"/>
      </c:lineChart>
      <c:dateAx>
        <c:axId val="341351216"/>
        <c:scaling>
          <c:orientation val="minMax"/>
        </c:scaling>
        <c:delete val="1"/>
        <c:axPos val="b"/>
        <c:numFmt formatCode="ge" sourceLinked="1"/>
        <c:majorTickMark val="none"/>
        <c:minorTickMark val="none"/>
        <c:tickLblPos val="none"/>
        <c:crossAx val="341353176"/>
        <c:crosses val="autoZero"/>
        <c:auto val="1"/>
        <c:lblOffset val="100"/>
        <c:baseTimeUnit val="years"/>
      </c:dateAx>
      <c:valAx>
        <c:axId val="34135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35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神奈川県　伊勢原市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Bb1</v>
      </c>
      <c r="X8" s="48"/>
      <c r="Y8" s="48"/>
      <c r="Z8" s="48"/>
      <c r="AA8" s="48"/>
      <c r="AB8" s="48"/>
      <c r="AC8" s="48"/>
      <c r="AD8" s="49" t="str">
        <f>データ!$M$6</f>
        <v>非設置</v>
      </c>
      <c r="AE8" s="49"/>
      <c r="AF8" s="49"/>
      <c r="AG8" s="49"/>
      <c r="AH8" s="49"/>
      <c r="AI8" s="49"/>
      <c r="AJ8" s="49"/>
      <c r="AK8" s="3"/>
      <c r="AL8" s="50">
        <f>データ!S6</f>
        <v>100777</v>
      </c>
      <c r="AM8" s="50"/>
      <c r="AN8" s="50"/>
      <c r="AO8" s="50"/>
      <c r="AP8" s="50"/>
      <c r="AQ8" s="50"/>
      <c r="AR8" s="50"/>
      <c r="AS8" s="50"/>
      <c r="AT8" s="45">
        <f>データ!T6</f>
        <v>55.56</v>
      </c>
      <c r="AU8" s="45"/>
      <c r="AV8" s="45"/>
      <c r="AW8" s="45"/>
      <c r="AX8" s="45"/>
      <c r="AY8" s="45"/>
      <c r="AZ8" s="45"/>
      <c r="BA8" s="45"/>
      <c r="BB8" s="45">
        <f>データ!U6</f>
        <v>1813.84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79.209999999999994</v>
      </c>
      <c r="Q10" s="45"/>
      <c r="R10" s="45"/>
      <c r="S10" s="45"/>
      <c r="T10" s="45"/>
      <c r="U10" s="45"/>
      <c r="V10" s="45"/>
      <c r="W10" s="45">
        <f>データ!Q6</f>
        <v>71.900000000000006</v>
      </c>
      <c r="X10" s="45"/>
      <c r="Y10" s="45"/>
      <c r="Z10" s="45"/>
      <c r="AA10" s="45"/>
      <c r="AB10" s="45"/>
      <c r="AC10" s="45"/>
      <c r="AD10" s="50">
        <f>データ!R6</f>
        <v>2312</v>
      </c>
      <c r="AE10" s="50"/>
      <c r="AF10" s="50"/>
      <c r="AG10" s="50"/>
      <c r="AH10" s="50"/>
      <c r="AI10" s="50"/>
      <c r="AJ10" s="50"/>
      <c r="AK10" s="2"/>
      <c r="AL10" s="50">
        <f>データ!V6</f>
        <v>79701</v>
      </c>
      <c r="AM10" s="50"/>
      <c r="AN10" s="50"/>
      <c r="AO10" s="50"/>
      <c r="AP10" s="50"/>
      <c r="AQ10" s="50"/>
      <c r="AR10" s="50"/>
      <c r="AS10" s="50"/>
      <c r="AT10" s="45">
        <f>データ!W6</f>
        <v>8.92</v>
      </c>
      <c r="AU10" s="45"/>
      <c r="AV10" s="45"/>
      <c r="AW10" s="45"/>
      <c r="AX10" s="45"/>
      <c r="AY10" s="45"/>
      <c r="AZ10" s="45"/>
      <c r="BA10" s="45"/>
      <c r="BB10" s="45">
        <f>データ!X6</f>
        <v>8935.09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TY0VvuQ6KnQwXgaBiDgp9UpbtYF+rL6bs5jxDxVnsyMv4o6h4cO3oLXjxYaCZxMG5ZCsjNlIv+uZBYmDJjXClA==" saltValue="XZdpJg8oRjlbJyUtdUDJK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142140</v>
      </c>
      <c r="D6" s="33">
        <f t="shared" si="3"/>
        <v>47</v>
      </c>
      <c r="E6" s="33">
        <f t="shared" si="3"/>
        <v>17</v>
      </c>
      <c r="F6" s="33">
        <f t="shared" si="3"/>
        <v>1</v>
      </c>
      <c r="G6" s="33">
        <f t="shared" si="3"/>
        <v>0</v>
      </c>
      <c r="H6" s="33" t="str">
        <f t="shared" si="3"/>
        <v>神奈川県　伊勢原市</v>
      </c>
      <c r="I6" s="33" t="str">
        <f t="shared" si="3"/>
        <v>法非適用</v>
      </c>
      <c r="J6" s="33" t="str">
        <f t="shared" si="3"/>
        <v>下水道事業</v>
      </c>
      <c r="K6" s="33" t="str">
        <f t="shared" si="3"/>
        <v>公共下水道</v>
      </c>
      <c r="L6" s="33" t="str">
        <f t="shared" si="3"/>
        <v>Bb1</v>
      </c>
      <c r="M6" s="33" t="str">
        <f t="shared" si="3"/>
        <v>非設置</v>
      </c>
      <c r="N6" s="34" t="str">
        <f t="shared" si="3"/>
        <v>-</v>
      </c>
      <c r="O6" s="34" t="str">
        <f t="shared" si="3"/>
        <v>該当数値なし</v>
      </c>
      <c r="P6" s="34">
        <f t="shared" si="3"/>
        <v>79.209999999999994</v>
      </c>
      <c r="Q6" s="34">
        <f t="shared" si="3"/>
        <v>71.900000000000006</v>
      </c>
      <c r="R6" s="34">
        <f t="shared" si="3"/>
        <v>2312</v>
      </c>
      <c r="S6" s="34">
        <f t="shared" si="3"/>
        <v>100777</v>
      </c>
      <c r="T6" s="34">
        <f t="shared" si="3"/>
        <v>55.56</v>
      </c>
      <c r="U6" s="34">
        <f t="shared" si="3"/>
        <v>1813.84</v>
      </c>
      <c r="V6" s="34">
        <f t="shared" si="3"/>
        <v>79701</v>
      </c>
      <c r="W6" s="34">
        <f t="shared" si="3"/>
        <v>8.92</v>
      </c>
      <c r="X6" s="34">
        <f t="shared" si="3"/>
        <v>8935.09</v>
      </c>
      <c r="Y6" s="35">
        <f>IF(Y7="",NA(),Y7)</f>
        <v>74.069999999999993</v>
      </c>
      <c r="Z6" s="35">
        <f t="shared" ref="Z6:AH6" si="4">IF(Z7="",NA(),Z7)</f>
        <v>74.599999999999994</v>
      </c>
      <c r="AA6" s="35">
        <f t="shared" si="4"/>
        <v>77.7</v>
      </c>
      <c r="AB6" s="35">
        <f t="shared" si="4"/>
        <v>86.41</v>
      </c>
      <c r="AC6" s="35">
        <f t="shared" si="4"/>
        <v>78.510000000000005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678.42</v>
      </c>
      <c r="BG6" s="35">
        <f t="shared" ref="BG6:BO6" si="7">IF(BG7="",NA(),BG7)</f>
        <v>653.04</v>
      </c>
      <c r="BH6" s="35">
        <f t="shared" si="7"/>
        <v>579.72</v>
      </c>
      <c r="BI6" s="35">
        <f t="shared" si="7"/>
        <v>450.07</v>
      </c>
      <c r="BJ6" s="35">
        <f t="shared" si="7"/>
        <v>677.19</v>
      </c>
      <c r="BK6" s="35">
        <f t="shared" si="7"/>
        <v>839.9</v>
      </c>
      <c r="BL6" s="35">
        <f t="shared" si="7"/>
        <v>775.45</v>
      </c>
      <c r="BM6" s="35">
        <f t="shared" si="7"/>
        <v>786.46</v>
      </c>
      <c r="BN6" s="35">
        <f t="shared" si="7"/>
        <v>707.12</v>
      </c>
      <c r="BO6" s="35">
        <f t="shared" si="7"/>
        <v>733.93</v>
      </c>
      <c r="BP6" s="34" t="str">
        <f>IF(BP7="","",IF(BP7="-","【-】","【"&amp;SUBSTITUTE(TEXT(BP7,"#,##0.00"),"-","△")&amp;"】"))</f>
        <v>【682.78】</v>
      </c>
      <c r="BQ6" s="35">
        <f>IF(BQ7="",NA(),BQ7)</f>
        <v>79.16</v>
      </c>
      <c r="BR6" s="35">
        <f t="shared" ref="BR6:BZ6" si="8">IF(BR7="",NA(),BR7)</f>
        <v>79.09</v>
      </c>
      <c r="BS6" s="35">
        <f t="shared" si="8"/>
        <v>68.83</v>
      </c>
      <c r="BT6" s="35">
        <f t="shared" si="8"/>
        <v>94.88</v>
      </c>
      <c r="BU6" s="35">
        <f t="shared" si="8"/>
        <v>83</v>
      </c>
      <c r="BV6" s="35">
        <f t="shared" si="8"/>
        <v>87.66</v>
      </c>
      <c r="BW6" s="35">
        <f t="shared" si="8"/>
        <v>86.34</v>
      </c>
      <c r="BX6" s="35">
        <f t="shared" si="8"/>
        <v>84.89</v>
      </c>
      <c r="BY6" s="35">
        <f t="shared" si="8"/>
        <v>93.62</v>
      </c>
      <c r="BZ6" s="35">
        <f t="shared" si="8"/>
        <v>94.59</v>
      </c>
      <c r="CA6" s="34" t="str">
        <f>IF(CA7="","",IF(CA7="-","【-】","【"&amp;SUBSTITUTE(TEXT(CA7,"#,##0.00"),"-","△")&amp;"】"))</f>
        <v>【100.91】</v>
      </c>
      <c r="CB6" s="35">
        <f>IF(CB7="",NA(),CB7)</f>
        <v>150</v>
      </c>
      <c r="CC6" s="35">
        <f t="shared" ref="CC6:CK6" si="9">IF(CC7="",NA(),CC7)</f>
        <v>149.96</v>
      </c>
      <c r="CD6" s="35">
        <f t="shared" si="9"/>
        <v>150</v>
      </c>
      <c r="CE6" s="35">
        <f t="shared" si="9"/>
        <v>150</v>
      </c>
      <c r="CF6" s="35">
        <f t="shared" si="9"/>
        <v>150</v>
      </c>
      <c r="CG6" s="35">
        <f t="shared" si="9"/>
        <v>145.18</v>
      </c>
      <c r="CH6" s="35">
        <f t="shared" si="9"/>
        <v>147.52000000000001</v>
      </c>
      <c r="CI6" s="35">
        <f t="shared" si="9"/>
        <v>146.26</v>
      </c>
      <c r="CJ6" s="35">
        <f t="shared" si="9"/>
        <v>136.47</v>
      </c>
      <c r="CK6" s="35">
        <f t="shared" si="9"/>
        <v>131.22</v>
      </c>
      <c r="CL6" s="34" t="str">
        <f>IF(CL7="","",IF(CL7="-","【-】","【"&amp;SUBSTITUTE(TEXT(CL7,"#,##0.00"),"-","△")&amp;"】"))</f>
        <v>【136.86】</v>
      </c>
      <c r="CM6" s="35">
        <f>IF(CM7="",NA(),CM7)</f>
        <v>91.52</v>
      </c>
      <c r="CN6" s="35">
        <f t="shared" ref="CN6:CV6" si="10">IF(CN7="",NA(),CN7)</f>
        <v>92.27</v>
      </c>
      <c r="CO6" s="35">
        <f t="shared" si="10"/>
        <v>94.42</v>
      </c>
      <c r="CP6" s="35">
        <f t="shared" si="10"/>
        <v>94.33</v>
      </c>
      <c r="CQ6" s="35">
        <f t="shared" si="10"/>
        <v>75.31</v>
      </c>
      <c r="CR6" s="35">
        <f t="shared" si="10"/>
        <v>83.47</v>
      </c>
      <c r="CS6" s="35">
        <f t="shared" si="10"/>
        <v>86.69</v>
      </c>
      <c r="CT6" s="35">
        <f t="shared" si="10"/>
        <v>80.16</v>
      </c>
      <c r="CU6" s="35">
        <f t="shared" si="10"/>
        <v>73.599999999999994</v>
      </c>
      <c r="CV6" s="35">
        <f t="shared" si="10"/>
        <v>70.33</v>
      </c>
      <c r="CW6" s="34" t="str">
        <f>IF(CW7="","",IF(CW7="-","【-】","【"&amp;SUBSTITUTE(TEXT(CW7,"#,##0.00"),"-","△")&amp;"】"))</f>
        <v>【58.98】</v>
      </c>
      <c r="CX6" s="35">
        <f>IF(CX7="",NA(),CX7)</f>
        <v>94.09</v>
      </c>
      <c r="CY6" s="35">
        <f t="shared" ref="CY6:DG6" si="11">IF(CY7="",NA(),CY7)</f>
        <v>94.32</v>
      </c>
      <c r="CZ6" s="35">
        <f t="shared" si="11"/>
        <v>95.57</v>
      </c>
      <c r="DA6" s="35">
        <f t="shared" si="11"/>
        <v>97.15</v>
      </c>
      <c r="DB6" s="35">
        <f t="shared" si="11"/>
        <v>97.64</v>
      </c>
      <c r="DC6" s="35">
        <f t="shared" si="11"/>
        <v>96.07</v>
      </c>
      <c r="DD6" s="35">
        <f t="shared" si="11"/>
        <v>96.14</v>
      </c>
      <c r="DE6" s="35">
        <f t="shared" si="11"/>
        <v>96.19</v>
      </c>
      <c r="DF6" s="35">
        <f t="shared" si="11"/>
        <v>96.4</v>
      </c>
      <c r="DG6" s="35">
        <f t="shared" si="11"/>
        <v>95.85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1.05</v>
      </c>
      <c r="EG6" s="35">
        <f t="shared" si="14"/>
        <v>0.87</v>
      </c>
      <c r="EH6" s="35">
        <f t="shared" si="14"/>
        <v>1.34</v>
      </c>
      <c r="EI6" s="35">
        <f t="shared" si="14"/>
        <v>2.67</v>
      </c>
      <c r="EJ6" s="35">
        <f t="shared" si="14"/>
        <v>0.09</v>
      </c>
      <c r="EK6" s="35">
        <f t="shared" si="14"/>
        <v>0.15</v>
      </c>
      <c r="EL6" s="35">
        <f t="shared" si="14"/>
        <v>4.88</v>
      </c>
      <c r="EM6" s="35">
        <f t="shared" si="14"/>
        <v>0.2</v>
      </c>
      <c r="EN6" s="35">
        <f t="shared" si="14"/>
        <v>0.3</v>
      </c>
      <c r="EO6" s="34" t="str">
        <f>IF(EO7="","",IF(EO7="-","【-】","【"&amp;SUBSTITUTE(TEXT(EO7,"#,##0.00"),"-","△")&amp;"】"))</f>
        <v>【0.23】</v>
      </c>
    </row>
    <row r="7" spans="1:145" s="36" customFormat="1" x14ac:dyDescent="0.2">
      <c r="A7" s="28"/>
      <c r="B7" s="37">
        <v>2018</v>
      </c>
      <c r="C7" s="37">
        <v>142140</v>
      </c>
      <c r="D7" s="37">
        <v>47</v>
      </c>
      <c r="E7" s="37">
        <v>17</v>
      </c>
      <c r="F7" s="37">
        <v>1</v>
      </c>
      <c r="G7" s="37">
        <v>0</v>
      </c>
      <c r="H7" s="37" t="s">
        <v>97</v>
      </c>
      <c r="I7" s="37" t="s">
        <v>98</v>
      </c>
      <c r="J7" s="37" t="s">
        <v>99</v>
      </c>
      <c r="K7" s="37" t="s">
        <v>100</v>
      </c>
      <c r="L7" s="37" t="s">
        <v>101</v>
      </c>
      <c r="M7" s="37" t="s">
        <v>102</v>
      </c>
      <c r="N7" s="38" t="s">
        <v>103</v>
      </c>
      <c r="O7" s="38" t="s">
        <v>104</v>
      </c>
      <c r="P7" s="38">
        <v>79.209999999999994</v>
      </c>
      <c r="Q7" s="38">
        <v>71.900000000000006</v>
      </c>
      <c r="R7" s="38">
        <v>2312</v>
      </c>
      <c r="S7" s="38">
        <v>100777</v>
      </c>
      <c r="T7" s="38">
        <v>55.56</v>
      </c>
      <c r="U7" s="38">
        <v>1813.84</v>
      </c>
      <c r="V7" s="38">
        <v>79701</v>
      </c>
      <c r="W7" s="38">
        <v>8.92</v>
      </c>
      <c r="X7" s="38">
        <v>8935.09</v>
      </c>
      <c r="Y7" s="38">
        <v>74.069999999999993</v>
      </c>
      <c r="Z7" s="38">
        <v>74.599999999999994</v>
      </c>
      <c r="AA7" s="38">
        <v>77.7</v>
      </c>
      <c r="AB7" s="38">
        <v>86.41</v>
      </c>
      <c r="AC7" s="38">
        <v>78.510000000000005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678.42</v>
      </c>
      <c r="BG7" s="38">
        <v>653.04</v>
      </c>
      <c r="BH7" s="38">
        <v>579.72</v>
      </c>
      <c r="BI7" s="38">
        <v>450.07</v>
      </c>
      <c r="BJ7" s="38">
        <v>677.19</v>
      </c>
      <c r="BK7" s="38">
        <v>839.9</v>
      </c>
      <c r="BL7" s="38">
        <v>775.45</v>
      </c>
      <c r="BM7" s="38">
        <v>786.46</v>
      </c>
      <c r="BN7" s="38">
        <v>707.12</v>
      </c>
      <c r="BO7" s="38">
        <v>733.93</v>
      </c>
      <c r="BP7" s="38">
        <v>682.78</v>
      </c>
      <c r="BQ7" s="38">
        <v>79.16</v>
      </c>
      <c r="BR7" s="38">
        <v>79.09</v>
      </c>
      <c r="BS7" s="38">
        <v>68.83</v>
      </c>
      <c r="BT7" s="38">
        <v>94.88</v>
      </c>
      <c r="BU7" s="38">
        <v>83</v>
      </c>
      <c r="BV7" s="38">
        <v>87.66</v>
      </c>
      <c r="BW7" s="38">
        <v>86.34</v>
      </c>
      <c r="BX7" s="38">
        <v>84.89</v>
      </c>
      <c r="BY7" s="38">
        <v>93.62</v>
      </c>
      <c r="BZ7" s="38">
        <v>94.59</v>
      </c>
      <c r="CA7" s="38">
        <v>100.91</v>
      </c>
      <c r="CB7" s="38">
        <v>150</v>
      </c>
      <c r="CC7" s="38">
        <v>149.96</v>
      </c>
      <c r="CD7" s="38">
        <v>150</v>
      </c>
      <c r="CE7" s="38">
        <v>150</v>
      </c>
      <c r="CF7" s="38">
        <v>150</v>
      </c>
      <c r="CG7" s="38">
        <v>145.18</v>
      </c>
      <c r="CH7" s="38">
        <v>147.52000000000001</v>
      </c>
      <c r="CI7" s="38">
        <v>146.26</v>
      </c>
      <c r="CJ7" s="38">
        <v>136.47</v>
      </c>
      <c r="CK7" s="38">
        <v>131.22</v>
      </c>
      <c r="CL7" s="38">
        <v>136.86000000000001</v>
      </c>
      <c r="CM7" s="38">
        <v>91.52</v>
      </c>
      <c r="CN7" s="38">
        <v>92.27</v>
      </c>
      <c r="CO7" s="38">
        <v>94.42</v>
      </c>
      <c r="CP7" s="38">
        <v>94.33</v>
      </c>
      <c r="CQ7" s="38">
        <v>75.31</v>
      </c>
      <c r="CR7" s="38">
        <v>83.47</v>
      </c>
      <c r="CS7" s="38">
        <v>86.69</v>
      </c>
      <c r="CT7" s="38">
        <v>80.16</v>
      </c>
      <c r="CU7" s="38">
        <v>73.599999999999994</v>
      </c>
      <c r="CV7" s="38">
        <v>70.33</v>
      </c>
      <c r="CW7" s="38">
        <v>58.98</v>
      </c>
      <c r="CX7" s="38">
        <v>94.09</v>
      </c>
      <c r="CY7" s="38">
        <v>94.32</v>
      </c>
      <c r="CZ7" s="38">
        <v>95.57</v>
      </c>
      <c r="DA7" s="38">
        <v>97.15</v>
      </c>
      <c r="DB7" s="38">
        <v>97.64</v>
      </c>
      <c r="DC7" s="38">
        <v>96.07</v>
      </c>
      <c r="DD7" s="38">
        <v>96.14</v>
      </c>
      <c r="DE7" s="38">
        <v>96.19</v>
      </c>
      <c r="DF7" s="38">
        <v>96.4</v>
      </c>
      <c r="DG7" s="38">
        <v>95.85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1.05</v>
      </c>
      <c r="EG7" s="38">
        <v>0.87</v>
      </c>
      <c r="EH7" s="38">
        <v>1.34</v>
      </c>
      <c r="EI7" s="38">
        <v>2.67</v>
      </c>
      <c r="EJ7" s="38">
        <v>0.09</v>
      </c>
      <c r="EK7" s="38">
        <v>0.15</v>
      </c>
      <c r="EL7" s="38">
        <v>4.88</v>
      </c>
      <c r="EM7" s="38">
        <v>0.2</v>
      </c>
      <c r="EN7" s="38">
        <v>0.3</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2019-12-05T05:03:42Z</dcterms:created>
  <dcterms:modified xsi:type="dcterms:W3CDTF">2020-02-26T09:34:33Z</dcterms:modified>
  <cp:category/>
</cp:coreProperties>
</file>