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7_座間市\"/>
    </mc:Choice>
  </mc:AlternateContent>
  <workbookProtection workbookAlgorithmName="SHA-512" workbookHashValue="A8kEK5lERCwI8GPJyPEmJ/MRxAcHkjS/lLtMEKVdVoHKW6GrxBx0Q1qzTeBUfBnh6n/lY5ABVMtHD+GHoCHmzQ==" workbookSaltValue="04mTYe3eioe7qrQd+MFEN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<sst xmlns="http://schemas.openxmlformats.org/spreadsheetml/2006/main" count="270" uniqueCount="111">
  <si>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</si>
  <si>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</si>
  <si>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</si>
  <si>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</si>
  <si>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</si>
  <si>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</si>
  <si>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</si>
  <si>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</si>
  <si>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</si>
  <si>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</si>
  <si>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</si>
  <si>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</si>
  <si>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</si>
  <si>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</si>
  <si>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</si>
  <si>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</si>
  <si>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</si>
  <si>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</si>
  <si>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</si>
  <si>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</si>
  <si>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</si>
  <si>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</si>
  <si>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</si>
  <si>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</si>
  <si>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</si>
  <si>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</si>
  <si>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</si>
  <si>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</si>
  <si>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</si>
  <si>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</si>
  <si>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</si>
  <si>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</si>
  <si>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</si>
  <si>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</si>
  <si>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</si>
  <si>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</si>
  <si>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</si>
  <si>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</si>
  <si>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</si>
  <si>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</si>
  <si>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</si>
  <si>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</si>
  <si>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</si>
  <si>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</si>
  <si>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</si>
  <si>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</si>
  <si>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</si>
  <si>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</si>
  <si>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</si>
  <si>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</si>
  <si>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</si>
  <si>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</si>
  <si>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</si>
  <si>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</si>
  <si>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</si>
  <si>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</si>
  <si>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</si>
  <si>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</si>
  <si>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</si>
  <si>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</si>
  <si>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</si>
  <si>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</si>
  <si>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</si>
  <si>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</si>
  <si>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</si>
  <si>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</si>
  <si>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</si>
  <si>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</si>
  <si>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</si>
  <si>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</si>
  <si>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</si>
  <si>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</si>
  <si>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</si>
  <si>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</si>
  <si>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</si>
  <si>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</si>
  <si>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</si>
  <si>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</si>
  <si>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</si>
  <si>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</si>
  <si>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</si>
  <si>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</si>
  <si>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</si>
  <si>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</si>
  <si>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</si>
  <si>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</si>
  <si>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</si>
  <si>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</si>
  <si>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</si>
  <si>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</si>
  <si>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</si>
  <si>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</si>
  <si>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</si>
  <si>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</si>
  <si>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</si>
  <si>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</si>
  <si>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</si>
  <si>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</si>
  <si>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</si>
  <si>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</si>
  <si>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</si>
  <si>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</si>
  <si>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</si>
  <si>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</si>
  <si>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</si>
  <si>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</si>
  <si>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</si>
  <si>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</si>
  <si>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本市の下水道事業は経営の健全性が改善傾向であるものの、将来的に厳しい経営状況が続くと考えられます。
　令和元年度には下水道使用料の改定を実施し、健全な経営を目指しています。
　公共下水道の水洗化率向上のため、広報活動や未接続世帯への個別訪問等を行い、公共下水道への接続促進を図ります。</t>
    <rPh sb="1" eb="3">
      <t>ホンシ</t>
    </rPh>
    <rPh sb="4" eb="7">
      <t>ゲスイドウ</t>
    </rPh>
    <rPh sb="7" eb="9">
      <t>ジギョウ</t>
    </rPh>
    <rPh sb="10" eb="12">
      <t>ケイエイ</t>
    </rPh>
    <rPh sb="13" eb="16">
      <t>ケンゼンセイ</t>
    </rPh>
    <rPh sb="17" eb="19">
      <t>カイゼン</t>
    </rPh>
    <rPh sb="19" eb="21">
      <t>ケイコウ</t>
    </rPh>
    <rPh sb="28" eb="31">
      <t>ショウライテキ</t>
    </rPh>
    <rPh sb="32" eb="33">
      <t>キビ</t>
    </rPh>
    <rPh sb="35" eb="37">
      <t>ケイエイ</t>
    </rPh>
    <rPh sb="37" eb="39">
      <t>ジョウキョウ</t>
    </rPh>
    <rPh sb="40" eb="41">
      <t>ツヅ</t>
    </rPh>
    <rPh sb="43" eb="44">
      <t>カンガ</t>
    </rPh>
    <rPh sb="52" eb="54">
      <t>レイワ</t>
    </rPh>
    <rPh sb="54" eb="56">
      <t>ガンネン</t>
    </rPh>
    <rPh sb="56" eb="57">
      <t>ド</t>
    </rPh>
    <rPh sb="59" eb="62">
      <t>ゲスイドウ</t>
    </rPh>
    <rPh sb="62" eb="65">
      <t>シヨウリョウ</t>
    </rPh>
    <rPh sb="66" eb="68">
      <t>カイテイ</t>
    </rPh>
    <rPh sb="69" eb="71">
      <t>ジッシ</t>
    </rPh>
    <rPh sb="73" eb="75">
      <t>ケンゼン</t>
    </rPh>
    <rPh sb="76" eb="78">
      <t>ケイエイ</t>
    </rPh>
    <rPh sb="79" eb="81">
      <t>メザ</t>
    </rPh>
    <rPh sb="89" eb="91">
      <t>コウキョウ</t>
    </rPh>
    <rPh sb="91" eb="94">
      <t>ゲスイドウ</t>
    </rPh>
    <rPh sb="95" eb="98">
      <t>スイセンカ</t>
    </rPh>
    <rPh sb="98" eb="99">
      <t>リツ</t>
    </rPh>
    <rPh sb="99" eb="101">
      <t>コウジョウ</t>
    </rPh>
    <rPh sb="105" eb="107">
      <t>コウホウ</t>
    </rPh>
    <rPh sb="107" eb="109">
      <t>カツドウ</t>
    </rPh>
    <rPh sb="110" eb="113">
      <t>ミセツゾク</t>
    </rPh>
    <rPh sb="113" eb="115">
      <t>セタイ</t>
    </rPh>
    <rPh sb="117" eb="119">
      <t>コベツ</t>
    </rPh>
    <rPh sb="119" eb="121">
      <t>ホウモン</t>
    </rPh>
    <rPh sb="121" eb="122">
      <t>トウ</t>
    </rPh>
    <rPh sb="123" eb="124">
      <t>オコナ</t>
    </rPh>
    <rPh sb="126" eb="128">
      <t>コウキョウ</t>
    </rPh>
    <rPh sb="128" eb="131">
      <t>ゲスイドウ</t>
    </rPh>
    <rPh sb="133" eb="135">
      <t>セツゾク</t>
    </rPh>
    <rPh sb="135" eb="137">
      <t>ソクシン</t>
    </rPh>
    <rPh sb="138" eb="139">
      <t>ハカ</t>
    </rPh>
    <phoneticPr fontId="4"/>
  </si>
  <si>
    <t>　下水道施設の管渠は、３０年以上経過すると破損の危険性が高くなるといわれていますが、本市の下水道施設は昭和４８年度から整備を行っているため、適正な維持管理や改築が必要となります。
　有形固定資産減価償却率は類似団体と比較して数値が低く、また、管渠老朽化率は０％であり、資産の老朽化度合いは良好といえます。
　老朽化対策としては、前年度に計画していた長寿命化計画を発展させたストックマネジメントに基づき施設を管理し、長期的な改築時期及び費用の平準化を図ります。</t>
    <rPh sb="1" eb="4">
      <t>ゲスイドウ</t>
    </rPh>
    <rPh sb="4" eb="6">
      <t>シセツ</t>
    </rPh>
    <rPh sb="7" eb="9">
      <t>カンキョ</t>
    </rPh>
    <rPh sb="13" eb="18">
      <t>ネンイジョウケイカ</t>
    </rPh>
    <rPh sb="21" eb="23">
      <t>ハソン</t>
    </rPh>
    <rPh sb="24" eb="27">
      <t>キケンセイ</t>
    </rPh>
    <rPh sb="28" eb="29">
      <t>タカ</t>
    </rPh>
    <rPh sb="42" eb="43">
      <t>ホン</t>
    </rPh>
    <rPh sb="43" eb="44">
      <t>シ</t>
    </rPh>
    <rPh sb="45" eb="48">
      <t>ゲスイドウ</t>
    </rPh>
    <rPh sb="48" eb="50">
      <t>シセツ</t>
    </rPh>
    <rPh sb="51" eb="53">
      <t>ショウワ</t>
    </rPh>
    <rPh sb="55" eb="57">
      <t>ネンド</t>
    </rPh>
    <rPh sb="59" eb="61">
      <t>セイビ</t>
    </rPh>
    <rPh sb="62" eb="63">
      <t>オコナ</t>
    </rPh>
    <rPh sb="70" eb="72">
      <t>テキセイ</t>
    </rPh>
    <rPh sb="73" eb="75">
      <t>イジ</t>
    </rPh>
    <rPh sb="75" eb="77">
      <t>カンリ</t>
    </rPh>
    <rPh sb="78" eb="80">
      <t>カイチク</t>
    </rPh>
    <rPh sb="81" eb="83">
      <t>ヒツヨウ</t>
    </rPh>
    <rPh sb="91" eb="93">
      <t>ユウケイ</t>
    </rPh>
    <rPh sb="93" eb="95">
      <t>コテイ</t>
    </rPh>
    <rPh sb="95" eb="97">
      <t>シサン</t>
    </rPh>
    <rPh sb="97" eb="99">
      <t>ゲンカ</t>
    </rPh>
    <rPh sb="99" eb="101">
      <t>ショウキャク</t>
    </rPh>
    <rPh sb="101" eb="102">
      <t>リツ</t>
    </rPh>
    <rPh sb="103" eb="105">
      <t>ルイジ</t>
    </rPh>
    <rPh sb="105" eb="107">
      <t>ダンタイ</t>
    </rPh>
    <rPh sb="108" eb="110">
      <t>ヒカク</t>
    </rPh>
    <rPh sb="112" eb="114">
      <t>スウチ</t>
    </rPh>
    <rPh sb="115" eb="116">
      <t>ヒク</t>
    </rPh>
    <rPh sb="121" eb="123">
      <t>カンキョ</t>
    </rPh>
    <rPh sb="123" eb="126">
      <t>ロウキュウカ</t>
    </rPh>
    <rPh sb="126" eb="127">
      <t>リツ</t>
    </rPh>
    <rPh sb="134" eb="136">
      <t>シサン</t>
    </rPh>
    <rPh sb="137" eb="140">
      <t>ロウキュウカ</t>
    </rPh>
    <rPh sb="140" eb="142">
      <t>ドア</t>
    </rPh>
    <rPh sb="144" eb="146">
      <t>リョウコウ</t>
    </rPh>
    <rPh sb="154" eb="157">
      <t>ロウキュウカ</t>
    </rPh>
    <rPh sb="157" eb="159">
      <t>タイサク</t>
    </rPh>
    <phoneticPr fontId="4"/>
  </si>
  <si>
    <t xml:space="preserve"> 　本市では、平成２８年４月１日から地方公営企業法を適用しました。
　前年度と比較して費用が減少したことから、経常収支比率は前年度対比プラス2.35ポイントとなり、引き続き100％以上を維持しています。また、経費回収率も前年度と同様に100％以上を維持し、汚水処理原価が回収できている状態です。
　しかし、流動資産と比べて多額な償還額の影響によって、流動比率は100％を大きく下回っています。
　また、企業債残高対事業規模比率は前年度と比較して企業債残高の減少、収益の増加によって良化したものの、類似団体と比べて依然高い数値であり、課題となっています。
　そのため、一般会計からの補助金への依存が強いことから、厳しい経営状況が続くと予想されます。</t>
    <rPh sb="2" eb="4">
      <t>ホンシ</t>
    </rPh>
    <rPh sb="7" eb="9">
      <t>ヘイセイ</t>
    </rPh>
    <rPh sb="11" eb="12">
      <t>ネン</t>
    </rPh>
    <rPh sb="13" eb="14">
      <t>ガツ</t>
    </rPh>
    <rPh sb="15" eb="16">
      <t>ニチ</t>
    </rPh>
    <rPh sb="18" eb="20">
      <t>チホウ</t>
    </rPh>
    <rPh sb="20" eb="22">
      <t>コウエイ</t>
    </rPh>
    <rPh sb="22" eb="24">
      <t>キギョウ</t>
    </rPh>
    <rPh sb="24" eb="25">
      <t>ホウ</t>
    </rPh>
    <rPh sb="26" eb="28">
      <t>テキヨウ</t>
    </rPh>
    <rPh sb="35" eb="38">
      <t>ゼンネンド</t>
    </rPh>
    <rPh sb="39" eb="41">
      <t>ヒカク</t>
    </rPh>
    <rPh sb="43" eb="45">
      <t>ヒヨウ</t>
    </rPh>
    <rPh sb="46" eb="48">
      <t>ゲンショウ</t>
    </rPh>
    <rPh sb="55" eb="61">
      <t>ケイジョウシュウシヒリツ</t>
    </rPh>
    <rPh sb="82" eb="83">
      <t>ヒ</t>
    </rPh>
    <rPh sb="84" eb="85">
      <t>ツヅ</t>
    </rPh>
    <rPh sb="90" eb="92">
      <t>イジョウ</t>
    </rPh>
    <rPh sb="93" eb="95">
      <t>イジ</t>
    </rPh>
    <rPh sb="104" eb="106">
      <t>ケイヒ</t>
    </rPh>
    <rPh sb="106" eb="108">
      <t>カイシュウ</t>
    </rPh>
    <rPh sb="108" eb="109">
      <t>リツ</t>
    </rPh>
    <rPh sb="110" eb="113">
      <t>ゼンネンド</t>
    </rPh>
    <rPh sb="114" eb="116">
      <t>ドウヨウ</t>
    </rPh>
    <rPh sb="121" eb="123">
      <t>イジョウ</t>
    </rPh>
    <rPh sb="124" eb="126">
      <t>イジ</t>
    </rPh>
    <rPh sb="128" eb="130">
      <t>オスイ</t>
    </rPh>
    <rPh sb="130" eb="132">
      <t>ショリ</t>
    </rPh>
    <rPh sb="132" eb="134">
      <t>ゲンカ</t>
    </rPh>
    <rPh sb="135" eb="137">
      <t>カイシュウ</t>
    </rPh>
    <rPh sb="142" eb="144">
      <t>ジョウタイ</t>
    </rPh>
    <rPh sb="153" eb="155">
      <t>リュウドウ</t>
    </rPh>
    <rPh sb="155" eb="157">
      <t>シサン</t>
    </rPh>
    <rPh sb="158" eb="159">
      <t>クラ</t>
    </rPh>
    <rPh sb="161" eb="163">
      <t>タガク</t>
    </rPh>
    <rPh sb="164" eb="166">
      <t>ショウカン</t>
    </rPh>
    <rPh sb="166" eb="167">
      <t>ガク</t>
    </rPh>
    <rPh sb="168" eb="170">
      <t>エイキョウ</t>
    </rPh>
    <rPh sb="175" eb="177">
      <t>リュウドウ</t>
    </rPh>
    <rPh sb="177" eb="179">
      <t>ヒリツ</t>
    </rPh>
    <rPh sb="185" eb="186">
      <t>オオ</t>
    </rPh>
    <rPh sb="188" eb="190">
      <t>シタマワ</t>
    </rPh>
    <rPh sb="201" eb="203">
      <t>キギョウ</t>
    </rPh>
    <rPh sb="203" eb="204">
      <t>サイ</t>
    </rPh>
    <rPh sb="204" eb="206">
      <t>ザンダカ</t>
    </rPh>
    <rPh sb="206" eb="207">
      <t>タイ</t>
    </rPh>
    <rPh sb="207" eb="209">
      <t>ジギョウ</t>
    </rPh>
    <rPh sb="209" eb="211">
      <t>キボ</t>
    </rPh>
    <rPh sb="211" eb="213">
      <t>ヒリツ</t>
    </rPh>
    <rPh sb="214" eb="217">
      <t>ゼンネンド</t>
    </rPh>
    <rPh sb="218" eb="220">
      <t>ヒカク</t>
    </rPh>
    <rPh sb="222" eb="224">
      <t>キギョウ</t>
    </rPh>
    <rPh sb="224" eb="225">
      <t>サイ</t>
    </rPh>
    <rPh sb="225" eb="227">
      <t>ザンダカ</t>
    </rPh>
    <rPh sb="228" eb="230">
      <t>ゲンショウ</t>
    </rPh>
    <rPh sb="231" eb="233">
      <t>シュウエキ</t>
    </rPh>
    <rPh sb="234" eb="236">
      <t>ゾウカ</t>
    </rPh>
    <rPh sb="240" eb="242">
      <t>リョウカ</t>
    </rPh>
    <rPh sb="248" eb="250">
      <t>ルイジ</t>
    </rPh>
    <rPh sb="250" eb="252">
      <t>ダンタイ</t>
    </rPh>
    <rPh sb="253" eb="254">
      <t>クラ</t>
    </rPh>
    <rPh sb="256" eb="258">
      <t>イゼン</t>
    </rPh>
    <rPh sb="258" eb="259">
      <t>タカ</t>
    </rPh>
    <rPh sb="260" eb="262">
      <t>スウチ</t>
    </rPh>
    <rPh sb="266" eb="268">
      <t>カダイ</t>
    </rPh>
    <rPh sb="283" eb="285">
      <t>イッパン</t>
    </rPh>
    <rPh sb="285" eb="287">
      <t>カイケイ</t>
    </rPh>
    <rPh sb="290" eb="293">
      <t>ホジョキン</t>
    </rPh>
    <rPh sb="295" eb="297">
      <t>イゾン</t>
    </rPh>
    <rPh sb="298" eb="299">
      <t>ツヨ</t>
    </rPh>
    <rPh sb="305" eb="306">
      <t>キビ</t>
    </rPh>
    <rPh sb="308" eb="310">
      <t>ケイエイ</t>
    </rPh>
    <rPh sb="310" eb="312">
      <t>ジョウキョウ</t>
    </rPh>
    <rPh sb="313" eb="314">
      <t>ツヅ</t>
    </rPh>
    <rPh sb="316" eb="31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</si>
</sst>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0.06</c:v>
                </c:pt>
                <c:pt idx="3">
                  <c:v>0.05</c:v>
                </c:pt>
                <c:pt idx="4">
                  <c:v>0.11</c:v>
                </c:pt>
              </c:numCache>
            </c:numRef>
          </c:val>
          <c:extLst xmlns:c16r2="http://schemas.microsoft.com/office/drawing/2015/06/chart">
            <c:ext xmlns:c16="http://schemas.microsoft.com/office/drawing/2014/chart" uri="{C3380CC4-5D6E-409C-BE32-E72D297353CC}">
              <c16:uniqueId val="{00000000-7534-4FE9-B423-5038C0C251F6}"/>
            </c:ext>
          </c:extLst>
        </c:ser>
        <c:dLbls>
          <c:showLegendKey val="0"/>
          <c:showVal val="0"/>
          <c:showCatName val="0"/>
          <c:showSerName val="0"/>
          <c:showPercent val="0"/>
          <c:showBubbleSize val="0"/>
        </c:dLbls>
        <c:gapWidth val="150"/>
        <c:axId val="394696888"/>
        <c:axId val="3946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7534-4FE9-B423-5038C0C251F6}"/>
            </c:ext>
          </c:extLst>
        </c:ser>
        <c:dLbls>
          <c:showLegendKey val="0"/>
          <c:showVal val="0"/>
          <c:showCatName val="0"/>
          <c:showSerName val="0"/>
          <c:showPercent val="0"/>
          <c:showBubbleSize val="0"/>
        </c:dLbls>
        <c:marker val="1"/>
        <c:smooth val="0"/>
        <c:axId val="394696888"/>
        <c:axId val="394691792"/>
      </c:lineChart>
      <c:dateAx>
        <c:axId val="394696888"/>
        <c:scaling>
          <c:orientation val="minMax"/>
        </c:scaling>
        <c:delete val="1"/>
        <c:axPos val="b"/>
        <c:numFmt formatCode="ge" sourceLinked="1"/>
        <c:majorTickMark val="none"/>
        <c:minorTickMark val="none"/>
        <c:tickLblPos val="none"/>
        <c:crossAx val="394691792"/>
        <c:crosses val="autoZero"/>
        <c:auto val="1"/>
        <c:lblOffset val="100"/>
        <c:baseTimeUnit val="years"/>
      </c:dateAx>
      <c:valAx>
        <c:axId val="3946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B9-4627-B0ED-60D82DD0DEFB}"/>
            </c:ext>
          </c:extLst>
        </c:ser>
        <c:dLbls>
          <c:showLegendKey val="0"/>
          <c:showVal val="0"/>
          <c:showCatName val="0"/>
          <c:showSerName val="0"/>
          <c:showPercent val="0"/>
          <c:showBubbleSize val="0"/>
        </c:dLbls>
        <c:gapWidth val="150"/>
        <c:axId val="477251280"/>
        <c:axId val="47725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64.66</c:v>
                </c:pt>
                <c:pt idx="3">
                  <c:v>64.650000000000006</c:v>
                </c:pt>
                <c:pt idx="4">
                  <c:v>62.96</c:v>
                </c:pt>
              </c:numCache>
            </c:numRef>
          </c:val>
          <c:smooth val="0"/>
          <c:extLst xmlns:c16r2="http://schemas.microsoft.com/office/drawing/2015/06/chart">
            <c:ext xmlns:c16="http://schemas.microsoft.com/office/drawing/2014/chart" uri="{C3380CC4-5D6E-409C-BE32-E72D297353CC}">
              <c16:uniqueId val="{00000001-1FB9-4627-B0ED-60D82DD0DEFB}"/>
            </c:ext>
          </c:extLst>
        </c:ser>
        <c:dLbls>
          <c:showLegendKey val="0"/>
          <c:showVal val="0"/>
          <c:showCatName val="0"/>
          <c:showSerName val="0"/>
          <c:showPercent val="0"/>
          <c:showBubbleSize val="0"/>
        </c:dLbls>
        <c:marker val="1"/>
        <c:smooth val="0"/>
        <c:axId val="477251280"/>
        <c:axId val="477251672"/>
      </c:lineChart>
      <c:dateAx>
        <c:axId val="477251280"/>
        <c:scaling>
          <c:orientation val="minMax"/>
        </c:scaling>
        <c:delete val="1"/>
        <c:axPos val="b"/>
        <c:numFmt formatCode="ge" sourceLinked="1"/>
        <c:majorTickMark val="none"/>
        <c:minorTickMark val="none"/>
        <c:tickLblPos val="none"/>
        <c:crossAx val="477251672"/>
        <c:crosses val="autoZero"/>
        <c:auto val="1"/>
        <c:lblOffset val="100"/>
        <c:baseTimeUnit val="years"/>
      </c:dateAx>
      <c:valAx>
        <c:axId val="47725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95.35</c:v>
                </c:pt>
                <c:pt idx="3">
                  <c:v>96.69</c:v>
                </c:pt>
                <c:pt idx="4">
                  <c:v>96.93</c:v>
                </c:pt>
              </c:numCache>
            </c:numRef>
          </c:val>
          <c:extLst xmlns:c16r2="http://schemas.microsoft.com/office/drawing/2015/06/chart">
            <c:ext xmlns:c16="http://schemas.microsoft.com/office/drawing/2014/chart" uri="{C3380CC4-5D6E-409C-BE32-E72D297353CC}">
              <c16:uniqueId val="{00000000-76D1-483B-B408-F74D73F65784}"/>
            </c:ext>
          </c:extLst>
        </c:ser>
        <c:dLbls>
          <c:showLegendKey val="0"/>
          <c:showVal val="0"/>
          <c:showCatName val="0"/>
          <c:showSerName val="0"/>
          <c:showPercent val="0"/>
          <c:showBubbleSize val="0"/>
        </c:dLbls>
        <c:gapWidth val="150"/>
        <c:axId val="477248928"/>
        <c:axId val="4772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97.08</c:v>
                </c:pt>
                <c:pt idx="3">
                  <c:v>97.4</c:v>
                </c:pt>
                <c:pt idx="4">
                  <c:v>96.96</c:v>
                </c:pt>
              </c:numCache>
            </c:numRef>
          </c:val>
          <c:smooth val="0"/>
          <c:extLst xmlns:c16r2="http://schemas.microsoft.com/office/drawing/2015/06/chart">
            <c:ext xmlns:c16="http://schemas.microsoft.com/office/drawing/2014/chart" uri="{C3380CC4-5D6E-409C-BE32-E72D297353CC}">
              <c16:uniqueId val="{00000001-76D1-483B-B408-F74D73F65784}"/>
            </c:ext>
          </c:extLst>
        </c:ser>
        <c:dLbls>
          <c:showLegendKey val="0"/>
          <c:showVal val="0"/>
          <c:showCatName val="0"/>
          <c:showSerName val="0"/>
          <c:showPercent val="0"/>
          <c:showBubbleSize val="0"/>
        </c:dLbls>
        <c:marker val="1"/>
        <c:smooth val="0"/>
        <c:axId val="477248928"/>
        <c:axId val="477249320"/>
      </c:lineChart>
      <c:dateAx>
        <c:axId val="477248928"/>
        <c:scaling>
          <c:orientation val="minMax"/>
        </c:scaling>
        <c:delete val="1"/>
        <c:axPos val="b"/>
        <c:numFmt formatCode="ge" sourceLinked="1"/>
        <c:majorTickMark val="none"/>
        <c:minorTickMark val="none"/>
        <c:tickLblPos val="none"/>
        <c:crossAx val="477249320"/>
        <c:crosses val="autoZero"/>
        <c:auto val="1"/>
        <c:lblOffset val="100"/>
        <c:baseTimeUnit val="years"/>
      </c:dateAx>
      <c:valAx>
        <c:axId val="4772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108.81</c:v>
                </c:pt>
                <c:pt idx="3">
                  <c:v>107.89</c:v>
                </c:pt>
                <c:pt idx="4">
                  <c:v>110.24</c:v>
                </c:pt>
              </c:numCache>
            </c:numRef>
          </c:val>
          <c:extLst xmlns:c16r2="http://schemas.microsoft.com/office/drawing/2015/06/chart">
            <c:ext xmlns:c16="http://schemas.microsoft.com/office/drawing/2014/chart" uri="{C3380CC4-5D6E-409C-BE32-E72D297353CC}">
              <c16:uniqueId val="{00000000-6429-4ADF-A414-BDAE071047F4}"/>
            </c:ext>
          </c:extLst>
        </c:ser>
        <c:dLbls>
          <c:showLegendKey val="0"/>
          <c:showVal val="0"/>
          <c:showCatName val="0"/>
          <c:showSerName val="0"/>
          <c:showPercent val="0"/>
          <c:showBubbleSize val="0"/>
        </c:dLbls>
        <c:gapWidth val="150"/>
        <c:axId val="394696496"/>
        <c:axId val="3946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109.82</c:v>
                </c:pt>
                <c:pt idx="3">
                  <c:v>111.25</c:v>
                </c:pt>
                <c:pt idx="4">
                  <c:v>108.87</c:v>
                </c:pt>
              </c:numCache>
            </c:numRef>
          </c:val>
          <c:smooth val="0"/>
          <c:extLst xmlns:c16r2="http://schemas.microsoft.com/office/drawing/2015/06/chart">
            <c:ext xmlns:c16="http://schemas.microsoft.com/office/drawing/2014/chart" uri="{C3380CC4-5D6E-409C-BE32-E72D297353CC}">
              <c16:uniqueId val="{00000001-6429-4ADF-A414-BDAE071047F4}"/>
            </c:ext>
          </c:extLst>
        </c:ser>
        <c:dLbls>
          <c:showLegendKey val="0"/>
          <c:showVal val="0"/>
          <c:showCatName val="0"/>
          <c:showSerName val="0"/>
          <c:showPercent val="0"/>
          <c:showBubbleSize val="0"/>
        </c:dLbls>
        <c:marker val="1"/>
        <c:smooth val="0"/>
        <c:axId val="394696496"/>
        <c:axId val="394692576"/>
      </c:lineChart>
      <c:dateAx>
        <c:axId val="394696496"/>
        <c:scaling>
          <c:orientation val="minMax"/>
        </c:scaling>
        <c:delete val="1"/>
        <c:axPos val="b"/>
        <c:numFmt formatCode="ge" sourceLinked="1"/>
        <c:majorTickMark val="none"/>
        <c:minorTickMark val="none"/>
        <c:tickLblPos val="none"/>
        <c:crossAx val="394692576"/>
        <c:crosses val="autoZero"/>
        <c:auto val="1"/>
        <c:lblOffset val="100"/>
        <c:baseTimeUnit val="years"/>
      </c:dateAx>
      <c:valAx>
        <c:axId val="3946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3.21</c:v>
                </c:pt>
                <c:pt idx="3">
                  <c:v>6.37</c:v>
                </c:pt>
                <c:pt idx="4">
                  <c:v>9.4499999999999993</c:v>
                </c:pt>
              </c:numCache>
            </c:numRef>
          </c:val>
          <c:extLst xmlns:c16r2="http://schemas.microsoft.com/office/drawing/2015/06/chart">
            <c:ext xmlns:c16="http://schemas.microsoft.com/office/drawing/2014/chart" uri="{C3380CC4-5D6E-409C-BE32-E72D297353CC}">
              <c16:uniqueId val="{00000000-2E60-433A-BF5D-9CCEC6DD4BA3}"/>
            </c:ext>
          </c:extLst>
        </c:ser>
        <c:dLbls>
          <c:showLegendKey val="0"/>
          <c:showVal val="0"/>
          <c:showCatName val="0"/>
          <c:showSerName val="0"/>
          <c:showPercent val="0"/>
          <c:showBubbleSize val="0"/>
        </c:dLbls>
        <c:gapWidth val="150"/>
        <c:axId val="394693360"/>
        <c:axId val="39469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25.28</c:v>
                </c:pt>
                <c:pt idx="3">
                  <c:v>28.35</c:v>
                </c:pt>
                <c:pt idx="4">
                  <c:v>25.13</c:v>
                </c:pt>
              </c:numCache>
            </c:numRef>
          </c:val>
          <c:smooth val="0"/>
          <c:extLst xmlns:c16r2="http://schemas.microsoft.com/office/drawing/2015/06/chart">
            <c:ext xmlns:c16="http://schemas.microsoft.com/office/drawing/2014/chart" uri="{C3380CC4-5D6E-409C-BE32-E72D297353CC}">
              <c16:uniqueId val="{00000001-2E60-433A-BF5D-9CCEC6DD4BA3}"/>
            </c:ext>
          </c:extLst>
        </c:ser>
        <c:dLbls>
          <c:showLegendKey val="0"/>
          <c:showVal val="0"/>
          <c:showCatName val="0"/>
          <c:showSerName val="0"/>
          <c:showPercent val="0"/>
          <c:showBubbleSize val="0"/>
        </c:dLbls>
        <c:marker val="1"/>
        <c:smooth val="0"/>
        <c:axId val="394693360"/>
        <c:axId val="394697672"/>
      </c:lineChart>
      <c:dateAx>
        <c:axId val="394693360"/>
        <c:scaling>
          <c:orientation val="minMax"/>
        </c:scaling>
        <c:delete val="1"/>
        <c:axPos val="b"/>
        <c:numFmt formatCode="ge" sourceLinked="1"/>
        <c:majorTickMark val="none"/>
        <c:minorTickMark val="none"/>
        <c:tickLblPos val="none"/>
        <c:crossAx val="394697672"/>
        <c:crosses val="autoZero"/>
        <c:auto val="1"/>
        <c:lblOffset val="100"/>
        <c:baseTimeUnit val="years"/>
      </c:dateAx>
      <c:valAx>
        <c:axId val="39469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C2-4B58-A24E-9C4CD800AF31}"/>
            </c:ext>
          </c:extLst>
        </c:ser>
        <c:dLbls>
          <c:showLegendKey val="0"/>
          <c:showVal val="0"/>
          <c:showCatName val="0"/>
          <c:showSerName val="0"/>
          <c:showPercent val="0"/>
          <c:showBubbleSize val="0"/>
        </c:dLbls>
        <c:gapWidth val="150"/>
        <c:axId val="476678536"/>
        <c:axId val="4766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4.08</c:v>
                </c:pt>
                <c:pt idx="3">
                  <c:v>6.7</c:v>
                </c:pt>
                <c:pt idx="4">
                  <c:v>6.4</c:v>
                </c:pt>
              </c:numCache>
            </c:numRef>
          </c:val>
          <c:smooth val="0"/>
          <c:extLst xmlns:c16r2="http://schemas.microsoft.com/office/drawing/2015/06/chart">
            <c:ext xmlns:c16="http://schemas.microsoft.com/office/drawing/2014/chart" uri="{C3380CC4-5D6E-409C-BE32-E72D297353CC}">
              <c16:uniqueId val="{00000001-AAC2-4B58-A24E-9C4CD800AF31}"/>
            </c:ext>
          </c:extLst>
        </c:ser>
        <c:dLbls>
          <c:showLegendKey val="0"/>
          <c:showVal val="0"/>
          <c:showCatName val="0"/>
          <c:showSerName val="0"/>
          <c:showPercent val="0"/>
          <c:showBubbleSize val="0"/>
        </c:dLbls>
        <c:marker val="1"/>
        <c:smooth val="0"/>
        <c:axId val="476678536"/>
        <c:axId val="476679712"/>
      </c:lineChart>
      <c:dateAx>
        <c:axId val="476678536"/>
        <c:scaling>
          <c:orientation val="minMax"/>
        </c:scaling>
        <c:delete val="1"/>
        <c:axPos val="b"/>
        <c:numFmt formatCode="ge" sourceLinked="1"/>
        <c:majorTickMark val="none"/>
        <c:minorTickMark val="none"/>
        <c:tickLblPos val="none"/>
        <c:crossAx val="476679712"/>
        <c:crosses val="autoZero"/>
        <c:auto val="1"/>
        <c:lblOffset val="100"/>
        <c:baseTimeUnit val="years"/>
      </c:dateAx>
      <c:valAx>
        <c:axId val="4766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4BC-434D-81A8-A055AC52ADD5}"/>
            </c:ext>
          </c:extLst>
        </c:ser>
        <c:dLbls>
          <c:showLegendKey val="0"/>
          <c:showVal val="0"/>
          <c:showCatName val="0"/>
          <c:showSerName val="0"/>
          <c:showPercent val="0"/>
          <c:showBubbleSize val="0"/>
        </c:dLbls>
        <c:gapWidth val="150"/>
        <c:axId val="476676968"/>
        <c:axId val="4766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0.45</c:v>
                </c:pt>
                <c:pt idx="3" formatCode="#,##0.00;&quot;△&quot;#,##0.00">
                  <c:v>0</c:v>
                </c:pt>
                <c:pt idx="4">
                  <c:v>0.39</c:v>
                </c:pt>
              </c:numCache>
            </c:numRef>
          </c:val>
          <c:smooth val="0"/>
          <c:extLst xmlns:c16r2="http://schemas.microsoft.com/office/drawing/2015/06/chart">
            <c:ext xmlns:c16="http://schemas.microsoft.com/office/drawing/2014/chart" uri="{C3380CC4-5D6E-409C-BE32-E72D297353CC}">
              <c16:uniqueId val="{00000001-74BC-434D-81A8-A055AC52ADD5}"/>
            </c:ext>
          </c:extLst>
        </c:ser>
        <c:dLbls>
          <c:showLegendKey val="0"/>
          <c:showVal val="0"/>
          <c:showCatName val="0"/>
          <c:showSerName val="0"/>
          <c:showPercent val="0"/>
          <c:showBubbleSize val="0"/>
        </c:dLbls>
        <c:marker val="1"/>
        <c:smooth val="0"/>
        <c:axId val="476676968"/>
        <c:axId val="476675792"/>
      </c:lineChart>
      <c:dateAx>
        <c:axId val="476676968"/>
        <c:scaling>
          <c:orientation val="minMax"/>
        </c:scaling>
        <c:delete val="1"/>
        <c:axPos val="b"/>
        <c:numFmt formatCode="ge" sourceLinked="1"/>
        <c:majorTickMark val="none"/>
        <c:minorTickMark val="none"/>
        <c:tickLblPos val="none"/>
        <c:crossAx val="476675792"/>
        <c:crosses val="autoZero"/>
        <c:auto val="1"/>
        <c:lblOffset val="100"/>
        <c:baseTimeUnit val="years"/>
      </c:dateAx>
      <c:valAx>
        <c:axId val="4766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20.86</c:v>
                </c:pt>
                <c:pt idx="3">
                  <c:v>32.21</c:v>
                </c:pt>
                <c:pt idx="4">
                  <c:v>32.909999999999997</c:v>
                </c:pt>
              </c:numCache>
            </c:numRef>
          </c:val>
          <c:extLst xmlns:c16r2="http://schemas.microsoft.com/office/drawing/2015/06/chart">
            <c:ext xmlns:c16="http://schemas.microsoft.com/office/drawing/2014/chart" uri="{C3380CC4-5D6E-409C-BE32-E72D297353CC}">
              <c16:uniqueId val="{00000000-58E5-4829-B787-2A5816C09120}"/>
            </c:ext>
          </c:extLst>
        </c:ser>
        <c:dLbls>
          <c:showLegendKey val="0"/>
          <c:showVal val="0"/>
          <c:showCatName val="0"/>
          <c:showSerName val="0"/>
          <c:showPercent val="0"/>
          <c:showBubbleSize val="0"/>
        </c:dLbls>
        <c:gapWidth val="150"/>
        <c:axId val="476674616"/>
        <c:axId val="47668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67.7</c:v>
                </c:pt>
                <c:pt idx="3">
                  <c:v>75.02</c:v>
                </c:pt>
                <c:pt idx="4">
                  <c:v>73.55</c:v>
                </c:pt>
              </c:numCache>
            </c:numRef>
          </c:val>
          <c:smooth val="0"/>
          <c:extLst xmlns:c16r2="http://schemas.microsoft.com/office/drawing/2015/06/chart">
            <c:ext xmlns:c16="http://schemas.microsoft.com/office/drawing/2014/chart" uri="{C3380CC4-5D6E-409C-BE32-E72D297353CC}">
              <c16:uniqueId val="{00000001-58E5-4829-B787-2A5816C09120}"/>
            </c:ext>
          </c:extLst>
        </c:ser>
        <c:dLbls>
          <c:showLegendKey val="0"/>
          <c:showVal val="0"/>
          <c:showCatName val="0"/>
          <c:showSerName val="0"/>
          <c:showPercent val="0"/>
          <c:showBubbleSize val="0"/>
        </c:dLbls>
        <c:marker val="1"/>
        <c:smooth val="0"/>
        <c:axId val="476674616"/>
        <c:axId val="476680104"/>
      </c:lineChart>
      <c:dateAx>
        <c:axId val="476674616"/>
        <c:scaling>
          <c:orientation val="minMax"/>
        </c:scaling>
        <c:delete val="1"/>
        <c:axPos val="b"/>
        <c:numFmt formatCode="ge" sourceLinked="1"/>
        <c:majorTickMark val="none"/>
        <c:minorTickMark val="none"/>
        <c:tickLblPos val="none"/>
        <c:crossAx val="476680104"/>
        <c:crosses val="autoZero"/>
        <c:auto val="1"/>
        <c:lblOffset val="100"/>
        <c:baseTimeUnit val="years"/>
      </c:dateAx>
      <c:valAx>
        <c:axId val="4766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839.4</c:v>
                </c:pt>
                <c:pt idx="3">
                  <c:v>807.96</c:v>
                </c:pt>
                <c:pt idx="4">
                  <c:v>755.14</c:v>
                </c:pt>
              </c:numCache>
            </c:numRef>
          </c:val>
          <c:extLst xmlns:c16r2="http://schemas.microsoft.com/office/drawing/2015/06/chart">
            <c:ext xmlns:c16="http://schemas.microsoft.com/office/drawing/2014/chart" uri="{C3380CC4-5D6E-409C-BE32-E72D297353CC}">
              <c16:uniqueId val="{00000000-0E05-4B6E-845C-2BE109A0CEC1}"/>
            </c:ext>
          </c:extLst>
        </c:ser>
        <c:dLbls>
          <c:showLegendKey val="0"/>
          <c:showVal val="0"/>
          <c:showCatName val="0"/>
          <c:showSerName val="0"/>
          <c:showPercent val="0"/>
          <c:showBubbleSize val="0"/>
        </c:dLbls>
        <c:gapWidth val="150"/>
        <c:axId val="476680496"/>
        <c:axId val="4766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599.92999999999995</c:v>
                </c:pt>
                <c:pt idx="3">
                  <c:v>573.73</c:v>
                </c:pt>
                <c:pt idx="4">
                  <c:v>514.27</c:v>
                </c:pt>
              </c:numCache>
            </c:numRef>
          </c:val>
          <c:smooth val="0"/>
          <c:extLst xmlns:c16r2="http://schemas.microsoft.com/office/drawing/2015/06/chart">
            <c:ext xmlns:c16="http://schemas.microsoft.com/office/drawing/2014/chart" uri="{C3380CC4-5D6E-409C-BE32-E72D297353CC}">
              <c16:uniqueId val="{00000001-0E05-4B6E-845C-2BE109A0CEC1}"/>
            </c:ext>
          </c:extLst>
        </c:ser>
        <c:dLbls>
          <c:showLegendKey val="0"/>
          <c:showVal val="0"/>
          <c:showCatName val="0"/>
          <c:showSerName val="0"/>
          <c:showPercent val="0"/>
          <c:showBubbleSize val="0"/>
        </c:dLbls>
        <c:marker val="1"/>
        <c:smooth val="0"/>
        <c:axId val="476680496"/>
        <c:axId val="476676576"/>
      </c:lineChart>
      <c:dateAx>
        <c:axId val="476680496"/>
        <c:scaling>
          <c:orientation val="minMax"/>
        </c:scaling>
        <c:delete val="1"/>
        <c:axPos val="b"/>
        <c:numFmt formatCode="ge" sourceLinked="1"/>
        <c:majorTickMark val="none"/>
        <c:minorTickMark val="none"/>
        <c:tickLblPos val="none"/>
        <c:crossAx val="476676576"/>
        <c:crosses val="autoZero"/>
        <c:auto val="1"/>
        <c:lblOffset val="100"/>
        <c:baseTimeUnit val="years"/>
      </c:dateAx>
      <c:valAx>
        <c:axId val="4766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96.23</c:v>
                </c:pt>
                <c:pt idx="3">
                  <c:v>104.44</c:v>
                </c:pt>
                <c:pt idx="4">
                  <c:v>107.82</c:v>
                </c:pt>
              </c:numCache>
            </c:numRef>
          </c:val>
          <c:extLst xmlns:c16r2="http://schemas.microsoft.com/office/drawing/2015/06/chart">
            <c:ext xmlns:c16="http://schemas.microsoft.com/office/drawing/2014/chart" uri="{C3380CC4-5D6E-409C-BE32-E72D297353CC}">
              <c16:uniqueId val="{00000000-845A-4A2C-962B-4407DF80CEDD}"/>
            </c:ext>
          </c:extLst>
        </c:ser>
        <c:dLbls>
          <c:showLegendKey val="0"/>
          <c:showVal val="0"/>
          <c:showCatName val="0"/>
          <c:showSerName val="0"/>
          <c:showPercent val="0"/>
          <c:showBubbleSize val="0"/>
        </c:dLbls>
        <c:gapWidth val="150"/>
        <c:axId val="476675008"/>
        <c:axId val="47667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95.76</c:v>
                </c:pt>
                <c:pt idx="3">
                  <c:v>100.74</c:v>
                </c:pt>
                <c:pt idx="4">
                  <c:v>100.34</c:v>
                </c:pt>
              </c:numCache>
            </c:numRef>
          </c:val>
          <c:smooth val="0"/>
          <c:extLst xmlns:c16r2="http://schemas.microsoft.com/office/drawing/2015/06/chart">
            <c:ext xmlns:c16="http://schemas.microsoft.com/office/drawing/2014/chart" uri="{C3380CC4-5D6E-409C-BE32-E72D297353CC}">
              <c16:uniqueId val="{00000001-845A-4A2C-962B-4407DF80CEDD}"/>
            </c:ext>
          </c:extLst>
        </c:ser>
        <c:dLbls>
          <c:showLegendKey val="0"/>
          <c:showVal val="0"/>
          <c:showCatName val="0"/>
          <c:showSerName val="0"/>
          <c:showPercent val="0"/>
          <c:showBubbleSize val="0"/>
        </c:dLbls>
        <c:marker val="1"/>
        <c:smooth val="0"/>
        <c:axId val="476675008"/>
        <c:axId val="476677752"/>
      </c:lineChart>
      <c:dateAx>
        <c:axId val="476675008"/>
        <c:scaling>
          <c:orientation val="minMax"/>
        </c:scaling>
        <c:delete val="1"/>
        <c:axPos val="b"/>
        <c:numFmt formatCode="ge" sourceLinked="1"/>
        <c:majorTickMark val="none"/>
        <c:minorTickMark val="none"/>
        <c:tickLblPos val="none"/>
        <c:crossAx val="476677752"/>
        <c:crosses val="autoZero"/>
        <c:auto val="1"/>
        <c:lblOffset val="100"/>
        <c:baseTimeUnit val="years"/>
      </c:dateAx>
      <c:valAx>
        <c:axId val="4766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138.85</c:v>
                </c:pt>
                <c:pt idx="3">
                  <c:v>124.11</c:v>
                </c:pt>
                <c:pt idx="4">
                  <c:v>119.94</c:v>
                </c:pt>
              </c:numCache>
            </c:numRef>
          </c:val>
          <c:extLst xmlns:c16r2="http://schemas.microsoft.com/office/drawing/2015/06/chart">
            <c:ext xmlns:c16="http://schemas.microsoft.com/office/drawing/2014/chart" uri="{C3380CC4-5D6E-409C-BE32-E72D297353CC}">
              <c16:uniqueId val="{00000000-4F28-47BF-A856-94B3883DDB50}"/>
            </c:ext>
          </c:extLst>
        </c:ser>
        <c:dLbls>
          <c:showLegendKey val="0"/>
          <c:showVal val="0"/>
          <c:showCatName val="0"/>
          <c:showSerName val="0"/>
          <c:showPercent val="0"/>
          <c:showBubbleSize val="0"/>
        </c:dLbls>
        <c:gapWidth val="150"/>
        <c:axId val="477252064"/>
        <c:axId val="47724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119</c:v>
                </c:pt>
                <c:pt idx="3">
                  <c:v>112.75</c:v>
                </c:pt>
                <c:pt idx="4">
                  <c:v>113.49</c:v>
                </c:pt>
              </c:numCache>
            </c:numRef>
          </c:val>
          <c:smooth val="0"/>
          <c:extLst xmlns:c16r2="http://schemas.microsoft.com/office/drawing/2015/06/chart">
            <c:ext xmlns:c16="http://schemas.microsoft.com/office/drawing/2014/chart" uri="{C3380CC4-5D6E-409C-BE32-E72D297353CC}">
              <c16:uniqueId val="{00000001-4F28-47BF-A856-94B3883DDB50}"/>
            </c:ext>
          </c:extLst>
        </c:ser>
        <c:dLbls>
          <c:showLegendKey val="0"/>
          <c:showVal val="0"/>
          <c:showCatName val="0"/>
          <c:showSerName val="0"/>
          <c:showPercent val="0"/>
          <c:showBubbleSize val="0"/>
        </c:dLbls>
        <c:marker val="1"/>
        <c:smooth val="0"/>
        <c:axId val="477252064"/>
        <c:axId val="477248536"/>
      </c:lineChart>
      <c:dateAx>
        <c:axId val="477252064"/>
        <c:scaling>
          <c:orientation val="minMax"/>
        </c:scaling>
        <c:delete val="1"/>
        <c:axPos val="b"/>
        <c:numFmt formatCode="ge" sourceLinked="1"/>
        <c:majorTickMark val="none"/>
        <c:minorTickMark val="none"/>
        <c:tickLblPos val="none"/>
        <c:crossAx val="477248536"/>
        <c:crosses val="autoZero"/>
        <c:auto val="1"/>
        <c:lblOffset val="100"/>
        <c:baseTimeUnit val="years"/>
      </c:dateAx>
      <c:valAx>
        <c:axId val="47724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座間市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民間企業出身</v>
      </c>
      <c r="AE8" s="72"/>
      <c r="AF8" s="72"/>
      <c r="AG8" s="72"/>
      <c r="AH8" s="72"/>
      <c r="AI8" s="72"/>
      <c r="AJ8" s="72"/>
      <c r="AK8" s="3"/>
      <c r="AL8" s="68">
        <f>データ!S6</f>
        <v>130963</v>
      </c>
      <c r="AM8" s="68"/>
      <c r="AN8" s="68"/>
      <c r="AO8" s="68"/>
      <c r="AP8" s="68"/>
      <c r="AQ8" s="68"/>
      <c r="AR8" s="68"/>
      <c r="AS8" s="68"/>
      <c r="AT8" s="67">
        <f>データ!T6</f>
        <v>17.57</v>
      </c>
      <c r="AU8" s="67"/>
      <c r="AV8" s="67"/>
      <c r="AW8" s="67"/>
      <c r="AX8" s="67"/>
      <c r="AY8" s="67"/>
      <c r="AZ8" s="67"/>
      <c r="BA8" s="67"/>
      <c r="BB8" s="67">
        <f>データ!U6</f>
        <v>7453.78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60.35</v>
      </c>
      <c r="J10" s="67"/>
      <c r="K10" s="67"/>
      <c r="L10" s="67"/>
      <c r="M10" s="67"/>
      <c r="N10" s="67"/>
      <c r="O10" s="67"/>
      <c r="P10" s="67">
        <f>データ!P6</f>
        <v>96.71</v>
      </c>
      <c r="Q10" s="67"/>
      <c r="R10" s="67"/>
      <c r="S10" s="67"/>
      <c r="T10" s="67"/>
      <c r="U10" s="67"/>
      <c r="V10" s="67"/>
      <c r="W10" s="67">
        <f>データ!Q6</f>
        <v>96.28</v>
      </c>
      <c r="X10" s="67"/>
      <c r="Y10" s="67"/>
      <c r="Z10" s="67"/>
      <c r="AA10" s="67"/>
      <c r="AB10" s="67"/>
      <c r="AC10" s="67"/>
      <c r="AD10" s="68">
        <f>データ!R6</f>
        <v>2370</v>
      </c>
      <c r="AE10" s="68"/>
      <c r="AF10" s="68"/>
      <c r="AG10" s="68"/>
      <c r="AH10" s="68"/>
      <c r="AI10" s="68"/>
      <c r="AJ10" s="68"/>
      <c r="AK10" s="2"/>
      <c r="AL10" s="68">
        <f>データ!V6</f>
        <v>126898</v>
      </c>
      <c r="AM10" s="68"/>
      <c r="AN10" s="68"/>
      <c r="AO10" s="68"/>
      <c r="AP10" s="68"/>
      <c r="AQ10" s="68"/>
      <c r="AR10" s="68"/>
      <c r="AS10" s="68"/>
      <c r="AT10" s="67">
        <f>データ!W6</f>
        <v>12.12</v>
      </c>
      <c r="AU10" s="67"/>
      <c r="AV10" s="67"/>
      <c r="AW10" s="67"/>
      <c r="AX10" s="67"/>
      <c r="AY10" s="67"/>
      <c r="AZ10" s="67"/>
      <c r="BA10" s="67"/>
      <c r="BB10" s="67">
        <f>データ!X6</f>
        <v>10470.129999999999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0iO/gSAYV2zCOcmJb6jQmKWaZyVrIqCbmIWvL5Hb9OSw9ASq0YgChbaqxp/PH7N3mS2EnzQnB2layp7N/6Lfw==" saltValue="zmJhW575dC/mapx29wW2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142166</v>
      </c>
      <c r="D6" s="33">
        <f t="shared" si="3"/>
        <v>46</v>
      </c>
      <c r="E6" s="33">
        <f t="shared" si="3"/>
        <v>17</v>
      </c>
      <c r="F6" s="33">
        <f t="shared" si="3"/>
        <v>1</v>
      </c>
      <c r="G6" s="33">
        <f t="shared" si="3"/>
        <v>0</v>
      </c>
      <c r="H6" s="33" t="str">
        <f t="shared" si="3"/>
        <v>神奈川県　座間市</v>
      </c>
      <c r="I6" s="33" t="str">
        <f t="shared" si="3"/>
        <v>法適用</v>
      </c>
      <c r="J6" s="33" t="str">
        <f t="shared" si="3"/>
        <v>下水道事業</v>
      </c>
      <c r="K6" s="33" t="str">
        <f t="shared" si="3"/>
        <v>公共下水道</v>
      </c>
      <c r="L6" s="33" t="str">
        <f t="shared" si="3"/>
        <v>Aa</v>
      </c>
      <c r="M6" s="33" t="str">
        <f t="shared" si="3"/>
        <v>民間企業出身</v>
      </c>
      <c r="N6" s="34" t="str">
        <f t="shared" si="3"/>
        <v>-</v>
      </c>
      <c r="O6" s="34">
        <f t="shared" si="3"/>
        <v>60.35</v>
      </c>
      <c r="P6" s="34">
        <f t="shared" si="3"/>
        <v>96.71</v>
      </c>
      <c r="Q6" s="34">
        <f t="shared" si="3"/>
        <v>96.28</v>
      </c>
      <c r="R6" s="34">
        <f t="shared" si="3"/>
        <v>2370</v>
      </c>
      <c r="S6" s="34">
        <f t="shared" si="3"/>
        <v>130963</v>
      </c>
      <c r="T6" s="34">
        <f t="shared" si="3"/>
        <v>17.57</v>
      </c>
      <c r="U6" s="34">
        <f t="shared" si="3"/>
        <v>7453.78</v>
      </c>
      <c r="V6" s="34">
        <f t="shared" si="3"/>
        <v>126898</v>
      </c>
      <c r="W6" s="34">
        <f t="shared" si="3"/>
        <v>12.12</v>
      </c>
      <c r="X6" s="34">
        <f t="shared" si="3"/>
        <v>10470.129999999999</v>
      </c>
      <c r="Y6" s="35" t="str">
        <f>IF(Y7="",NA(),Y7)</f>
        <v>-</v>
      </c>
      <c r="Z6" s="35" t="str">
        <f t="shared" ref="Z6:AH6" si="4">IF(Z7="",NA(),Z7)</f>
        <v>-</v>
      </c>
      <c r="AA6" s="35">
        <f t="shared" si="4"/>
        <v>108.81</v>
      </c>
      <c r="AB6" s="35">
        <f t="shared" si="4"/>
        <v>107.89</v>
      </c>
      <c r="AC6" s="35">
        <f t="shared" si="4"/>
        <v>110.24</v>
      </c>
      <c r="AD6" s="35" t="str">
        <f t="shared" si="4"/>
        <v>-</v>
      </c>
      <c r="AE6" s="35" t="str">
        <f t="shared" si="4"/>
        <v>-</v>
      </c>
      <c r="AF6" s="35">
        <f t="shared" si="4"/>
        <v>109.82</v>
      </c>
      <c r="AG6" s="35">
        <f t="shared" si="4"/>
        <v>111.25</v>
      </c>
      <c r="AH6" s="35">
        <f t="shared" si="4"/>
        <v>108.87</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0.45</v>
      </c>
      <c r="AR6" s="34">
        <f t="shared" si="5"/>
        <v>0</v>
      </c>
      <c r="AS6" s="35">
        <f t="shared" si="5"/>
        <v>0.39</v>
      </c>
      <c r="AT6" s="34" t="str">
        <f>IF(AT7="","",IF(AT7="-","【-】","【"&amp;SUBSTITUTE(TEXT(AT7,"#,##0.00"),"-","△")&amp;"】"))</f>
        <v>【3.28】</v>
      </c>
      <c r="AU6" s="35" t="str">
        <f>IF(AU7="",NA(),AU7)</f>
        <v>-</v>
      </c>
      <c r="AV6" s="35" t="str">
        <f t="shared" ref="AV6:BD6" si="6">IF(AV7="",NA(),AV7)</f>
        <v>-</v>
      </c>
      <c r="AW6" s="35">
        <f t="shared" si="6"/>
        <v>20.86</v>
      </c>
      <c r="AX6" s="35">
        <f t="shared" si="6"/>
        <v>32.21</v>
      </c>
      <c r="AY6" s="35">
        <f t="shared" si="6"/>
        <v>32.909999999999997</v>
      </c>
      <c r="AZ6" s="35" t="str">
        <f t="shared" si="6"/>
        <v>-</v>
      </c>
      <c r="BA6" s="35" t="str">
        <f t="shared" si="6"/>
        <v>-</v>
      </c>
      <c r="BB6" s="35">
        <f t="shared" si="6"/>
        <v>67.7</v>
      </c>
      <c r="BC6" s="35">
        <f t="shared" si="6"/>
        <v>75.02</v>
      </c>
      <c r="BD6" s="35">
        <f t="shared" si="6"/>
        <v>73.55</v>
      </c>
      <c r="BE6" s="34" t="str">
        <f>IF(BE7="","",IF(BE7="-","【-】","【"&amp;SUBSTITUTE(TEXT(BE7,"#,##0.00"),"-","△")&amp;"】"))</f>
        <v>【69.49】</v>
      </c>
      <c r="BF6" s="35" t="str">
        <f>IF(BF7="",NA(),BF7)</f>
        <v>-</v>
      </c>
      <c r="BG6" s="35" t="str">
        <f t="shared" ref="BG6:BO6" si="7">IF(BG7="",NA(),BG7)</f>
        <v>-</v>
      </c>
      <c r="BH6" s="35">
        <f t="shared" si="7"/>
        <v>839.4</v>
      </c>
      <c r="BI6" s="35">
        <f t="shared" si="7"/>
        <v>807.96</v>
      </c>
      <c r="BJ6" s="35">
        <f t="shared" si="7"/>
        <v>755.14</v>
      </c>
      <c r="BK6" s="35" t="str">
        <f t="shared" si="7"/>
        <v>-</v>
      </c>
      <c r="BL6" s="35" t="str">
        <f t="shared" si="7"/>
        <v>-</v>
      </c>
      <c r="BM6" s="35">
        <f t="shared" si="7"/>
        <v>599.92999999999995</v>
      </c>
      <c r="BN6" s="35">
        <f t="shared" si="7"/>
        <v>573.73</v>
      </c>
      <c r="BO6" s="35">
        <f t="shared" si="7"/>
        <v>514.27</v>
      </c>
      <c r="BP6" s="34" t="str">
        <f>IF(BP7="","",IF(BP7="-","【-】","【"&amp;SUBSTITUTE(TEXT(BP7,"#,##0.00"),"-","△")&amp;"】"))</f>
        <v>【682.78】</v>
      </c>
      <c r="BQ6" s="35" t="str">
        <f>IF(BQ7="",NA(),BQ7)</f>
        <v>-</v>
      </c>
      <c r="BR6" s="35" t="str">
        <f t="shared" ref="BR6:BZ6" si="8">IF(BR7="",NA(),BR7)</f>
        <v>-</v>
      </c>
      <c r="BS6" s="35">
        <f t="shared" si="8"/>
        <v>96.23</v>
      </c>
      <c r="BT6" s="35">
        <f t="shared" si="8"/>
        <v>104.44</v>
      </c>
      <c r="BU6" s="35">
        <f t="shared" si="8"/>
        <v>107.82</v>
      </c>
      <c r="BV6" s="35" t="str">
        <f t="shared" si="8"/>
        <v>-</v>
      </c>
      <c r="BW6" s="35" t="str">
        <f t="shared" si="8"/>
        <v>-</v>
      </c>
      <c r="BX6" s="35">
        <f t="shared" si="8"/>
        <v>95.76</v>
      </c>
      <c r="BY6" s="35">
        <f t="shared" si="8"/>
        <v>100.74</v>
      </c>
      <c r="BZ6" s="35">
        <f t="shared" si="8"/>
        <v>100.34</v>
      </c>
      <c r="CA6" s="34" t="str">
        <f>IF(CA7="","",IF(CA7="-","【-】","【"&amp;SUBSTITUTE(TEXT(CA7,"#,##0.00"),"-","△")&amp;"】"))</f>
        <v>【100.91】</v>
      </c>
      <c r="CB6" s="35" t="str">
        <f>IF(CB7="",NA(),CB7)</f>
        <v>-</v>
      </c>
      <c r="CC6" s="35" t="str">
        <f t="shared" ref="CC6:CK6" si="9">IF(CC7="",NA(),CC7)</f>
        <v>-</v>
      </c>
      <c r="CD6" s="35">
        <f t="shared" si="9"/>
        <v>138.85</v>
      </c>
      <c r="CE6" s="35">
        <f t="shared" si="9"/>
        <v>124.11</v>
      </c>
      <c r="CF6" s="35">
        <f t="shared" si="9"/>
        <v>119.94</v>
      </c>
      <c r="CG6" s="35" t="str">
        <f t="shared" si="9"/>
        <v>-</v>
      </c>
      <c r="CH6" s="35" t="str">
        <f t="shared" si="9"/>
        <v>-</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64.66</v>
      </c>
      <c r="CU6" s="35">
        <f t="shared" si="10"/>
        <v>64.650000000000006</v>
      </c>
      <c r="CV6" s="35">
        <f t="shared" si="10"/>
        <v>62.96</v>
      </c>
      <c r="CW6" s="34" t="str">
        <f>IF(CW7="","",IF(CW7="-","【-】","【"&amp;SUBSTITUTE(TEXT(CW7,"#,##0.00"),"-","△")&amp;"】"))</f>
        <v>【58.98】</v>
      </c>
      <c r="CX6" s="35" t="str">
        <f>IF(CX7="",NA(),CX7)</f>
        <v>-</v>
      </c>
      <c r="CY6" s="35" t="str">
        <f t="shared" ref="CY6:DG6" si="11">IF(CY7="",NA(),CY7)</f>
        <v>-</v>
      </c>
      <c r="CZ6" s="35">
        <f t="shared" si="11"/>
        <v>95.35</v>
      </c>
      <c r="DA6" s="35">
        <f t="shared" si="11"/>
        <v>96.69</v>
      </c>
      <c r="DB6" s="35">
        <f t="shared" si="11"/>
        <v>96.93</v>
      </c>
      <c r="DC6" s="35" t="str">
        <f t="shared" si="11"/>
        <v>-</v>
      </c>
      <c r="DD6" s="35" t="str">
        <f t="shared" si="11"/>
        <v>-</v>
      </c>
      <c r="DE6" s="35">
        <f t="shared" si="11"/>
        <v>97.08</v>
      </c>
      <c r="DF6" s="35">
        <f t="shared" si="11"/>
        <v>97.4</v>
      </c>
      <c r="DG6" s="35">
        <f t="shared" si="11"/>
        <v>96.96</v>
      </c>
      <c r="DH6" s="34" t="str">
        <f>IF(DH7="","",IF(DH7="-","【-】","【"&amp;SUBSTITUTE(TEXT(DH7,"#,##0.00"),"-","△")&amp;"】"))</f>
        <v>【95.20】</v>
      </c>
      <c r="DI6" s="35" t="str">
        <f>IF(DI7="",NA(),DI7)</f>
        <v>-</v>
      </c>
      <c r="DJ6" s="35" t="str">
        <f t="shared" ref="DJ6:DR6" si="12">IF(DJ7="",NA(),DJ7)</f>
        <v>-</v>
      </c>
      <c r="DK6" s="35">
        <f t="shared" si="12"/>
        <v>3.21</v>
      </c>
      <c r="DL6" s="35">
        <f t="shared" si="12"/>
        <v>6.37</v>
      </c>
      <c r="DM6" s="35">
        <f t="shared" si="12"/>
        <v>9.4499999999999993</v>
      </c>
      <c r="DN6" s="35" t="str">
        <f t="shared" si="12"/>
        <v>-</v>
      </c>
      <c r="DO6" s="35" t="str">
        <f t="shared" si="12"/>
        <v>-</v>
      </c>
      <c r="DP6" s="35">
        <f t="shared" si="12"/>
        <v>25.28</v>
      </c>
      <c r="DQ6" s="35">
        <f t="shared" si="12"/>
        <v>28.35</v>
      </c>
      <c r="DR6" s="35">
        <f t="shared" si="12"/>
        <v>25.13</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4.08</v>
      </c>
      <c r="EB6" s="35">
        <f t="shared" si="13"/>
        <v>6.7</v>
      </c>
      <c r="EC6" s="35">
        <f t="shared" si="13"/>
        <v>6.4</v>
      </c>
      <c r="ED6" s="34" t="str">
        <f>IF(ED7="","",IF(ED7="-","【-】","【"&amp;SUBSTITUTE(TEXT(ED7,"#,##0.00"),"-","△")&amp;"】"))</f>
        <v>【5.64】</v>
      </c>
      <c r="EE6" s="35" t="str">
        <f>IF(EE7="",NA(),EE7)</f>
        <v>-</v>
      </c>
      <c r="EF6" s="35" t="str">
        <f t="shared" ref="EF6:EN6" si="14">IF(EF7="",NA(),EF7)</f>
        <v>-</v>
      </c>
      <c r="EG6" s="35">
        <f t="shared" si="14"/>
        <v>0.06</v>
      </c>
      <c r="EH6" s="35">
        <f t="shared" si="14"/>
        <v>0.05</v>
      </c>
      <c r="EI6" s="35">
        <f t="shared" si="14"/>
        <v>0.11</v>
      </c>
      <c r="EJ6" s="35" t="str">
        <f t="shared" si="14"/>
        <v>-</v>
      </c>
      <c r="EK6" s="35" t="str">
        <f t="shared" si="14"/>
        <v>-</v>
      </c>
      <c r="EL6" s="35">
        <f t="shared" si="14"/>
        <v>0.16</v>
      </c>
      <c r="EM6" s="35">
        <f t="shared" si="14"/>
        <v>0.16</v>
      </c>
      <c r="EN6" s="35">
        <f t="shared" si="14"/>
        <v>0.16</v>
      </c>
      <c r="EO6" s="34" t="str">
        <f>IF(EO7="","",IF(EO7="-","【-】","【"&amp;SUBSTITUTE(TEXT(EO7,"#,##0.00"),"-","△")&amp;"】"))</f>
        <v>【0.23】</v>
      </c>
    </row>
    <row r="7" spans="1:148" s="36" customFormat="1" x14ac:dyDescent="0.2">
      <c r="A7" s="28"/>
      <c r="B7" s="37">
        <v>2018</v>
      </c>
      <c r="C7" s="37">
        <v>142166</v>
      </c>
      <c r="D7" s="37">
        <v>46</v>
      </c>
      <c r="E7" s="37">
        <v>17</v>
      </c>
      <c r="F7" s="37">
        <v>1</v>
      </c>
      <c r="G7" s="37">
        <v>0</v>
      </c>
      <c r="H7" s="37" t="s">
        <v>96</v>
      </c>
      <c r="I7" s="37" t="s">
        <v>97</v>
      </c>
      <c r="J7" s="37" t="s">
        <v>98</v>
      </c>
      <c r="K7" s="37" t="s">
        <v>99</v>
      </c>
      <c r="L7" s="37" t="s">
        <v>100</v>
      </c>
      <c r="M7" s="37" t="s">
        <v>101</v>
      </c>
      <c r="N7" s="38" t="s">
        <v>102</v>
      </c>
      <c r="O7" s="38">
        <v>60.35</v>
      </c>
      <c r="P7" s="38">
        <v>96.71</v>
      </c>
      <c r="Q7" s="38">
        <v>96.28</v>
      </c>
      <c r="R7" s="38">
        <v>2370</v>
      </c>
      <c r="S7" s="38">
        <v>130963</v>
      </c>
      <c r="T7" s="38">
        <v>17.57</v>
      </c>
      <c r="U7" s="38">
        <v>7453.78</v>
      </c>
      <c r="V7" s="38">
        <v>126898</v>
      </c>
      <c r="W7" s="38">
        <v>12.12</v>
      </c>
      <c r="X7" s="38">
        <v>10470.129999999999</v>
      </c>
      <c r="Y7" s="38" t="s">
        <v>102</v>
      </c>
      <c r="Z7" s="38" t="s">
        <v>102</v>
      </c>
      <c r="AA7" s="38">
        <v>108.81</v>
      </c>
      <c r="AB7" s="38">
        <v>107.89</v>
      </c>
      <c r="AC7" s="38">
        <v>110.24</v>
      </c>
      <c r="AD7" s="38" t="s">
        <v>102</v>
      </c>
      <c r="AE7" s="38" t="s">
        <v>102</v>
      </c>
      <c r="AF7" s="38">
        <v>109.82</v>
      </c>
      <c r="AG7" s="38">
        <v>111.25</v>
      </c>
      <c r="AH7" s="38">
        <v>108.87</v>
      </c>
      <c r="AI7" s="38">
        <v>108.69</v>
      </c>
      <c r="AJ7" s="38" t="s">
        <v>102</v>
      </c>
      <c r="AK7" s="38" t="s">
        <v>102</v>
      </c>
      <c r="AL7" s="38">
        <v>0</v>
      </c>
      <c r="AM7" s="38">
        <v>0</v>
      </c>
      <c r="AN7" s="38">
        <v>0</v>
      </c>
      <c r="AO7" s="38" t="s">
        <v>102</v>
      </c>
      <c r="AP7" s="38" t="s">
        <v>102</v>
      </c>
      <c r="AQ7" s="38">
        <v>0.45</v>
      </c>
      <c r="AR7" s="38">
        <v>0</v>
      </c>
      <c r="AS7" s="38">
        <v>0.39</v>
      </c>
      <c r="AT7" s="38">
        <v>3.28</v>
      </c>
      <c r="AU7" s="38" t="s">
        <v>102</v>
      </c>
      <c r="AV7" s="38" t="s">
        <v>102</v>
      </c>
      <c r="AW7" s="38">
        <v>20.86</v>
      </c>
      <c r="AX7" s="38">
        <v>32.21</v>
      </c>
      <c r="AY7" s="38">
        <v>32.909999999999997</v>
      </c>
      <c r="AZ7" s="38" t="s">
        <v>102</v>
      </c>
      <c r="BA7" s="38" t="s">
        <v>102</v>
      </c>
      <c r="BB7" s="38">
        <v>67.7</v>
      </c>
      <c r="BC7" s="38">
        <v>75.02</v>
      </c>
      <c r="BD7" s="38">
        <v>73.55</v>
      </c>
      <c r="BE7" s="38">
        <v>69.489999999999995</v>
      </c>
      <c r="BF7" s="38" t="s">
        <v>102</v>
      </c>
      <c r="BG7" s="38" t="s">
        <v>102</v>
      </c>
      <c r="BH7" s="38">
        <v>839.4</v>
      </c>
      <c r="BI7" s="38">
        <v>807.96</v>
      </c>
      <c r="BJ7" s="38">
        <v>755.14</v>
      </c>
      <c r="BK7" s="38" t="s">
        <v>102</v>
      </c>
      <c r="BL7" s="38" t="s">
        <v>102</v>
      </c>
      <c r="BM7" s="38">
        <v>599.92999999999995</v>
      </c>
      <c r="BN7" s="38">
        <v>573.73</v>
      </c>
      <c r="BO7" s="38">
        <v>514.27</v>
      </c>
      <c r="BP7" s="38">
        <v>682.78</v>
      </c>
      <c r="BQ7" s="38" t="s">
        <v>102</v>
      </c>
      <c r="BR7" s="38" t="s">
        <v>102</v>
      </c>
      <c r="BS7" s="38">
        <v>96.23</v>
      </c>
      <c r="BT7" s="38">
        <v>104.44</v>
      </c>
      <c r="BU7" s="38">
        <v>107.82</v>
      </c>
      <c r="BV7" s="38" t="s">
        <v>102</v>
      </c>
      <c r="BW7" s="38" t="s">
        <v>102</v>
      </c>
      <c r="BX7" s="38">
        <v>95.76</v>
      </c>
      <c r="BY7" s="38">
        <v>100.74</v>
      </c>
      <c r="BZ7" s="38">
        <v>100.34</v>
      </c>
      <c r="CA7" s="38">
        <v>100.91</v>
      </c>
      <c r="CB7" s="38" t="s">
        <v>102</v>
      </c>
      <c r="CC7" s="38" t="s">
        <v>102</v>
      </c>
      <c r="CD7" s="38">
        <v>138.85</v>
      </c>
      <c r="CE7" s="38">
        <v>124.11</v>
      </c>
      <c r="CF7" s="38">
        <v>119.94</v>
      </c>
      <c r="CG7" s="38" t="s">
        <v>102</v>
      </c>
      <c r="CH7" s="38" t="s">
        <v>102</v>
      </c>
      <c r="CI7" s="38">
        <v>119</v>
      </c>
      <c r="CJ7" s="38">
        <v>112.75</v>
      </c>
      <c r="CK7" s="38">
        <v>113.49</v>
      </c>
      <c r="CL7" s="38">
        <v>136.86000000000001</v>
      </c>
      <c r="CM7" s="38" t="s">
        <v>102</v>
      </c>
      <c r="CN7" s="38" t="s">
        <v>102</v>
      </c>
      <c r="CO7" s="38" t="s">
        <v>102</v>
      </c>
      <c r="CP7" s="38" t="s">
        <v>102</v>
      </c>
      <c r="CQ7" s="38" t="s">
        <v>102</v>
      </c>
      <c r="CR7" s="38" t="s">
        <v>102</v>
      </c>
      <c r="CS7" s="38" t="s">
        <v>102</v>
      </c>
      <c r="CT7" s="38">
        <v>64.66</v>
      </c>
      <c r="CU7" s="38">
        <v>64.650000000000006</v>
      </c>
      <c r="CV7" s="38">
        <v>62.96</v>
      </c>
      <c r="CW7" s="38">
        <v>58.98</v>
      </c>
      <c r="CX7" s="38" t="s">
        <v>102</v>
      </c>
      <c r="CY7" s="38" t="s">
        <v>102</v>
      </c>
      <c r="CZ7" s="38">
        <v>95.35</v>
      </c>
      <c r="DA7" s="38">
        <v>96.69</v>
      </c>
      <c r="DB7" s="38">
        <v>96.93</v>
      </c>
      <c r="DC7" s="38" t="s">
        <v>102</v>
      </c>
      <c r="DD7" s="38" t="s">
        <v>102</v>
      </c>
      <c r="DE7" s="38">
        <v>97.08</v>
      </c>
      <c r="DF7" s="38">
        <v>97.4</v>
      </c>
      <c r="DG7" s="38">
        <v>96.96</v>
      </c>
      <c r="DH7" s="38">
        <v>95.2</v>
      </c>
      <c r="DI7" s="38" t="s">
        <v>102</v>
      </c>
      <c r="DJ7" s="38" t="s">
        <v>102</v>
      </c>
      <c r="DK7" s="38">
        <v>3.21</v>
      </c>
      <c r="DL7" s="38">
        <v>6.37</v>
      </c>
      <c r="DM7" s="38">
        <v>9.4499999999999993</v>
      </c>
      <c r="DN7" s="38" t="s">
        <v>102</v>
      </c>
      <c r="DO7" s="38" t="s">
        <v>102</v>
      </c>
      <c r="DP7" s="38">
        <v>25.28</v>
      </c>
      <c r="DQ7" s="38">
        <v>28.35</v>
      </c>
      <c r="DR7" s="38">
        <v>25.13</v>
      </c>
      <c r="DS7" s="38">
        <v>38.6</v>
      </c>
      <c r="DT7" s="38" t="s">
        <v>102</v>
      </c>
      <c r="DU7" s="38" t="s">
        <v>102</v>
      </c>
      <c r="DV7" s="38">
        <v>0</v>
      </c>
      <c r="DW7" s="38">
        <v>0</v>
      </c>
      <c r="DX7" s="38">
        <v>0</v>
      </c>
      <c r="DY7" s="38" t="s">
        <v>102</v>
      </c>
      <c r="DZ7" s="38" t="s">
        <v>102</v>
      </c>
      <c r="EA7" s="38">
        <v>4.08</v>
      </c>
      <c r="EB7" s="38">
        <v>6.7</v>
      </c>
      <c r="EC7" s="38">
        <v>6.4</v>
      </c>
      <c r="ED7" s="38">
        <v>5.64</v>
      </c>
      <c r="EE7" s="38" t="s">
        <v>102</v>
      </c>
      <c r="EF7" s="38" t="s">
        <v>102</v>
      </c>
      <c r="EG7" s="38">
        <v>0.06</v>
      </c>
      <c r="EH7" s="38">
        <v>0.05</v>
      </c>
      <c r="EI7" s="38">
        <v>0.11</v>
      </c>
      <c r="EJ7" s="38" t="s">
        <v>102</v>
      </c>
      <c r="EK7" s="38" t="s">
        <v>102</v>
      </c>
      <c r="EL7" s="38">
        <v>0.16</v>
      </c>
      <c r="EM7" s="38">
        <v>0.16</v>
      </c>
      <c r="EN7" s="38">
        <v>0.16</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2020-01-28T06:26:18Z</cp:lastPrinted>
  <dcterms:created xsi:type="dcterms:W3CDTF">2019-12-05T04:43:40Z</dcterms:created>
  <dcterms:modified xsi:type="dcterms:W3CDTF">2020-02-26T09:36:55Z</dcterms:modified>
  <cp:category/>
</cp:coreProperties>
</file>