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8_南足柄市\"/>
    </mc:Choice>
  </mc:AlternateContent>
  <workbookProtection workbookAlgorithmName="SHA-512" workbookHashValue="8RHKuBKgPuxUUhcWovbcgjj9NBa/zaRDPg/ACDhBp/s9Bl4Sis00CMh2Cg+7Fvs6JBa/cHqLaU2B3sAFOP9QQQ==" workbookSaltValue="kkybVexVLZYiPg6i/TyWtA=="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F85" i="4"/>
  <c r="E85" i="4"/>
  <c r="BB10" i="4"/>
  <c r="AT10" i="4"/>
  <c r="AL10" i="4"/>
  <c r="W10" i="4"/>
  <c r="I10" i="4"/>
  <c r="B10" i="4"/>
  <c r="BB8" i="4"/>
  <c r="AT8" i="4"/>
  <c r="AL8" i="4"/>
  <c r="AD8" i="4"/>
  <c r="W8" i="4"/>
  <c r="P8" i="4"/>
  <c r="I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<sst xmlns="http://schemas.openxmlformats.org/spreadsheetml/2006/main" count="220" uniqueCount="107">
  <si>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</si>
  <si>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</si>
  <si>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</si>
  <si>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</si>
  <si>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</si>
  <si>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</si>
  <si>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</si>
  <si>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</si>
  <si>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</si>
  <si>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</si>
  <si>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</si>
  <si>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</si>
  <si>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</si>
  <si>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</si>
  <si>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</si>
  <si>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</si>
  <si>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</si>
  <si>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</si>
  <si>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</si>
  <si>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</si>
  <si>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</si>
  <si>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</si>
  <si>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</si>
  <si>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</si>
  <si>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</si>
  <si>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</si>
  <si>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</si>
  <si>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</si>
  <si>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</si>
  <si>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</si>
  <si>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</si>
  <si>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</si>
  <si>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</si>
  <si>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</si>
  <si>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</si>
  <si>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</si>
  <si>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</si>
  <si>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</si>
  <si>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</si>
  <si>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</si>
  <si>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</si>
  <si>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</si>
  <si>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</si>
  <si>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</si>
  <si>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</si>
  <si>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</si>
  <si>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</si>
  <si>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</si>
  <si>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</si>
  <si>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</si>
  <si>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</si>
  <si>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</si>
  <si>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</si>
  <si>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</si>
  <si>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</si>
  <si>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</si>
  <si>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</si>
  <si>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</si>
  <si>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</si>
  <si>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</si>
  <si>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</si>
  <si>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</si>
  <si>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</si>
  <si>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</si>
  <si>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</si>
  <si>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</si>
  <si>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</si>
  <si>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</si>
  <si>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</si>
  <si>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</si>
  <si>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</si>
  <si>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</si>
  <si>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</si>
  <si>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</si>
  <si>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</si>
  <si>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</si>
  <si>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</si>
  <si>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</si>
  <si>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</si>
  <si>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</si>
  <si>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</si>
  <si>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</si>
  <si>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</si>
  <si>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</si>
  <si>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</si>
  <si>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</si>
  <si>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</si>
  <si>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</si>
  <si>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</si>
  <si>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</si>
  <si>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</si>
  <si>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</si>
  <si>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</si>
  <si>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</si>
  <si>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</si>
  <si>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</si>
  <si>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</si>
  <si>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</si>
  <si>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</si>
  <si>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</si>
  <si>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</si>
  <si>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</si>
  <si>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</si>
  <si>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</si>
  <si>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①有形固定資産減価償却率は、本市は償却期間が短い機械類の資産を比較的多く所有しているため、類似団体の平均値よりも高い水準となっています。
　②管路経年化率は高い水準で推移しています。そのため更新工事を多く実施し、③管路更新率の向上に努めています。</t>
    <rPh sb="4" eb="6">
      <t>ユウケイ</t>
    </rPh>
    <rPh sb="6" eb="8">
      <t>コテイ</t>
    </rPh>
    <rPh sb="8" eb="10">
      <t>シサン</t>
    </rPh>
    <rPh sb="10" eb="12">
      <t>ゲンカ</t>
    </rPh>
    <rPh sb="12" eb="14">
      <t>ショウキャク</t>
    </rPh>
    <rPh sb="14" eb="15">
      <t>リツ</t>
    </rPh>
    <rPh sb="17" eb="19">
      <t>ホンシ</t>
    </rPh>
    <rPh sb="20" eb="22">
      <t>ショウキャク</t>
    </rPh>
    <rPh sb="22" eb="24">
      <t>キカン</t>
    </rPh>
    <rPh sb="25" eb="26">
      <t>ミジカ</t>
    </rPh>
    <rPh sb="27" eb="30">
      <t>キカイルイ</t>
    </rPh>
    <rPh sb="31" eb="33">
      <t>シサン</t>
    </rPh>
    <rPh sb="34" eb="37">
      <t>ヒカクテキ</t>
    </rPh>
    <rPh sb="37" eb="38">
      <t>オオ</t>
    </rPh>
    <rPh sb="39" eb="41">
      <t>ショユウ</t>
    </rPh>
    <rPh sb="48" eb="50">
      <t>ルイジ</t>
    </rPh>
    <rPh sb="50" eb="52">
      <t>ダンタイ</t>
    </rPh>
    <rPh sb="53" eb="56">
      <t>ヘイキンチ</t>
    </rPh>
    <rPh sb="59" eb="60">
      <t>タカ</t>
    </rPh>
    <rPh sb="61" eb="63">
      <t>スイジュン</t>
    </rPh>
    <rPh sb="74" eb="76">
      <t>カンロ</t>
    </rPh>
    <rPh sb="76" eb="79">
      <t>ケイネンカ</t>
    </rPh>
    <rPh sb="79" eb="80">
      <t>リツ</t>
    </rPh>
    <rPh sb="81" eb="82">
      <t>タカ</t>
    </rPh>
    <rPh sb="83" eb="85">
      <t>スイジュン</t>
    </rPh>
    <rPh sb="86" eb="88">
      <t>スイイ</t>
    </rPh>
    <rPh sb="98" eb="100">
      <t>コウシン</t>
    </rPh>
    <rPh sb="100" eb="102">
      <t>コウジ</t>
    </rPh>
    <rPh sb="103" eb="104">
      <t>オオ</t>
    </rPh>
    <rPh sb="105" eb="107">
      <t>ジッシ</t>
    </rPh>
    <rPh sb="110" eb="112">
      <t>カンロ</t>
    </rPh>
    <rPh sb="112" eb="114">
      <t>コウシン</t>
    </rPh>
    <rPh sb="114" eb="115">
      <t>リツ</t>
    </rPh>
    <rPh sb="116" eb="118">
      <t>コウジョウ</t>
    </rPh>
    <rPh sb="119" eb="120">
      <t>ツト</t>
    </rPh>
    <phoneticPr fontId="4"/>
  </si>
  <si>
    <t>　
　近年の全国的な水需要の状況などから、本市においても給水収益の減少傾向は避けられない状況です。そのため、近い将来現行料金では経営が厳しくなることが予測されます。
　また、計画的に老朽化した管路の更新を行っていくには留保資金の活用のみならず、確実な財源確保が必要です。そのため、常に財政状況を把握して、料金改定の時期を適切に見極め、準備を進めてまいります。</t>
    <rPh sb="3" eb="5">
      <t>キンネン</t>
    </rPh>
    <rPh sb="6" eb="9">
      <t>ゼンコクテキ</t>
    </rPh>
    <rPh sb="10" eb="11">
      <t>ミズ</t>
    </rPh>
    <rPh sb="11" eb="13">
      <t>ジュヨウ</t>
    </rPh>
    <rPh sb="14" eb="16">
      <t>ジョウキョウ</t>
    </rPh>
    <rPh sb="21" eb="23">
      <t>ホンシ</t>
    </rPh>
    <rPh sb="28" eb="30">
      <t>キュウスイ</t>
    </rPh>
    <rPh sb="30" eb="32">
      <t>シュウエキ</t>
    </rPh>
    <rPh sb="33" eb="35">
      <t>ゲンショウ</t>
    </rPh>
    <rPh sb="35" eb="37">
      <t>ケイコウ</t>
    </rPh>
    <rPh sb="38" eb="39">
      <t>サ</t>
    </rPh>
    <rPh sb="44" eb="46">
      <t>ジョウキョウ</t>
    </rPh>
    <rPh sb="54" eb="55">
      <t>チカ</t>
    </rPh>
    <rPh sb="56" eb="58">
      <t>ショウライ</t>
    </rPh>
    <rPh sb="58" eb="60">
      <t>ゲンコウ</t>
    </rPh>
    <rPh sb="60" eb="62">
      <t>リョウキン</t>
    </rPh>
    <rPh sb="64" eb="66">
      <t>ケイエイ</t>
    </rPh>
    <rPh sb="67" eb="68">
      <t>キビ</t>
    </rPh>
    <rPh sb="75" eb="77">
      <t>ヨソク</t>
    </rPh>
    <rPh sb="87" eb="90">
      <t>ケイカクテキ</t>
    </rPh>
    <rPh sb="91" eb="94">
      <t>ロウキュウカ</t>
    </rPh>
    <rPh sb="96" eb="98">
      <t>カンロ</t>
    </rPh>
    <rPh sb="99" eb="101">
      <t>コウシン</t>
    </rPh>
    <rPh sb="102" eb="103">
      <t>オコナ</t>
    </rPh>
    <rPh sb="109" eb="111">
      <t>リュウホ</t>
    </rPh>
    <rPh sb="111" eb="113">
      <t>シキン</t>
    </rPh>
    <rPh sb="114" eb="116">
      <t>カツヨウ</t>
    </rPh>
    <rPh sb="122" eb="124">
      <t>カクジツ</t>
    </rPh>
    <rPh sb="125" eb="127">
      <t>ザイゲン</t>
    </rPh>
    <rPh sb="127" eb="129">
      <t>カクホ</t>
    </rPh>
    <rPh sb="130" eb="132">
      <t>ヒツヨウ</t>
    </rPh>
    <rPh sb="140" eb="141">
      <t>ツネ</t>
    </rPh>
    <rPh sb="142" eb="144">
      <t>ザイセイ</t>
    </rPh>
    <rPh sb="144" eb="146">
      <t>ジョウキョウ</t>
    </rPh>
    <rPh sb="147" eb="149">
      <t>ハアク</t>
    </rPh>
    <rPh sb="152" eb="154">
      <t>リョウキン</t>
    </rPh>
    <rPh sb="154" eb="156">
      <t>カイテイ</t>
    </rPh>
    <rPh sb="157" eb="159">
      <t>ジキ</t>
    </rPh>
    <rPh sb="160" eb="162">
      <t>テキセツ</t>
    </rPh>
    <rPh sb="163" eb="165">
      <t>ミキワ</t>
    </rPh>
    <rPh sb="167" eb="169">
      <t>ジュンビ</t>
    </rPh>
    <rPh sb="170" eb="171">
      <t>スス</t>
    </rPh>
    <phoneticPr fontId="4"/>
  </si>
  <si>
    <t>　
　①経常収支比率は類似団体や全国平均と比較すると低いも、100％以上で推移しており、②累積欠損がない状態は比較的安定した経営状態であると言えます。
　③流動比率は高く、短期的な債務に対する支払能力は十分にある状態です。また、④企業債残高対給水収益比率も他団体と比べ低い水準にあるため、資金的には余裕がある状態です。
　⑤料金回収率は、漏水調査の単発的な費用発生により100％を下回りました。今後は大幅な費用増加の見込みはありませんが、給水収益の減少傾向は避けられないため、100％前後を推移すると予測されます。
　⑥給水原価が類似団体の平均より低い状態は以前から変わりはありません。理由としては、本市が表流水と地下水の両方を水源としていることや、立地条件によるものと考えられます。
　⑦施設利用率は、配水能力に対する配水量の割合ですが、本市は比較的高い比率となっており、水道施設を有効に活用していると言えます。
　⑧有収率は、管の老朽化に伴い減少傾向をたどっていますが、本年度より漏水対策を定期的に行うことで有収率の維持・向上を図っているところです。</t>
    <rPh sb="4" eb="6">
      <t>ケイジョウ</t>
    </rPh>
    <rPh sb="6" eb="8">
      <t>シュウシ</t>
    </rPh>
    <rPh sb="8" eb="10">
      <t>ヒリツ</t>
    </rPh>
    <rPh sb="11" eb="13">
      <t>ルイジ</t>
    </rPh>
    <rPh sb="13" eb="15">
      <t>ダンタイ</t>
    </rPh>
    <rPh sb="16" eb="18">
      <t>ゼンコク</t>
    </rPh>
    <rPh sb="18" eb="20">
      <t>ヘイキン</t>
    </rPh>
    <rPh sb="21" eb="23">
      <t>ヒカク</t>
    </rPh>
    <rPh sb="26" eb="27">
      <t>ヒク</t>
    </rPh>
    <rPh sb="34" eb="36">
      <t>イジョウ</t>
    </rPh>
    <rPh sb="37" eb="39">
      <t>スイイ</t>
    </rPh>
    <rPh sb="45" eb="47">
      <t>ルイセキ</t>
    </rPh>
    <rPh sb="47" eb="49">
      <t>ケッソン</t>
    </rPh>
    <rPh sb="52" eb="54">
      <t>ジョウタイ</t>
    </rPh>
    <rPh sb="55" eb="58">
      <t>ヒカクテキ</t>
    </rPh>
    <rPh sb="58" eb="60">
      <t>アンテイ</t>
    </rPh>
    <rPh sb="62" eb="64">
      <t>ケイエイ</t>
    </rPh>
    <rPh sb="64" eb="66">
      <t>ジョウタイ</t>
    </rPh>
    <rPh sb="70" eb="71">
      <t>イ</t>
    </rPh>
    <rPh sb="78" eb="80">
      <t>リュウドウ</t>
    </rPh>
    <rPh sb="80" eb="82">
      <t>ヒリツ</t>
    </rPh>
    <rPh sb="83" eb="84">
      <t>タカ</t>
    </rPh>
    <rPh sb="86" eb="89">
      <t>タンキテキ</t>
    </rPh>
    <rPh sb="90" eb="92">
      <t>サイム</t>
    </rPh>
    <rPh sb="93" eb="94">
      <t>タイ</t>
    </rPh>
    <rPh sb="96" eb="98">
      <t>シハライ</t>
    </rPh>
    <rPh sb="98" eb="100">
      <t>ノウリョク</t>
    </rPh>
    <rPh sb="101" eb="103">
      <t>ジュウブン</t>
    </rPh>
    <rPh sb="106" eb="108">
      <t>ジョウタイ</t>
    </rPh>
    <rPh sb="115" eb="117">
      <t>キギョウ</t>
    </rPh>
    <rPh sb="117" eb="118">
      <t>サイ</t>
    </rPh>
    <rPh sb="118" eb="120">
      <t>ザンダカ</t>
    </rPh>
    <rPh sb="120" eb="121">
      <t>タイ</t>
    </rPh>
    <rPh sb="121" eb="123">
      <t>キュウスイ</t>
    </rPh>
    <rPh sb="123" eb="125">
      <t>シュウエキ</t>
    </rPh>
    <rPh sb="125" eb="127">
      <t>ヒリツ</t>
    </rPh>
    <rPh sb="128" eb="129">
      <t>タ</t>
    </rPh>
    <rPh sb="129" eb="131">
      <t>ダンタイ</t>
    </rPh>
    <rPh sb="132" eb="133">
      <t>クラ</t>
    </rPh>
    <rPh sb="134" eb="135">
      <t>ヒク</t>
    </rPh>
    <rPh sb="136" eb="138">
      <t>スイジュン</t>
    </rPh>
    <rPh sb="144" eb="147">
      <t>シキンテキ</t>
    </rPh>
    <rPh sb="149" eb="151">
      <t>ヨユウ</t>
    </rPh>
    <rPh sb="154" eb="156">
      <t>ジョウタイ</t>
    </rPh>
    <rPh sb="162" eb="164">
      <t>リョウキン</t>
    </rPh>
    <rPh sb="164" eb="166">
      <t>カイシュウ</t>
    </rPh>
    <rPh sb="166" eb="167">
      <t>リツ</t>
    </rPh>
    <rPh sb="169" eb="173">
      <t>ロウスイチョウサ</t>
    </rPh>
    <rPh sb="174" eb="177">
      <t>タンパツテキ</t>
    </rPh>
    <rPh sb="178" eb="180">
      <t>ヒヨウ</t>
    </rPh>
    <rPh sb="180" eb="182">
      <t>ハッセイ</t>
    </rPh>
    <rPh sb="190" eb="192">
      <t>シタマワ</t>
    </rPh>
    <rPh sb="197" eb="199">
      <t>コンゴ</t>
    </rPh>
    <rPh sb="200" eb="202">
      <t>オオハバ</t>
    </rPh>
    <rPh sb="203" eb="205">
      <t>ヒヨウ</t>
    </rPh>
    <rPh sb="205" eb="207">
      <t>ゾウカ</t>
    </rPh>
    <rPh sb="208" eb="210">
      <t>ミコ</t>
    </rPh>
    <rPh sb="219" eb="221">
      <t>キュウスイ</t>
    </rPh>
    <rPh sb="221" eb="223">
      <t>シュウエキ</t>
    </rPh>
    <rPh sb="224" eb="226">
      <t>ゲンショウ</t>
    </rPh>
    <rPh sb="226" eb="228">
      <t>ケイコウ</t>
    </rPh>
    <rPh sb="229" eb="230">
      <t>サ</t>
    </rPh>
    <rPh sb="242" eb="244">
      <t>ゼンゴ</t>
    </rPh>
    <rPh sb="245" eb="247">
      <t>スイイ</t>
    </rPh>
    <rPh sb="250" eb="252">
      <t>ヨソク</t>
    </rPh>
    <rPh sb="260" eb="262">
      <t>キュウスイ</t>
    </rPh>
    <rPh sb="262" eb="264">
      <t>ゲンカ</t>
    </rPh>
    <rPh sb="265" eb="267">
      <t>ルイジ</t>
    </rPh>
    <rPh sb="267" eb="269">
      <t>ダンタイ</t>
    </rPh>
    <rPh sb="270" eb="272">
      <t>ヘイキン</t>
    </rPh>
    <rPh sb="274" eb="275">
      <t>ヒク</t>
    </rPh>
    <rPh sb="276" eb="278">
      <t>ジョウタイ</t>
    </rPh>
    <rPh sb="279" eb="281">
      <t>イゼン</t>
    </rPh>
    <rPh sb="283" eb="284">
      <t>カ</t>
    </rPh>
    <rPh sb="293" eb="295">
      <t>リユウ</t>
    </rPh>
    <rPh sb="300" eb="302">
      <t>ホンシ</t>
    </rPh>
    <rPh sb="303" eb="304">
      <t>ヒョウ</t>
    </rPh>
    <rPh sb="304" eb="306">
      <t>リュウスイ</t>
    </rPh>
    <rPh sb="307" eb="310">
      <t>チカスイ</t>
    </rPh>
    <rPh sb="311" eb="313">
      <t>リョウホウ</t>
    </rPh>
    <rPh sb="314" eb="316">
      <t>スイゲン</t>
    </rPh>
    <rPh sb="325" eb="327">
      <t>リッチ</t>
    </rPh>
    <rPh sb="327" eb="329">
      <t>ジョウケン</t>
    </rPh>
    <rPh sb="335" eb="336">
      <t>カンガ</t>
    </rPh>
    <rPh sb="345" eb="347">
      <t>シセツ</t>
    </rPh>
    <rPh sb="347" eb="349">
      <t>リヨウ</t>
    </rPh>
    <rPh sb="349" eb="350">
      <t>リツ</t>
    </rPh>
    <rPh sb="352" eb="354">
      <t>ハイスイ</t>
    </rPh>
    <rPh sb="354" eb="356">
      <t>ノウリョク</t>
    </rPh>
    <rPh sb="357" eb="358">
      <t>タイ</t>
    </rPh>
    <rPh sb="360" eb="362">
      <t>ハイスイ</t>
    </rPh>
    <rPh sb="362" eb="363">
      <t>リョウ</t>
    </rPh>
    <rPh sb="364" eb="366">
      <t>ワリアイ</t>
    </rPh>
    <rPh sb="370" eb="372">
      <t>ホンシ</t>
    </rPh>
    <rPh sb="373" eb="376">
      <t>ヒカクテキ</t>
    </rPh>
    <rPh sb="376" eb="377">
      <t>タカ</t>
    </rPh>
    <rPh sb="378" eb="380">
      <t>ヒリツ</t>
    </rPh>
    <rPh sb="387" eb="389">
      <t>スイドウ</t>
    </rPh>
    <rPh sb="389" eb="391">
      <t>シセツ</t>
    </rPh>
    <rPh sb="392" eb="394">
      <t>ユウコウ</t>
    </rPh>
    <rPh sb="395" eb="397">
      <t>カツヨウ</t>
    </rPh>
    <rPh sb="402" eb="403">
      <t>イ</t>
    </rPh>
    <rPh sb="410" eb="413">
      <t>ユウシュウリツ</t>
    </rPh>
    <rPh sb="415" eb="416">
      <t>カン</t>
    </rPh>
    <rPh sb="417" eb="420">
      <t>ロウキュウカ</t>
    </rPh>
    <rPh sb="421" eb="422">
      <t>トモナ</t>
    </rPh>
    <rPh sb="423" eb="425">
      <t>ゲンショウ</t>
    </rPh>
    <rPh sb="425" eb="427">
      <t>ケイコウ</t>
    </rPh>
    <rPh sb="437" eb="440">
      <t>ホンネンド</t>
    </rPh>
    <rPh sb="442" eb="444">
      <t>ロウスイ</t>
    </rPh>
    <rPh sb="444" eb="446">
      <t>タイサク</t>
    </rPh>
    <rPh sb="447" eb="450">
      <t>テイキテキ</t>
    </rPh>
    <rPh sb="451" eb="452">
      <t>オコナ</t>
    </rPh>
    <rPh sb="456" eb="459">
      <t>ユウシュウリツ</t>
    </rPh>
    <rPh sb="460" eb="462">
      <t>イジ</t>
    </rPh>
    <rPh sb="463" eb="465">
      <t>コウジョウ</t>
    </rPh>
    <rPh sb="466" eb="46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</si>
</sst>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0.26</c:v>
                </c:pt>
                <c:pt idx="1">
                  <c:v>0.15</c:v>
                </c:pt>
                <c:pt idx="2">
                  <c:v>0.14000000000000001</c:v>
                </c:pt>
                <c:pt idx="3">
                  <c:v>0.39</c:v>
                </c:pt>
                <c:pt idx="4">
                  <c:v>0.47</c:v>
                </c:pt>
              </c:numCache>
            </c:numRef>
          </c:val>
          <c:extLst xmlns:c16r2="http://schemas.microsoft.com/office/drawing/2015/06/chart">
            <c:ext xmlns:c16="http://schemas.microsoft.com/office/drawing/2014/chart" uri="{C3380CC4-5D6E-409C-BE32-E72D297353CC}">
              <c16:uniqueId val="{00000000-F49C-47B7-A961-7F858797459B}"/>
            </c:ext>
          </c:extLst>
        </c:ser>
        <c:dLbls>
          <c:showLegendKey val="0"/>
          <c:showVal val="0"/>
          <c:showCatName val="0"/>
          <c:showSerName val="0"/>
          <c:showPercent val="0"/>
          <c:showBubbleSize val="0"/>
        </c:dLbls>
        <c:gapWidth val="150"/>
        <c:axId val="358287736"/>
        <c:axId val="3582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F49C-47B7-A961-7F858797459B}"/>
            </c:ext>
          </c:extLst>
        </c:ser>
        <c:dLbls>
          <c:showLegendKey val="0"/>
          <c:showVal val="0"/>
          <c:showCatName val="0"/>
          <c:showSerName val="0"/>
          <c:showPercent val="0"/>
          <c:showBubbleSize val="0"/>
        </c:dLbls>
        <c:marker val="1"/>
        <c:smooth val="0"/>
        <c:axId val="358287736"/>
        <c:axId val="358286560"/>
      </c:lineChart>
      <c:dateAx>
        <c:axId val="358287736"/>
        <c:scaling>
          <c:orientation val="minMax"/>
        </c:scaling>
        <c:delete val="1"/>
        <c:axPos val="b"/>
        <c:numFmt formatCode="ge" sourceLinked="1"/>
        <c:majorTickMark val="none"/>
        <c:minorTickMark val="none"/>
        <c:tickLblPos val="none"/>
        <c:crossAx val="358286560"/>
        <c:crosses val="autoZero"/>
        <c:auto val="1"/>
        <c:lblOffset val="100"/>
        <c:baseTimeUnit val="years"/>
      </c:dateAx>
      <c:valAx>
        <c:axId val="3582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8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72.94</c:v>
                </c:pt>
                <c:pt idx="1">
                  <c:v>69.81</c:v>
                </c:pt>
                <c:pt idx="2">
                  <c:v>70.459999999999994</c:v>
                </c:pt>
                <c:pt idx="3">
                  <c:v>71.56</c:v>
                </c:pt>
                <c:pt idx="4">
                  <c:v>72.17</c:v>
                </c:pt>
              </c:numCache>
            </c:numRef>
          </c:val>
          <c:extLst xmlns:c16r2="http://schemas.microsoft.com/office/drawing/2015/06/chart">
            <c:ext xmlns:c16="http://schemas.microsoft.com/office/drawing/2014/chart" uri="{C3380CC4-5D6E-409C-BE32-E72D297353CC}">
              <c16:uniqueId val="{00000000-49F5-41BC-A8C7-F4950260F6C5}"/>
            </c:ext>
          </c:extLst>
        </c:ser>
        <c:dLbls>
          <c:showLegendKey val="0"/>
          <c:showVal val="0"/>
          <c:showCatName val="0"/>
          <c:showSerName val="0"/>
          <c:showPercent val="0"/>
          <c:showBubbleSize val="0"/>
        </c:dLbls>
        <c:gapWidth val="150"/>
        <c:axId val="359055128"/>
        <c:axId val="3590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49F5-41BC-A8C7-F4950260F6C5}"/>
            </c:ext>
          </c:extLst>
        </c:ser>
        <c:dLbls>
          <c:showLegendKey val="0"/>
          <c:showVal val="0"/>
          <c:showCatName val="0"/>
          <c:showSerName val="0"/>
          <c:showPercent val="0"/>
          <c:showBubbleSize val="0"/>
        </c:dLbls>
        <c:marker val="1"/>
        <c:smooth val="0"/>
        <c:axId val="359055128"/>
        <c:axId val="359057480"/>
      </c:lineChart>
      <c:dateAx>
        <c:axId val="359055128"/>
        <c:scaling>
          <c:orientation val="minMax"/>
        </c:scaling>
        <c:delete val="1"/>
        <c:axPos val="b"/>
        <c:numFmt formatCode="ge" sourceLinked="1"/>
        <c:majorTickMark val="none"/>
        <c:minorTickMark val="none"/>
        <c:tickLblPos val="none"/>
        <c:crossAx val="359057480"/>
        <c:crosses val="autoZero"/>
        <c:auto val="1"/>
        <c:lblOffset val="100"/>
        <c:baseTimeUnit val="years"/>
      </c:dateAx>
      <c:valAx>
        <c:axId val="3590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c:v>
                </c:pt>
                <c:pt idx="1">
                  <c:v>90</c:v>
                </c:pt>
                <c:pt idx="2">
                  <c:v>88.04</c:v>
                </c:pt>
                <c:pt idx="3">
                  <c:v>86.28</c:v>
                </c:pt>
                <c:pt idx="4">
                  <c:v>84.18</c:v>
                </c:pt>
              </c:numCache>
            </c:numRef>
          </c:val>
          <c:extLst xmlns:c16r2="http://schemas.microsoft.com/office/drawing/2015/06/chart">
            <c:ext xmlns:c16="http://schemas.microsoft.com/office/drawing/2014/chart" uri="{C3380CC4-5D6E-409C-BE32-E72D297353CC}">
              <c16:uniqueId val="{00000000-C4BB-42E6-B565-2B673CF7736A}"/>
            </c:ext>
          </c:extLst>
        </c:ser>
        <c:dLbls>
          <c:showLegendKey val="0"/>
          <c:showVal val="0"/>
          <c:showCatName val="0"/>
          <c:showSerName val="0"/>
          <c:showPercent val="0"/>
          <c:showBubbleSize val="0"/>
        </c:dLbls>
        <c:gapWidth val="150"/>
        <c:axId val="359060224"/>
        <c:axId val="3590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C4BB-42E6-B565-2B673CF7736A}"/>
            </c:ext>
          </c:extLst>
        </c:ser>
        <c:dLbls>
          <c:showLegendKey val="0"/>
          <c:showVal val="0"/>
          <c:showCatName val="0"/>
          <c:showSerName val="0"/>
          <c:showPercent val="0"/>
          <c:showBubbleSize val="0"/>
        </c:dLbls>
        <c:marker val="1"/>
        <c:smooth val="0"/>
        <c:axId val="359060224"/>
        <c:axId val="359055912"/>
      </c:lineChart>
      <c:dateAx>
        <c:axId val="359060224"/>
        <c:scaling>
          <c:orientation val="minMax"/>
        </c:scaling>
        <c:delete val="1"/>
        <c:axPos val="b"/>
        <c:numFmt formatCode="ge" sourceLinked="1"/>
        <c:majorTickMark val="none"/>
        <c:minorTickMark val="none"/>
        <c:tickLblPos val="none"/>
        <c:crossAx val="359055912"/>
        <c:crosses val="autoZero"/>
        <c:auto val="1"/>
        <c:lblOffset val="100"/>
        <c:baseTimeUnit val="years"/>
      </c:dateAx>
      <c:valAx>
        <c:axId val="35905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102.78</c:v>
                </c:pt>
                <c:pt idx="1">
                  <c:v>104.75</c:v>
                </c:pt>
                <c:pt idx="2">
                  <c:v>105.1</c:v>
                </c:pt>
                <c:pt idx="3">
                  <c:v>105.91</c:v>
                </c:pt>
                <c:pt idx="4">
                  <c:v>102.95</c:v>
                </c:pt>
              </c:numCache>
            </c:numRef>
          </c:val>
          <c:extLst xmlns:c16r2="http://schemas.microsoft.com/office/drawing/2015/06/chart">
            <c:ext xmlns:c16="http://schemas.microsoft.com/office/drawing/2014/chart" uri="{C3380CC4-5D6E-409C-BE32-E72D297353CC}">
              <c16:uniqueId val="{00000000-D54A-490D-A1F5-3C4CA97A307D}"/>
            </c:ext>
          </c:extLst>
        </c:ser>
        <c:dLbls>
          <c:showLegendKey val="0"/>
          <c:showVal val="0"/>
          <c:showCatName val="0"/>
          <c:showSerName val="0"/>
          <c:showPercent val="0"/>
          <c:showBubbleSize val="0"/>
        </c:dLbls>
        <c:gapWidth val="150"/>
        <c:axId val="358288912"/>
        <c:axId val="3582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D54A-490D-A1F5-3C4CA97A307D}"/>
            </c:ext>
          </c:extLst>
        </c:ser>
        <c:dLbls>
          <c:showLegendKey val="0"/>
          <c:showVal val="0"/>
          <c:showCatName val="0"/>
          <c:showSerName val="0"/>
          <c:showPercent val="0"/>
          <c:showBubbleSize val="0"/>
        </c:dLbls>
        <c:marker val="1"/>
        <c:smooth val="0"/>
        <c:axId val="358288912"/>
        <c:axId val="358289304"/>
      </c:lineChart>
      <c:dateAx>
        <c:axId val="358288912"/>
        <c:scaling>
          <c:orientation val="minMax"/>
        </c:scaling>
        <c:delete val="1"/>
        <c:axPos val="b"/>
        <c:numFmt formatCode="ge" sourceLinked="1"/>
        <c:majorTickMark val="none"/>
        <c:minorTickMark val="none"/>
        <c:tickLblPos val="none"/>
        <c:crossAx val="358289304"/>
        <c:crosses val="autoZero"/>
        <c:auto val="1"/>
        <c:lblOffset val="100"/>
        <c:baseTimeUnit val="years"/>
      </c:dateAx>
      <c:valAx>
        <c:axId val="35828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28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51.27</c:v>
                </c:pt>
                <c:pt idx="1">
                  <c:v>53.23</c:v>
                </c:pt>
                <c:pt idx="2">
                  <c:v>54.23</c:v>
                </c:pt>
                <c:pt idx="3">
                  <c:v>55.82</c:v>
                </c:pt>
                <c:pt idx="4">
                  <c:v>56.7</c:v>
                </c:pt>
              </c:numCache>
            </c:numRef>
          </c:val>
          <c:extLst xmlns:c16r2="http://schemas.microsoft.com/office/drawing/2015/06/chart">
            <c:ext xmlns:c16="http://schemas.microsoft.com/office/drawing/2014/chart" uri="{C3380CC4-5D6E-409C-BE32-E72D297353CC}">
              <c16:uniqueId val="{00000000-0068-44BD-9548-5A16642B9967}"/>
            </c:ext>
          </c:extLst>
        </c:ser>
        <c:dLbls>
          <c:showLegendKey val="0"/>
          <c:showVal val="0"/>
          <c:showCatName val="0"/>
          <c:showSerName val="0"/>
          <c:showPercent val="0"/>
          <c:showBubbleSize val="0"/>
        </c:dLbls>
        <c:gapWidth val="150"/>
        <c:axId val="359173280"/>
        <c:axId val="359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0068-44BD-9548-5A16642B9967}"/>
            </c:ext>
          </c:extLst>
        </c:ser>
        <c:dLbls>
          <c:showLegendKey val="0"/>
          <c:showVal val="0"/>
          <c:showCatName val="0"/>
          <c:showSerName val="0"/>
          <c:showPercent val="0"/>
          <c:showBubbleSize val="0"/>
        </c:dLbls>
        <c:marker val="1"/>
        <c:smooth val="0"/>
        <c:axId val="359173280"/>
        <c:axId val="359177984"/>
      </c:lineChart>
      <c:dateAx>
        <c:axId val="359173280"/>
        <c:scaling>
          <c:orientation val="minMax"/>
        </c:scaling>
        <c:delete val="1"/>
        <c:axPos val="b"/>
        <c:numFmt formatCode="ge" sourceLinked="1"/>
        <c:majorTickMark val="none"/>
        <c:minorTickMark val="none"/>
        <c:tickLblPos val="none"/>
        <c:crossAx val="359177984"/>
        <c:crosses val="autoZero"/>
        <c:auto val="1"/>
        <c:lblOffset val="100"/>
        <c:baseTimeUnit val="years"/>
      </c:dateAx>
      <c:valAx>
        <c:axId val="359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12.49</c:v>
                </c:pt>
                <c:pt idx="1">
                  <c:v>12.63</c:v>
                </c:pt>
                <c:pt idx="2">
                  <c:v>13.21</c:v>
                </c:pt>
                <c:pt idx="3">
                  <c:v>14.21</c:v>
                </c:pt>
                <c:pt idx="4">
                  <c:v>15.49</c:v>
                </c:pt>
              </c:numCache>
            </c:numRef>
          </c:val>
          <c:extLst xmlns:c16r2="http://schemas.microsoft.com/office/drawing/2015/06/chart">
            <c:ext xmlns:c16="http://schemas.microsoft.com/office/drawing/2014/chart" uri="{C3380CC4-5D6E-409C-BE32-E72D297353CC}">
              <c16:uniqueId val="{00000000-2AC4-4A13-9BC8-FEEA26D1FCE4}"/>
            </c:ext>
          </c:extLst>
        </c:ser>
        <c:dLbls>
          <c:showLegendKey val="0"/>
          <c:showVal val="0"/>
          <c:showCatName val="0"/>
          <c:showSerName val="0"/>
          <c:showPercent val="0"/>
          <c:showBubbleSize val="0"/>
        </c:dLbls>
        <c:gapWidth val="150"/>
        <c:axId val="359175240"/>
        <c:axId val="3591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2AC4-4A13-9BC8-FEEA26D1FCE4}"/>
            </c:ext>
          </c:extLst>
        </c:ser>
        <c:dLbls>
          <c:showLegendKey val="0"/>
          <c:showVal val="0"/>
          <c:showCatName val="0"/>
          <c:showSerName val="0"/>
          <c:showPercent val="0"/>
          <c:showBubbleSize val="0"/>
        </c:dLbls>
        <c:marker val="1"/>
        <c:smooth val="0"/>
        <c:axId val="359175240"/>
        <c:axId val="359174848"/>
      </c:lineChart>
      <c:dateAx>
        <c:axId val="359175240"/>
        <c:scaling>
          <c:orientation val="minMax"/>
        </c:scaling>
        <c:delete val="1"/>
        <c:axPos val="b"/>
        <c:numFmt formatCode="ge" sourceLinked="1"/>
        <c:majorTickMark val="none"/>
        <c:minorTickMark val="none"/>
        <c:tickLblPos val="none"/>
        <c:crossAx val="359174848"/>
        <c:crosses val="autoZero"/>
        <c:auto val="1"/>
        <c:lblOffset val="100"/>
        <c:baseTimeUnit val="years"/>
      </c:dateAx>
      <c:valAx>
        <c:axId val="359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59-4F70-847D-B857AB93E728}"/>
            </c:ext>
          </c:extLst>
        </c:ser>
        <c:dLbls>
          <c:showLegendKey val="0"/>
          <c:showVal val="0"/>
          <c:showCatName val="0"/>
          <c:showSerName val="0"/>
          <c:showPercent val="0"/>
          <c:showBubbleSize val="0"/>
        </c:dLbls>
        <c:gapWidth val="150"/>
        <c:axId val="359172888"/>
        <c:axId val="3591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9D59-4F70-847D-B857AB93E728}"/>
            </c:ext>
          </c:extLst>
        </c:ser>
        <c:dLbls>
          <c:showLegendKey val="0"/>
          <c:showVal val="0"/>
          <c:showCatName val="0"/>
          <c:showSerName val="0"/>
          <c:showPercent val="0"/>
          <c:showBubbleSize val="0"/>
        </c:dLbls>
        <c:marker val="1"/>
        <c:smooth val="0"/>
        <c:axId val="359172888"/>
        <c:axId val="359179944"/>
      </c:lineChart>
      <c:dateAx>
        <c:axId val="359172888"/>
        <c:scaling>
          <c:orientation val="minMax"/>
        </c:scaling>
        <c:delete val="1"/>
        <c:axPos val="b"/>
        <c:numFmt formatCode="ge" sourceLinked="1"/>
        <c:majorTickMark val="none"/>
        <c:minorTickMark val="none"/>
        <c:tickLblPos val="none"/>
        <c:crossAx val="359179944"/>
        <c:crosses val="autoZero"/>
        <c:auto val="1"/>
        <c:lblOffset val="100"/>
        <c:baseTimeUnit val="years"/>
      </c:dateAx>
      <c:valAx>
        <c:axId val="359179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17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631.86</c:v>
                </c:pt>
                <c:pt idx="1">
                  <c:v>902.82</c:v>
                </c:pt>
                <c:pt idx="2">
                  <c:v>691.94</c:v>
                </c:pt>
                <c:pt idx="3">
                  <c:v>747.92</c:v>
                </c:pt>
                <c:pt idx="4">
                  <c:v>730.84</c:v>
                </c:pt>
              </c:numCache>
            </c:numRef>
          </c:val>
          <c:extLst xmlns:c16r2="http://schemas.microsoft.com/office/drawing/2015/06/chart">
            <c:ext xmlns:c16="http://schemas.microsoft.com/office/drawing/2014/chart" uri="{C3380CC4-5D6E-409C-BE32-E72D297353CC}">
              <c16:uniqueId val="{00000000-E4CC-4CA8-A573-C673DFCC5ED8}"/>
            </c:ext>
          </c:extLst>
        </c:ser>
        <c:dLbls>
          <c:showLegendKey val="0"/>
          <c:showVal val="0"/>
          <c:showCatName val="0"/>
          <c:showSerName val="0"/>
          <c:showPercent val="0"/>
          <c:showBubbleSize val="0"/>
        </c:dLbls>
        <c:gapWidth val="150"/>
        <c:axId val="359176808"/>
        <c:axId val="35917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E4CC-4CA8-A573-C673DFCC5ED8}"/>
            </c:ext>
          </c:extLst>
        </c:ser>
        <c:dLbls>
          <c:showLegendKey val="0"/>
          <c:showVal val="0"/>
          <c:showCatName val="0"/>
          <c:showSerName val="0"/>
          <c:showPercent val="0"/>
          <c:showBubbleSize val="0"/>
        </c:dLbls>
        <c:marker val="1"/>
        <c:smooth val="0"/>
        <c:axId val="359176808"/>
        <c:axId val="359173672"/>
      </c:lineChart>
      <c:dateAx>
        <c:axId val="359176808"/>
        <c:scaling>
          <c:orientation val="minMax"/>
        </c:scaling>
        <c:delete val="1"/>
        <c:axPos val="b"/>
        <c:numFmt formatCode="ge" sourceLinked="1"/>
        <c:majorTickMark val="none"/>
        <c:minorTickMark val="none"/>
        <c:tickLblPos val="none"/>
        <c:crossAx val="359173672"/>
        <c:crosses val="autoZero"/>
        <c:auto val="1"/>
        <c:lblOffset val="100"/>
        <c:baseTimeUnit val="years"/>
      </c:dateAx>
      <c:valAx>
        <c:axId val="359173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17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242.48</c:v>
                </c:pt>
                <c:pt idx="1">
                  <c:v>223.9</c:v>
                </c:pt>
                <c:pt idx="2">
                  <c:v>209.67</c:v>
                </c:pt>
                <c:pt idx="3">
                  <c:v>201.85</c:v>
                </c:pt>
                <c:pt idx="4">
                  <c:v>195.47</c:v>
                </c:pt>
              </c:numCache>
            </c:numRef>
          </c:val>
          <c:extLst xmlns:c16r2="http://schemas.microsoft.com/office/drawing/2015/06/chart">
            <c:ext xmlns:c16="http://schemas.microsoft.com/office/drawing/2014/chart" uri="{C3380CC4-5D6E-409C-BE32-E72D297353CC}">
              <c16:uniqueId val="{00000000-5C7C-4478-8EBC-4E34C1385BAA}"/>
            </c:ext>
          </c:extLst>
        </c:ser>
        <c:dLbls>
          <c:showLegendKey val="0"/>
          <c:showVal val="0"/>
          <c:showCatName val="0"/>
          <c:showSerName val="0"/>
          <c:showPercent val="0"/>
          <c:showBubbleSize val="0"/>
        </c:dLbls>
        <c:gapWidth val="150"/>
        <c:axId val="359174456"/>
        <c:axId val="35917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5C7C-4478-8EBC-4E34C1385BAA}"/>
            </c:ext>
          </c:extLst>
        </c:ser>
        <c:dLbls>
          <c:showLegendKey val="0"/>
          <c:showVal val="0"/>
          <c:showCatName val="0"/>
          <c:showSerName val="0"/>
          <c:showPercent val="0"/>
          <c:showBubbleSize val="0"/>
        </c:dLbls>
        <c:marker val="1"/>
        <c:smooth val="0"/>
        <c:axId val="359174456"/>
        <c:axId val="359177592"/>
      </c:lineChart>
      <c:dateAx>
        <c:axId val="359174456"/>
        <c:scaling>
          <c:orientation val="minMax"/>
        </c:scaling>
        <c:delete val="1"/>
        <c:axPos val="b"/>
        <c:numFmt formatCode="ge" sourceLinked="1"/>
        <c:majorTickMark val="none"/>
        <c:minorTickMark val="none"/>
        <c:tickLblPos val="none"/>
        <c:crossAx val="359177592"/>
        <c:crosses val="autoZero"/>
        <c:auto val="1"/>
        <c:lblOffset val="100"/>
        <c:baseTimeUnit val="years"/>
      </c:dateAx>
      <c:valAx>
        <c:axId val="359177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1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95.26</c:v>
                </c:pt>
                <c:pt idx="1">
                  <c:v>97.67</c:v>
                </c:pt>
                <c:pt idx="2">
                  <c:v>97.54</c:v>
                </c:pt>
                <c:pt idx="3">
                  <c:v>100.08</c:v>
                </c:pt>
                <c:pt idx="4">
                  <c:v>96.64</c:v>
                </c:pt>
              </c:numCache>
            </c:numRef>
          </c:val>
          <c:extLst xmlns:c16r2="http://schemas.microsoft.com/office/drawing/2015/06/chart">
            <c:ext xmlns:c16="http://schemas.microsoft.com/office/drawing/2014/chart" uri="{C3380CC4-5D6E-409C-BE32-E72D297353CC}">
              <c16:uniqueId val="{00000000-C95F-4214-80CF-CEC54F56D513}"/>
            </c:ext>
          </c:extLst>
        </c:ser>
        <c:dLbls>
          <c:showLegendKey val="0"/>
          <c:showVal val="0"/>
          <c:showCatName val="0"/>
          <c:showSerName val="0"/>
          <c:showPercent val="0"/>
          <c:showBubbleSize val="0"/>
        </c:dLbls>
        <c:gapWidth val="150"/>
        <c:axId val="359060616"/>
        <c:axId val="359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C95F-4214-80CF-CEC54F56D513}"/>
            </c:ext>
          </c:extLst>
        </c:ser>
        <c:dLbls>
          <c:showLegendKey val="0"/>
          <c:showVal val="0"/>
          <c:showCatName val="0"/>
          <c:showSerName val="0"/>
          <c:showPercent val="0"/>
          <c:showBubbleSize val="0"/>
        </c:dLbls>
        <c:marker val="1"/>
        <c:smooth val="0"/>
        <c:axId val="359060616"/>
        <c:axId val="359057088"/>
      </c:lineChart>
      <c:dateAx>
        <c:axId val="359060616"/>
        <c:scaling>
          <c:orientation val="minMax"/>
        </c:scaling>
        <c:delete val="1"/>
        <c:axPos val="b"/>
        <c:numFmt formatCode="ge" sourceLinked="1"/>
        <c:majorTickMark val="none"/>
        <c:minorTickMark val="none"/>
        <c:tickLblPos val="none"/>
        <c:crossAx val="359057088"/>
        <c:crosses val="autoZero"/>
        <c:auto val="1"/>
        <c:lblOffset val="100"/>
        <c:baseTimeUnit val="years"/>
      </c:dateAx>
      <c:valAx>
        <c:axId val="3590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6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113.48</c:v>
                </c:pt>
                <c:pt idx="1">
                  <c:v>110.77</c:v>
                </c:pt>
                <c:pt idx="2">
                  <c:v>110.75</c:v>
                </c:pt>
                <c:pt idx="3">
                  <c:v>107.35</c:v>
                </c:pt>
                <c:pt idx="4">
                  <c:v>110.62</c:v>
                </c:pt>
              </c:numCache>
            </c:numRef>
          </c:val>
          <c:extLst xmlns:c16r2="http://schemas.microsoft.com/office/drawing/2015/06/chart">
            <c:ext xmlns:c16="http://schemas.microsoft.com/office/drawing/2014/chart" uri="{C3380CC4-5D6E-409C-BE32-E72D297353CC}">
              <c16:uniqueId val="{00000000-E983-4F27-94CB-EA94F50D58F6}"/>
            </c:ext>
          </c:extLst>
        </c:ser>
        <c:dLbls>
          <c:showLegendKey val="0"/>
          <c:showVal val="0"/>
          <c:showCatName val="0"/>
          <c:showSerName val="0"/>
          <c:showPercent val="0"/>
          <c:showBubbleSize val="0"/>
        </c:dLbls>
        <c:gapWidth val="150"/>
        <c:axId val="359055520"/>
        <c:axId val="3590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E983-4F27-94CB-EA94F50D58F6}"/>
            </c:ext>
          </c:extLst>
        </c:ser>
        <c:dLbls>
          <c:showLegendKey val="0"/>
          <c:showVal val="0"/>
          <c:showCatName val="0"/>
          <c:showSerName val="0"/>
          <c:showPercent val="0"/>
          <c:showBubbleSize val="0"/>
        </c:dLbls>
        <c:marker val="1"/>
        <c:smooth val="0"/>
        <c:axId val="359055520"/>
        <c:axId val="359061792"/>
      </c:lineChart>
      <c:dateAx>
        <c:axId val="359055520"/>
        <c:scaling>
          <c:orientation val="minMax"/>
        </c:scaling>
        <c:delete val="1"/>
        <c:axPos val="b"/>
        <c:numFmt formatCode="ge" sourceLinked="1"/>
        <c:majorTickMark val="none"/>
        <c:minorTickMark val="none"/>
        <c:tickLblPos val="none"/>
        <c:crossAx val="359061792"/>
        <c:crosses val="autoZero"/>
        <c:auto val="1"/>
        <c:lblOffset val="100"/>
        <c:baseTimeUnit val="years"/>
      </c:dateAx>
      <c:valAx>
        <c:axId val="3590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南足柄市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42687</v>
      </c>
      <c r="AM8" s="60"/>
      <c r="AN8" s="60"/>
      <c r="AO8" s="60"/>
      <c r="AP8" s="60"/>
      <c r="AQ8" s="60"/>
      <c r="AR8" s="60"/>
      <c r="AS8" s="60"/>
      <c r="AT8" s="51">
        <f>データ!$S$6</f>
        <v>77.12</v>
      </c>
      <c r="AU8" s="52"/>
      <c r="AV8" s="52"/>
      <c r="AW8" s="52"/>
      <c r="AX8" s="52"/>
      <c r="AY8" s="52"/>
      <c r="AZ8" s="52"/>
      <c r="BA8" s="52"/>
      <c r="BB8" s="53">
        <f>データ!$T$6</f>
        <v>553.51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85.14</v>
      </c>
      <c r="J10" s="52"/>
      <c r="K10" s="52"/>
      <c r="L10" s="52"/>
      <c r="M10" s="52"/>
      <c r="N10" s="52"/>
      <c r="O10" s="63"/>
      <c r="P10" s="53">
        <f>データ!$P$6</f>
        <v>97.45</v>
      </c>
      <c r="Q10" s="53"/>
      <c r="R10" s="53"/>
      <c r="S10" s="53"/>
      <c r="T10" s="53"/>
      <c r="U10" s="53"/>
      <c r="V10" s="53"/>
      <c r="W10" s="60">
        <f>データ!$Q$6</f>
        <v>1566</v>
      </c>
      <c r="X10" s="60"/>
      <c r="Y10" s="60"/>
      <c r="Z10" s="60"/>
      <c r="AA10" s="60"/>
      <c r="AB10" s="60"/>
      <c r="AC10" s="60"/>
      <c r="AD10" s="2"/>
      <c r="AE10" s="2"/>
      <c r="AF10" s="2"/>
      <c r="AG10" s="2"/>
      <c r="AH10" s="4"/>
      <c r="AI10" s="4"/>
      <c r="AJ10" s="4"/>
      <c r="AK10" s="4"/>
      <c r="AL10" s="60">
        <f>データ!$U$6</f>
        <v>41429</v>
      </c>
      <c r="AM10" s="60"/>
      <c r="AN10" s="60"/>
      <c r="AO10" s="60"/>
      <c r="AP10" s="60"/>
      <c r="AQ10" s="60"/>
      <c r="AR10" s="60"/>
      <c r="AS10" s="60"/>
      <c r="AT10" s="51">
        <f>データ!$V$6</f>
        <v>19.05</v>
      </c>
      <c r="AU10" s="52"/>
      <c r="AV10" s="52"/>
      <c r="AW10" s="52"/>
      <c r="AX10" s="52"/>
      <c r="AY10" s="52"/>
      <c r="AZ10" s="52"/>
      <c r="BA10" s="52"/>
      <c r="BB10" s="53">
        <f>データ!$W$6</f>
        <v>2174.75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URPK5aflPdkH+cV9+dlonrXgXCOljisvS1ZaIdkpWI5+rUxDNVeBlb3OaPDcPsTPO3bFGdikYbEM/ye8sGreA==" saltValue="XXzaROx+7ecEOW2eX9Vq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142174</v>
      </c>
      <c r="D6" s="34">
        <f t="shared" si="3"/>
        <v>46</v>
      </c>
      <c r="E6" s="34">
        <f t="shared" si="3"/>
        <v>1</v>
      </c>
      <c r="F6" s="34">
        <f t="shared" si="3"/>
        <v>0</v>
      </c>
      <c r="G6" s="34">
        <f t="shared" si="3"/>
        <v>1</v>
      </c>
      <c r="H6" s="34" t="str">
        <f t="shared" si="3"/>
        <v>神奈川県　南足柄市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85.14</v>
      </c>
      <c r="P6" s="35">
        <f t="shared" si="3"/>
        <v>97.45</v>
      </c>
      <c r="Q6" s="35">
        <f t="shared" si="3"/>
        <v>1566</v>
      </c>
      <c r="R6" s="35">
        <f t="shared" si="3"/>
        <v>42687</v>
      </c>
      <c r="S6" s="35">
        <f t="shared" si="3"/>
        <v>77.12</v>
      </c>
      <c r="T6" s="35">
        <f t="shared" si="3"/>
        <v>553.51</v>
      </c>
      <c r="U6" s="35">
        <f t="shared" si="3"/>
        <v>41429</v>
      </c>
      <c r="V6" s="35">
        <f t="shared" si="3"/>
        <v>19.05</v>
      </c>
      <c r="W6" s="35">
        <f t="shared" si="3"/>
        <v>2174.75</v>
      </c>
      <c r="X6" s="36">
        <f>IF(X7="",NA(),X7)</f>
        <v>102.78</v>
      </c>
      <c r="Y6" s="36">
        <f t="shared" ref="Y6:AG6" si="4">IF(Y7="",NA(),Y7)</f>
        <v>104.75</v>
      </c>
      <c r="Z6" s="36">
        <f t="shared" si="4"/>
        <v>105.1</v>
      </c>
      <c r="AA6" s="36">
        <f t="shared" si="4"/>
        <v>105.91</v>
      </c>
      <c r="AB6" s="36">
        <f t="shared" si="4"/>
        <v>102.95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631.86</v>
      </c>
      <c r="AU6" s="36">
        <f t="shared" ref="AU6:BC6" si="6">IF(AU7="",NA(),AU7)</f>
        <v>902.82</v>
      </c>
      <c r="AV6" s="36">
        <f t="shared" si="6"/>
        <v>691.94</v>
      </c>
      <c r="AW6" s="36">
        <f t="shared" si="6"/>
        <v>747.92</v>
      </c>
      <c r="AX6" s="36">
        <f t="shared" si="6"/>
        <v>730.84</v>
      </c>
      <c r="AY6" s="36">
        <f t="shared" si="6"/>
        <v>382.09</v>
      </c>
      <c r="AZ6" s="36">
        <f t="shared" si="6"/>
        <v>371.31</v>
      </c>
      <c r="BA6" s="36">
        <f t="shared" si="6"/>
        <v>377.63</v>
      </c>
      <c r="BB6" s="36">
        <f t="shared" si="6"/>
        <v>357.34</v>
      </c>
      <c r="BC6" s="36">
        <f t="shared" si="6"/>
        <v>366.03</v>
      </c>
      <c r="BD6" s="35" t="str">
        <f>IF(BD7="","",IF(BD7="-","【-】","【"&amp;SUBSTITUTE(TEXT(BD7,"#,##0.00"),"-","△")&amp;"】"))</f>
        <v>【261.93】</v>
      </c>
      <c r="BE6" s="36">
        <f>IF(BE7="",NA(),BE7)</f>
        <v>242.48</v>
      </c>
      <c r="BF6" s="36">
        <f t="shared" ref="BF6:BN6" si="7">IF(BF7="",NA(),BF7)</f>
        <v>223.9</v>
      </c>
      <c r="BG6" s="36">
        <f t="shared" si="7"/>
        <v>209.67</v>
      </c>
      <c r="BH6" s="36">
        <f t="shared" si="7"/>
        <v>201.85</v>
      </c>
      <c r="BI6" s="36">
        <f t="shared" si="7"/>
        <v>195.47</v>
      </c>
      <c r="BJ6" s="36">
        <f t="shared" si="7"/>
        <v>385.06</v>
      </c>
      <c r="BK6" s="36">
        <f t="shared" si="7"/>
        <v>373.09</v>
      </c>
      <c r="BL6" s="36">
        <f t="shared" si="7"/>
        <v>364.71</v>
      </c>
      <c r="BM6" s="36">
        <f t="shared" si="7"/>
        <v>373.69</v>
      </c>
      <c r="BN6" s="36">
        <f t="shared" si="7"/>
        <v>370.12</v>
      </c>
      <c r="BO6" s="35" t="str">
        <f>IF(BO7="","",IF(BO7="-","【-】","【"&amp;SUBSTITUTE(TEXT(BO7,"#,##0.00"),"-","△")&amp;"】"))</f>
        <v>【270.46】</v>
      </c>
      <c r="BP6" s="36">
        <f>IF(BP7="",NA(),BP7)</f>
        <v>95.26</v>
      </c>
      <c r="BQ6" s="36">
        <f t="shared" ref="BQ6:BY6" si="8">IF(BQ7="",NA(),BQ7)</f>
        <v>97.67</v>
      </c>
      <c r="BR6" s="36">
        <f t="shared" si="8"/>
        <v>97.54</v>
      </c>
      <c r="BS6" s="36">
        <f t="shared" si="8"/>
        <v>100.08</v>
      </c>
      <c r="BT6" s="36">
        <f t="shared" si="8"/>
        <v>96.64</v>
      </c>
      <c r="BU6" s="36">
        <f t="shared" si="8"/>
        <v>99.07</v>
      </c>
      <c r="BV6" s="36">
        <f t="shared" si="8"/>
        <v>99.99</v>
      </c>
      <c r="BW6" s="36">
        <f t="shared" si="8"/>
        <v>100.65</v>
      </c>
      <c r="BX6" s="36">
        <f t="shared" si="8"/>
        <v>99.87</v>
      </c>
      <c r="BY6" s="36">
        <f t="shared" si="8"/>
        <v>100.42</v>
      </c>
      <c r="BZ6" s="35" t="str">
        <f>IF(BZ7="","",IF(BZ7="-","【-】","【"&amp;SUBSTITUTE(TEXT(BZ7,"#,##0.00"),"-","△")&amp;"】"))</f>
        <v>【103.91】</v>
      </c>
      <c r="CA6" s="36">
        <f>IF(CA7="",NA(),CA7)</f>
        <v>113.48</v>
      </c>
      <c r="CB6" s="36">
        <f t="shared" ref="CB6:CJ6" si="9">IF(CB7="",NA(),CB7)</f>
        <v>110.77</v>
      </c>
      <c r="CC6" s="36">
        <f t="shared" si="9"/>
        <v>110.75</v>
      </c>
      <c r="CD6" s="36">
        <f t="shared" si="9"/>
        <v>107.35</v>
      </c>
      <c r="CE6" s="36">
        <f t="shared" si="9"/>
        <v>110.62</v>
      </c>
      <c r="CF6" s="36">
        <f t="shared" si="9"/>
        <v>173.03</v>
      </c>
      <c r="CG6" s="36">
        <f t="shared" si="9"/>
        <v>171.15</v>
      </c>
      <c r="CH6" s="36">
        <f t="shared" si="9"/>
        <v>170.19</v>
      </c>
      <c r="CI6" s="36">
        <f t="shared" si="9"/>
        <v>171.81</v>
      </c>
      <c r="CJ6" s="36">
        <f t="shared" si="9"/>
        <v>171.67</v>
      </c>
      <c r="CK6" s="35" t="str">
        <f>IF(CK7="","",IF(CK7="-","【-】","【"&amp;SUBSTITUTE(TEXT(CK7,"#,##0.00"),"-","△")&amp;"】"))</f>
        <v>【167.11】</v>
      </c>
      <c r="CL6" s="36">
        <f>IF(CL7="",NA(),CL7)</f>
        <v>72.94</v>
      </c>
      <c r="CM6" s="36">
        <f t="shared" ref="CM6:CU6" si="10">IF(CM7="",NA(),CM7)</f>
        <v>69.81</v>
      </c>
      <c r="CN6" s="36">
        <f t="shared" si="10"/>
        <v>70.459999999999994</v>
      </c>
      <c r="CO6" s="36">
        <f t="shared" si="10"/>
        <v>71.56</v>
      </c>
      <c r="CP6" s="36">
        <f t="shared" si="10"/>
        <v>72.17</v>
      </c>
      <c r="CQ6" s="36">
        <f t="shared" si="10"/>
        <v>58.58</v>
      </c>
      <c r="CR6" s="36">
        <f t="shared" si="10"/>
        <v>58.53</v>
      </c>
      <c r="CS6" s="36">
        <f t="shared" si="10"/>
        <v>59.01</v>
      </c>
      <c r="CT6" s="36">
        <f t="shared" si="10"/>
        <v>60.03</v>
      </c>
      <c r="CU6" s="36">
        <f t="shared" si="10"/>
        <v>59.74</v>
      </c>
      <c r="CV6" s="35" t="str">
        <f>IF(CV7="","",IF(CV7="-","【-】","【"&amp;SUBSTITUTE(TEXT(CV7,"#,##0.00"),"-","△")&amp;"】"))</f>
        <v>【60.27】</v>
      </c>
      <c r="CW6" s="36">
        <f>IF(CW7="",NA(),CW7)</f>
        <v>86</v>
      </c>
      <c r="CX6" s="36">
        <f t="shared" ref="CX6:DF6" si="11">IF(CX7="",NA(),CX7)</f>
        <v>90</v>
      </c>
      <c r="CY6" s="36">
        <f t="shared" si="11"/>
        <v>88.04</v>
      </c>
      <c r="CZ6" s="36">
        <f t="shared" si="11"/>
        <v>86.28</v>
      </c>
      <c r="DA6" s="36">
        <f t="shared" si="11"/>
        <v>84.18</v>
      </c>
      <c r="DB6" s="36">
        <f t="shared" si="11"/>
        <v>85.23</v>
      </c>
      <c r="DC6" s="36">
        <f t="shared" si="11"/>
        <v>85.26</v>
      </c>
      <c r="DD6" s="36">
        <f t="shared" si="11"/>
        <v>85.37</v>
      </c>
      <c r="DE6" s="36">
        <f t="shared" si="11"/>
        <v>84.81</v>
      </c>
      <c r="DF6" s="36">
        <f t="shared" si="11"/>
        <v>84.8</v>
      </c>
      <c r="DG6" s="35" t="str">
        <f>IF(DG7="","",IF(DG7="-","【-】","【"&amp;SUBSTITUTE(TEXT(DG7,"#,##0.00"),"-","△")&amp;"】"))</f>
        <v>【89.92】</v>
      </c>
      <c r="DH6" s="36">
        <f>IF(DH7="",NA(),DH7)</f>
        <v>51.27</v>
      </c>
      <c r="DI6" s="36">
        <f t="shared" ref="DI6:DQ6" si="12">IF(DI7="",NA(),DI7)</f>
        <v>53.23</v>
      </c>
      <c r="DJ6" s="36">
        <f t="shared" si="12"/>
        <v>54.23</v>
      </c>
      <c r="DK6" s="36">
        <f t="shared" si="12"/>
        <v>55.82</v>
      </c>
      <c r="DL6" s="36">
        <f t="shared" si="12"/>
        <v>56.7</v>
      </c>
      <c r="DM6" s="36">
        <f t="shared" si="12"/>
        <v>44.31</v>
      </c>
      <c r="DN6" s="36">
        <f t="shared" si="12"/>
        <v>45.75</v>
      </c>
      <c r="DO6" s="36">
        <f t="shared" si="12"/>
        <v>46.9</v>
      </c>
      <c r="DP6" s="36">
        <f t="shared" si="12"/>
        <v>47.28</v>
      </c>
      <c r="DQ6" s="36">
        <f t="shared" si="12"/>
        <v>47.66</v>
      </c>
      <c r="DR6" s="35" t="str">
        <f>IF(DR7="","",IF(DR7="-","【-】","【"&amp;SUBSTITUTE(TEXT(DR7,"#,##0.00"),"-","△")&amp;"】"))</f>
        <v>【48.85】</v>
      </c>
      <c r="DS6" s="36">
        <f>IF(DS7="",NA(),DS7)</f>
        <v>12.49</v>
      </c>
      <c r="DT6" s="36">
        <f t="shared" ref="DT6:EB6" si="13">IF(DT7="",NA(),DT7)</f>
        <v>12.63</v>
      </c>
      <c r="DU6" s="36">
        <f t="shared" si="13"/>
        <v>13.21</v>
      </c>
      <c r="DV6" s="36">
        <f t="shared" si="13"/>
        <v>14.21</v>
      </c>
      <c r="DW6" s="36">
        <f t="shared" si="13"/>
        <v>15.49</v>
      </c>
      <c r="DX6" s="36">
        <f t="shared" si="13"/>
        <v>10.09</v>
      </c>
      <c r="DY6" s="36">
        <f t="shared" si="13"/>
        <v>10.54</v>
      </c>
      <c r="DZ6" s="36">
        <f t="shared" si="13"/>
        <v>12.03</v>
      </c>
      <c r="EA6" s="36">
        <f t="shared" si="13"/>
        <v>12.19</v>
      </c>
      <c r="EB6" s="36">
        <f t="shared" si="13"/>
        <v>15.1</v>
      </c>
      <c r="EC6" s="35" t="str">
        <f>IF(EC7="","",IF(EC7="-","【-】","【"&amp;SUBSTITUTE(TEXT(EC7,"#,##0.00"),"-","△")&amp;"】"))</f>
        <v>【17.80】</v>
      </c>
      <c r="ED6" s="36">
        <f>IF(ED7="",NA(),ED7)</f>
        <v>0.26</v>
      </c>
      <c r="EE6" s="36">
        <f t="shared" ref="EE6:EM6" si="14">IF(EE7="",NA(),EE7)</f>
        <v>0.15</v>
      </c>
      <c r="EF6" s="36">
        <f t="shared" si="14"/>
        <v>0.14000000000000001</v>
      </c>
      <c r="EG6" s="36">
        <f t="shared" si="14"/>
        <v>0.39</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
      <c r="A7" s="29"/>
      <c r="B7" s="38">
        <v>2018</v>
      </c>
      <c r="C7" s="38">
        <v>142174</v>
      </c>
      <c r="D7" s="38">
        <v>46</v>
      </c>
      <c r="E7" s="38">
        <v>1</v>
      </c>
      <c r="F7" s="38">
        <v>0</v>
      </c>
      <c r="G7" s="38">
        <v>1</v>
      </c>
      <c r="H7" s="38" t="s">
        <v>92</v>
      </c>
      <c r="I7" s="38" t="s">
        <v>93</v>
      </c>
      <c r="J7" s="38" t="s">
        <v>94</v>
      </c>
      <c r="K7" s="38" t="s">
        <v>95</v>
      </c>
      <c r="L7" s="38" t="s">
        <v>96</v>
      </c>
      <c r="M7" s="38" t="s">
        <v>97</v>
      </c>
      <c r="N7" s="39" t="s">
        <v>98</v>
      </c>
      <c r="O7" s="39">
        <v>85.14</v>
      </c>
      <c r="P7" s="39">
        <v>97.45</v>
      </c>
      <c r="Q7" s="39">
        <v>1566</v>
      </c>
      <c r="R7" s="39">
        <v>42687</v>
      </c>
      <c r="S7" s="39">
        <v>77.12</v>
      </c>
      <c r="T7" s="39">
        <v>553.51</v>
      </c>
      <c r="U7" s="39">
        <v>41429</v>
      </c>
      <c r="V7" s="39">
        <v>19.05</v>
      </c>
      <c r="W7" s="39">
        <v>2174.75</v>
      </c>
      <c r="X7" s="39">
        <v>102.78</v>
      </c>
      <c r="Y7" s="39">
        <v>104.75</v>
      </c>
      <c r="Z7" s="39">
        <v>105.1</v>
      </c>
      <c r="AA7" s="39">
        <v>105.91</v>
      </c>
      <c r="AB7" s="39">
        <v>102.95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631.86</v>
      </c>
      <c r="AU7" s="39">
        <v>902.82</v>
      </c>
      <c r="AV7" s="39">
        <v>691.94</v>
      </c>
      <c r="AW7" s="39">
        <v>747.92</v>
      </c>
      <c r="AX7" s="39">
        <v>730.84</v>
      </c>
      <c r="AY7" s="39">
        <v>382.09</v>
      </c>
      <c r="AZ7" s="39">
        <v>371.31</v>
      </c>
      <c r="BA7" s="39">
        <v>377.63</v>
      </c>
      <c r="BB7" s="39">
        <v>357.34</v>
      </c>
      <c r="BC7" s="39">
        <v>366.03</v>
      </c>
      <c r="BD7" s="39">
        <v>261.93</v>
      </c>
      <c r="BE7" s="39">
        <v>242.48</v>
      </c>
      <c r="BF7" s="39">
        <v>223.9</v>
      </c>
      <c r="BG7" s="39">
        <v>209.67</v>
      </c>
      <c r="BH7" s="39">
        <v>201.85</v>
      </c>
      <c r="BI7" s="39">
        <v>195.47</v>
      </c>
      <c r="BJ7" s="39">
        <v>385.06</v>
      </c>
      <c r="BK7" s="39">
        <v>373.09</v>
      </c>
      <c r="BL7" s="39">
        <v>364.71</v>
      </c>
      <c r="BM7" s="39">
        <v>373.69</v>
      </c>
      <c r="BN7" s="39">
        <v>370.12</v>
      </c>
      <c r="BO7" s="39">
        <v>270.45999999999998</v>
      </c>
      <c r="BP7" s="39">
        <v>95.26</v>
      </c>
      <c r="BQ7" s="39">
        <v>97.67</v>
      </c>
      <c r="BR7" s="39">
        <v>97.54</v>
      </c>
      <c r="BS7" s="39">
        <v>100.08</v>
      </c>
      <c r="BT7" s="39">
        <v>96.64</v>
      </c>
      <c r="BU7" s="39">
        <v>99.07</v>
      </c>
      <c r="BV7" s="39">
        <v>99.99</v>
      </c>
      <c r="BW7" s="39">
        <v>100.65</v>
      </c>
      <c r="BX7" s="39">
        <v>99.87</v>
      </c>
      <c r="BY7" s="39">
        <v>100.42</v>
      </c>
      <c r="BZ7" s="39">
        <v>103.91</v>
      </c>
      <c r="CA7" s="39">
        <v>113.48</v>
      </c>
      <c r="CB7" s="39">
        <v>110.77</v>
      </c>
      <c r="CC7" s="39">
        <v>110.75</v>
      </c>
      <c r="CD7" s="39">
        <v>107.35</v>
      </c>
      <c r="CE7" s="39">
        <v>110.62</v>
      </c>
      <c r="CF7" s="39">
        <v>173.03</v>
      </c>
      <c r="CG7" s="39">
        <v>171.15</v>
      </c>
      <c r="CH7" s="39">
        <v>170.19</v>
      </c>
      <c r="CI7" s="39">
        <v>171.81</v>
      </c>
      <c r="CJ7" s="39">
        <v>171.67</v>
      </c>
      <c r="CK7" s="39">
        <v>167.11</v>
      </c>
      <c r="CL7" s="39">
        <v>72.94</v>
      </c>
      <c r="CM7" s="39">
        <v>69.81</v>
      </c>
      <c r="CN7" s="39">
        <v>70.459999999999994</v>
      </c>
      <c r="CO7" s="39">
        <v>71.56</v>
      </c>
      <c r="CP7" s="39">
        <v>72.17</v>
      </c>
      <c r="CQ7" s="39">
        <v>58.58</v>
      </c>
      <c r="CR7" s="39">
        <v>58.53</v>
      </c>
      <c r="CS7" s="39">
        <v>59.01</v>
      </c>
      <c r="CT7" s="39">
        <v>60.03</v>
      </c>
      <c r="CU7" s="39">
        <v>59.74</v>
      </c>
      <c r="CV7" s="39">
        <v>60.27</v>
      </c>
      <c r="CW7" s="39">
        <v>86</v>
      </c>
      <c r="CX7" s="39">
        <v>90</v>
      </c>
      <c r="CY7" s="39">
        <v>88.04</v>
      </c>
      <c r="CZ7" s="39">
        <v>86.28</v>
      </c>
      <c r="DA7" s="39">
        <v>84.18</v>
      </c>
      <c r="DB7" s="39">
        <v>85.23</v>
      </c>
      <c r="DC7" s="39">
        <v>85.26</v>
      </c>
      <c r="DD7" s="39">
        <v>85.37</v>
      </c>
      <c r="DE7" s="39">
        <v>84.81</v>
      </c>
      <c r="DF7" s="39">
        <v>84.8</v>
      </c>
      <c r="DG7" s="39">
        <v>89.92</v>
      </c>
      <c r="DH7" s="39">
        <v>51.27</v>
      </c>
      <c r="DI7" s="39">
        <v>53.23</v>
      </c>
      <c r="DJ7" s="39">
        <v>54.23</v>
      </c>
      <c r="DK7" s="39">
        <v>55.82</v>
      </c>
      <c r="DL7" s="39">
        <v>56.7</v>
      </c>
      <c r="DM7" s="39">
        <v>44.31</v>
      </c>
      <c r="DN7" s="39">
        <v>45.75</v>
      </c>
      <c r="DO7" s="39">
        <v>46.9</v>
      </c>
      <c r="DP7" s="39">
        <v>47.28</v>
      </c>
      <c r="DQ7" s="39">
        <v>47.66</v>
      </c>
      <c r="DR7" s="39">
        <v>48.85</v>
      </c>
      <c r="DS7" s="39">
        <v>12.49</v>
      </c>
      <c r="DT7" s="39">
        <v>12.63</v>
      </c>
      <c r="DU7" s="39">
        <v>13.21</v>
      </c>
      <c r="DV7" s="39">
        <v>14.21</v>
      </c>
      <c r="DW7" s="39">
        <v>15.49</v>
      </c>
      <c r="DX7" s="39">
        <v>10.09</v>
      </c>
      <c r="DY7" s="39">
        <v>10.54</v>
      </c>
      <c r="DZ7" s="39">
        <v>12.03</v>
      </c>
      <c r="EA7" s="39">
        <v>12.19</v>
      </c>
      <c r="EB7" s="39">
        <v>15.1</v>
      </c>
      <c r="EC7" s="39">
        <v>17.8</v>
      </c>
      <c r="ED7" s="39">
        <v>0.26</v>
      </c>
      <c r="EE7" s="39">
        <v>0.15</v>
      </c>
      <c r="EF7" s="39">
        <v>0.14000000000000001</v>
      </c>
      <c r="EG7" s="39">
        <v>0.39</v>
      </c>
      <c r="EH7" s="39">
        <v>0.47</v>
      </c>
      <c r="EI7" s="39">
        <v>0.6</v>
      </c>
      <c r="EJ7" s="39">
        <v>0.56000000000000005</v>
      </c>
      <c r="EK7" s="39">
        <v>0.61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2020-01-24T05:39:24Z</cp:lastPrinted>
  <dcterms:created xsi:type="dcterms:W3CDTF">2019-12-05T04:13:42Z</dcterms:created>
  <dcterms:modified xsi:type="dcterms:W3CDTF">2020-02-26T09:38:25Z</dcterms:modified>
  <cp:category/>
</cp:coreProperties>
</file>