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修正分\"/>
    </mc:Choice>
  </mc:AlternateContent>
  <workbookProtection workbookAlgorithmName="SHA-512" workbookHashValue="M6Zie2KBOL24SpIuPZFvygqVZ2ZW3zIA1904dOH8pgEVjXG+A5b1wbIFA/JjzIPC+Om0S7xq2Qk5fZOsYBZadA==" workbookSaltValue="LthO0fHoLrWStD4BOptw7w==" workbookSpinCount="100000" lockStructure="1"/>
  <bookViews>
    <workbookView xWindow="0" yWindow="0" windowWidth="15360" windowHeight="7632"/>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 r="C10" i="5" l="1"/>
  <c r="D10" i="5"/>
  <c r="E10" i="5"/>
  <c r="B10" i="5"/>
</calcChain>
</file>

<file path=xl/sharedStrings.xml><?xml version="1.0" encoding="utf-8"?>
<sst xmlns="http://schemas.openxmlformats.org/spreadsheetml/2006/main" count="249" uniqueCount="111">
  <si>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</si>
  <si>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</si>
  <si>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</si>
  <si>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</si>
  <si>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</si>
  <si>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</si>
  <si>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</si>
  <si>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</si>
  <si>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</si>
  <si>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</si>
  <si>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</si>
  <si>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</si>
  <si>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</si>
  <si>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</si>
  <si>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</si>
  <si>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</si>
  <si>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</si>
  <si>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</si>
  <si>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</si>
  <si>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</si>
  <si>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</si>
  <si>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</si>
  <si>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</si>
  <si>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</si>
  <si>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</si>
  <si>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</si>
  <si>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</si>
  <si>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</si>
  <si>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</si>
  <si>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</si>
  <si>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</si>
  <si>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</si>
  <si>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</si>
  <si>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</si>
  <si>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</si>
  <si>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</si>
  <si>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</si>
  <si>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</si>
  <si>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</si>
  <si>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</si>
  <si>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</si>
  <si>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</si>
  <si>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</si>
  <si>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</si>
  <si>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</si>
  <si>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</si>
  <si>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</si>
  <si>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</si>
  <si>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</si>
  <si>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</si>
  <si>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</si>
  <si>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</si>
  <si>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</si>
  <si>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</si>
  <si>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</si>
  <si>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</si>
  <si>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</si>
  <si>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</si>
  <si>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</si>
  <si>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</si>
  <si>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</si>
  <si>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</si>
  <si>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</si>
  <si>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</si>
  <si>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</si>
  <si>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</si>
  <si>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</si>
  <si>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</si>
  <si>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</si>
  <si>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</si>
  <si>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</si>
  <si>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</si>
  <si>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</si>
  <si>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</si>
  <si>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</si>
  <si>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</si>
  <si>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</si>
  <si>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</si>
  <si>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</si>
  <si>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</si>
  <si>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</si>
  <si>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</si>
  <si>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</si>
  <si>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</si>
  <si>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</si>
  <si>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</si>
  <si>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</si>
  <si>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</si>
  <si>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</si>
  <si>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</si>
  <si>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</si>
  <si>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</si>
  <si>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</si>
  <si>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</si>
  <si>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</si>
  <si>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</si>
  <si>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寒川町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</si>
  <si>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</si>
  <si>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</si>
  <si>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</si>
  <si>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</si>
  <si>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</si>
  <si>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</si>
  <si>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</si>
  <si>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</si>
  <si>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</si>
  <si>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</si>
  <si>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</si>
  <si>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過去の建設投資により、現在の元利償還に対する負担が大きいですが、償還が進むことで企業債残高も減少傾向となるため、財政状況は健全な方向で推移することが見込まれます。　　　　　　       　 　　　  　 
　しかしながら、近い将来、人口減少や節水意識等による使用料収入の減少、過去に建設した管渠が耐用年数を迎えるのに備え、管渠等の老朽化対策（長寿命化、耐震化）を行っていくことにより、更新費の増加が見込まれます。　　　　　　　　　　         　　　　
　下水道事業を安定的に運営していくために経費回収率の向上や管渠の計画的な老朽化対策を行うことで事業の健全化、効率化に取り組んでまいります。</t>
    <rPh sb="1" eb="3">
      <t>カコ</t>
    </rPh>
    <rPh sb="4" eb="6">
      <t>ケンセツ</t>
    </rPh>
    <rPh sb="6" eb="8">
      <t>トウシ</t>
    </rPh>
    <rPh sb="12" eb="14">
      <t>ゲンザイ</t>
    </rPh>
    <rPh sb="15" eb="17">
      <t>ガンリ</t>
    </rPh>
    <rPh sb="17" eb="19">
      <t>ショウカン</t>
    </rPh>
    <rPh sb="20" eb="21">
      <t>タイ</t>
    </rPh>
    <rPh sb="23" eb="25">
      <t>フタン</t>
    </rPh>
    <rPh sb="26" eb="27">
      <t>オオ</t>
    </rPh>
    <rPh sb="33" eb="35">
      <t>ショウカン</t>
    </rPh>
    <rPh sb="36" eb="37">
      <t>スス</t>
    </rPh>
    <rPh sb="41" eb="43">
      <t>キギョウ</t>
    </rPh>
    <rPh sb="43" eb="44">
      <t>サイ</t>
    </rPh>
    <rPh sb="44" eb="46">
      <t>ザンダカ</t>
    </rPh>
    <rPh sb="47" eb="49">
      <t>ゲンショウ</t>
    </rPh>
    <rPh sb="49" eb="51">
      <t>ケイコウ</t>
    </rPh>
    <rPh sb="57" eb="59">
      <t>ザイセイ</t>
    </rPh>
    <rPh sb="59" eb="61">
      <t>ジョウキョウ</t>
    </rPh>
    <rPh sb="62" eb="64">
      <t>ケンゼン</t>
    </rPh>
    <rPh sb="65" eb="67">
      <t>ホウコウ</t>
    </rPh>
    <rPh sb="68" eb="70">
      <t>スイイ</t>
    </rPh>
    <rPh sb="75" eb="77">
      <t>ミコ</t>
    </rPh>
    <rPh sb="140" eb="142">
      <t>カコ</t>
    </rPh>
    <rPh sb="143" eb="145">
      <t>ケンセツ</t>
    </rPh>
    <rPh sb="147" eb="149">
      <t>カンキョ</t>
    </rPh>
    <rPh sb="150" eb="152">
      <t>タイヨウ</t>
    </rPh>
    <rPh sb="152" eb="154">
      <t>ネンスウ</t>
    </rPh>
    <rPh sb="155" eb="156">
      <t>ムカ</t>
    </rPh>
    <rPh sb="160" eb="161">
      <t>ソナ</t>
    </rPh>
    <rPh sb="163" eb="165">
      <t>カンキョ</t>
    </rPh>
    <rPh sb="165" eb="166">
      <t>トウ</t>
    </rPh>
    <rPh sb="167" eb="170">
      <t>ロウキュウカ</t>
    </rPh>
    <rPh sb="170" eb="172">
      <t>タイサク</t>
    </rPh>
    <rPh sb="173" eb="177">
      <t>チョウジュミョウカ</t>
    </rPh>
    <rPh sb="178" eb="181">
      <t>タイシンカ</t>
    </rPh>
    <rPh sb="183" eb="184">
      <t>オコナ</t>
    </rPh>
    <rPh sb="194" eb="197">
      <t>コウシンヒ</t>
    </rPh>
    <rPh sb="198" eb="200">
      <t>ゾウカ</t>
    </rPh>
    <rPh sb="201" eb="203">
      <t>ミコ</t>
    </rPh>
    <rPh sb="233" eb="236">
      <t>ゲスイドウ</t>
    </rPh>
    <rPh sb="236" eb="238">
      <t>ジギョウ</t>
    </rPh>
    <rPh sb="239" eb="241">
      <t>アンテイ</t>
    </rPh>
    <rPh sb="241" eb="242">
      <t>テキ</t>
    </rPh>
    <rPh sb="243" eb="245">
      <t>ウンエイ</t>
    </rPh>
    <rPh sb="252" eb="254">
      <t>ケイヒ</t>
    </rPh>
    <rPh sb="254" eb="256">
      <t>カイシュウ</t>
    </rPh>
    <rPh sb="256" eb="257">
      <t>リツ</t>
    </rPh>
    <rPh sb="258" eb="260">
      <t>コウジョウ</t>
    </rPh>
    <rPh sb="261" eb="263">
      <t>カンキョ</t>
    </rPh>
    <rPh sb="264" eb="267">
      <t>ケイカクテキ</t>
    </rPh>
    <rPh sb="268" eb="271">
      <t>ロウキュウカ</t>
    </rPh>
    <rPh sb="271" eb="273">
      <t>タイサク</t>
    </rPh>
    <rPh sb="274" eb="275">
      <t>オコナ</t>
    </rPh>
    <rPh sb="279" eb="281">
      <t>ジギョウ</t>
    </rPh>
    <rPh sb="282" eb="285">
      <t>ケンゼンカ</t>
    </rPh>
    <rPh sb="286" eb="289">
      <t>コウリツカ</t>
    </rPh>
    <rPh sb="290" eb="291">
      <t>ト</t>
    </rPh>
    <rPh sb="292" eb="293">
      <t>ク</t>
    </rPh>
    <phoneticPr fontId="4"/>
  </si>
  <si>
    <t>　「①経常収支比率」は100％を超えていますが、「⑤経費回収率」を見ると75.72％と本来、使用料で回収すべき経費で全て賄えていない状況です。使用料水準の適正化とともに経費削減を行い、経費回収率の改善を図る必要があります。　　　　                 　      
　「③流動比率」は年々増加していますが、依然として類似団体平均値との差が大きいです。これは保有現金に対して企業債等の支払額が高いためです。          
　「④企業債残高対事業規模比率」は、債務償還が進んだことで前年度に比べ減少しているものの、いまだ類似団体平均値を上回っており、1990年代における集中投資の企業債が現在の財政負担として影響を与えています。　　　　　　　　　　　　　　                
　「⑥汚水処理原価」は横ばいで推移しており、        
　「⑦施設利用率」は該当施設がないことから計上がありません。　　　　　　　　　　　　　　　        　
　「⑧水洗化率」は微増で類似団体平均値よりも高い数値です。</t>
    <rPh sb="3" eb="5">
      <t>ケイジョウ</t>
    </rPh>
    <rPh sb="5" eb="7">
      <t>シュウシ</t>
    </rPh>
    <rPh sb="7" eb="9">
      <t>ヒリツ</t>
    </rPh>
    <rPh sb="16" eb="17">
      <t>コ</t>
    </rPh>
    <rPh sb="26" eb="28">
      <t>ケイヒ</t>
    </rPh>
    <rPh sb="28" eb="30">
      <t>カイシュウ</t>
    </rPh>
    <rPh sb="30" eb="31">
      <t>リツ</t>
    </rPh>
    <rPh sb="33" eb="34">
      <t>ミ</t>
    </rPh>
    <rPh sb="43" eb="45">
      <t>ホンライ</t>
    </rPh>
    <rPh sb="46" eb="48">
      <t>シヨウ</t>
    </rPh>
    <rPh sb="48" eb="49">
      <t>リョウ</t>
    </rPh>
    <rPh sb="50" eb="52">
      <t>カイシュウ</t>
    </rPh>
    <rPh sb="55" eb="57">
      <t>ケイヒ</t>
    </rPh>
    <rPh sb="58" eb="59">
      <t>スベ</t>
    </rPh>
    <rPh sb="60" eb="61">
      <t>マカナ</t>
    </rPh>
    <rPh sb="66" eb="68">
      <t>ジョウキョウ</t>
    </rPh>
    <rPh sb="71" eb="73">
      <t>シヨウ</t>
    </rPh>
    <rPh sb="73" eb="74">
      <t>リョウ</t>
    </rPh>
    <rPh sb="74" eb="76">
      <t>スイジュン</t>
    </rPh>
    <rPh sb="77" eb="79">
      <t>テキセイ</t>
    </rPh>
    <rPh sb="79" eb="80">
      <t>カ</t>
    </rPh>
    <rPh sb="84" eb="86">
      <t>ケイヒ</t>
    </rPh>
    <rPh sb="86" eb="88">
      <t>サクゲン</t>
    </rPh>
    <rPh sb="89" eb="90">
      <t>オコナ</t>
    </rPh>
    <rPh sb="103" eb="105">
      <t>ヒツヨウ</t>
    </rPh>
    <rPh sb="143" eb="145">
      <t>リュウドウ</t>
    </rPh>
    <rPh sb="145" eb="147">
      <t>ヒリツ</t>
    </rPh>
    <rPh sb="149" eb="151">
      <t>ネンネン</t>
    </rPh>
    <rPh sb="151" eb="153">
      <t>ゾウカ</t>
    </rPh>
    <rPh sb="160" eb="162">
      <t>イゼン</t>
    </rPh>
    <rPh sb="165" eb="167">
      <t>ルイジ</t>
    </rPh>
    <rPh sb="167" eb="169">
      <t>ダンタイ</t>
    </rPh>
    <rPh sb="169" eb="172">
      <t>ヘイキンチ</t>
    </rPh>
    <rPh sb="174" eb="175">
      <t>サ</t>
    </rPh>
    <rPh sb="176" eb="177">
      <t>オオ</t>
    </rPh>
    <rPh sb="185" eb="187">
      <t>ホユウ</t>
    </rPh>
    <rPh sb="187" eb="189">
      <t>ゲンキン</t>
    </rPh>
    <rPh sb="190" eb="191">
      <t>タイ</t>
    </rPh>
    <rPh sb="193" eb="195">
      <t>キギョウ</t>
    </rPh>
    <rPh sb="195" eb="196">
      <t>サイ</t>
    </rPh>
    <rPh sb="196" eb="197">
      <t>トウ</t>
    </rPh>
    <rPh sb="198" eb="200">
      <t>シハラ</t>
    </rPh>
    <rPh sb="200" eb="201">
      <t>ガク</t>
    </rPh>
    <rPh sb="202" eb="203">
      <t>タカ</t>
    </rPh>
    <rPh sb="223" eb="225">
      <t>キギョウ</t>
    </rPh>
    <rPh sb="225" eb="226">
      <t>サイ</t>
    </rPh>
    <rPh sb="226" eb="228">
      <t>ザンダカ</t>
    </rPh>
    <rPh sb="228" eb="229">
      <t>タイ</t>
    </rPh>
    <rPh sb="229" eb="231">
      <t>ジギョウ</t>
    </rPh>
    <rPh sb="231" eb="233">
      <t>キボ</t>
    </rPh>
    <rPh sb="233" eb="235">
      <t>ヒリツ</t>
    </rPh>
    <rPh sb="238" eb="240">
      <t>サイム</t>
    </rPh>
    <rPh sb="240" eb="242">
      <t>ショウカン</t>
    </rPh>
    <rPh sb="243" eb="244">
      <t>スス</t>
    </rPh>
    <rPh sb="249" eb="252">
      <t>ゼンネンド</t>
    </rPh>
    <rPh sb="253" eb="254">
      <t>クラ</t>
    </rPh>
    <rPh sb="255" eb="257">
      <t>ゲンショウ</t>
    </rPh>
    <rPh sb="268" eb="270">
      <t>ルイジ</t>
    </rPh>
    <rPh sb="270" eb="272">
      <t>ダンタイ</t>
    </rPh>
    <rPh sb="272" eb="275">
      <t>ヘイキンチ</t>
    </rPh>
    <rPh sb="276" eb="278">
      <t>ウワマワ</t>
    </rPh>
    <rPh sb="287" eb="289">
      <t>ネンダイ</t>
    </rPh>
    <rPh sb="293" eb="295">
      <t>シュウチュウ</t>
    </rPh>
    <rPh sb="295" eb="297">
      <t>トウシ</t>
    </rPh>
    <rPh sb="298" eb="300">
      <t>キギョウ</t>
    </rPh>
    <rPh sb="300" eb="301">
      <t>サイ</t>
    </rPh>
    <rPh sb="302" eb="304">
      <t>ゲンザイ</t>
    </rPh>
    <rPh sb="305" eb="307">
      <t>ザイセイ</t>
    </rPh>
    <rPh sb="307" eb="309">
      <t>フタン</t>
    </rPh>
    <rPh sb="312" eb="314">
      <t>エイキョウ</t>
    </rPh>
    <rPh sb="315" eb="316">
      <t>アタ</t>
    </rPh>
    <rPh sb="356" eb="358">
      <t>オスイ</t>
    </rPh>
    <rPh sb="358" eb="360">
      <t>ショリ</t>
    </rPh>
    <rPh sb="360" eb="362">
      <t>ゲンカ</t>
    </rPh>
    <rPh sb="364" eb="365">
      <t>ヨコ</t>
    </rPh>
    <rPh sb="368" eb="370">
      <t>スイイ</t>
    </rPh>
    <rPh sb="387" eb="389">
      <t>シセツ</t>
    </rPh>
    <rPh sb="389" eb="391">
      <t>リヨウ</t>
    </rPh>
    <rPh sb="391" eb="392">
      <t>リツ</t>
    </rPh>
    <rPh sb="394" eb="396">
      <t>ガイトウ</t>
    </rPh>
    <rPh sb="396" eb="398">
      <t>シセツ</t>
    </rPh>
    <rPh sb="405" eb="407">
      <t>ケイジョウ</t>
    </rPh>
    <rPh sb="442" eb="445">
      <t>スイセンカ</t>
    </rPh>
    <rPh sb="445" eb="446">
      <t>リツ</t>
    </rPh>
    <rPh sb="448" eb="450">
      <t>ビゾウ</t>
    </rPh>
    <rPh sb="451" eb="458">
      <t>ルイジダンタイヘイキンチ</t>
    </rPh>
    <rPh sb="461" eb="462">
      <t>タカ</t>
    </rPh>
    <rPh sb="463" eb="465">
      <t>スウチ</t>
    </rPh>
    <phoneticPr fontId="4"/>
  </si>
  <si>
    <t>　「①有形固定資産減価償却率」は平成27年度が法適用の初年度であり、現時点での減価償却累計額は低いが年々増加しています。　　　　　　　　　　　        
　「②管渠老朽化率」は法定耐用年数（50年）を経過したものがないことから0％です。　　　　　        　  
　「③管渠改善率」は管渠の修繕があったため、類似団体よりも数値が高くなっています。耐用年数を経過した管渠はありませんが今後を見据えて老朽化対策が必要となります。</t>
    <rPh sb="3" eb="5">
      <t>ユウケイ</t>
    </rPh>
    <rPh sb="5" eb="7">
      <t>コテイ</t>
    </rPh>
    <rPh sb="7" eb="9">
      <t>シサン</t>
    </rPh>
    <rPh sb="9" eb="11">
      <t>ゲンカ</t>
    </rPh>
    <rPh sb="11" eb="13">
      <t>ショウキャク</t>
    </rPh>
    <rPh sb="13" eb="14">
      <t>リツ</t>
    </rPh>
    <rPh sb="16" eb="18">
      <t>ヘイセイ</t>
    </rPh>
    <rPh sb="20" eb="22">
      <t>ネンド</t>
    </rPh>
    <rPh sb="23" eb="24">
      <t>ホウ</t>
    </rPh>
    <rPh sb="24" eb="26">
      <t>テキヨウ</t>
    </rPh>
    <rPh sb="27" eb="30">
      <t>ショネンド</t>
    </rPh>
    <rPh sb="34" eb="37">
      <t>ゲンジテン</t>
    </rPh>
    <rPh sb="39" eb="41">
      <t>ゲンカ</t>
    </rPh>
    <rPh sb="41" eb="43">
      <t>ショウキャク</t>
    </rPh>
    <rPh sb="43" eb="46">
      <t>ルイケイガク</t>
    </rPh>
    <rPh sb="47" eb="48">
      <t>ヒク</t>
    </rPh>
    <rPh sb="50" eb="52">
      <t>ネンネン</t>
    </rPh>
    <rPh sb="52" eb="54">
      <t>ゾウカ</t>
    </rPh>
    <rPh sb="83" eb="85">
      <t>カンキョ</t>
    </rPh>
    <rPh sb="85" eb="88">
      <t>ロウキュウカ</t>
    </rPh>
    <rPh sb="88" eb="89">
      <t>リツ</t>
    </rPh>
    <rPh sb="91" eb="93">
      <t>ホウテイ</t>
    </rPh>
    <rPh sb="93" eb="95">
      <t>タイヨウ</t>
    </rPh>
    <rPh sb="95" eb="97">
      <t>ネンスウ</t>
    </rPh>
    <rPh sb="100" eb="101">
      <t>ネン</t>
    </rPh>
    <rPh sb="103" eb="105">
      <t>ケイカ</t>
    </rPh>
    <rPh sb="141" eb="143">
      <t>カンキョ</t>
    </rPh>
    <rPh sb="143" eb="145">
      <t>カイゼン</t>
    </rPh>
    <rPh sb="145" eb="146">
      <t>リツ</t>
    </rPh>
    <rPh sb="148" eb="150">
      <t>カンキョ</t>
    </rPh>
    <rPh sb="151" eb="153">
      <t>シュウゼン</t>
    </rPh>
    <rPh sb="160" eb="162">
      <t>ルイジ</t>
    </rPh>
    <rPh sb="162" eb="164">
      <t>ダンタイ</t>
    </rPh>
    <rPh sb="167" eb="169">
      <t>スウチ</t>
    </rPh>
    <rPh sb="170" eb="171">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</si>
</sst>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vertical="top" wrapText="1" readingOrder="1"/>
      <protection locked="0"/>
    </xf>
    <xf numFmtId="0" fontId="5" fillId="0" borderId="0" xfId="0" applyFont="1" applyBorder="1" applyAlignment="1" applyProtection="1">
      <alignment vertical="top" wrapText="1" readingOrder="1"/>
      <protection locked="0"/>
    </xf>
    <xf numFmtId="0" fontId="5" fillId="0" borderId="7" xfId="0" applyFont="1" applyBorder="1" applyAlignment="1" applyProtection="1">
      <alignment vertical="top" wrapText="1" readingOrder="1"/>
      <protection locked="0"/>
    </xf>
    <xf numFmtId="0" fontId="5" fillId="0" borderId="8" xfId="0" applyFont="1" applyBorder="1" applyAlignment="1" applyProtection="1">
      <alignment vertical="top" wrapText="1" readingOrder="1"/>
      <protection locked="0"/>
    </xf>
    <xf numFmtId="0" fontId="5" fillId="0" borderId="1" xfId="0" applyFont="1" applyBorder="1" applyAlignment="1" applyProtection="1">
      <alignment vertical="top" wrapText="1" readingOrder="1"/>
      <protection locked="0"/>
    </xf>
    <xf numFmtId="0" fontId="5" fillId="0" borderId="9" xfId="0" applyFont="1" applyBorder="1" applyAlignment="1" applyProtection="1">
      <alignment vertical="top" wrapText="1" readingOrder="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0.05</c:v>
                </c:pt>
                <c:pt idx="2">
                  <c:v>0.09</c:v>
                </c:pt>
                <c:pt idx="3">
                  <c:v>0.02</c:v>
                </c:pt>
                <c:pt idx="4">
                  <c:v>0.3</c:v>
                </c:pt>
              </c:numCache>
            </c:numRef>
          </c:val>
          <c:extLst xmlns:c16r2="http://schemas.microsoft.com/office/drawing/2015/06/chart">
            <c:ext xmlns:c16="http://schemas.microsoft.com/office/drawing/2014/chart" uri="{C3380CC4-5D6E-409C-BE32-E72D297353CC}">
              <c16:uniqueId val="{00000000-C783-441E-A0C0-CE016E634C04}"/>
            </c:ext>
          </c:extLst>
        </c:ser>
        <c:dLbls>
          <c:showLegendKey val="0"/>
          <c:showVal val="0"/>
          <c:showCatName val="0"/>
          <c:showSerName val="0"/>
          <c:showPercent val="0"/>
          <c:showBubbleSize val="0"/>
        </c:dLbls>
        <c:gapWidth val="150"/>
        <c:axId val="363617216"/>
        <c:axId val="36362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7.0000000000000007E-2</c:v>
                </c:pt>
                <c:pt idx="2">
                  <c:v>0.1</c:v>
                </c:pt>
                <c:pt idx="3">
                  <c:v>0.14000000000000001</c:v>
                </c:pt>
                <c:pt idx="4">
                  <c:v>0.13</c:v>
                </c:pt>
              </c:numCache>
            </c:numRef>
          </c:val>
          <c:smooth val="0"/>
          <c:extLst xmlns:c16r2="http://schemas.microsoft.com/office/drawing/2015/06/chart">
            <c:ext xmlns:c16="http://schemas.microsoft.com/office/drawing/2014/chart" uri="{C3380CC4-5D6E-409C-BE32-E72D297353CC}">
              <c16:uniqueId val="{00000001-C783-441E-A0C0-CE016E634C04}"/>
            </c:ext>
          </c:extLst>
        </c:ser>
        <c:dLbls>
          <c:showLegendKey val="0"/>
          <c:showVal val="0"/>
          <c:showCatName val="0"/>
          <c:showSerName val="0"/>
          <c:showPercent val="0"/>
          <c:showBubbleSize val="0"/>
        </c:dLbls>
        <c:marker val="1"/>
        <c:smooth val="0"/>
        <c:axId val="363617216"/>
        <c:axId val="363624488"/>
      </c:lineChart>
      <c:dateAx>
        <c:axId val="363617216"/>
        <c:scaling>
          <c:orientation val="minMax"/>
        </c:scaling>
        <c:delete val="1"/>
        <c:axPos val="b"/>
        <c:numFmt formatCode="ge" sourceLinked="1"/>
        <c:majorTickMark val="none"/>
        <c:minorTickMark val="none"/>
        <c:tickLblPos val="none"/>
        <c:crossAx val="363624488"/>
        <c:crosses val="autoZero"/>
        <c:auto val="1"/>
        <c:lblOffset val="100"/>
        <c:baseTimeUnit val="years"/>
      </c:dateAx>
      <c:valAx>
        <c:axId val="36362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1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86-4CB5-B5CA-427B7990B2E8}"/>
            </c:ext>
          </c:extLst>
        </c:ser>
        <c:dLbls>
          <c:showLegendKey val="0"/>
          <c:showVal val="0"/>
          <c:showCatName val="0"/>
          <c:showSerName val="0"/>
          <c:showPercent val="0"/>
          <c:showBubbleSize val="0"/>
        </c:dLbls>
        <c:gapWidth val="150"/>
        <c:axId val="364068800"/>
        <c:axId val="36406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62.64</c:v>
                </c:pt>
                <c:pt idx="2">
                  <c:v>58.12</c:v>
                </c:pt>
                <c:pt idx="3">
                  <c:v>58.83</c:v>
                </c:pt>
                <c:pt idx="4">
                  <c:v>56.51</c:v>
                </c:pt>
              </c:numCache>
            </c:numRef>
          </c:val>
          <c:smooth val="0"/>
          <c:extLst xmlns:c16r2="http://schemas.microsoft.com/office/drawing/2015/06/chart">
            <c:ext xmlns:c16="http://schemas.microsoft.com/office/drawing/2014/chart" uri="{C3380CC4-5D6E-409C-BE32-E72D297353CC}">
              <c16:uniqueId val="{00000001-2686-4CB5-B5CA-427B7990B2E8}"/>
            </c:ext>
          </c:extLst>
        </c:ser>
        <c:dLbls>
          <c:showLegendKey val="0"/>
          <c:showVal val="0"/>
          <c:showCatName val="0"/>
          <c:showSerName val="0"/>
          <c:showPercent val="0"/>
          <c:showBubbleSize val="0"/>
        </c:dLbls>
        <c:marker val="1"/>
        <c:smooth val="0"/>
        <c:axId val="364068800"/>
        <c:axId val="364068016"/>
      </c:lineChart>
      <c:dateAx>
        <c:axId val="364068800"/>
        <c:scaling>
          <c:orientation val="minMax"/>
        </c:scaling>
        <c:delete val="1"/>
        <c:axPos val="b"/>
        <c:numFmt formatCode="ge" sourceLinked="1"/>
        <c:majorTickMark val="none"/>
        <c:minorTickMark val="none"/>
        <c:tickLblPos val="none"/>
        <c:crossAx val="364068016"/>
        <c:crosses val="autoZero"/>
        <c:auto val="1"/>
        <c:lblOffset val="100"/>
        <c:baseTimeUnit val="years"/>
      </c:dateAx>
      <c:valAx>
        <c:axId val="36406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95.84</c:v>
                </c:pt>
                <c:pt idx="2">
                  <c:v>96.3</c:v>
                </c:pt>
                <c:pt idx="3">
                  <c:v>97.14</c:v>
                </c:pt>
                <c:pt idx="4">
                  <c:v>97.38</c:v>
                </c:pt>
              </c:numCache>
            </c:numRef>
          </c:val>
          <c:extLst xmlns:c16r2="http://schemas.microsoft.com/office/drawing/2015/06/chart">
            <c:ext xmlns:c16="http://schemas.microsoft.com/office/drawing/2014/chart" uri="{C3380CC4-5D6E-409C-BE32-E72D297353CC}">
              <c16:uniqueId val="{00000000-C10F-472B-9E1F-4289B741D1D7}"/>
            </c:ext>
          </c:extLst>
        </c:ser>
        <c:dLbls>
          <c:showLegendKey val="0"/>
          <c:showVal val="0"/>
          <c:showCatName val="0"/>
          <c:showSerName val="0"/>
          <c:showPercent val="0"/>
          <c:showBubbleSize val="0"/>
        </c:dLbls>
        <c:gapWidth val="150"/>
        <c:axId val="364063704"/>
        <c:axId val="364065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92.98</c:v>
                </c:pt>
                <c:pt idx="2">
                  <c:v>93.07</c:v>
                </c:pt>
                <c:pt idx="3">
                  <c:v>92.9</c:v>
                </c:pt>
                <c:pt idx="4">
                  <c:v>93.91</c:v>
                </c:pt>
              </c:numCache>
            </c:numRef>
          </c:val>
          <c:smooth val="0"/>
          <c:extLst xmlns:c16r2="http://schemas.microsoft.com/office/drawing/2015/06/chart">
            <c:ext xmlns:c16="http://schemas.microsoft.com/office/drawing/2014/chart" uri="{C3380CC4-5D6E-409C-BE32-E72D297353CC}">
              <c16:uniqueId val="{00000001-C10F-472B-9E1F-4289B741D1D7}"/>
            </c:ext>
          </c:extLst>
        </c:ser>
        <c:dLbls>
          <c:showLegendKey val="0"/>
          <c:showVal val="0"/>
          <c:showCatName val="0"/>
          <c:showSerName val="0"/>
          <c:showPercent val="0"/>
          <c:showBubbleSize val="0"/>
        </c:dLbls>
        <c:marker val="1"/>
        <c:smooth val="0"/>
        <c:axId val="364063704"/>
        <c:axId val="364065272"/>
      </c:lineChart>
      <c:dateAx>
        <c:axId val="364063704"/>
        <c:scaling>
          <c:orientation val="minMax"/>
        </c:scaling>
        <c:delete val="1"/>
        <c:axPos val="b"/>
        <c:numFmt formatCode="ge" sourceLinked="1"/>
        <c:majorTickMark val="none"/>
        <c:minorTickMark val="none"/>
        <c:tickLblPos val="none"/>
        <c:crossAx val="364065272"/>
        <c:crosses val="autoZero"/>
        <c:auto val="1"/>
        <c:lblOffset val="100"/>
        <c:baseTimeUnit val="years"/>
      </c:dateAx>
      <c:valAx>
        <c:axId val="364065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6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100.12</c:v>
                </c:pt>
                <c:pt idx="2">
                  <c:v>100.11</c:v>
                </c:pt>
                <c:pt idx="3">
                  <c:v>100.29</c:v>
                </c:pt>
                <c:pt idx="4">
                  <c:v>100.28</c:v>
                </c:pt>
              </c:numCache>
            </c:numRef>
          </c:val>
          <c:extLst xmlns:c16r2="http://schemas.microsoft.com/office/drawing/2015/06/chart">
            <c:ext xmlns:c16="http://schemas.microsoft.com/office/drawing/2014/chart" uri="{C3380CC4-5D6E-409C-BE32-E72D297353CC}">
              <c16:uniqueId val="{00000000-2707-4732-91E9-933C58245DA3}"/>
            </c:ext>
          </c:extLst>
        </c:ser>
        <c:dLbls>
          <c:showLegendKey val="0"/>
          <c:showVal val="0"/>
          <c:showCatName val="0"/>
          <c:showSerName val="0"/>
          <c:showPercent val="0"/>
          <c:showBubbleSize val="0"/>
        </c:dLbls>
        <c:gapWidth val="150"/>
        <c:axId val="363625272"/>
        <c:axId val="36362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105.81</c:v>
                </c:pt>
                <c:pt idx="2">
                  <c:v>106.63</c:v>
                </c:pt>
                <c:pt idx="3">
                  <c:v>106.41</c:v>
                </c:pt>
                <c:pt idx="4">
                  <c:v>107.95</c:v>
                </c:pt>
              </c:numCache>
            </c:numRef>
          </c:val>
          <c:smooth val="0"/>
          <c:extLst xmlns:c16r2="http://schemas.microsoft.com/office/drawing/2015/06/chart">
            <c:ext xmlns:c16="http://schemas.microsoft.com/office/drawing/2014/chart" uri="{C3380CC4-5D6E-409C-BE32-E72D297353CC}">
              <c16:uniqueId val="{00000001-2707-4732-91E9-933C58245DA3}"/>
            </c:ext>
          </c:extLst>
        </c:ser>
        <c:dLbls>
          <c:showLegendKey val="0"/>
          <c:showVal val="0"/>
          <c:showCatName val="0"/>
          <c:showSerName val="0"/>
          <c:showPercent val="0"/>
          <c:showBubbleSize val="0"/>
        </c:dLbls>
        <c:marker val="1"/>
        <c:smooth val="0"/>
        <c:axId val="363625272"/>
        <c:axId val="363622920"/>
      </c:lineChart>
      <c:dateAx>
        <c:axId val="363625272"/>
        <c:scaling>
          <c:orientation val="minMax"/>
        </c:scaling>
        <c:delete val="1"/>
        <c:axPos val="b"/>
        <c:numFmt formatCode="ge" sourceLinked="1"/>
        <c:majorTickMark val="none"/>
        <c:minorTickMark val="none"/>
        <c:tickLblPos val="none"/>
        <c:crossAx val="363622920"/>
        <c:crosses val="autoZero"/>
        <c:auto val="1"/>
        <c:lblOffset val="100"/>
        <c:baseTimeUnit val="years"/>
      </c:dateAx>
      <c:valAx>
        <c:axId val="36362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2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3.1</c:v>
                </c:pt>
                <c:pt idx="2">
                  <c:v>6.1</c:v>
                </c:pt>
                <c:pt idx="3">
                  <c:v>9.09</c:v>
                </c:pt>
                <c:pt idx="4">
                  <c:v>11.97</c:v>
                </c:pt>
              </c:numCache>
            </c:numRef>
          </c:val>
          <c:extLst xmlns:c16r2="http://schemas.microsoft.com/office/drawing/2015/06/chart">
            <c:ext xmlns:c16="http://schemas.microsoft.com/office/drawing/2014/chart" uri="{C3380CC4-5D6E-409C-BE32-E72D297353CC}">
              <c16:uniqueId val="{00000000-179F-4625-9D96-212F3AE243AF}"/>
            </c:ext>
          </c:extLst>
        </c:ser>
        <c:dLbls>
          <c:showLegendKey val="0"/>
          <c:showVal val="0"/>
          <c:showCatName val="0"/>
          <c:showSerName val="0"/>
          <c:showPercent val="0"/>
          <c:showBubbleSize val="0"/>
        </c:dLbls>
        <c:gapWidth val="150"/>
        <c:axId val="363623704"/>
        <c:axId val="36362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30.09</c:v>
                </c:pt>
                <c:pt idx="2">
                  <c:v>26.07</c:v>
                </c:pt>
                <c:pt idx="3">
                  <c:v>23.42</c:v>
                </c:pt>
                <c:pt idx="4">
                  <c:v>22.74</c:v>
                </c:pt>
              </c:numCache>
            </c:numRef>
          </c:val>
          <c:smooth val="0"/>
          <c:extLst xmlns:c16r2="http://schemas.microsoft.com/office/drawing/2015/06/chart">
            <c:ext xmlns:c16="http://schemas.microsoft.com/office/drawing/2014/chart" uri="{C3380CC4-5D6E-409C-BE32-E72D297353CC}">
              <c16:uniqueId val="{00000001-179F-4625-9D96-212F3AE243AF}"/>
            </c:ext>
          </c:extLst>
        </c:ser>
        <c:dLbls>
          <c:showLegendKey val="0"/>
          <c:showVal val="0"/>
          <c:showCatName val="0"/>
          <c:showSerName val="0"/>
          <c:showPercent val="0"/>
          <c:showBubbleSize val="0"/>
        </c:dLbls>
        <c:marker val="1"/>
        <c:smooth val="0"/>
        <c:axId val="363623704"/>
        <c:axId val="363624096"/>
      </c:lineChart>
      <c:dateAx>
        <c:axId val="363623704"/>
        <c:scaling>
          <c:orientation val="minMax"/>
        </c:scaling>
        <c:delete val="1"/>
        <c:axPos val="b"/>
        <c:numFmt formatCode="ge" sourceLinked="1"/>
        <c:majorTickMark val="none"/>
        <c:minorTickMark val="none"/>
        <c:tickLblPos val="none"/>
        <c:crossAx val="363624096"/>
        <c:crosses val="autoZero"/>
        <c:auto val="1"/>
        <c:lblOffset val="100"/>
        <c:baseTimeUnit val="years"/>
      </c:dateAx>
      <c:valAx>
        <c:axId val="36362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62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111-40AC-A49A-124300BC6A55}"/>
            </c:ext>
          </c:extLst>
        </c:ser>
        <c:dLbls>
          <c:showLegendKey val="0"/>
          <c:showVal val="0"/>
          <c:showCatName val="0"/>
          <c:showSerName val="0"/>
          <c:showPercent val="0"/>
          <c:showBubbleSize val="0"/>
        </c:dLbls>
        <c:gapWidth val="150"/>
        <c:axId val="363727848"/>
        <c:axId val="363724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formatCode="#,##0.00;&quot;△&quot;#,##0.00;&quot;-&quot;">
                  <c:v>0.15</c:v>
                </c:pt>
                <c:pt idx="3" formatCode="#,##0.00;&quot;△&quot;#,##0.00;&quot;-&quot;">
                  <c:v>0.15</c:v>
                </c:pt>
                <c:pt idx="4" formatCode="#,##0.00;&quot;△&quot;#,##0.00;&quot;-&quot;">
                  <c:v>0.18</c:v>
                </c:pt>
              </c:numCache>
            </c:numRef>
          </c:val>
          <c:smooth val="0"/>
          <c:extLst xmlns:c16r2="http://schemas.microsoft.com/office/drawing/2015/06/chart">
            <c:ext xmlns:c16="http://schemas.microsoft.com/office/drawing/2014/chart" uri="{C3380CC4-5D6E-409C-BE32-E72D297353CC}">
              <c16:uniqueId val="{00000001-0111-40AC-A49A-124300BC6A55}"/>
            </c:ext>
          </c:extLst>
        </c:ser>
        <c:dLbls>
          <c:showLegendKey val="0"/>
          <c:showVal val="0"/>
          <c:showCatName val="0"/>
          <c:showSerName val="0"/>
          <c:showPercent val="0"/>
          <c:showBubbleSize val="0"/>
        </c:dLbls>
        <c:marker val="1"/>
        <c:smooth val="0"/>
        <c:axId val="363727848"/>
        <c:axId val="363724712"/>
      </c:lineChart>
      <c:dateAx>
        <c:axId val="363727848"/>
        <c:scaling>
          <c:orientation val="minMax"/>
        </c:scaling>
        <c:delete val="1"/>
        <c:axPos val="b"/>
        <c:numFmt formatCode="ge" sourceLinked="1"/>
        <c:majorTickMark val="none"/>
        <c:minorTickMark val="none"/>
        <c:tickLblPos val="none"/>
        <c:crossAx val="363724712"/>
        <c:crosses val="autoZero"/>
        <c:auto val="1"/>
        <c:lblOffset val="100"/>
        <c:baseTimeUnit val="years"/>
      </c:dateAx>
      <c:valAx>
        <c:axId val="363724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F3-4324-A1FA-79D8261E2C69}"/>
            </c:ext>
          </c:extLst>
        </c:ser>
        <c:dLbls>
          <c:showLegendKey val="0"/>
          <c:showVal val="0"/>
          <c:showCatName val="0"/>
          <c:showSerName val="0"/>
          <c:showPercent val="0"/>
          <c:showBubbleSize val="0"/>
        </c:dLbls>
        <c:gapWidth val="150"/>
        <c:axId val="363726672"/>
        <c:axId val="36372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35.49</c:v>
                </c:pt>
                <c:pt idx="2">
                  <c:v>26.43</c:v>
                </c:pt>
                <c:pt idx="3">
                  <c:v>25.32</c:v>
                </c:pt>
                <c:pt idx="4">
                  <c:v>1.03</c:v>
                </c:pt>
              </c:numCache>
            </c:numRef>
          </c:val>
          <c:smooth val="0"/>
          <c:extLst xmlns:c16r2="http://schemas.microsoft.com/office/drawing/2015/06/chart">
            <c:ext xmlns:c16="http://schemas.microsoft.com/office/drawing/2014/chart" uri="{C3380CC4-5D6E-409C-BE32-E72D297353CC}">
              <c16:uniqueId val="{00000001-33F3-4324-A1FA-79D8261E2C69}"/>
            </c:ext>
          </c:extLst>
        </c:ser>
        <c:dLbls>
          <c:showLegendKey val="0"/>
          <c:showVal val="0"/>
          <c:showCatName val="0"/>
          <c:showSerName val="0"/>
          <c:showPercent val="0"/>
          <c:showBubbleSize val="0"/>
        </c:dLbls>
        <c:marker val="1"/>
        <c:smooth val="0"/>
        <c:axId val="363726672"/>
        <c:axId val="363725496"/>
      </c:lineChart>
      <c:dateAx>
        <c:axId val="363726672"/>
        <c:scaling>
          <c:orientation val="minMax"/>
        </c:scaling>
        <c:delete val="1"/>
        <c:axPos val="b"/>
        <c:numFmt formatCode="ge" sourceLinked="1"/>
        <c:majorTickMark val="none"/>
        <c:minorTickMark val="none"/>
        <c:tickLblPos val="none"/>
        <c:crossAx val="363725496"/>
        <c:crosses val="autoZero"/>
        <c:auto val="1"/>
        <c:lblOffset val="100"/>
        <c:baseTimeUnit val="years"/>
      </c:dateAx>
      <c:valAx>
        <c:axId val="36372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18.75</c:v>
                </c:pt>
                <c:pt idx="2">
                  <c:v>19.95</c:v>
                </c:pt>
                <c:pt idx="3">
                  <c:v>32.36</c:v>
                </c:pt>
                <c:pt idx="4">
                  <c:v>35.67</c:v>
                </c:pt>
              </c:numCache>
            </c:numRef>
          </c:val>
          <c:extLst xmlns:c16r2="http://schemas.microsoft.com/office/drawing/2015/06/chart">
            <c:ext xmlns:c16="http://schemas.microsoft.com/office/drawing/2014/chart" uri="{C3380CC4-5D6E-409C-BE32-E72D297353CC}">
              <c16:uniqueId val="{00000000-0C72-4E29-93BA-6BE29BDF82E8}"/>
            </c:ext>
          </c:extLst>
        </c:ser>
        <c:dLbls>
          <c:showLegendKey val="0"/>
          <c:showVal val="0"/>
          <c:showCatName val="0"/>
          <c:showSerName val="0"/>
          <c:showPercent val="0"/>
          <c:showBubbleSize val="0"/>
        </c:dLbls>
        <c:gapWidth val="150"/>
        <c:axId val="363729416"/>
        <c:axId val="36373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82.47</c:v>
                </c:pt>
                <c:pt idx="2">
                  <c:v>72.44</c:v>
                </c:pt>
                <c:pt idx="3">
                  <c:v>78.56</c:v>
                </c:pt>
                <c:pt idx="4">
                  <c:v>80.5</c:v>
                </c:pt>
              </c:numCache>
            </c:numRef>
          </c:val>
          <c:smooth val="0"/>
          <c:extLst xmlns:c16r2="http://schemas.microsoft.com/office/drawing/2015/06/chart">
            <c:ext xmlns:c16="http://schemas.microsoft.com/office/drawing/2014/chart" uri="{C3380CC4-5D6E-409C-BE32-E72D297353CC}">
              <c16:uniqueId val="{00000001-0C72-4E29-93BA-6BE29BDF82E8}"/>
            </c:ext>
          </c:extLst>
        </c:ser>
        <c:dLbls>
          <c:showLegendKey val="0"/>
          <c:showVal val="0"/>
          <c:showCatName val="0"/>
          <c:showSerName val="0"/>
          <c:showPercent val="0"/>
          <c:showBubbleSize val="0"/>
        </c:dLbls>
        <c:marker val="1"/>
        <c:smooth val="0"/>
        <c:axId val="363729416"/>
        <c:axId val="363731376"/>
      </c:lineChart>
      <c:dateAx>
        <c:axId val="363729416"/>
        <c:scaling>
          <c:orientation val="minMax"/>
        </c:scaling>
        <c:delete val="1"/>
        <c:axPos val="b"/>
        <c:numFmt formatCode="ge" sourceLinked="1"/>
        <c:majorTickMark val="none"/>
        <c:minorTickMark val="none"/>
        <c:tickLblPos val="none"/>
        <c:crossAx val="363731376"/>
        <c:crosses val="autoZero"/>
        <c:auto val="1"/>
        <c:lblOffset val="100"/>
        <c:baseTimeUnit val="years"/>
      </c:dateAx>
      <c:valAx>
        <c:axId val="36373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1211.96</c:v>
                </c:pt>
                <c:pt idx="2">
                  <c:v>903.62</c:v>
                </c:pt>
                <c:pt idx="3">
                  <c:v>871.37</c:v>
                </c:pt>
                <c:pt idx="4">
                  <c:v>859.79</c:v>
                </c:pt>
              </c:numCache>
            </c:numRef>
          </c:val>
          <c:extLst xmlns:c16r2="http://schemas.microsoft.com/office/drawing/2015/06/chart">
            <c:ext xmlns:c16="http://schemas.microsoft.com/office/drawing/2014/chart" uri="{C3380CC4-5D6E-409C-BE32-E72D297353CC}">
              <c16:uniqueId val="{00000000-2664-44C6-9CCF-ABBF83BE0EE5}"/>
            </c:ext>
          </c:extLst>
        </c:ser>
        <c:dLbls>
          <c:showLegendKey val="0"/>
          <c:showVal val="0"/>
          <c:showCatName val="0"/>
          <c:showSerName val="0"/>
          <c:showPercent val="0"/>
          <c:showBubbleSize val="0"/>
        </c:dLbls>
        <c:gapWidth val="150"/>
        <c:axId val="363725888"/>
        <c:axId val="36372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664.04</c:v>
                </c:pt>
                <c:pt idx="2">
                  <c:v>625.12</c:v>
                </c:pt>
                <c:pt idx="3">
                  <c:v>610.16999999999996</c:v>
                </c:pt>
                <c:pt idx="4">
                  <c:v>605.9</c:v>
                </c:pt>
              </c:numCache>
            </c:numRef>
          </c:val>
          <c:smooth val="0"/>
          <c:extLst xmlns:c16r2="http://schemas.microsoft.com/office/drawing/2015/06/chart">
            <c:ext xmlns:c16="http://schemas.microsoft.com/office/drawing/2014/chart" uri="{C3380CC4-5D6E-409C-BE32-E72D297353CC}">
              <c16:uniqueId val="{00000001-2664-44C6-9CCF-ABBF83BE0EE5}"/>
            </c:ext>
          </c:extLst>
        </c:ser>
        <c:dLbls>
          <c:showLegendKey val="0"/>
          <c:showVal val="0"/>
          <c:showCatName val="0"/>
          <c:showSerName val="0"/>
          <c:showPercent val="0"/>
          <c:showBubbleSize val="0"/>
        </c:dLbls>
        <c:marker val="1"/>
        <c:smooth val="0"/>
        <c:axId val="363725888"/>
        <c:axId val="363726280"/>
      </c:lineChart>
      <c:dateAx>
        <c:axId val="363725888"/>
        <c:scaling>
          <c:orientation val="minMax"/>
        </c:scaling>
        <c:delete val="1"/>
        <c:axPos val="b"/>
        <c:numFmt formatCode="ge" sourceLinked="1"/>
        <c:majorTickMark val="none"/>
        <c:minorTickMark val="none"/>
        <c:tickLblPos val="none"/>
        <c:crossAx val="363726280"/>
        <c:crosses val="autoZero"/>
        <c:auto val="1"/>
        <c:lblOffset val="100"/>
        <c:baseTimeUnit val="years"/>
      </c:dateAx>
      <c:valAx>
        <c:axId val="36372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75.37</c:v>
                </c:pt>
                <c:pt idx="2">
                  <c:v>75.53</c:v>
                </c:pt>
                <c:pt idx="3">
                  <c:v>75.56</c:v>
                </c:pt>
                <c:pt idx="4">
                  <c:v>75.72</c:v>
                </c:pt>
              </c:numCache>
            </c:numRef>
          </c:val>
          <c:extLst xmlns:c16r2="http://schemas.microsoft.com/office/drawing/2015/06/chart">
            <c:ext xmlns:c16="http://schemas.microsoft.com/office/drawing/2014/chart" uri="{C3380CC4-5D6E-409C-BE32-E72D297353CC}">
              <c16:uniqueId val="{00000000-F0FE-4AA0-B404-60F9340EEEA8}"/>
            </c:ext>
          </c:extLst>
        </c:ser>
        <c:dLbls>
          <c:showLegendKey val="0"/>
          <c:showVal val="0"/>
          <c:showCatName val="0"/>
          <c:showSerName val="0"/>
          <c:showPercent val="0"/>
          <c:showBubbleSize val="0"/>
        </c:dLbls>
        <c:gapWidth val="150"/>
        <c:axId val="363730592"/>
        <c:axId val="3637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86.2</c:v>
                </c:pt>
                <c:pt idx="2">
                  <c:v>89.74</c:v>
                </c:pt>
                <c:pt idx="3">
                  <c:v>88.37</c:v>
                </c:pt>
                <c:pt idx="4">
                  <c:v>89.41</c:v>
                </c:pt>
              </c:numCache>
            </c:numRef>
          </c:val>
          <c:smooth val="0"/>
          <c:extLst xmlns:c16r2="http://schemas.microsoft.com/office/drawing/2015/06/chart">
            <c:ext xmlns:c16="http://schemas.microsoft.com/office/drawing/2014/chart" uri="{C3380CC4-5D6E-409C-BE32-E72D297353CC}">
              <c16:uniqueId val="{00000001-F0FE-4AA0-B404-60F9340EEEA8}"/>
            </c:ext>
          </c:extLst>
        </c:ser>
        <c:dLbls>
          <c:showLegendKey val="0"/>
          <c:showVal val="0"/>
          <c:showCatName val="0"/>
          <c:showSerName val="0"/>
          <c:showPercent val="0"/>
          <c:showBubbleSize val="0"/>
        </c:dLbls>
        <c:marker val="1"/>
        <c:smooth val="0"/>
        <c:axId val="363730592"/>
        <c:axId val="363727456"/>
      </c:lineChart>
      <c:dateAx>
        <c:axId val="363730592"/>
        <c:scaling>
          <c:orientation val="minMax"/>
        </c:scaling>
        <c:delete val="1"/>
        <c:axPos val="b"/>
        <c:numFmt formatCode="ge" sourceLinked="1"/>
        <c:majorTickMark val="none"/>
        <c:minorTickMark val="none"/>
        <c:tickLblPos val="none"/>
        <c:crossAx val="363727456"/>
        <c:crosses val="autoZero"/>
        <c:auto val="1"/>
        <c:lblOffset val="100"/>
        <c:baseTimeUnit val="years"/>
      </c:dateAx>
      <c:valAx>
        <c:axId val="3637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AB4F-49EC-ACAB-46DAC5B20017}"/>
            </c:ext>
          </c:extLst>
        </c:ser>
        <c:dLbls>
          <c:showLegendKey val="0"/>
          <c:showVal val="0"/>
          <c:showCatName val="0"/>
          <c:showSerName val="0"/>
          <c:showPercent val="0"/>
          <c:showBubbleSize val="0"/>
        </c:dLbls>
        <c:gapWidth val="150"/>
        <c:axId val="364062920"/>
        <c:axId val="36406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146.47999999999999</c:v>
                </c:pt>
                <c:pt idx="2">
                  <c:v>141.24</c:v>
                </c:pt>
                <c:pt idx="3">
                  <c:v>143.05000000000001</c:v>
                </c:pt>
                <c:pt idx="4">
                  <c:v>142.05000000000001</c:v>
                </c:pt>
              </c:numCache>
            </c:numRef>
          </c:val>
          <c:smooth val="0"/>
          <c:extLst xmlns:c16r2="http://schemas.microsoft.com/office/drawing/2015/06/chart">
            <c:ext xmlns:c16="http://schemas.microsoft.com/office/drawing/2014/chart" uri="{C3380CC4-5D6E-409C-BE32-E72D297353CC}">
              <c16:uniqueId val="{00000001-AB4F-49EC-ACAB-46DAC5B20017}"/>
            </c:ext>
          </c:extLst>
        </c:ser>
        <c:dLbls>
          <c:showLegendKey val="0"/>
          <c:showVal val="0"/>
          <c:showCatName val="0"/>
          <c:showSerName val="0"/>
          <c:showPercent val="0"/>
          <c:showBubbleSize val="0"/>
        </c:dLbls>
        <c:marker val="1"/>
        <c:smooth val="0"/>
        <c:axId val="364062920"/>
        <c:axId val="364068408"/>
      </c:lineChart>
      <c:dateAx>
        <c:axId val="364062920"/>
        <c:scaling>
          <c:orientation val="minMax"/>
        </c:scaling>
        <c:delete val="1"/>
        <c:axPos val="b"/>
        <c:numFmt formatCode="ge" sourceLinked="1"/>
        <c:majorTickMark val="none"/>
        <c:minorTickMark val="none"/>
        <c:tickLblPos val="none"/>
        <c:crossAx val="364068408"/>
        <c:crosses val="autoZero"/>
        <c:auto val="1"/>
        <c:lblOffset val="100"/>
        <c:baseTimeUnit val="years"/>
      </c:dateAx>
      <c:valAx>
        <c:axId val="36406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6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25" zoomScale="90" zoomScaleNormal="9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寒川町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48588</v>
      </c>
      <c r="AM8" s="68"/>
      <c r="AN8" s="68"/>
      <c r="AO8" s="68"/>
      <c r="AP8" s="68"/>
      <c r="AQ8" s="68"/>
      <c r="AR8" s="68"/>
      <c r="AS8" s="68"/>
      <c r="AT8" s="67">
        <f>データ!T6</f>
        <v>13.34</v>
      </c>
      <c r="AU8" s="67"/>
      <c r="AV8" s="67"/>
      <c r="AW8" s="67"/>
      <c r="AX8" s="67"/>
      <c r="AY8" s="67"/>
      <c r="AZ8" s="67"/>
      <c r="BA8" s="67"/>
      <c r="BB8" s="67">
        <f>データ!U6</f>
        <v>3642.28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f>データ!O6</f>
        <v>71.069999999999993</v>
      </c>
      <c r="J10" s="67"/>
      <c r="K10" s="67"/>
      <c r="L10" s="67"/>
      <c r="M10" s="67"/>
      <c r="N10" s="67"/>
      <c r="O10" s="67"/>
      <c r="P10" s="67">
        <f>データ!P6</f>
        <v>93.16</v>
      </c>
      <c r="Q10" s="67"/>
      <c r="R10" s="67"/>
      <c r="S10" s="67"/>
      <c r="T10" s="67"/>
      <c r="U10" s="67"/>
      <c r="V10" s="67"/>
      <c r="W10" s="67">
        <f>データ!Q6</f>
        <v>89.4</v>
      </c>
      <c r="X10" s="67"/>
      <c r="Y10" s="67"/>
      <c r="Z10" s="67"/>
      <c r="AA10" s="67"/>
      <c r="AB10" s="67"/>
      <c r="AC10" s="67"/>
      <c r="AD10" s="68">
        <f>データ!R6</f>
        <v>1942</v>
      </c>
      <c r="AE10" s="68"/>
      <c r="AF10" s="68"/>
      <c r="AG10" s="68"/>
      <c r="AH10" s="68"/>
      <c r="AI10" s="68"/>
      <c r="AJ10" s="68"/>
      <c r="AK10" s="2"/>
      <c r="AL10" s="68">
        <f>データ!V6</f>
        <v>45256</v>
      </c>
      <c r="AM10" s="68"/>
      <c r="AN10" s="68"/>
      <c r="AO10" s="68"/>
      <c r="AP10" s="68"/>
      <c r="AQ10" s="68"/>
      <c r="AR10" s="68"/>
      <c r="AS10" s="68"/>
      <c r="AT10" s="67">
        <f>データ!W6</f>
        <v>7.61</v>
      </c>
      <c r="AU10" s="67"/>
      <c r="AV10" s="67"/>
      <c r="AW10" s="67"/>
      <c r="AX10" s="67"/>
      <c r="AY10" s="67"/>
      <c r="AZ10" s="67"/>
      <c r="BA10" s="67"/>
      <c r="BB10" s="67">
        <f>データ!X6</f>
        <v>5946.91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aI1MOLm6b9BSgA6S6tEOi1cQdXyiKGCDpyRM8u0k/yDuFP63ItWI7fW08tf9z6kSRJTs5NOXxDzkc1k+4s08JA==" saltValue="LB+Bn+9+4fHqwX90Ntoq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143219</v>
      </c>
      <c r="D6" s="33">
        <f t="shared" si="3"/>
        <v>46</v>
      </c>
      <c r="E6" s="33">
        <f t="shared" si="3"/>
        <v>17</v>
      </c>
      <c r="F6" s="33">
        <f t="shared" si="3"/>
        <v>1</v>
      </c>
      <c r="G6" s="33">
        <f t="shared" si="3"/>
        <v>0</v>
      </c>
      <c r="H6" s="33" t="str">
        <f t="shared" si="3"/>
        <v>神奈川県　寒川町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71.069999999999993</v>
      </c>
      <c r="P6" s="34">
        <f t="shared" si="3"/>
        <v>93.16</v>
      </c>
      <c r="Q6" s="34">
        <f t="shared" si="3"/>
        <v>89.4</v>
      </c>
      <c r="R6" s="34">
        <f t="shared" si="3"/>
        <v>1942</v>
      </c>
      <c r="S6" s="34">
        <f t="shared" si="3"/>
        <v>48588</v>
      </c>
      <c r="T6" s="34">
        <f t="shared" si="3"/>
        <v>13.34</v>
      </c>
      <c r="U6" s="34">
        <f t="shared" si="3"/>
        <v>3642.28</v>
      </c>
      <c r="V6" s="34">
        <f t="shared" si="3"/>
        <v>45256</v>
      </c>
      <c r="W6" s="34">
        <f t="shared" si="3"/>
        <v>7.61</v>
      </c>
      <c r="X6" s="34">
        <f t="shared" si="3"/>
        <v>5946.91</v>
      </c>
      <c r="Y6" s="35" t="str">
        <f>IF(Y7="",NA(),Y7)</f>
        <v>-</v>
      </c>
      <c r="Z6" s="35">
        <f t="shared" ref="Z6:AH6" si="4">IF(Z7="",NA(),Z7)</f>
        <v>100.12</v>
      </c>
      <c r="AA6" s="35">
        <f t="shared" si="4"/>
        <v>100.11</v>
      </c>
      <c r="AB6" s="35">
        <f t="shared" si="4"/>
        <v>100.29</v>
      </c>
      <c r="AC6" s="35">
        <f t="shared" si="4"/>
        <v>100.28</v>
      </c>
      <c r="AD6" s="35" t="str">
        <f t="shared" si="4"/>
        <v>-</v>
      </c>
      <c r="AE6" s="35">
        <f t="shared" si="4"/>
        <v>105.81</v>
      </c>
      <c r="AF6" s="35">
        <f t="shared" si="4"/>
        <v>106.63</v>
      </c>
      <c r="AG6" s="35">
        <f t="shared" si="4"/>
        <v>106.41</v>
      </c>
      <c r="AH6" s="35">
        <f t="shared" si="4"/>
        <v>107.95</v>
      </c>
      <c r="AI6" s="34" t="str">
        <f>IF(AI7="","",IF(AI7="-","【-】","【"&amp;SUBSTITUTE(TEXT(AI7,"#,##0.00"),"-","△")&amp;"】"))</f>
        <v>【108.69】</v>
      </c>
      <c r="AJ6" s="35" t="str">
        <f>IF(AJ7="",NA(),AJ7)</f>
        <v>-</v>
      </c>
      <c r="AK6" s="34">
        <f t="shared" ref="AK6:AS6" si="5">IF(AK7="",NA(),AK7)</f>
        <v>0</v>
      </c>
      <c r="AL6" s="34">
        <f t="shared" si="5"/>
        <v>0</v>
      </c>
      <c r="AM6" s="34">
        <f t="shared" si="5"/>
        <v>0</v>
      </c>
      <c r="AN6" s="34">
        <f t="shared" si="5"/>
        <v>0</v>
      </c>
      <c r="AO6" s="35" t="str">
        <f t="shared" si="5"/>
        <v>-</v>
      </c>
      <c r="AP6" s="35">
        <f t="shared" si="5"/>
        <v>35.49</v>
      </c>
      <c r="AQ6" s="35">
        <f t="shared" si="5"/>
        <v>26.43</v>
      </c>
      <c r="AR6" s="35">
        <f t="shared" si="5"/>
        <v>25.32</v>
      </c>
      <c r="AS6" s="35">
        <f t="shared" si="5"/>
        <v>1.03</v>
      </c>
      <c r="AT6" s="34" t="str">
        <f>IF(AT7="","",IF(AT7="-","【-】","【"&amp;SUBSTITUTE(TEXT(AT7,"#,##0.00"),"-","△")&amp;"】"))</f>
        <v>【3.28】</v>
      </c>
      <c r="AU6" s="35" t="str">
        <f>IF(AU7="",NA(),AU7)</f>
        <v>-</v>
      </c>
      <c r="AV6" s="35">
        <f t="shared" ref="AV6:BD6" si="6">IF(AV7="",NA(),AV7)</f>
        <v>18.75</v>
      </c>
      <c r="AW6" s="35">
        <f t="shared" si="6"/>
        <v>19.95</v>
      </c>
      <c r="AX6" s="35">
        <f t="shared" si="6"/>
        <v>32.36</v>
      </c>
      <c r="AY6" s="35">
        <f t="shared" si="6"/>
        <v>35.67</v>
      </c>
      <c r="AZ6" s="35" t="str">
        <f t="shared" si="6"/>
        <v>-</v>
      </c>
      <c r="BA6" s="35">
        <f t="shared" si="6"/>
        <v>82.47</v>
      </c>
      <c r="BB6" s="35">
        <f t="shared" si="6"/>
        <v>72.44</v>
      </c>
      <c r="BC6" s="35">
        <f t="shared" si="6"/>
        <v>78.56</v>
      </c>
      <c r="BD6" s="35">
        <f t="shared" si="6"/>
        <v>80.5</v>
      </c>
      <c r="BE6" s="34" t="str">
        <f>IF(BE7="","",IF(BE7="-","【-】","【"&amp;SUBSTITUTE(TEXT(BE7,"#,##0.00"),"-","△")&amp;"】"))</f>
        <v>【69.49】</v>
      </c>
      <c r="BF6" s="35" t="str">
        <f>IF(BF7="",NA(),BF7)</f>
        <v>-</v>
      </c>
      <c r="BG6" s="35">
        <f t="shared" ref="BG6:BO6" si="7">IF(BG7="",NA(),BG7)</f>
        <v>1211.96</v>
      </c>
      <c r="BH6" s="35">
        <f t="shared" si="7"/>
        <v>903.62</v>
      </c>
      <c r="BI6" s="35">
        <f t="shared" si="7"/>
        <v>871.37</v>
      </c>
      <c r="BJ6" s="35">
        <f t="shared" si="7"/>
        <v>859.79</v>
      </c>
      <c r="BK6" s="35" t="str">
        <f t="shared" si="7"/>
        <v>-</v>
      </c>
      <c r="BL6" s="35">
        <f t="shared" si="7"/>
        <v>664.04</v>
      </c>
      <c r="BM6" s="35">
        <f t="shared" si="7"/>
        <v>625.12</v>
      </c>
      <c r="BN6" s="35">
        <f t="shared" si="7"/>
        <v>610.16999999999996</v>
      </c>
      <c r="BO6" s="35">
        <f t="shared" si="7"/>
        <v>605.9</v>
      </c>
      <c r="BP6" s="34" t="str">
        <f>IF(BP7="","",IF(BP7="-","【-】","【"&amp;SUBSTITUTE(TEXT(BP7,"#,##0.00"),"-","△")&amp;"】"))</f>
        <v>【682.78】</v>
      </c>
      <c r="BQ6" s="35" t="str">
        <f>IF(BQ7="",NA(),BQ7)</f>
        <v>-</v>
      </c>
      <c r="BR6" s="35">
        <f t="shared" ref="BR6:BZ6" si="8">IF(BR7="",NA(),BR7)</f>
        <v>75.37</v>
      </c>
      <c r="BS6" s="35">
        <f t="shared" si="8"/>
        <v>75.53</v>
      </c>
      <c r="BT6" s="35">
        <f t="shared" si="8"/>
        <v>75.56</v>
      </c>
      <c r="BU6" s="35">
        <f t="shared" si="8"/>
        <v>75.72</v>
      </c>
      <c r="BV6" s="35" t="str">
        <f t="shared" si="8"/>
        <v>-</v>
      </c>
      <c r="BW6" s="35">
        <f t="shared" si="8"/>
        <v>86.2</v>
      </c>
      <c r="BX6" s="35">
        <f t="shared" si="8"/>
        <v>89.74</v>
      </c>
      <c r="BY6" s="35">
        <f t="shared" si="8"/>
        <v>88.37</v>
      </c>
      <c r="BZ6" s="35">
        <f t="shared" si="8"/>
        <v>89.41</v>
      </c>
      <c r="CA6" s="34" t="str">
        <f>IF(CA7="","",IF(CA7="-","【-】","【"&amp;SUBSTITUTE(TEXT(CA7,"#,##0.00"),"-","△")&amp;"】"))</f>
        <v>【100.91】</v>
      </c>
      <c r="CB6" s="35" t="str">
        <f>IF(CB7="",NA(),CB7)</f>
        <v>-</v>
      </c>
      <c r="CC6" s="35">
        <f t="shared" ref="CC6:CK6" si="9">IF(CC7="",NA(),CC7)</f>
        <v>150</v>
      </c>
      <c r="CD6" s="35">
        <f t="shared" si="9"/>
        <v>150</v>
      </c>
      <c r="CE6" s="35">
        <f t="shared" si="9"/>
        <v>150</v>
      </c>
      <c r="CF6" s="35">
        <f t="shared" si="9"/>
        <v>150</v>
      </c>
      <c r="CG6" s="35" t="str">
        <f t="shared" si="9"/>
        <v>-</v>
      </c>
      <c r="CH6" s="35">
        <f t="shared" si="9"/>
        <v>146.47999999999999</v>
      </c>
      <c r="CI6" s="35">
        <f t="shared" si="9"/>
        <v>141.24</v>
      </c>
      <c r="CJ6" s="35">
        <f t="shared" si="9"/>
        <v>143.05000000000001</v>
      </c>
      <c r="CK6" s="35">
        <f t="shared" si="9"/>
        <v>142.05000000000001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f t="shared" si="10"/>
        <v>62.64</v>
      </c>
      <c r="CT6" s="35">
        <f t="shared" si="10"/>
        <v>58.12</v>
      </c>
      <c r="CU6" s="35">
        <f t="shared" si="10"/>
        <v>58.83</v>
      </c>
      <c r="CV6" s="35">
        <f t="shared" si="10"/>
        <v>56.51</v>
      </c>
      <c r="CW6" s="34" t="str">
        <f>IF(CW7="","",IF(CW7="-","【-】","【"&amp;SUBSTITUTE(TEXT(CW7,"#,##0.00"),"-","△")&amp;"】"))</f>
        <v>【58.98】</v>
      </c>
      <c r="CX6" s="35" t="str">
        <f>IF(CX7="",NA(),CX7)</f>
        <v>-</v>
      </c>
      <c r="CY6" s="35">
        <f t="shared" ref="CY6:DG6" si="11">IF(CY7="",NA(),CY7)</f>
        <v>95.84</v>
      </c>
      <c r="CZ6" s="35">
        <f t="shared" si="11"/>
        <v>96.3</v>
      </c>
      <c r="DA6" s="35">
        <f t="shared" si="11"/>
        <v>97.14</v>
      </c>
      <c r="DB6" s="35">
        <f t="shared" si="11"/>
        <v>97.38</v>
      </c>
      <c r="DC6" s="35" t="str">
        <f t="shared" si="11"/>
        <v>-</v>
      </c>
      <c r="DD6" s="35">
        <f t="shared" si="11"/>
        <v>92.98</v>
      </c>
      <c r="DE6" s="35">
        <f t="shared" si="11"/>
        <v>93.07</v>
      </c>
      <c r="DF6" s="35">
        <f t="shared" si="11"/>
        <v>92.9</v>
      </c>
      <c r="DG6" s="35">
        <f t="shared" si="11"/>
        <v>93.91</v>
      </c>
      <c r="DH6" s="34" t="str">
        <f>IF(DH7="","",IF(DH7="-","【-】","【"&amp;SUBSTITUTE(TEXT(DH7,"#,##0.00"),"-","△")&amp;"】"))</f>
        <v>【95.20】</v>
      </c>
      <c r="DI6" s="35" t="str">
        <f>IF(DI7="",NA(),DI7)</f>
        <v>-</v>
      </c>
      <c r="DJ6" s="35">
        <f t="shared" ref="DJ6:DR6" si="12">IF(DJ7="",NA(),DJ7)</f>
        <v>3.1</v>
      </c>
      <c r="DK6" s="35">
        <f t="shared" si="12"/>
        <v>6.1</v>
      </c>
      <c r="DL6" s="35">
        <f t="shared" si="12"/>
        <v>9.09</v>
      </c>
      <c r="DM6" s="35">
        <f t="shared" si="12"/>
        <v>11.97</v>
      </c>
      <c r="DN6" s="35" t="str">
        <f t="shared" si="12"/>
        <v>-</v>
      </c>
      <c r="DO6" s="35">
        <f t="shared" si="12"/>
        <v>30.09</v>
      </c>
      <c r="DP6" s="35">
        <f t="shared" si="12"/>
        <v>26.07</v>
      </c>
      <c r="DQ6" s="35">
        <f t="shared" si="12"/>
        <v>23.42</v>
      </c>
      <c r="DR6" s="35">
        <f t="shared" si="12"/>
        <v>22.74</v>
      </c>
      <c r="DS6" s="34" t="str">
        <f>IF(DS7="","",IF(DS7="-","【-】","【"&amp;SUBSTITUTE(TEXT(DS7,"#,##0.00"),"-","△")&amp;"】"))</f>
        <v>【38.60】</v>
      </c>
      <c r="DT6" s="35" t="str">
        <f>IF(DT7="",NA(),DT7)</f>
        <v>-</v>
      </c>
      <c r="DU6" s="34">
        <f t="shared" ref="DU6:EC6" si="13">IF(DU7="",NA(),DU7)</f>
        <v>0</v>
      </c>
      <c r="DV6" s="34">
        <f t="shared" si="13"/>
        <v>0</v>
      </c>
      <c r="DW6" s="34">
        <f t="shared" si="13"/>
        <v>0</v>
      </c>
      <c r="DX6" s="34">
        <f t="shared" si="13"/>
        <v>0</v>
      </c>
      <c r="DY6" s="35" t="str">
        <f t="shared" si="13"/>
        <v>-</v>
      </c>
      <c r="DZ6" s="34">
        <f t="shared" si="13"/>
        <v>0</v>
      </c>
      <c r="EA6" s="35">
        <f t="shared" si="13"/>
        <v>0.15</v>
      </c>
      <c r="EB6" s="35">
        <f t="shared" si="13"/>
        <v>0.15</v>
      </c>
      <c r="EC6" s="35">
        <f t="shared" si="13"/>
        <v>0.18</v>
      </c>
      <c r="ED6" s="34" t="str">
        <f>IF(ED7="","",IF(ED7="-","【-】","【"&amp;SUBSTITUTE(TEXT(ED7,"#,##0.00"),"-","△")&amp;"】"))</f>
        <v>【5.64】</v>
      </c>
      <c r="EE6" s="35" t="str">
        <f>IF(EE7="",NA(),EE7)</f>
        <v>-</v>
      </c>
      <c r="EF6" s="35">
        <f t="shared" ref="EF6:EN6" si="14">IF(EF7="",NA(),EF7)</f>
        <v>0.05</v>
      </c>
      <c r="EG6" s="35">
        <f t="shared" si="14"/>
        <v>0.09</v>
      </c>
      <c r="EH6" s="35">
        <f t="shared" si="14"/>
        <v>0.02</v>
      </c>
      <c r="EI6" s="35">
        <f t="shared" si="14"/>
        <v>0.3</v>
      </c>
      <c r="EJ6" s="35" t="str">
        <f t="shared" si="14"/>
        <v>-</v>
      </c>
      <c r="EK6" s="35">
        <f t="shared" si="14"/>
        <v>7.0000000000000007E-2</v>
      </c>
      <c r="EL6" s="35">
        <f t="shared" si="14"/>
        <v>0.1</v>
      </c>
      <c r="EM6" s="35">
        <f t="shared" si="14"/>
        <v>0.14000000000000001</v>
      </c>
      <c r="EN6" s="35">
        <f t="shared" si="14"/>
        <v>0.13</v>
      </c>
      <c r="EO6" s="34" t="str">
        <f>IF(EO7="","",IF(EO7="-","【-】","【"&amp;SUBSTITUTE(TEXT(EO7,"#,##0.00"),"-","△")&amp;"】"))</f>
        <v>【0.23】</v>
      </c>
    </row>
    <row r="7" spans="1:148" s="36" customFormat="1" x14ac:dyDescent="0.2">
      <c r="A7" s="28"/>
      <c r="B7" s="37">
        <v>2018</v>
      </c>
      <c r="C7" s="37">
        <v>143219</v>
      </c>
      <c r="D7" s="37">
        <v>46</v>
      </c>
      <c r="E7" s="37">
        <v>17</v>
      </c>
      <c r="F7" s="37">
        <v>1</v>
      </c>
      <c r="G7" s="37">
        <v>0</v>
      </c>
      <c r="H7" s="37" t="s">
        <v>96</v>
      </c>
      <c r="I7" s="37" t="s">
        <v>97</v>
      </c>
      <c r="J7" s="37" t="s">
        <v>98</v>
      </c>
      <c r="K7" s="37" t="s">
        <v>99</v>
      </c>
      <c r="L7" s="37" t="s">
        <v>100</v>
      </c>
      <c r="M7" s="37" t="s">
        <v>101</v>
      </c>
      <c r="N7" s="38" t="s">
        <v>102</v>
      </c>
      <c r="O7" s="38">
        <v>71.069999999999993</v>
      </c>
      <c r="P7" s="38">
        <v>93.16</v>
      </c>
      <c r="Q7" s="38">
        <v>89.4</v>
      </c>
      <c r="R7" s="38">
        <v>1942</v>
      </c>
      <c r="S7" s="38">
        <v>48588</v>
      </c>
      <c r="T7" s="38">
        <v>13.34</v>
      </c>
      <c r="U7" s="38">
        <v>3642.28</v>
      </c>
      <c r="V7" s="38">
        <v>45256</v>
      </c>
      <c r="W7" s="38">
        <v>7.61</v>
      </c>
      <c r="X7" s="38">
        <v>5946.91</v>
      </c>
      <c r="Y7" s="38" t="s">
        <v>102</v>
      </c>
      <c r="Z7" s="38">
        <v>100.12</v>
      </c>
      <c r="AA7" s="38">
        <v>100.11</v>
      </c>
      <c r="AB7" s="38">
        <v>100.29</v>
      </c>
      <c r="AC7" s="38">
        <v>100.28</v>
      </c>
      <c r="AD7" s="38" t="s">
        <v>102</v>
      </c>
      <c r="AE7" s="38">
        <v>105.81</v>
      </c>
      <c r="AF7" s="38">
        <v>106.63</v>
      </c>
      <c r="AG7" s="38">
        <v>106.41</v>
      </c>
      <c r="AH7" s="38">
        <v>107.95</v>
      </c>
      <c r="AI7" s="38">
        <v>108.69</v>
      </c>
      <c r="AJ7" s="38" t="s">
        <v>102</v>
      </c>
      <c r="AK7" s="38">
        <v>0</v>
      </c>
      <c r="AL7" s="38">
        <v>0</v>
      </c>
      <c r="AM7" s="38">
        <v>0</v>
      </c>
      <c r="AN7" s="38">
        <v>0</v>
      </c>
      <c r="AO7" s="38" t="s">
        <v>102</v>
      </c>
      <c r="AP7" s="38">
        <v>35.49</v>
      </c>
      <c r="AQ7" s="38">
        <v>26.43</v>
      </c>
      <c r="AR7" s="38">
        <v>25.32</v>
      </c>
      <c r="AS7" s="38">
        <v>1.03</v>
      </c>
      <c r="AT7" s="38">
        <v>3.28</v>
      </c>
      <c r="AU7" s="38" t="s">
        <v>102</v>
      </c>
      <c r="AV7" s="38">
        <v>18.75</v>
      </c>
      <c r="AW7" s="38">
        <v>19.95</v>
      </c>
      <c r="AX7" s="38">
        <v>32.36</v>
      </c>
      <c r="AY7" s="38">
        <v>35.67</v>
      </c>
      <c r="AZ7" s="38" t="s">
        <v>102</v>
      </c>
      <c r="BA7" s="38">
        <v>82.47</v>
      </c>
      <c r="BB7" s="38">
        <v>72.44</v>
      </c>
      <c r="BC7" s="38">
        <v>78.56</v>
      </c>
      <c r="BD7" s="38">
        <v>80.5</v>
      </c>
      <c r="BE7" s="38">
        <v>69.489999999999995</v>
      </c>
      <c r="BF7" s="38" t="s">
        <v>102</v>
      </c>
      <c r="BG7" s="38">
        <v>1211.96</v>
      </c>
      <c r="BH7" s="38">
        <v>903.62</v>
      </c>
      <c r="BI7" s="38">
        <v>871.37</v>
      </c>
      <c r="BJ7" s="38">
        <v>859.79</v>
      </c>
      <c r="BK7" s="38" t="s">
        <v>102</v>
      </c>
      <c r="BL7" s="38">
        <v>664.04</v>
      </c>
      <c r="BM7" s="38">
        <v>625.12</v>
      </c>
      <c r="BN7" s="38">
        <v>610.16999999999996</v>
      </c>
      <c r="BO7" s="38">
        <v>605.9</v>
      </c>
      <c r="BP7" s="38">
        <v>682.78</v>
      </c>
      <c r="BQ7" s="38" t="s">
        <v>102</v>
      </c>
      <c r="BR7" s="38">
        <v>75.37</v>
      </c>
      <c r="BS7" s="38">
        <v>75.53</v>
      </c>
      <c r="BT7" s="38">
        <v>75.56</v>
      </c>
      <c r="BU7" s="38">
        <v>75.72</v>
      </c>
      <c r="BV7" s="38" t="s">
        <v>102</v>
      </c>
      <c r="BW7" s="38">
        <v>86.2</v>
      </c>
      <c r="BX7" s="38">
        <v>89.74</v>
      </c>
      <c r="BY7" s="38">
        <v>88.37</v>
      </c>
      <c r="BZ7" s="38">
        <v>89.41</v>
      </c>
      <c r="CA7" s="38">
        <v>100.91</v>
      </c>
      <c r="CB7" s="38" t="s">
        <v>102</v>
      </c>
      <c r="CC7" s="38">
        <v>150</v>
      </c>
      <c r="CD7" s="38">
        <v>150</v>
      </c>
      <c r="CE7" s="38">
        <v>150</v>
      </c>
      <c r="CF7" s="38">
        <v>150</v>
      </c>
      <c r="CG7" s="38" t="s">
        <v>102</v>
      </c>
      <c r="CH7" s="38">
        <v>146.47999999999999</v>
      </c>
      <c r="CI7" s="38">
        <v>141.24</v>
      </c>
      <c r="CJ7" s="38">
        <v>143.05000000000001</v>
      </c>
      <c r="CK7" s="38">
        <v>142.05000000000001</v>
      </c>
      <c r="CL7" s="38">
        <v>136.86000000000001</v>
      </c>
      <c r="CM7" s="38" t="s">
        <v>102</v>
      </c>
      <c r="CN7" s="38" t="s">
        <v>102</v>
      </c>
      <c r="CO7" s="38" t="s">
        <v>102</v>
      </c>
      <c r="CP7" s="38" t="s">
        <v>102</v>
      </c>
      <c r="CQ7" s="38" t="s">
        <v>102</v>
      </c>
      <c r="CR7" s="38" t="s">
        <v>102</v>
      </c>
      <c r="CS7" s="38">
        <v>62.64</v>
      </c>
      <c r="CT7" s="38">
        <v>58.12</v>
      </c>
      <c r="CU7" s="38">
        <v>58.83</v>
      </c>
      <c r="CV7" s="38">
        <v>56.51</v>
      </c>
      <c r="CW7" s="38">
        <v>58.98</v>
      </c>
      <c r="CX7" s="38" t="s">
        <v>102</v>
      </c>
      <c r="CY7" s="38">
        <v>95.84</v>
      </c>
      <c r="CZ7" s="38">
        <v>96.3</v>
      </c>
      <c r="DA7" s="38">
        <v>97.14</v>
      </c>
      <c r="DB7" s="38">
        <v>97.38</v>
      </c>
      <c r="DC7" s="38" t="s">
        <v>102</v>
      </c>
      <c r="DD7" s="38">
        <v>92.98</v>
      </c>
      <c r="DE7" s="38">
        <v>93.07</v>
      </c>
      <c r="DF7" s="38">
        <v>92.9</v>
      </c>
      <c r="DG7" s="38">
        <v>93.91</v>
      </c>
      <c r="DH7" s="38">
        <v>95.2</v>
      </c>
      <c r="DI7" s="38" t="s">
        <v>102</v>
      </c>
      <c r="DJ7" s="38">
        <v>3.1</v>
      </c>
      <c r="DK7" s="38">
        <v>6.1</v>
      </c>
      <c r="DL7" s="38">
        <v>9.09</v>
      </c>
      <c r="DM7" s="38">
        <v>11.97</v>
      </c>
      <c r="DN7" s="38" t="s">
        <v>102</v>
      </c>
      <c r="DO7" s="38">
        <v>30.09</v>
      </c>
      <c r="DP7" s="38">
        <v>26.07</v>
      </c>
      <c r="DQ7" s="38">
        <v>23.42</v>
      </c>
      <c r="DR7" s="38">
        <v>22.74</v>
      </c>
      <c r="DS7" s="38">
        <v>38.6</v>
      </c>
      <c r="DT7" s="38" t="s">
        <v>102</v>
      </c>
      <c r="DU7" s="38">
        <v>0</v>
      </c>
      <c r="DV7" s="38">
        <v>0</v>
      </c>
      <c r="DW7" s="38">
        <v>0</v>
      </c>
      <c r="DX7" s="38">
        <v>0</v>
      </c>
      <c r="DY7" s="38" t="s">
        <v>102</v>
      </c>
      <c r="DZ7" s="38">
        <v>0</v>
      </c>
      <c r="EA7" s="38">
        <v>0.15</v>
      </c>
      <c r="EB7" s="38">
        <v>0.15</v>
      </c>
      <c r="EC7" s="38">
        <v>0.18</v>
      </c>
      <c r="ED7" s="38">
        <v>5.64</v>
      </c>
      <c r="EE7" s="38" t="s">
        <v>102</v>
      </c>
      <c r="EF7" s="38">
        <v>0.05</v>
      </c>
      <c r="EG7" s="38">
        <v>0.09</v>
      </c>
      <c r="EH7" s="38">
        <v>0.02</v>
      </c>
      <c r="EI7" s="38">
        <v>0.3</v>
      </c>
      <c r="EJ7" s="38" t="s">
        <v>102</v>
      </c>
      <c r="EK7" s="38">
        <v>7.0000000000000007E-2</v>
      </c>
      <c r="EL7" s="38">
        <v>0.1</v>
      </c>
      <c r="EM7" s="38">
        <v>0.14000000000000001</v>
      </c>
      <c r="EN7" s="38">
        <v>0.13</v>
      </c>
      <c r="EO7" s="38">
        <v>0.23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2020-02-17T04:18:09Z</cp:lastPrinted>
  <dcterms:created xsi:type="dcterms:W3CDTF">2019-12-05T04:43:42Z</dcterms:created>
  <dcterms:modified xsi:type="dcterms:W3CDTF">2020-03-03T01:09:37Z</dcterms:modified>
  <cp:category/>
</cp:coreProperties>
</file>