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22_大磯町\"/>
    </mc:Choice>
  </mc:AlternateContent>
  <workbookProtection workbookAlgorithmName="SHA-512" workbookHashValue="z1Byw+wBOX88RLeJuAGB3a9M2g3PeGqNP3y9JboRvjjsmM0cQobwq1GPtMFcok/l4Pb2Kzb2SgAX1OUnbnYC5Q==" workbookSaltValue="AR/SdPa136qjznT7NYJwZQ==" workbookSpinCount="100000" lockStructure="1"/>
  <bookViews>
    <workbookView xWindow="0" yWindow="0" windowWidth="20496" windowHeight="88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<sst xmlns="http://schemas.openxmlformats.org/spreadsheetml/2006/main" count="233" uniqueCount="113">
  <si>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</si>
  <si>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</si>
  <si>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</si>
  <si>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</si>
  <si>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</si>
  <si>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</si>
  <si>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</si>
  <si>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</si>
  <si>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</si>
  <si>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</si>
  <si>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</si>
  <si>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</si>
  <si>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</si>
  <si>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</si>
  <si>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</si>
  <si>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</si>
  <si>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</si>
  <si>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</si>
  <si>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</si>
  <si>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</si>
  <si>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</si>
  <si>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</si>
  <si>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</si>
  <si>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</si>
  <si>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</si>
  <si>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</si>
  <si>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</si>
  <si>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</si>
  <si>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</si>
  <si>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</si>
  <si>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</si>
  <si>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</si>
  <si>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</si>
  <si>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</si>
  <si>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</si>
  <si>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</si>
  <si>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</si>
  <si>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</si>
  <si>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</si>
  <si>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</si>
  <si>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</si>
  <si>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</si>
  <si>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</si>
  <si>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</si>
  <si>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</si>
  <si>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</si>
  <si>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</si>
  <si>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</si>
  <si>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</si>
  <si>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</si>
  <si>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</si>
  <si>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</si>
  <si>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</si>
  <si>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</si>
  <si>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</si>
  <si>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</si>
  <si>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</si>
  <si>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</si>
  <si>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</si>
  <si>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</si>
  <si>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</si>
  <si>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</si>
  <si>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</si>
  <si>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</si>
  <si>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</si>
  <si>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</si>
  <si>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</si>
  <si>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</si>
  <si>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</si>
  <si>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</si>
  <si>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</si>
  <si>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</si>
  <si>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</si>
  <si>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</si>
  <si>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</si>
  <si>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</si>
  <si>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</si>
  <si>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</si>
  <si>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</si>
  <si>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</si>
  <si>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</si>
  <si>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</si>
  <si>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</si>
  <si>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</si>
  <si>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</si>
  <si>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</si>
  <si>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</si>
  <si>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</si>
  <si>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</si>
  <si>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</si>
  <si>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</si>
  <si>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</si>
  <si>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</si>
  <si>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</si>
  <si>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</si>
  <si>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</si>
  <si>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</si>
  <si>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大磯町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</si>
  <si>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</si>
  <si>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</si>
  <si>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</si>
  <si>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</si>
  <si>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</si>
  <si>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</si>
  <si>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</si>
  <si>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</si>
  <si>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</si>
  <si>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</si>
  <si>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</si>
  <si>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</si>
  <si>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供用開始は平成４年度であるため、直ちに管路等の老朽化が危惧される状況ではありませんが、平成30年度に策定した事業計画に基づき、主要な施設に係る点検等を実施し、老朽化対策に繋げていきます。</t>
    <rPh sb="1" eb="3">
      <t>ホンチョウ</t>
    </rPh>
    <rPh sb="4" eb="7">
      <t>ゲスイドウ</t>
    </rPh>
    <rPh sb="7" eb="9">
      <t>キョウヨウ</t>
    </rPh>
    <rPh sb="9" eb="11">
      <t>カイシ</t>
    </rPh>
    <rPh sb="12" eb="14">
      <t>ヘイセイ</t>
    </rPh>
    <rPh sb="15" eb="17">
      <t>ネンド</t>
    </rPh>
    <rPh sb="23" eb="24">
      <t>タダ</t>
    </rPh>
    <rPh sb="26" eb="28">
      <t>カンロ</t>
    </rPh>
    <rPh sb="28" eb="29">
      <t>トウ</t>
    </rPh>
    <rPh sb="30" eb="33">
      <t>ロウキュウカ</t>
    </rPh>
    <rPh sb="34" eb="36">
      <t>キグ</t>
    </rPh>
    <rPh sb="39" eb="41">
      <t>ジョウキョウ</t>
    </rPh>
    <rPh sb="50" eb="52">
      <t>ヘイセイ</t>
    </rPh>
    <rPh sb="54" eb="56">
      <t>ネンド</t>
    </rPh>
    <rPh sb="57" eb="59">
      <t>サクテイ</t>
    </rPh>
    <rPh sb="61" eb="63">
      <t>ジギョウ</t>
    </rPh>
    <rPh sb="63" eb="65">
      <t>ケイカク</t>
    </rPh>
    <rPh sb="66" eb="67">
      <t>モト</t>
    </rPh>
    <rPh sb="70" eb="72">
      <t>シュヨウ</t>
    </rPh>
    <rPh sb="73" eb="75">
      <t>シセツ</t>
    </rPh>
    <rPh sb="76" eb="77">
      <t>カカ</t>
    </rPh>
    <rPh sb="78" eb="80">
      <t>テンケン</t>
    </rPh>
    <rPh sb="80" eb="81">
      <t>トウ</t>
    </rPh>
    <rPh sb="82" eb="84">
      <t>ジッシ</t>
    </rPh>
    <rPh sb="86" eb="89">
      <t>ロウキュウカ</t>
    </rPh>
    <rPh sb="89" eb="91">
      <t>タイサク</t>
    </rPh>
    <rPh sb="92" eb="93">
      <t>ツナ</t>
    </rPh>
    <phoneticPr fontId="4"/>
  </si>
  <si>
    <t>　平成30年度に策定した事業計画に基づき、下水道の整備を進めるとともに、下水道未接続世帯に対する個別訪問の範囲を拡大するなど接続促進活動等を強化し、下水道事業経営の健全化に繋げていきます。</t>
    <rPh sb="1" eb="3">
      <t>ヘイセイ</t>
    </rPh>
    <rPh sb="5" eb="7">
      <t>ネンド</t>
    </rPh>
    <rPh sb="8" eb="10">
      <t>サクテイ</t>
    </rPh>
    <rPh sb="12" eb="14">
      <t>ジギョウ</t>
    </rPh>
    <rPh sb="14" eb="16">
      <t>ケイカク</t>
    </rPh>
    <rPh sb="17" eb="18">
      <t>モト</t>
    </rPh>
    <rPh sb="21" eb="24">
      <t>ゲスイドウ</t>
    </rPh>
    <rPh sb="25" eb="27">
      <t>セイビ</t>
    </rPh>
    <rPh sb="28" eb="29">
      <t>スス</t>
    </rPh>
    <rPh sb="36" eb="39">
      <t>ゲスイドウ</t>
    </rPh>
    <rPh sb="39" eb="42">
      <t>ミセツゾク</t>
    </rPh>
    <rPh sb="42" eb="44">
      <t>セタイ</t>
    </rPh>
    <rPh sb="45" eb="46">
      <t>タイ</t>
    </rPh>
    <rPh sb="48" eb="50">
      <t>コベツ</t>
    </rPh>
    <rPh sb="50" eb="52">
      <t>ホウモン</t>
    </rPh>
    <rPh sb="53" eb="55">
      <t>ハンイ</t>
    </rPh>
    <rPh sb="56" eb="58">
      <t>カクダイ</t>
    </rPh>
    <rPh sb="62" eb="64">
      <t>セツゾク</t>
    </rPh>
    <rPh sb="64" eb="66">
      <t>ソクシン</t>
    </rPh>
    <rPh sb="66" eb="68">
      <t>カツドウ</t>
    </rPh>
    <rPh sb="68" eb="69">
      <t>トウ</t>
    </rPh>
    <rPh sb="70" eb="72">
      <t>キョウカ</t>
    </rPh>
    <rPh sb="74" eb="77">
      <t>ゲスイドウ</t>
    </rPh>
    <rPh sb="77" eb="79">
      <t>ジギョウ</t>
    </rPh>
    <rPh sb="79" eb="81">
      <t>ケイエイ</t>
    </rPh>
    <rPh sb="82" eb="85">
      <t>ケンゼンカ</t>
    </rPh>
    <rPh sb="86" eb="87">
      <t>ツナ</t>
    </rPh>
    <phoneticPr fontId="4"/>
  </si>
  <si>
    <t>　収益的収支比率はほぼ100％を維持しており、企業債残高対事業規模比率は類似団体の平均値より低くなっています。また、経費回収率は約90％、汚水処理原価については161円と類似団体の平均値と近い値となっており、各々の比率は昨年度とほぼ同等の値となっています。
　水洗化率は全国平均や類似団体の平均値と比べ低い値となっており、接続促進を進めていく必要があります。</t>
    <rPh sb="1" eb="4">
      <t>シュウエキテキ</t>
    </rPh>
    <rPh sb="4" eb="6">
      <t>シュウシ</t>
    </rPh>
    <rPh sb="6" eb="8">
      <t>ヒリツ</t>
    </rPh>
    <rPh sb="16" eb="18">
      <t>イジ</t>
    </rPh>
    <rPh sb="23" eb="25">
      <t>キギョウ</t>
    </rPh>
    <rPh sb="25" eb="26">
      <t>サイ</t>
    </rPh>
    <rPh sb="26" eb="28">
      <t>ザンダカ</t>
    </rPh>
    <rPh sb="28" eb="29">
      <t>タイ</t>
    </rPh>
    <rPh sb="29" eb="31">
      <t>ジギョウ</t>
    </rPh>
    <rPh sb="31" eb="33">
      <t>キボ</t>
    </rPh>
    <rPh sb="33" eb="35">
      <t>ヒリツ</t>
    </rPh>
    <rPh sb="36" eb="38">
      <t>ルイジ</t>
    </rPh>
    <rPh sb="38" eb="40">
      <t>ダンタイ</t>
    </rPh>
    <rPh sb="41" eb="44">
      <t>ヘイキンチ</t>
    </rPh>
    <rPh sb="46" eb="47">
      <t>ヒク</t>
    </rPh>
    <rPh sb="58" eb="60">
      <t>ケイヒ</t>
    </rPh>
    <rPh sb="60" eb="62">
      <t>カイシュウ</t>
    </rPh>
    <rPh sb="62" eb="63">
      <t>リツ</t>
    </rPh>
    <rPh sb="64" eb="65">
      <t>ヤク</t>
    </rPh>
    <rPh sb="69" eb="71">
      <t>オスイ</t>
    </rPh>
    <rPh sb="71" eb="73">
      <t>ショリ</t>
    </rPh>
    <rPh sb="73" eb="75">
      <t>ゲンカ</t>
    </rPh>
    <rPh sb="83" eb="84">
      <t>エン</t>
    </rPh>
    <rPh sb="85" eb="87">
      <t>ルイジ</t>
    </rPh>
    <rPh sb="87" eb="89">
      <t>ダンタイ</t>
    </rPh>
    <rPh sb="90" eb="93">
      <t>ヘイキンチ</t>
    </rPh>
    <rPh sb="94" eb="95">
      <t>チカ</t>
    </rPh>
    <rPh sb="96" eb="97">
      <t>アタイ</t>
    </rPh>
    <rPh sb="104" eb="106">
      <t>オノオノ</t>
    </rPh>
    <rPh sb="107" eb="109">
      <t>ヒリツ</t>
    </rPh>
    <rPh sb="110" eb="113">
      <t>サクネンド</t>
    </rPh>
    <rPh sb="116" eb="118">
      <t>ドウトウ</t>
    </rPh>
    <rPh sb="119" eb="120">
      <t>アタイ</t>
    </rPh>
    <rPh sb="130" eb="133">
      <t>スイセンカ</t>
    </rPh>
    <rPh sb="133" eb="134">
      <t>リツ</t>
    </rPh>
    <rPh sb="135" eb="137">
      <t>ゼンコク</t>
    </rPh>
    <rPh sb="137" eb="139">
      <t>ヘイキン</t>
    </rPh>
    <rPh sb="140" eb="142">
      <t>ルイジ</t>
    </rPh>
    <rPh sb="142" eb="144">
      <t>ダンタイ</t>
    </rPh>
    <rPh sb="145" eb="148">
      <t>ヘイキンチ</t>
    </rPh>
    <rPh sb="149" eb="150">
      <t>クラ</t>
    </rPh>
    <rPh sb="151" eb="152">
      <t>ヒク</t>
    </rPh>
    <rPh sb="153" eb="154">
      <t>アタイ</t>
    </rPh>
    <rPh sb="161" eb="163">
      <t>セツゾク</t>
    </rPh>
    <rPh sb="163" eb="165">
      <t>ソクシン</t>
    </rPh>
    <rPh sb="166" eb="167">
      <t>スス</t>
    </rPh>
    <rPh sb="171" eb="1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</si>
</sst>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68-4AB6-8C5C-BAF9B1AE0CDD}"/>
            </c:ext>
          </c:extLst>
        </c:ser>
        <c:dLbls>
          <c:showLegendKey val="0"/>
          <c:showVal val="0"/>
          <c:showCatName val="0"/>
          <c:showSerName val="0"/>
          <c:showPercent val="0"/>
          <c:showBubbleSize val="0"/>
        </c:dLbls>
        <c:gapWidth val="150"/>
        <c:axId val="341486000"/>
        <c:axId val="34148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0.16</c:v>
                </c:pt>
                <c:pt idx="2">
                  <c:v>0.19</c:v>
                </c:pt>
                <c:pt idx="3">
                  <c:v>0.16</c:v>
                </c:pt>
                <c:pt idx="4">
                  <c:v>0.2</c:v>
                </c:pt>
              </c:numCache>
            </c:numRef>
          </c:val>
          <c:smooth val="0"/>
          <c:extLst xmlns:c16r2="http://schemas.microsoft.com/office/drawing/2015/06/chart">
            <c:ext xmlns:c16="http://schemas.microsoft.com/office/drawing/2014/chart" uri="{C3380CC4-5D6E-409C-BE32-E72D297353CC}">
              <c16:uniqueId val="{00000001-F968-4AB6-8C5C-BAF9B1AE0CDD}"/>
            </c:ext>
          </c:extLst>
        </c:ser>
        <c:dLbls>
          <c:showLegendKey val="0"/>
          <c:showVal val="0"/>
          <c:showCatName val="0"/>
          <c:showSerName val="0"/>
          <c:showPercent val="0"/>
          <c:showBubbleSize val="0"/>
        </c:dLbls>
        <c:marker val="1"/>
        <c:smooth val="0"/>
        <c:axId val="341486000"/>
        <c:axId val="341487416"/>
      </c:lineChart>
      <c:dateAx>
        <c:axId val="341486000"/>
        <c:scaling>
          <c:orientation val="minMax"/>
        </c:scaling>
        <c:delete val="1"/>
        <c:axPos val="b"/>
        <c:numFmt formatCode="ge" sourceLinked="1"/>
        <c:majorTickMark val="none"/>
        <c:minorTickMark val="none"/>
        <c:tickLblPos val="none"/>
        <c:crossAx val="341487416"/>
        <c:crosses val="autoZero"/>
        <c:auto val="1"/>
        <c:lblOffset val="100"/>
        <c:baseTimeUnit val="years"/>
      </c:dateAx>
      <c:valAx>
        <c:axId val="34148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48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2C-4EB2-9975-0E52C23F501F}"/>
            </c:ext>
          </c:extLst>
        </c:ser>
        <c:dLbls>
          <c:showLegendKey val="0"/>
          <c:showVal val="0"/>
          <c:showCatName val="0"/>
          <c:showSerName val="0"/>
          <c:showPercent val="0"/>
          <c:showBubbleSize val="0"/>
        </c:dLbls>
        <c:gapWidth val="150"/>
        <c:axId val="342433776"/>
        <c:axId val="34243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49.75</c:v>
                </c:pt>
                <c:pt idx="2">
                  <c:v>51.05</c:v>
                </c:pt>
                <c:pt idx="3">
                  <c:v>50.12</c:v>
                </c:pt>
                <c:pt idx="4">
                  <c:v>49.98</c:v>
                </c:pt>
              </c:numCache>
            </c:numRef>
          </c:val>
          <c:smooth val="0"/>
          <c:extLst xmlns:c16r2="http://schemas.microsoft.com/office/drawing/2015/06/chart">
            <c:ext xmlns:c16="http://schemas.microsoft.com/office/drawing/2014/chart" uri="{C3380CC4-5D6E-409C-BE32-E72D297353CC}">
              <c16:uniqueId val="{00000001-D62C-4EB2-9975-0E52C23F501F}"/>
            </c:ext>
          </c:extLst>
        </c:ser>
        <c:dLbls>
          <c:showLegendKey val="0"/>
          <c:showVal val="0"/>
          <c:showCatName val="0"/>
          <c:showSerName val="0"/>
          <c:showPercent val="0"/>
          <c:showBubbleSize val="0"/>
        </c:dLbls>
        <c:marker val="1"/>
        <c:smooth val="0"/>
        <c:axId val="342433776"/>
        <c:axId val="342430640"/>
      </c:lineChart>
      <c:dateAx>
        <c:axId val="342433776"/>
        <c:scaling>
          <c:orientation val="minMax"/>
        </c:scaling>
        <c:delete val="1"/>
        <c:axPos val="b"/>
        <c:numFmt formatCode="ge" sourceLinked="1"/>
        <c:majorTickMark val="none"/>
        <c:minorTickMark val="none"/>
        <c:tickLblPos val="none"/>
        <c:crossAx val="342430640"/>
        <c:crosses val="autoZero"/>
        <c:auto val="1"/>
        <c:lblOffset val="100"/>
        <c:baseTimeUnit val="years"/>
      </c:dateAx>
      <c:valAx>
        <c:axId val="34243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3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76.19</c:v>
                </c:pt>
                <c:pt idx="1">
                  <c:v>75.87</c:v>
                </c:pt>
                <c:pt idx="2">
                  <c:v>75.97</c:v>
                </c:pt>
                <c:pt idx="3">
                  <c:v>76.5</c:v>
                </c:pt>
                <c:pt idx="4">
                  <c:v>76.91</c:v>
                </c:pt>
              </c:numCache>
            </c:numRef>
          </c:val>
          <c:extLst xmlns:c16r2="http://schemas.microsoft.com/office/drawing/2015/06/chart">
            <c:ext xmlns:c16="http://schemas.microsoft.com/office/drawing/2014/chart" uri="{C3380CC4-5D6E-409C-BE32-E72D297353CC}">
              <c16:uniqueId val="{00000000-50C0-424B-AF8A-2AFC2729CF18}"/>
            </c:ext>
          </c:extLst>
        </c:ser>
        <c:dLbls>
          <c:showLegendKey val="0"/>
          <c:showVal val="0"/>
          <c:showCatName val="0"/>
          <c:showSerName val="0"/>
          <c:showPercent val="0"/>
          <c:showBubbleSize val="0"/>
        </c:dLbls>
        <c:gapWidth val="150"/>
        <c:axId val="342431424"/>
        <c:axId val="34243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87.85</c:v>
                </c:pt>
                <c:pt idx="2">
                  <c:v>87.52</c:v>
                </c:pt>
                <c:pt idx="3">
                  <c:v>86.63</c:v>
                </c:pt>
                <c:pt idx="4">
                  <c:v>87.09</c:v>
                </c:pt>
              </c:numCache>
            </c:numRef>
          </c:val>
          <c:smooth val="0"/>
          <c:extLst xmlns:c16r2="http://schemas.microsoft.com/office/drawing/2015/06/chart">
            <c:ext xmlns:c16="http://schemas.microsoft.com/office/drawing/2014/chart" uri="{C3380CC4-5D6E-409C-BE32-E72D297353CC}">
              <c16:uniqueId val="{00000001-50C0-424B-AF8A-2AFC2729CF18}"/>
            </c:ext>
          </c:extLst>
        </c:ser>
        <c:dLbls>
          <c:showLegendKey val="0"/>
          <c:showVal val="0"/>
          <c:showCatName val="0"/>
          <c:showSerName val="0"/>
          <c:showPercent val="0"/>
          <c:showBubbleSize val="0"/>
        </c:dLbls>
        <c:marker val="1"/>
        <c:smooth val="0"/>
        <c:axId val="342431424"/>
        <c:axId val="342433384"/>
      </c:lineChart>
      <c:dateAx>
        <c:axId val="342431424"/>
        <c:scaling>
          <c:orientation val="minMax"/>
        </c:scaling>
        <c:delete val="1"/>
        <c:axPos val="b"/>
        <c:numFmt formatCode="ge" sourceLinked="1"/>
        <c:majorTickMark val="none"/>
        <c:minorTickMark val="none"/>
        <c:tickLblPos val="none"/>
        <c:crossAx val="342433384"/>
        <c:crosses val="autoZero"/>
        <c:auto val="1"/>
        <c:lblOffset val="100"/>
        <c:baseTimeUnit val="years"/>
      </c:dateAx>
      <c:valAx>
        <c:axId val="34243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47.75</c:v>
                </c:pt>
                <c:pt idx="1">
                  <c:v>79.569999999999993</c:v>
                </c:pt>
                <c:pt idx="2">
                  <c:v>76.650000000000006</c:v>
                </c:pt>
                <c:pt idx="3">
                  <c:v>101.6</c:v>
                </c:pt>
                <c:pt idx="4">
                  <c:v>98.82</c:v>
                </c:pt>
              </c:numCache>
            </c:numRef>
          </c:val>
          <c:extLst xmlns:c16r2="http://schemas.microsoft.com/office/drawing/2015/06/chart">
            <c:ext xmlns:c16="http://schemas.microsoft.com/office/drawing/2014/chart" uri="{C3380CC4-5D6E-409C-BE32-E72D297353CC}">
              <c16:uniqueId val="{00000000-0575-4350-89D8-BB2EF0C4DA19}"/>
            </c:ext>
          </c:extLst>
        </c:ser>
        <c:dLbls>
          <c:showLegendKey val="0"/>
          <c:showVal val="0"/>
          <c:showCatName val="0"/>
          <c:showSerName val="0"/>
          <c:showPercent val="0"/>
          <c:showBubbleSize val="0"/>
        </c:dLbls>
        <c:gapWidth val="150"/>
        <c:axId val="341493120"/>
        <c:axId val="34149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75-4350-89D8-BB2EF0C4DA19}"/>
            </c:ext>
          </c:extLst>
        </c:ser>
        <c:dLbls>
          <c:showLegendKey val="0"/>
          <c:showVal val="0"/>
          <c:showCatName val="0"/>
          <c:showSerName val="0"/>
          <c:showPercent val="0"/>
          <c:showBubbleSize val="0"/>
        </c:dLbls>
        <c:marker val="1"/>
        <c:smooth val="0"/>
        <c:axId val="341493120"/>
        <c:axId val="341493512"/>
      </c:lineChart>
      <c:dateAx>
        <c:axId val="341493120"/>
        <c:scaling>
          <c:orientation val="minMax"/>
        </c:scaling>
        <c:delete val="1"/>
        <c:axPos val="b"/>
        <c:numFmt formatCode="ge" sourceLinked="1"/>
        <c:majorTickMark val="none"/>
        <c:minorTickMark val="none"/>
        <c:tickLblPos val="none"/>
        <c:crossAx val="341493512"/>
        <c:crosses val="autoZero"/>
        <c:auto val="1"/>
        <c:lblOffset val="100"/>
        <c:baseTimeUnit val="years"/>
      </c:dateAx>
      <c:valAx>
        <c:axId val="34149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4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B3-4854-8BEE-C356DBA242F8}"/>
            </c:ext>
          </c:extLst>
        </c:ser>
        <c:dLbls>
          <c:showLegendKey val="0"/>
          <c:showVal val="0"/>
          <c:showCatName val="0"/>
          <c:showSerName val="0"/>
          <c:showPercent val="0"/>
          <c:showBubbleSize val="0"/>
        </c:dLbls>
        <c:gapWidth val="150"/>
        <c:axId val="341494688"/>
        <c:axId val="34149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B3-4854-8BEE-C356DBA242F8}"/>
            </c:ext>
          </c:extLst>
        </c:ser>
        <c:dLbls>
          <c:showLegendKey val="0"/>
          <c:showVal val="0"/>
          <c:showCatName val="0"/>
          <c:showSerName val="0"/>
          <c:showPercent val="0"/>
          <c:showBubbleSize val="0"/>
        </c:dLbls>
        <c:marker val="1"/>
        <c:smooth val="0"/>
        <c:axId val="341494688"/>
        <c:axId val="341495080"/>
      </c:lineChart>
      <c:dateAx>
        <c:axId val="341494688"/>
        <c:scaling>
          <c:orientation val="minMax"/>
        </c:scaling>
        <c:delete val="1"/>
        <c:axPos val="b"/>
        <c:numFmt formatCode="ge" sourceLinked="1"/>
        <c:majorTickMark val="none"/>
        <c:minorTickMark val="none"/>
        <c:tickLblPos val="none"/>
        <c:crossAx val="341495080"/>
        <c:crosses val="autoZero"/>
        <c:auto val="1"/>
        <c:lblOffset val="100"/>
        <c:baseTimeUnit val="years"/>
      </c:dateAx>
      <c:valAx>
        <c:axId val="34149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49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68-4219-ACE2-BB26B06A49F7}"/>
            </c:ext>
          </c:extLst>
        </c:ser>
        <c:dLbls>
          <c:showLegendKey val="0"/>
          <c:showVal val="0"/>
          <c:showCatName val="0"/>
          <c:showSerName val="0"/>
          <c:showPercent val="0"/>
          <c:showBubbleSize val="0"/>
        </c:dLbls>
        <c:gapWidth val="150"/>
        <c:axId val="342067288"/>
        <c:axId val="34206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68-4219-ACE2-BB26B06A49F7}"/>
            </c:ext>
          </c:extLst>
        </c:ser>
        <c:dLbls>
          <c:showLegendKey val="0"/>
          <c:showVal val="0"/>
          <c:showCatName val="0"/>
          <c:showSerName val="0"/>
          <c:showPercent val="0"/>
          <c:showBubbleSize val="0"/>
        </c:dLbls>
        <c:marker val="1"/>
        <c:smooth val="0"/>
        <c:axId val="342067288"/>
        <c:axId val="342066504"/>
      </c:lineChart>
      <c:dateAx>
        <c:axId val="342067288"/>
        <c:scaling>
          <c:orientation val="minMax"/>
        </c:scaling>
        <c:delete val="1"/>
        <c:axPos val="b"/>
        <c:numFmt formatCode="ge" sourceLinked="1"/>
        <c:majorTickMark val="none"/>
        <c:minorTickMark val="none"/>
        <c:tickLblPos val="none"/>
        <c:crossAx val="342066504"/>
        <c:crosses val="autoZero"/>
        <c:auto val="1"/>
        <c:lblOffset val="100"/>
        <c:baseTimeUnit val="years"/>
      </c:dateAx>
      <c:valAx>
        <c:axId val="34206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6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1C-4DA9-A671-A7C8C86470E9}"/>
            </c:ext>
          </c:extLst>
        </c:ser>
        <c:dLbls>
          <c:showLegendKey val="0"/>
          <c:showVal val="0"/>
          <c:showCatName val="0"/>
          <c:showSerName val="0"/>
          <c:showPercent val="0"/>
          <c:showBubbleSize val="0"/>
        </c:dLbls>
        <c:gapWidth val="150"/>
        <c:axId val="342070032"/>
        <c:axId val="34206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1C-4DA9-A671-A7C8C86470E9}"/>
            </c:ext>
          </c:extLst>
        </c:ser>
        <c:dLbls>
          <c:showLegendKey val="0"/>
          <c:showVal val="0"/>
          <c:showCatName val="0"/>
          <c:showSerName val="0"/>
          <c:showPercent val="0"/>
          <c:showBubbleSize val="0"/>
        </c:dLbls>
        <c:marker val="1"/>
        <c:smooth val="0"/>
        <c:axId val="342070032"/>
        <c:axId val="342063760"/>
      </c:lineChart>
      <c:dateAx>
        <c:axId val="342070032"/>
        <c:scaling>
          <c:orientation val="minMax"/>
        </c:scaling>
        <c:delete val="1"/>
        <c:axPos val="b"/>
        <c:numFmt formatCode="ge" sourceLinked="1"/>
        <c:majorTickMark val="none"/>
        <c:minorTickMark val="none"/>
        <c:tickLblPos val="none"/>
        <c:crossAx val="342063760"/>
        <c:crosses val="autoZero"/>
        <c:auto val="1"/>
        <c:lblOffset val="100"/>
        <c:baseTimeUnit val="years"/>
      </c:dateAx>
      <c:valAx>
        <c:axId val="34206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7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03-43FA-A6E6-F64D48F49E18}"/>
            </c:ext>
          </c:extLst>
        </c:ser>
        <c:dLbls>
          <c:showLegendKey val="0"/>
          <c:showVal val="0"/>
          <c:showCatName val="0"/>
          <c:showSerName val="0"/>
          <c:showPercent val="0"/>
          <c:showBubbleSize val="0"/>
        </c:dLbls>
        <c:gapWidth val="150"/>
        <c:axId val="342066112"/>
        <c:axId val="34206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03-43FA-A6E6-F64D48F49E18}"/>
            </c:ext>
          </c:extLst>
        </c:ser>
        <c:dLbls>
          <c:showLegendKey val="0"/>
          <c:showVal val="0"/>
          <c:showCatName val="0"/>
          <c:showSerName val="0"/>
          <c:showPercent val="0"/>
          <c:showBubbleSize val="0"/>
        </c:dLbls>
        <c:marker val="1"/>
        <c:smooth val="0"/>
        <c:axId val="342066112"/>
        <c:axId val="342065720"/>
      </c:lineChart>
      <c:dateAx>
        <c:axId val="342066112"/>
        <c:scaling>
          <c:orientation val="minMax"/>
        </c:scaling>
        <c:delete val="1"/>
        <c:axPos val="b"/>
        <c:numFmt formatCode="ge" sourceLinked="1"/>
        <c:majorTickMark val="none"/>
        <c:minorTickMark val="none"/>
        <c:tickLblPos val="none"/>
        <c:crossAx val="342065720"/>
        <c:crosses val="autoZero"/>
        <c:auto val="1"/>
        <c:lblOffset val="100"/>
        <c:baseTimeUnit val="years"/>
      </c:dateAx>
      <c:valAx>
        <c:axId val="34206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3656.39</c:v>
                </c:pt>
                <c:pt idx="1">
                  <c:v>2274.94</c:v>
                </c:pt>
                <c:pt idx="2">
                  <c:v>1957.22</c:v>
                </c:pt>
                <c:pt idx="3">
                  <c:v>626.33000000000004</c:v>
                </c:pt>
                <c:pt idx="4">
                  <c:v>764.09</c:v>
                </c:pt>
              </c:numCache>
            </c:numRef>
          </c:val>
          <c:extLst xmlns:c16r2="http://schemas.microsoft.com/office/drawing/2015/06/chart">
            <c:ext xmlns:c16="http://schemas.microsoft.com/office/drawing/2014/chart" uri="{C3380CC4-5D6E-409C-BE32-E72D297353CC}">
              <c16:uniqueId val="{00000000-56EE-4ACF-8412-ED35B197B6AC}"/>
            </c:ext>
          </c:extLst>
        </c:ser>
        <c:dLbls>
          <c:showLegendKey val="0"/>
          <c:showVal val="0"/>
          <c:showCatName val="0"/>
          <c:showSerName val="0"/>
          <c:showPercent val="0"/>
          <c:showBubbleSize val="0"/>
        </c:dLbls>
        <c:gapWidth val="150"/>
        <c:axId val="342070424"/>
        <c:axId val="34206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1018.27</c:v>
                </c:pt>
                <c:pt idx="2">
                  <c:v>1120.55</c:v>
                </c:pt>
                <c:pt idx="3">
                  <c:v>855.79</c:v>
                </c:pt>
                <c:pt idx="4">
                  <c:v>948.07</c:v>
                </c:pt>
              </c:numCache>
            </c:numRef>
          </c:val>
          <c:smooth val="0"/>
          <c:extLst xmlns:c16r2="http://schemas.microsoft.com/office/drawing/2015/06/chart">
            <c:ext xmlns:c16="http://schemas.microsoft.com/office/drawing/2014/chart" uri="{C3380CC4-5D6E-409C-BE32-E72D297353CC}">
              <c16:uniqueId val="{00000001-56EE-4ACF-8412-ED35B197B6AC}"/>
            </c:ext>
          </c:extLst>
        </c:ser>
        <c:dLbls>
          <c:showLegendKey val="0"/>
          <c:showVal val="0"/>
          <c:showCatName val="0"/>
          <c:showSerName val="0"/>
          <c:showPercent val="0"/>
          <c:showBubbleSize val="0"/>
        </c:dLbls>
        <c:marker val="1"/>
        <c:smooth val="0"/>
        <c:axId val="342070424"/>
        <c:axId val="342068464"/>
      </c:lineChart>
      <c:dateAx>
        <c:axId val="342070424"/>
        <c:scaling>
          <c:orientation val="minMax"/>
        </c:scaling>
        <c:delete val="1"/>
        <c:axPos val="b"/>
        <c:numFmt formatCode="ge" sourceLinked="1"/>
        <c:majorTickMark val="none"/>
        <c:minorTickMark val="none"/>
        <c:tickLblPos val="none"/>
        <c:crossAx val="342068464"/>
        <c:crosses val="autoZero"/>
        <c:auto val="1"/>
        <c:lblOffset val="100"/>
        <c:baseTimeUnit val="years"/>
      </c:dateAx>
      <c:valAx>
        <c:axId val="34206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7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35.25</c:v>
                </c:pt>
                <c:pt idx="1">
                  <c:v>47.3</c:v>
                </c:pt>
                <c:pt idx="2">
                  <c:v>54.45</c:v>
                </c:pt>
                <c:pt idx="3">
                  <c:v>95.47</c:v>
                </c:pt>
                <c:pt idx="4">
                  <c:v>90.85</c:v>
                </c:pt>
              </c:numCache>
            </c:numRef>
          </c:val>
          <c:extLst xmlns:c16r2="http://schemas.microsoft.com/office/drawing/2015/06/chart">
            <c:ext xmlns:c16="http://schemas.microsoft.com/office/drawing/2014/chart" uri="{C3380CC4-5D6E-409C-BE32-E72D297353CC}">
              <c16:uniqueId val="{00000000-A71C-4261-B2AA-73DE0A63424E}"/>
            </c:ext>
          </c:extLst>
        </c:ser>
        <c:dLbls>
          <c:showLegendKey val="0"/>
          <c:showVal val="0"/>
          <c:showCatName val="0"/>
          <c:showSerName val="0"/>
          <c:showPercent val="0"/>
          <c:showBubbleSize val="0"/>
        </c:dLbls>
        <c:gapWidth val="150"/>
        <c:axId val="342064544"/>
        <c:axId val="34207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71.569999999999993</c:v>
                </c:pt>
                <c:pt idx="2">
                  <c:v>73.28</c:v>
                </c:pt>
                <c:pt idx="3">
                  <c:v>82.82</c:v>
                </c:pt>
                <c:pt idx="4">
                  <c:v>83.31</c:v>
                </c:pt>
              </c:numCache>
            </c:numRef>
          </c:val>
          <c:smooth val="0"/>
          <c:extLst xmlns:c16r2="http://schemas.microsoft.com/office/drawing/2015/06/chart">
            <c:ext xmlns:c16="http://schemas.microsoft.com/office/drawing/2014/chart" uri="{C3380CC4-5D6E-409C-BE32-E72D297353CC}">
              <c16:uniqueId val="{00000001-A71C-4261-B2AA-73DE0A63424E}"/>
            </c:ext>
          </c:extLst>
        </c:ser>
        <c:dLbls>
          <c:showLegendKey val="0"/>
          <c:showVal val="0"/>
          <c:showCatName val="0"/>
          <c:showSerName val="0"/>
          <c:showPercent val="0"/>
          <c:showBubbleSize val="0"/>
        </c:dLbls>
        <c:marker val="1"/>
        <c:smooth val="0"/>
        <c:axId val="342064544"/>
        <c:axId val="342070816"/>
      </c:lineChart>
      <c:dateAx>
        <c:axId val="342064544"/>
        <c:scaling>
          <c:orientation val="minMax"/>
        </c:scaling>
        <c:delete val="1"/>
        <c:axPos val="b"/>
        <c:numFmt formatCode="ge" sourceLinked="1"/>
        <c:majorTickMark val="none"/>
        <c:minorTickMark val="none"/>
        <c:tickLblPos val="none"/>
        <c:crossAx val="342070816"/>
        <c:crosses val="autoZero"/>
        <c:auto val="1"/>
        <c:lblOffset val="100"/>
        <c:baseTimeUnit val="years"/>
      </c:dateAx>
      <c:valAx>
        <c:axId val="3420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349.16</c:v>
                </c:pt>
                <c:pt idx="1">
                  <c:v>261.01</c:v>
                </c:pt>
                <c:pt idx="2">
                  <c:v>244.7</c:v>
                </c:pt>
                <c:pt idx="3">
                  <c:v>150.12</c:v>
                </c:pt>
                <c:pt idx="4">
                  <c:v>161</c:v>
                </c:pt>
              </c:numCache>
            </c:numRef>
          </c:val>
          <c:extLst xmlns:c16r2="http://schemas.microsoft.com/office/drawing/2015/06/chart">
            <c:ext xmlns:c16="http://schemas.microsoft.com/office/drawing/2014/chart" uri="{C3380CC4-5D6E-409C-BE32-E72D297353CC}">
              <c16:uniqueId val="{00000000-2A00-455B-B0F2-4BD93AF92A3C}"/>
            </c:ext>
          </c:extLst>
        </c:ser>
        <c:dLbls>
          <c:showLegendKey val="0"/>
          <c:showVal val="0"/>
          <c:showCatName val="0"/>
          <c:showSerName val="0"/>
          <c:showPercent val="0"/>
          <c:showBubbleSize val="0"/>
        </c:dLbls>
        <c:gapWidth val="150"/>
        <c:axId val="342432992"/>
        <c:axId val="34243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195.88</c:v>
                </c:pt>
                <c:pt idx="2">
                  <c:v>193.1</c:v>
                </c:pt>
                <c:pt idx="3">
                  <c:v>165.76</c:v>
                </c:pt>
                <c:pt idx="4">
                  <c:v>160.62</c:v>
                </c:pt>
              </c:numCache>
            </c:numRef>
          </c:val>
          <c:smooth val="0"/>
          <c:extLst xmlns:c16r2="http://schemas.microsoft.com/office/drawing/2015/06/chart">
            <c:ext xmlns:c16="http://schemas.microsoft.com/office/drawing/2014/chart" uri="{C3380CC4-5D6E-409C-BE32-E72D297353CC}">
              <c16:uniqueId val="{00000001-2A00-455B-B0F2-4BD93AF92A3C}"/>
            </c:ext>
          </c:extLst>
        </c:ser>
        <c:dLbls>
          <c:showLegendKey val="0"/>
          <c:showVal val="0"/>
          <c:showCatName val="0"/>
          <c:showSerName val="0"/>
          <c:showPercent val="0"/>
          <c:showBubbleSize val="0"/>
        </c:dLbls>
        <c:marker val="1"/>
        <c:smooth val="0"/>
        <c:axId val="342432992"/>
        <c:axId val="342431816"/>
      </c:lineChart>
      <c:dateAx>
        <c:axId val="342432992"/>
        <c:scaling>
          <c:orientation val="minMax"/>
        </c:scaling>
        <c:delete val="1"/>
        <c:axPos val="b"/>
        <c:numFmt formatCode="ge" sourceLinked="1"/>
        <c:majorTickMark val="none"/>
        <c:minorTickMark val="none"/>
        <c:tickLblPos val="none"/>
        <c:crossAx val="342431816"/>
        <c:crosses val="autoZero"/>
        <c:auto val="1"/>
        <c:lblOffset val="100"/>
        <c:baseTimeUnit val="years"/>
      </c:dateAx>
      <c:valAx>
        <c:axId val="34243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大磯町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Cb2</v>
      </c>
      <c r="X8" s="71"/>
      <c r="Y8" s="71"/>
      <c r="Z8" s="71"/>
      <c r="AA8" s="71"/>
      <c r="AB8" s="71"/>
      <c r="AC8" s="71"/>
      <c r="AD8" s="72" t="str">
        <f>データ!$M$6</f>
        <v>非設置</v>
      </c>
      <c r="AE8" s="72"/>
      <c r="AF8" s="72"/>
      <c r="AG8" s="72"/>
      <c r="AH8" s="72"/>
      <c r="AI8" s="72"/>
      <c r="AJ8" s="72"/>
      <c r="AK8" s="3"/>
      <c r="AL8" s="68">
        <f>データ!S6</f>
        <v>32936</v>
      </c>
      <c r="AM8" s="68"/>
      <c r="AN8" s="68"/>
      <c r="AO8" s="68"/>
      <c r="AP8" s="68"/>
      <c r="AQ8" s="68"/>
      <c r="AR8" s="68"/>
      <c r="AS8" s="68"/>
      <c r="AT8" s="67">
        <f>データ!T6</f>
        <v>17.18</v>
      </c>
      <c r="AU8" s="67"/>
      <c r="AV8" s="67"/>
      <c r="AW8" s="67"/>
      <c r="AX8" s="67"/>
      <c r="AY8" s="67"/>
      <c r="AZ8" s="67"/>
      <c r="BA8" s="67"/>
      <c r="BB8" s="67">
        <f>データ!U6</f>
        <v>1917.11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77.83</v>
      </c>
      <c r="Q10" s="67"/>
      <c r="R10" s="67"/>
      <c r="S10" s="67"/>
      <c r="T10" s="67"/>
      <c r="U10" s="67"/>
      <c r="V10" s="67"/>
      <c r="W10" s="67">
        <f>データ!Q6</f>
        <v>89.55</v>
      </c>
      <c r="X10" s="67"/>
      <c r="Y10" s="67"/>
      <c r="Z10" s="67"/>
      <c r="AA10" s="67"/>
      <c r="AB10" s="67"/>
      <c r="AC10" s="67"/>
      <c r="AD10" s="68">
        <f>データ!R6</f>
        <v>2434</v>
      </c>
      <c r="AE10" s="68"/>
      <c r="AF10" s="68"/>
      <c r="AG10" s="68"/>
      <c r="AH10" s="68"/>
      <c r="AI10" s="68"/>
      <c r="AJ10" s="68"/>
      <c r="AK10" s="2"/>
      <c r="AL10" s="68">
        <f>データ!V6</f>
        <v>25575</v>
      </c>
      <c r="AM10" s="68"/>
      <c r="AN10" s="68"/>
      <c r="AO10" s="68"/>
      <c r="AP10" s="68"/>
      <c r="AQ10" s="68"/>
      <c r="AR10" s="68"/>
      <c r="AS10" s="68"/>
      <c r="AT10" s="67">
        <f>データ!W6</f>
        <v>4.41</v>
      </c>
      <c r="AU10" s="67"/>
      <c r="AV10" s="67"/>
      <c r="AW10" s="67"/>
      <c r="AX10" s="67"/>
      <c r="AY10" s="67"/>
      <c r="AZ10" s="67"/>
      <c r="BA10" s="67"/>
      <c r="BB10" s="67">
        <f>データ!X6</f>
        <v>5799.32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vnQxcK2SRJMY/OarAen6L99148RnhzLB5TuVzsoHF3eTWjh9G/LUHDZcvv3N8wlvxgLhhBh9PW7YIk7CIE7vOQ==" saltValue="TQY+BBNSGzKHx7ksQSPP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143413</v>
      </c>
      <c r="D6" s="33">
        <f t="shared" si="3"/>
        <v>47</v>
      </c>
      <c r="E6" s="33">
        <f t="shared" si="3"/>
        <v>17</v>
      </c>
      <c r="F6" s="33">
        <f t="shared" si="3"/>
        <v>1</v>
      </c>
      <c r="G6" s="33">
        <f t="shared" si="3"/>
        <v>0</v>
      </c>
      <c r="H6" s="33" t="str">
        <f t="shared" si="3"/>
        <v>神奈川県　大磯町</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77.83</v>
      </c>
      <c r="Q6" s="34">
        <f t="shared" si="3"/>
        <v>89.55</v>
      </c>
      <c r="R6" s="34">
        <f t="shared" si="3"/>
        <v>2434</v>
      </c>
      <c r="S6" s="34">
        <f t="shared" si="3"/>
        <v>32936</v>
      </c>
      <c r="T6" s="34">
        <f t="shared" si="3"/>
        <v>17.18</v>
      </c>
      <c r="U6" s="34">
        <f t="shared" si="3"/>
        <v>1917.11</v>
      </c>
      <c r="V6" s="34">
        <f t="shared" si="3"/>
        <v>25575</v>
      </c>
      <c r="W6" s="34">
        <f t="shared" si="3"/>
        <v>4.41</v>
      </c>
      <c r="X6" s="34">
        <f t="shared" si="3"/>
        <v>5799.32</v>
      </c>
      <c r="Y6" s="35">
        <f>IF(Y7="",NA(),Y7)</f>
        <v>47.75</v>
      </c>
      <c r="Z6" s="35">
        <f t="shared" ref="Z6:AH6" si="4">IF(Z7="",NA(),Z7)</f>
        <v>79.569999999999993</v>
      </c>
      <c r="AA6" s="35">
        <f t="shared" si="4"/>
        <v>76.650000000000006</v>
      </c>
      <c r="AB6" s="35">
        <f t="shared" si="4"/>
        <v>101.6</v>
      </c>
      <c r="AC6" s="35">
        <f t="shared" si="4"/>
        <v>98.82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3656.39</v>
      </c>
      <c r="BG6" s="35">
        <f t="shared" ref="BG6:BO6" si="7">IF(BG7="",NA(),BG7)</f>
        <v>2274.94</v>
      </c>
      <c r="BH6" s="35">
        <f t="shared" si="7"/>
        <v>1957.22</v>
      </c>
      <c r="BI6" s="35">
        <f t="shared" si="7"/>
        <v>626.33000000000004</v>
      </c>
      <c r="BJ6" s="35">
        <f t="shared" si="7"/>
        <v>764.09</v>
      </c>
      <c r="BK6" s="35">
        <f t="shared" si="7"/>
        <v>1067.74</v>
      </c>
      <c r="BL6" s="35">
        <f t="shared" si="7"/>
        <v>1018.27</v>
      </c>
      <c r="BM6" s="35">
        <f t="shared" si="7"/>
        <v>1120.55</v>
      </c>
      <c r="BN6" s="35">
        <f t="shared" si="7"/>
        <v>855.79</v>
      </c>
      <c r="BO6" s="35">
        <f t="shared" si="7"/>
        <v>948.07</v>
      </c>
      <c r="BP6" s="34" t="str">
        <f>IF(BP7="","",IF(BP7="-","【-】","【"&amp;SUBSTITUTE(TEXT(BP7,"#,##0.00"),"-","△")&amp;"】"))</f>
        <v>【682.78】</v>
      </c>
      <c r="BQ6" s="35">
        <f>IF(BQ7="",NA(),BQ7)</f>
        <v>35.25</v>
      </c>
      <c r="BR6" s="35">
        <f t="shared" ref="BR6:BZ6" si="8">IF(BR7="",NA(),BR7)</f>
        <v>47.3</v>
      </c>
      <c r="BS6" s="35">
        <f t="shared" si="8"/>
        <v>54.45</v>
      </c>
      <c r="BT6" s="35">
        <f t="shared" si="8"/>
        <v>95.47</v>
      </c>
      <c r="BU6" s="35">
        <f t="shared" si="8"/>
        <v>90.85</v>
      </c>
      <c r="BV6" s="35">
        <f t="shared" si="8"/>
        <v>73.569999999999993</v>
      </c>
      <c r="BW6" s="35">
        <f t="shared" si="8"/>
        <v>71.569999999999993</v>
      </c>
      <c r="BX6" s="35">
        <f t="shared" si="8"/>
        <v>73.28</v>
      </c>
      <c r="BY6" s="35">
        <f t="shared" si="8"/>
        <v>82.82</v>
      </c>
      <c r="BZ6" s="35">
        <f t="shared" si="8"/>
        <v>83.31</v>
      </c>
      <c r="CA6" s="34" t="str">
        <f>IF(CA7="","",IF(CA7="-","【-】","【"&amp;SUBSTITUTE(TEXT(CA7,"#,##0.00"),"-","△")&amp;"】"))</f>
        <v>【100.91】</v>
      </c>
      <c r="CB6" s="35">
        <f>IF(CB7="",NA(),CB7)</f>
        <v>349.16</v>
      </c>
      <c r="CC6" s="35">
        <f t="shared" ref="CC6:CK6" si="9">IF(CC7="",NA(),CC7)</f>
        <v>261.01</v>
      </c>
      <c r="CD6" s="35">
        <f t="shared" si="9"/>
        <v>244.7</v>
      </c>
      <c r="CE6" s="35">
        <f t="shared" si="9"/>
        <v>150.12</v>
      </c>
      <c r="CF6" s="35">
        <f t="shared" si="9"/>
        <v>161</v>
      </c>
      <c r="CG6" s="35">
        <f t="shared" si="9"/>
        <v>184.87</v>
      </c>
      <c r="CH6" s="35">
        <f t="shared" si="9"/>
        <v>195.88</v>
      </c>
      <c r="CI6" s="35">
        <f t="shared" si="9"/>
        <v>193.1</v>
      </c>
      <c r="CJ6" s="35">
        <f t="shared" si="9"/>
        <v>165.76</v>
      </c>
      <c r="CK6" s="35">
        <f t="shared" si="9"/>
        <v>160.62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51.08</v>
      </c>
      <c r="CS6" s="35">
        <f t="shared" si="10"/>
        <v>49.75</v>
      </c>
      <c r="CT6" s="35">
        <f t="shared" si="10"/>
        <v>51.05</v>
      </c>
      <c r="CU6" s="35">
        <f t="shared" si="10"/>
        <v>50.12</v>
      </c>
      <c r="CV6" s="35">
        <f t="shared" si="10"/>
        <v>49.98</v>
      </c>
      <c r="CW6" s="34" t="str">
        <f>IF(CW7="","",IF(CW7="-","【-】","【"&amp;SUBSTITUTE(TEXT(CW7,"#,##0.00"),"-","△")&amp;"】"))</f>
        <v>【58.98】</v>
      </c>
      <c r="CX6" s="35">
        <f>IF(CX7="",NA(),CX7)</f>
        <v>76.19</v>
      </c>
      <c r="CY6" s="35">
        <f t="shared" ref="CY6:DG6" si="11">IF(CY7="",NA(),CY7)</f>
        <v>75.87</v>
      </c>
      <c r="CZ6" s="35">
        <f t="shared" si="11"/>
        <v>75.97</v>
      </c>
      <c r="DA6" s="35">
        <f t="shared" si="11"/>
        <v>76.5</v>
      </c>
      <c r="DB6" s="35">
        <f t="shared" si="11"/>
        <v>76.91</v>
      </c>
      <c r="DC6" s="35">
        <f t="shared" si="11"/>
        <v>88.59</v>
      </c>
      <c r="DD6" s="35">
        <f t="shared" si="11"/>
        <v>87.85</v>
      </c>
      <c r="DE6" s="35">
        <f t="shared" si="11"/>
        <v>87.52</v>
      </c>
      <c r="DF6" s="35">
        <f t="shared" si="11"/>
        <v>86.63</v>
      </c>
      <c r="DG6" s="35">
        <f t="shared" si="11"/>
        <v>87.09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0.16</v>
      </c>
      <c r="EL6" s="35">
        <f t="shared" si="14"/>
        <v>0.19</v>
      </c>
      <c r="EM6" s="35">
        <f t="shared" si="14"/>
        <v>0.16</v>
      </c>
      <c r="EN6" s="35">
        <f t="shared" si="14"/>
        <v>0.2</v>
      </c>
      <c r="EO6" s="34" t="str">
        <f>IF(EO7="","",IF(EO7="-","【-】","【"&amp;SUBSTITUTE(TEXT(EO7,"#,##0.00"),"-","△")&amp;"】"))</f>
        <v>【0.23】</v>
      </c>
    </row>
    <row r="7" spans="1:145" s="36" customFormat="1" x14ac:dyDescent="0.2">
      <c r="A7" s="28"/>
      <c r="B7" s="37">
        <v>2018</v>
      </c>
      <c r="C7" s="37">
        <v>143413</v>
      </c>
      <c r="D7" s="37">
        <v>47</v>
      </c>
      <c r="E7" s="37">
        <v>17</v>
      </c>
      <c r="F7" s="37">
        <v>1</v>
      </c>
      <c r="G7" s="37">
        <v>0</v>
      </c>
      <c r="H7" s="37" t="s">
        <v>97</v>
      </c>
      <c r="I7" s="37" t="s">
        <v>98</v>
      </c>
      <c r="J7" s="37" t="s">
        <v>99</v>
      </c>
      <c r="K7" s="37" t="s">
        <v>100</v>
      </c>
      <c r="L7" s="37" t="s">
        <v>101</v>
      </c>
      <c r="M7" s="37" t="s">
        <v>102</v>
      </c>
      <c r="N7" s="38" t="s">
        <v>103</v>
      </c>
      <c r="O7" s="38" t="s">
        <v>104</v>
      </c>
      <c r="P7" s="38">
        <v>77.83</v>
      </c>
      <c r="Q7" s="38">
        <v>89.55</v>
      </c>
      <c r="R7" s="38">
        <v>2434</v>
      </c>
      <c r="S7" s="38">
        <v>32936</v>
      </c>
      <c r="T7" s="38">
        <v>17.18</v>
      </c>
      <c r="U7" s="38">
        <v>1917.11</v>
      </c>
      <c r="V7" s="38">
        <v>25575</v>
      </c>
      <c r="W7" s="38">
        <v>4.41</v>
      </c>
      <c r="X7" s="38">
        <v>5799.32</v>
      </c>
      <c r="Y7" s="38">
        <v>47.75</v>
      </c>
      <c r="Z7" s="38">
        <v>79.569999999999993</v>
      </c>
      <c r="AA7" s="38">
        <v>76.650000000000006</v>
      </c>
      <c r="AB7" s="38">
        <v>101.6</v>
      </c>
      <c r="AC7" s="38">
        <v>98.82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3656.39</v>
      </c>
      <c r="BG7" s="38">
        <v>2274.94</v>
      </c>
      <c r="BH7" s="38">
        <v>1957.22</v>
      </c>
      <c r="BI7" s="38">
        <v>626.33000000000004</v>
      </c>
      <c r="BJ7" s="38">
        <v>764.09</v>
      </c>
      <c r="BK7" s="38">
        <v>1067.74</v>
      </c>
      <c r="BL7" s="38">
        <v>1018.27</v>
      </c>
      <c r="BM7" s="38">
        <v>1120.55</v>
      </c>
      <c r="BN7" s="38">
        <v>855.79</v>
      </c>
      <c r="BO7" s="38">
        <v>948.07</v>
      </c>
      <c r="BP7" s="38">
        <v>682.78</v>
      </c>
      <c r="BQ7" s="38">
        <v>35.25</v>
      </c>
      <c r="BR7" s="38">
        <v>47.3</v>
      </c>
      <c r="BS7" s="38">
        <v>54.45</v>
      </c>
      <c r="BT7" s="38">
        <v>95.47</v>
      </c>
      <c r="BU7" s="38">
        <v>90.85</v>
      </c>
      <c r="BV7" s="38">
        <v>73.569999999999993</v>
      </c>
      <c r="BW7" s="38">
        <v>71.569999999999993</v>
      </c>
      <c r="BX7" s="38">
        <v>73.28</v>
      </c>
      <c r="BY7" s="38">
        <v>82.82</v>
      </c>
      <c r="BZ7" s="38">
        <v>83.31</v>
      </c>
      <c r="CA7" s="38">
        <v>100.91</v>
      </c>
      <c r="CB7" s="38">
        <v>349.16</v>
      </c>
      <c r="CC7" s="38">
        <v>261.01</v>
      </c>
      <c r="CD7" s="38">
        <v>244.7</v>
      </c>
      <c r="CE7" s="38">
        <v>150.12</v>
      </c>
      <c r="CF7" s="38">
        <v>161</v>
      </c>
      <c r="CG7" s="38">
        <v>184.87</v>
      </c>
      <c r="CH7" s="38">
        <v>195.88</v>
      </c>
      <c r="CI7" s="38">
        <v>193.1</v>
      </c>
      <c r="CJ7" s="38">
        <v>165.76</v>
      </c>
      <c r="CK7" s="38">
        <v>160.62</v>
      </c>
      <c r="CL7" s="38">
        <v>136.86000000000001</v>
      </c>
      <c r="CM7" s="38" t="s">
        <v>103</v>
      </c>
      <c r="CN7" s="38" t="s">
        <v>103</v>
      </c>
      <c r="CO7" s="38" t="s">
        <v>103</v>
      </c>
      <c r="CP7" s="38" t="s">
        <v>103</v>
      </c>
      <c r="CQ7" s="38" t="s">
        <v>103</v>
      </c>
      <c r="CR7" s="38">
        <v>51.08</v>
      </c>
      <c r="CS7" s="38">
        <v>49.75</v>
      </c>
      <c r="CT7" s="38">
        <v>51.05</v>
      </c>
      <c r="CU7" s="38">
        <v>50.12</v>
      </c>
      <c r="CV7" s="38">
        <v>49.98</v>
      </c>
      <c r="CW7" s="38">
        <v>58.98</v>
      </c>
      <c r="CX7" s="38">
        <v>76.19</v>
      </c>
      <c r="CY7" s="38">
        <v>75.87</v>
      </c>
      <c r="CZ7" s="38">
        <v>75.97</v>
      </c>
      <c r="DA7" s="38">
        <v>76.5</v>
      </c>
      <c r="DB7" s="38">
        <v>76.91</v>
      </c>
      <c r="DC7" s="38">
        <v>88.59</v>
      </c>
      <c r="DD7" s="38">
        <v>87.85</v>
      </c>
      <c r="DE7" s="38">
        <v>87.52</v>
      </c>
      <c r="DF7" s="38">
        <v>86.63</v>
      </c>
      <c r="DG7" s="38">
        <v>87.09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0.16</v>
      </c>
      <c r="EL7" s="38">
        <v>0.19</v>
      </c>
      <c r="EM7" s="38">
        <v>0.16</v>
      </c>
      <c r="EN7" s="38">
        <v>0.2</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2020-01-27T07:46:25Z</cp:lastPrinted>
  <dcterms:created xsi:type="dcterms:W3CDTF">2019-12-05T05:03:44Z</dcterms:created>
  <dcterms:modified xsi:type="dcterms:W3CDTF">2020-02-26T09:44:34Z</dcterms:modified>
  <cp:category/>
</cp:coreProperties>
</file>