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30_真鶴町\"/>
    </mc:Choice>
  </mc:AlternateContent>
  <workbookProtection workbookAlgorithmName="SHA-512" workbookHashValue="zm9BzxE7FfRuWUWA3yy4O/UtUjrBHuLegGR3B1EcgExuUP7+xwQJ/L2BA6g08mIJ5KOnRDRrQ0eUHyddcTZ9aQ==" workbookSaltValue="oeJHEEmuYitR/deC81vorw=="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<sst xmlns="http://schemas.openxmlformats.org/spreadsheetml/2006/main" count="220" uniqueCount="108">
  <si>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</si>
  <si>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</si>
  <si>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</si>
  <si>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</si>
  <si>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</si>
  <si>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</si>
  <si>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</si>
  <si>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</si>
  <si>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</si>
  <si>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</si>
  <si>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</si>
  <si>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</si>
  <si>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</si>
  <si>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</si>
  <si>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</si>
  <si>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</si>
  <si>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</si>
  <si>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</si>
  <si>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</si>
  <si>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</si>
  <si>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</si>
  <si>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</si>
  <si>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</si>
  <si>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</si>
  <si>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</si>
  <si>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</si>
  <si>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</si>
  <si>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</si>
  <si>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</si>
  <si>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</si>
  <si>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</si>
  <si>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</si>
  <si>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</si>
  <si>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</si>
  <si>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</si>
  <si>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</si>
  <si>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</si>
  <si>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</si>
  <si>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</si>
  <si>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</si>
  <si>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</si>
  <si>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</si>
  <si>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</si>
  <si>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</si>
  <si>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</si>
  <si>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</si>
  <si>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</si>
  <si>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</si>
  <si>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</si>
  <si>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</si>
  <si>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</si>
  <si>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</si>
  <si>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</si>
  <si>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</si>
  <si>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</si>
  <si>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</si>
  <si>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</si>
  <si>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</si>
  <si>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</si>
  <si>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</si>
  <si>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</si>
  <si>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</si>
  <si>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</si>
  <si>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</si>
  <si>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</si>
  <si>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</si>
  <si>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</si>
  <si>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</si>
  <si>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</si>
  <si>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</si>
  <si>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</si>
  <si>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</si>
  <si>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</si>
  <si>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</si>
  <si>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</si>
  <si>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</si>
  <si>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</si>
  <si>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</si>
  <si>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</si>
  <si>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</si>
  <si>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</si>
  <si>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</si>
  <si>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</si>
  <si>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</si>
  <si>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</si>
  <si>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</si>
  <si>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</si>
  <si>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</si>
  <si>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</si>
  <si>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</si>
  <si>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</si>
  <si>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</si>
  <si>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</si>
  <si>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真鶴町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</si>
  <si>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</si>
  <si>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</si>
  <si>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</si>
  <si>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</si>
  <si>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</si>
  <si>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</si>
  <si>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</si>
  <si>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</si>
  <si>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</si>
  <si>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</si>
  <si>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</si>
  <si>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経常収支比率は100％を超える水準となっていますが、流動比率は低い水準となっており、今後更なる費用削減や必要に応じた管路や施設等の更新の見直しにより、経営の健全化を目指してまいります。
　決算状況を経年比較すると、給水人口の減少・使用量の減少等による給水収益の減少に伴う現金の減少傾向が見られることから、将来、厳しい経営状況に推移していくことが予想されます。
　給水原価は昨年度まで類似団体と比較し高い数値で推移していましたが、今年度は近い数値になっています。しかし、受水費が費用に占める割合は今後も依然として高い状況が続いていくことが考えられます。
　施設利用率の低さは、利用状況や適切な施設規模を把握することにより、施設維持管理費等費用の更なる削減を図る必要があります。</t>
    <rPh sb="1" eb="3">
      <t>ケイジョウ</t>
    </rPh>
    <rPh sb="3" eb="5">
      <t>シュウシ</t>
    </rPh>
    <rPh sb="5" eb="7">
      <t>ヒリツ</t>
    </rPh>
    <rPh sb="13" eb="14">
      <t>コ</t>
    </rPh>
    <rPh sb="16" eb="18">
      <t>スイジュン</t>
    </rPh>
    <rPh sb="27" eb="29">
      <t>リュウドウ</t>
    </rPh>
    <rPh sb="29" eb="31">
      <t>ヒリツ</t>
    </rPh>
    <rPh sb="32" eb="33">
      <t>ヒク</t>
    </rPh>
    <rPh sb="34" eb="36">
      <t>スイジュン</t>
    </rPh>
    <rPh sb="43" eb="45">
      <t>コンゴ</t>
    </rPh>
    <rPh sb="45" eb="46">
      <t>サラ</t>
    </rPh>
    <rPh sb="48" eb="50">
      <t>ヒヨウ</t>
    </rPh>
    <rPh sb="50" eb="52">
      <t>サクゲン</t>
    </rPh>
    <rPh sb="53" eb="55">
      <t>ヒツヨウ</t>
    </rPh>
    <rPh sb="56" eb="57">
      <t>オウ</t>
    </rPh>
    <rPh sb="59" eb="61">
      <t>カンロ</t>
    </rPh>
    <rPh sb="62" eb="64">
      <t>シセツ</t>
    </rPh>
    <rPh sb="64" eb="65">
      <t>トウ</t>
    </rPh>
    <rPh sb="66" eb="68">
      <t>コウシン</t>
    </rPh>
    <rPh sb="69" eb="71">
      <t>ミナオ</t>
    </rPh>
    <rPh sb="76" eb="78">
      <t>ケイエイ</t>
    </rPh>
    <rPh sb="79" eb="82">
      <t>ケンゼンカ</t>
    </rPh>
    <rPh sb="83" eb="85">
      <t>メザ</t>
    </rPh>
    <rPh sb="95" eb="97">
      <t>ケッサン</t>
    </rPh>
    <rPh sb="97" eb="99">
      <t>ジョウキョウ</t>
    </rPh>
    <rPh sb="100" eb="102">
      <t>ケイネン</t>
    </rPh>
    <rPh sb="102" eb="104">
      <t>ヒカク</t>
    </rPh>
    <rPh sb="108" eb="110">
      <t>キュウスイ</t>
    </rPh>
    <rPh sb="110" eb="112">
      <t>ジンコウ</t>
    </rPh>
    <rPh sb="113" eb="115">
      <t>ゲンショウ</t>
    </rPh>
    <rPh sb="116" eb="118">
      <t>シヨウ</t>
    </rPh>
    <rPh sb="118" eb="119">
      <t>リョウ</t>
    </rPh>
    <rPh sb="120" eb="123">
      <t>ゲンショウトウ</t>
    </rPh>
    <rPh sb="126" eb="128">
      <t>キュウスイ</t>
    </rPh>
    <rPh sb="128" eb="130">
      <t>シュウエキ</t>
    </rPh>
    <rPh sb="131" eb="133">
      <t>ゲンショウ</t>
    </rPh>
    <rPh sb="134" eb="135">
      <t>トモナ</t>
    </rPh>
    <rPh sb="136" eb="138">
      <t>ゲンキン</t>
    </rPh>
    <rPh sb="139" eb="141">
      <t>ゲンショウ</t>
    </rPh>
    <rPh sb="141" eb="143">
      <t>ケイコウ</t>
    </rPh>
    <rPh sb="144" eb="145">
      <t>ミ</t>
    </rPh>
    <rPh sb="153" eb="155">
      <t>ショウライ</t>
    </rPh>
    <rPh sb="156" eb="157">
      <t>キビ</t>
    </rPh>
    <rPh sb="159" eb="161">
      <t>ケイエイ</t>
    </rPh>
    <rPh sb="161" eb="163">
      <t>ジョウキョウ</t>
    </rPh>
    <rPh sb="164" eb="166">
      <t>スイイ</t>
    </rPh>
    <rPh sb="173" eb="175">
      <t>ヨソウ</t>
    </rPh>
    <rPh sb="182" eb="184">
      <t>キュウスイ</t>
    </rPh>
    <rPh sb="184" eb="186">
      <t>ゲンカ</t>
    </rPh>
    <rPh sb="187" eb="190">
      <t>サクネンド</t>
    </rPh>
    <rPh sb="192" eb="194">
      <t>ルイジ</t>
    </rPh>
    <rPh sb="194" eb="196">
      <t>ダンタイ</t>
    </rPh>
    <rPh sb="197" eb="199">
      <t>ヒカク</t>
    </rPh>
    <rPh sb="200" eb="201">
      <t>タカ</t>
    </rPh>
    <rPh sb="202" eb="204">
      <t>スウチ</t>
    </rPh>
    <rPh sb="205" eb="207">
      <t>スイイ</t>
    </rPh>
    <rPh sb="215" eb="218">
      <t>コンネンド</t>
    </rPh>
    <rPh sb="219" eb="220">
      <t>チカ</t>
    </rPh>
    <rPh sb="221" eb="223">
      <t>スウチ</t>
    </rPh>
    <rPh sb="235" eb="236">
      <t>ジュ</t>
    </rPh>
    <rPh sb="236" eb="237">
      <t>スイ</t>
    </rPh>
    <rPh sb="237" eb="238">
      <t>ヒ</t>
    </rPh>
    <rPh sb="239" eb="241">
      <t>ヒヨウ</t>
    </rPh>
    <rPh sb="242" eb="243">
      <t>シ</t>
    </rPh>
    <rPh sb="245" eb="247">
      <t>ワリアイ</t>
    </rPh>
    <rPh sb="248" eb="250">
      <t>コンゴ</t>
    </rPh>
    <rPh sb="251" eb="253">
      <t>イゼン</t>
    </rPh>
    <rPh sb="256" eb="257">
      <t>タカ</t>
    </rPh>
    <rPh sb="258" eb="260">
      <t>ジョウキョウ</t>
    </rPh>
    <rPh sb="261" eb="262">
      <t>ツヅ</t>
    </rPh>
    <rPh sb="269" eb="270">
      <t>カンガ</t>
    </rPh>
    <rPh sb="278" eb="280">
      <t>シセツ</t>
    </rPh>
    <rPh sb="280" eb="283">
      <t>リヨウリツ</t>
    </rPh>
    <rPh sb="284" eb="285">
      <t>ヒク</t>
    </rPh>
    <rPh sb="288" eb="290">
      <t>リヨウ</t>
    </rPh>
    <rPh sb="290" eb="292">
      <t>ジョウキョウ</t>
    </rPh>
    <rPh sb="293" eb="295">
      <t>テキセツ</t>
    </rPh>
    <rPh sb="296" eb="298">
      <t>シセツ</t>
    </rPh>
    <rPh sb="298" eb="300">
      <t>キボ</t>
    </rPh>
    <rPh sb="301" eb="303">
      <t>ハアク</t>
    </rPh>
    <rPh sb="311" eb="313">
      <t>シセツ</t>
    </rPh>
    <rPh sb="313" eb="315">
      <t>イジ</t>
    </rPh>
    <rPh sb="315" eb="318">
      <t>カンリヒ</t>
    </rPh>
    <rPh sb="318" eb="319">
      <t>トウ</t>
    </rPh>
    <rPh sb="319" eb="321">
      <t>ヒヨウ</t>
    </rPh>
    <rPh sb="322" eb="323">
      <t>サラ</t>
    </rPh>
    <rPh sb="325" eb="327">
      <t>サクゲン</t>
    </rPh>
    <rPh sb="328" eb="329">
      <t>ハカ</t>
    </rPh>
    <rPh sb="330" eb="332">
      <t>ヒツヨウ</t>
    </rPh>
    <phoneticPr fontId="4"/>
  </si>
  <si>
    <t>　有形固定資産減価償却率は類似団体内で高い水準になっています。
　管路経年化比率は類似団体内の水準に近くなっております。
　管路更新率は今年度も０となり、老朽化が進む一方、更新が行うことができない状況が続いています。</t>
    <rPh sb="1" eb="3">
      <t>ユウケイ</t>
    </rPh>
    <rPh sb="3" eb="5">
      <t>コテイ</t>
    </rPh>
    <rPh sb="5" eb="7">
      <t>シサン</t>
    </rPh>
    <rPh sb="7" eb="9">
      <t>ゲンカ</t>
    </rPh>
    <rPh sb="9" eb="11">
      <t>ショウキャク</t>
    </rPh>
    <rPh sb="11" eb="12">
      <t>リツ</t>
    </rPh>
    <rPh sb="13" eb="15">
      <t>ルイジ</t>
    </rPh>
    <rPh sb="15" eb="17">
      <t>ダンタイ</t>
    </rPh>
    <rPh sb="17" eb="18">
      <t>ナイ</t>
    </rPh>
    <rPh sb="19" eb="20">
      <t>タカ</t>
    </rPh>
    <rPh sb="21" eb="23">
      <t>スイジュン</t>
    </rPh>
    <rPh sb="33" eb="35">
      <t>カンロ</t>
    </rPh>
    <rPh sb="35" eb="38">
      <t>ケイネンカ</t>
    </rPh>
    <rPh sb="38" eb="40">
      <t>ヒリツ</t>
    </rPh>
    <rPh sb="41" eb="43">
      <t>ルイジ</t>
    </rPh>
    <rPh sb="43" eb="45">
      <t>ダンタイ</t>
    </rPh>
    <rPh sb="45" eb="46">
      <t>ナイ</t>
    </rPh>
    <rPh sb="47" eb="49">
      <t>スイジュン</t>
    </rPh>
    <rPh sb="50" eb="51">
      <t>チカ</t>
    </rPh>
    <rPh sb="62" eb="64">
      <t>カンロ</t>
    </rPh>
    <rPh sb="64" eb="66">
      <t>コウシン</t>
    </rPh>
    <rPh sb="66" eb="67">
      <t>リツ</t>
    </rPh>
    <rPh sb="68" eb="71">
      <t>コンネンド</t>
    </rPh>
    <rPh sb="77" eb="80">
      <t>ロウキュウカ</t>
    </rPh>
    <rPh sb="81" eb="82">
      <t>スス</t>
    </rPh>
    <rPh sb="83" eb="85">
      <t>イッポウ</t>
    </rPh>
    <rPh sb="86" eb="88">
      <t>コウシン</t>
    </rPh>
    <rPh sb="89" eb="90">
      <t>オコナ</t>
    </rPh>
    <rPh sb="98" eb="100">
      <t>ジョウキョウ</t>
    </rPh>
    <rPh sb="101" eb="102">
      <t>ツヅ</t>
    </rPh>
    <phoneticPr fontId="4"/>
  </si>
  <si>
    <t>　厳しい経営状況への推移が一層進んでおり、整備計画の見直しや費用削減を進める必要があります。
　収入の基盤である給水収益の増加には、料金改定が不可欠であり、その必要性について検討を進めておりますが、近隣自治体や全国平均に比べても水道料金が高い状況を踏まえ、適正な料金体系について多角的な視点から見直しを図り、慎重に検討してまいります。</t>
    <rPh sb="1" eb="2">
      <t>キビ</t>
    </rPh>
    <rPh sb="4" eb="6">
      <t>ケイエイ</t>
    </rPh>
    <rPh sb="6" eb="8">
      <t>ジョウキョウ</t>
    </rPh>
    <rPh sb="10" eb="12">
      <t>スイイ</t>
    </rPh>
    <rPh sb="13" eb="15">
      <t>イッソウ</t>
    </rPh>
    <rPh sb="15" eb="16">
      <t>スス</t>
    </rPh>
    <rPh sb="21" eb="23">
      <t>セイビ</t>
    </rPh>
    <rPh sb="23" eb="25">
      <t>ケイカク</t>
    </rPh>
    <rPh sb="26" eb="28">
      <t>ミナオ</t>
    </rPh>
    <rPh sb="30" eb="32">
      <t>ヒヨウ</t>
    </rPh>
    <rPh sb="32" eb="34">
      <t>サクゲン</t>
    </rPh>
    <rPh sb="35" eb="36">
      <t>スス</t>
    </rPh>
    <rPh sb="38" eb="40">
      <t>ヒツヨウ</t>
    </rPh>
    <rPh sb="48" eb="50">
      <t>シュウニュウ</t>
    </rPh>
    <rPh sb="51" eb="53">
      <t>キバン</t>
    </rPh>
    <rPh sb="56" eb="58">
      <t>キュウスイ</t>
    </rPh>
    <rPh sb="58" eb="60">
      <t>シュウエキ</t>
    </rPh>
    <rPh sb="61" eb="63">
      <t>ゾウカ</t>
    </rPh>
    <rPh sb="66" eb="68">
      <t>リョウキン</t>
    </rPh>
    <rPh sb="68" eb="70">
      <t>カイテイ</t>
    </rPh>
    <rPh sb="71" eb="74">
      <t>フカケツ</t>
    </rPh>
    <rPh sb="80" eb="83">
      <t>ヒツヨウセイ</t>
    </rPh>
    <rPh sb="87" eb="89">
      <t>ケントウ</t>
    </rPh>
    <rPh sb="90" eb="91">
      <t>スス</t>
    </rPh>
    <rPh sb="99" eb="101">
      <t>キンリン</t>
    </rPh>
    <rPh sb="101" eb="104">
      <t>ジチタイ</t>
    </rPh>
    <rPh sb="105" eb="107">
      <t>ゼンコク</t>
    </rPh>
    <rPh sb="107" eb="109">
      <t>ヘイキン</t>
    </rPh>
    <rPh sb="110" eb="111">
      <t>クラ</t>
    </rPh>
    <rPh sb="114" eb="116">
      <t>スイドウ</t>
    </rPh>
    <rPh sb="116" eb="118">
      <t>リョウキン</t>
    </rPh>
    <rPh sb="119" eb="120">
      <t>タカ</t>
    </rPh>
    <rPh sb="121" eb="123">
      <t>ジョウキョウ</t>
    </rPh>
    <rPh sb="124" eb="125">
      <t>フ</t>
    </rPh>
    <rPh sb="128" eb="130">
      <t>テキセイ</t>
    </rPh>
    <rPh sb="131" eb="133">
      <t>リョウキン</t>
    </rPh>
    <rPh sb="133" eb="135">
      <t>タイケイ</t>
    </rPh>
    <rPh sb="139" eb="142">
      <t>タカクテキ</t>
    </rPh>
    <rPh sb="143" eb="145">
      <t>シテン</t>
    </rPh>
    <rPh sb="147" eb="149">
      <t>ミナオ</t>
    </rPh>
    <rPh sb="151" eb="152">
      <t>ハカ</t>
    </rPh>
    <rPh sb="154" eb="156">
      <t>シンチョウ</t>
    </rPh>
    <rPh sb="157" eb="15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</si>
</sst>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4D9-4692-BA53-86BBF03DF254}"/>
            </c:ext>
          </c:extLst>
        </c:ser>
        <c:dLbls>
          <c:showLegendKey val="0"/>
          <c:showVal val="0"/>
          <c:showCatName val="0"/>
          <c:showSerName val="0"/>
          <c:showPercent val="0"/>
          <c:showBubbleSize val="0"/>
        </c:dLbls>
        <c:gapWidth val="150"/>
        <c:axId val="360455584"/>
        <c:axId val="35985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C4D9-4692-BA53-86BBF03DF254}"/>
            </c:ext>
          </c:extLst>
        </c:ser>
        <c:dLbls>
          <c:showLegendKey val="0"/>
          <c:showVal val="0"/>
          <c:showCatName val="0"/>
          <c:showSerName val="0"/>
          <c:showPercent val="0"/>
          <c:showBubbleSize val="0"/>
        </c:dLbls>
        <c:marker val="1"/>
        <c:smooth val="0"/>
        <c:axId val="360455584"/>
        <c:axId val="359851696"/>
      </c:lineChart>
      <c:dateAx>
        <c:axId val="360455584"/>
        <c:scaling>
          <c:orientation val="minMax"/>
        </c:scaling>
        <c:delete val="1"/>
        <c:axPos val="b"/>
        <c:numFmt formatCode="ge" sourceLinked="1"/>
        <c:majorTickMark val="none"/>
        <c:minorTickMark val="none"/>
        <c:tickLblPos val="none"/>
        <c:crossAx val="359851696"/>
        <c:crosses val="autoZero"/>
        <c:auto val="1"/>
        <c:lblOffset val="100"/>
        <c:baseTimeUnit val="years"/>
      </c:dateAx>
      <c:valAx>
        <c:axId val="35985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33.06</c:v>
                </c:pt>
                <c:pt idx="1">
                  <c:v>32.4</c:v>
                </c:pt>
                <c:pt idx="2">
                  <c:v>31.6</c:v>
                </c:pt>
                <c:pt idx="3">
                  <c:v>30.87</c:v>
                </c:pt>
                <c:pt idx="4">
                  <c:v>30.74</c:v>
                </c:pt>
              </c:numCache>
            </c:numRef>
          </c:val>
          <c:extLst xmlns:c16r2="http://schemas.microsoft.com/office/drawing/2015/06/chart">
            <c:ext xmlns:c16="http://schemas.microsoft.com/office/drawing/2014/chart" uri="{C3380CC4-5D6E-409C-BE32-E72D297353CC}">
              <c16:uniqueId val="{00000000-2579-408E-A1AF-B127E1822181}"/>
            </c:ext>
          </c:extLst>
        </c:ser>
        <c:dLbls>
          <c:showLegendKey val="0"/>
          <c:showVal val="0"/>
          <c:showCatName val="0"/>
          <c:showSerName val="0"/>
          <c:showPercent val="0"/>
          <c:showBubbleSize val="0"/>
        </c:dLbls>
        <c:gapWidth val="150"/>
        <c:axId val="360671384"/>
        <c:axId val="36067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2579-408E-A1AF-B127E1822181}"/>
            </c:ext>
          </c:extLst>
        </c:ser>
        <c:dLbls>
          <c:showLegendKey val="0"/>
          <c:showVal val="0"/>
          <c:showCatName val="0"/>
          <c:showSerName val="0"/>
          <c:showPercent val="0"/>
          <c:showBubbleSize val="0"/>
        </c:dLbls>
        <c:marker val="1"/>
        <c:smooth val="0"/>
        <c:axId val="360671384"/>
        <c:axId val="360670600"/>
      </c:lineChart>
      <c:dateAx>
        <c:axId val="360671384"/>
        <c:scaling>
          <c:orientation val="minMax"/>
        </c:scaling>
        <c:delete val="1"/>
        <c:axPos val="b"/>
        <c:numFmt formatCode="ge" sourceLinked="1"/>
        <c:majorTickMark val="none"/>
        <c:minorTickMark val="none"/>
        <c:tickLblPos val="none"/>
        <c:crossAx val="360670600"/>
        <c:crosses val="autoZero"/>
        <c:auto val="1"/>
        <c:lblOffset val="100"/>
        <c:baseTimeUnit val="years"/>
      </c:dateAx>
      <c:valAx>
        <c:axId val="36067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67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82.83</c:v>
                </c:pt>
                <c:pt idx="1">
                  <c:v>83.01</c:v>
                </c:pt>
                <c:pt idx="2">
                  <c:v>83.02</c:v>
                </c:pt>
                <c:pt idx="3">
                  <c:v>82.74</c:v>
                </c:pt>
                <c:pt idx="4">
                  <c:v>81.38</c:v>
                </c:pt>
              </c:numCache>
            </c:numRef>
          </c:val>
          <c:extLst xmlns:c16r2="http://schemas.microsoft.com/office/drawing/2015/06/chart">
            <c:ext xmlns:c16="http://schemas.microsoft.com/office/drawing/2014/chart" uri="{C3380CC4-5D6E-409C-BE32-E72D297353CC}">
              <c16:uniqueId val="{00000000-F1E2-47A3-8A61-3BE2D2816CBF}"/>
            </c:ext>
          </c:extLst>
        </c:ser>
        <c:dLbls>
          <c:showLegendKey val="0"/>
          <c:showVal val="0"/>
          <c:showCatName val="0"/>
          <c:showSerName val="0"/>
          <c:showPercent val="0"/>
          <c:showBubbleSize val="0"/>
        </c:dLbls>
        <c:gapWidth val="150"/>
        <c:axId val="360672168"/>
        <c:axId val="36067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F1E2-47A3-8A61-3BE2D2816CBF}"/>
            </c:ext>
          </c:extLst>
        </c:ser>
        <c:dLbls>
          <c:showLegendKey val="0"/>
          <c:showVal val="0"/>
          <c:showCatName val="0"/>
          <c:showSerName val="0"/>
          <c:showPercent val="0"/>
          <c:showBubbleSize val="0"/>
        </c:dLbls>
        <c:marker val="1"/>
        <c:smooth val="0"/>
        <c:axId val="360672168"/>
        <c:axId val="360672952"/>
      </c:lineChart>
      <c:dateAx>
        <c:axId val="360672168"/>
        <c:scaling>
          <c:orientation val="minMax"/>
        </c:scaling>
        <c:delete val="1"/>
        <c:axPos val="b"/>
        <c:numFmt formatCode="ge" sourceLinked="1"/>
        <c:majorTickMark val="none"/>
        <c:minorTickMark val="none"/>
        <c:tickLblPos val="none"/>
        <c:crossAx val="360672952"/>
        <c:crosses val="autoZero"/>
        <c:auto val="1"/>
        <c:lblOffset val="100"/>
        <c:baseTimeUnit val="years"/>
      </c:dateAx>
      <c:valAx>
        <c:axId val="36067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67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104.38</c:v>
                </c:pt>
                <c:pt idx="1">
                  <c:v>109.84</c:v>
                </c:pt>
                <c:pt idx="2">
                  <c:v>108.57</c:v>
                </c:pt>
                <c:pt idx="3">
                  <c:v>112.01</c:v>
                </c:pt>
                <c:pt idx="4">
                  <c:v>108.02</c:v>
                </c:pt>
              </c:numCache>
            </c:numRef>
          </c:val>
          <c:extLst xmlns:c16r2="http://schemas.microsoft.com/office/drawing/2015/06/chart">
            <c:ext xmlns:c16="http://schemas.microsoft.com/office/drawing/2014/chart" uri="{C3380CC4-5D6E-409C-BE32-E72D297353CC}">
              <c16:uniqueId val="{00000000-D89B-4001-8D25-7CB166973A0F}"/>
            </c:ext>
          </c:extLst>
        </c:ser>
        <c:dLbls>
          <c:showLegendKey val="0"/>
          <c:showVal val="0"/>
          <c:showCatName val="0"/>
          <c:showSerName val="0"/>
          <c:showPercent val="0"/>
          <c:showBubbleSize val="0"/>
        </c:dLbls>
        <c:gapWidth val="150"/>
        <c:axId val="359854864"/>
        <c:axId val="35985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D89B-4001-8D25-7CB166973A0F}"/>
            </c:ext>
          </c:extLst>
        </c:ser>
        <c:dLbls>
          <c:showLegendKey val="0"/>
          <c:showVal val="0"/>
          <c:showCatName val="0"/>
          <c:showSerName val="0"/>
          <c:showPercent val="0"/>
          <c:showBubbleSize val="0"/>
        </c:dLbls>
        <c:marker val="1"/>
        <c:smooth val="0"/>
        <c:axId val="359854864"/>
        <c:axId val="359854080"/>
      </c:lineChart>
      <c:dateAx>
        <c:axId val="359854864"/>
        <c:scaling>
          <c:orientation val="minMax"/>
        </c:scaling>
        <c:delete val="1"/>
        <c:axPos val="b"/>
        <c:numFmt formatCode="ge" sourceLinked="1"/>
        <c:majorTickMark val="none"/>
        <c:minorTickMark val="none"/>
        <c:tickLblPos val="none"/>
        <c:crossAx val="359854080"/>
        <c:crosses val="autoZero"/>
        <c:auto val="1"/>
        <c:lblOffset val="100"/>
        <c:baseTimeUnit val="years"/>
      </c:dateAx>
      <c:valAx>
        <c:axId val="359854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985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53.54</c:v>
                </c:pt>
                <c:pt idx="1">
                  <c:v>52.44</c:v>
                </c:pt>
                <c:pt idx="2">
                  <c:v>53.76</c:v>
                </c:pt>
                <c:pt idx="3">
                  <c:v>55.07</c:v>
                </c:pt>
                <c:pt idx="4">
                  <c:v>56.08</c:v>
                </c:pt>
              </c:numCache>
            </c:numRef>
          </c:val>
          <c:extLst xmlns:c16r2="http://schemas.microsoft.com/office/drawing/2015/06/chart">
            <c:ext xmlns:c16="http://schemas.microsoft.com/office/drawing/2014/chart" uri="{C3380CC4-5D6E-409C-BE32-E72D297353CC}">
              <c16:uniqueId val="{00000000-1501-4754-AE96-F116843E33C6}"/>
            </c:ext>
          </c:extLst>
        </c:ser>
        <c:dLbls>
          <c:showLegendKey val="0"/>
          <c:showVal val="0"/>
          <c:showCatName val="0"/>
          <c:showSerName val="0"/>
          <c:showPercent val="0"/>
          <c:showBubbleSize val="0"/>
        </c:dLbls>
        <c:gapWidth val="150"/>
        <c:axId val="359852512"/>
        <c:axId val="35985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1501-4754-AE96-F116843E33C6}"/>
            </c:ext>
          </c:extLst>
        </c:ser>
        <c:dLbls>
          <c:showLegendKey val="0"/>
          <c:showVal val="0"/>
          <c:showCatName val="0"/>
          <c:showSerName val="0"/>
          <c:showPercent val="0"/>
          <c:showBubbleSize val="0"/>
        </c:dLbls>
        <c:marker val="1"/>
        <c:smooth val="0"/>
        <c:axId val="359852512"/>
        <c:axId val="359855648"/>
      </c:lineChart>
      <c:dateAx>
        <c:axId val="359852512"/>
        <c:scaling>
          <c:orientation val="minMax"/>
        </c:scaling>
        <c:delete val="1"/>
        <c:axPos val="b"/>
        <c:numFmt formatCode="ge" sourceLinked="1"/>
        <c:majorTickMark val="none"/>
        <c:minorTickMark val="none"/>
        <c:tickLblPos val="none"/>
        <c:crossAx val="359855648"/>
        <c:crosses val="autoZero"/>
        <c:auto val="1"/>
        <c:lblOffset val="100"/>
        <c:baseTimeUnit val="years"/>
      </c:dateAx>
      <c:valAx>
        <c:axId val="3598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8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13.25</c:v>
                </c:pt>
                <c:pt idx="1">
                  <c:v>13.25</c:v>
                </c:pt>
                <c:pt idx="2">
                  <c:v>13.25</c:v>
                </c:pt>
                <c:pt idx="3">
                  <c:v>13.25</c:v>
                </c:pt>
                <c:pt idx="4">
                  <c:v>13.25</c:v>
                </c:pt>
              </c:numCache>
            </c:numRef>
          </c:val>
          <c:extLst xmlns:c16r2="http://schemas.microsoft.com/office/drawing/2015/06/chart">
            <c:ext xmlns:c16="http://schemas.microsoft.com/office/drawing/2014/chart" uri="{C3380CC4-5D6E-409C-BE32-E72D297353CC}">
              <c16:uniqueId val="{00000000-CA4B-4F23-A7BA-6D9B5F0947F4}"/>
            </c:ext>
          </c:extLst>
        </c:ser>
        <c:dLbls>
          <c:showLegendKey val="0"/>
          <c:showVal val="0"/>
          <c:showCatName val="0"/>
          <c:showSerName val="0"/>
          <c:showPercent val="0"/>
          <c:showBubbleSize val="0"/>
        </c:dLbls>
        <c:gapWidth val="150"/>
        <c:axId val="360035656"/>
        <c:axId val="36003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CA4B-4F23-A7BA-6D9B5F0947F4}"/>
            </c:ext>
          </c:extLst>
        </c:ser>
        <c:dLbls>
          <c:showLegendKey val="0"/>
          <c:showVal val="0"/>
          <c:showCatName val="0"/>
          <c:showSerName val="0"/>
          <c:showPercent val="0"/>
          <c:showBubbleSize val="0"/>
        </c:dLbls>
        <c:marker val="1"/>
        <c:smooth val="0"/>
        <c:axId val="360035656"/>
        <c:axId val="360031736"/>
      </c:lineChart>
      <c:dateAx>
        <c:axId val="360035656"/>
        <c:scaling>
          <c:orientation val="minMax"/>
        </c:scaling>
        <c:delete val="1"/>
        <c:axPos val="b"/>
        <c:numFmt formatCode="ge" sourceLinked="1"/>
        <c:majorTickMark val="none"/>
        <c:minorTickMark val="none"/>
        <c:tickLblPos val="none"/>
        <c:crossAx val="360031736"/>
        <c:crosses val="autoZero"/>
        <c:auto val="1"/>
        <c:lblOffset val="100"/>
        <c:baseTimeUnit val="years"/>
      </c:dateAx>
      <c:valAx>
        <c:axId val="36003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03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
                  <c:v>0</c:v>
                </c:pt>
                <c:pt idx="1">
                  <c:v>110.03</c:v>
                </c:pt>
                <c:pt idx="2">
                  <c:v>104.43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7BB-469D-87F9-89A6B3A67552}"/>
            </c:ext>
          </c:extLst>
        </c:ser>
        <c:dLbls>
          <c:showLegendKey val="0"/>
          <c:showVal val="0"/>
          <c:showCatName val="0"/>
          <c:showSerName val="0"/>
          <c:showPercent val="0"/>
          <c:showBubbleSize val="0"/>
        </c:dLbls>
        <c:gapWidth val="150"/>
        <c:axId val="360036440"/>
        <c:axId val="36003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87BB-469D-87F9-89A6B3A67552}"/>
            </c:ext>
          </c:extLst>
        </c:ser>
        <c:dLbls>
          <c:showLegendKey val="0"/>
          <c:showVal val="0"/>
          <c:showCatName val="0"/>
          <c:showSerName val="0"/>
          <c:showPercent val="0"/>
          <c:showBubbleSize val="0"/>
        </c:dLbls>
        <c:marker val="1"/>
        <c:smooth val="0"/>
        <c:axId val="360036440"/>
        <c:axId val="360034480"/>
      </c:lineChart>
      <c:dateAx>
        <c:axId val="360036440"/>
        <c:scaling>
          <c:orientation val="minMax"/>
        </c:scaling>
        <c:delete val="1"/>
        <c:axPos val="b"/>
        <c:numFmt formatCode="ge" sourceLinked="1"/>
        <c:majorTickMark val="none"/>
        <c:minorTickMark val="none"/>
        <c:tickLblPos val="none"/>
        <c:crossAx val="360034480"/>
        <c:crosses val="autoZero"/>
        <c:auto val="1"/>
        <c:lblOffset val="100"/>
        <c:baseTimeUnit val="years"/>
      </c:dateAx>
      <c:valAx>
        <c:axId val="36003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03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42.4</c:v>
                </c:pt>
                <c:pt idx="1">
                  <c:v>50.92</c:v>
                </c:pt>
                <c:pt idx="2">
                  <c:v>48.49</c:v>
                </c:pt>
                <c:pt idx="3">
                  <c:v>43.21</c:v>
                </c:pt>
                <c:pt idx="4">
                  <c:v>45.16</c:v>
                </c:pt>
              </c:numCache>
            </c:numRef>
          </c:val>
          <c:extLst xmlns:c16r2="http://schemas.microsoft.com/office/drawing/2015/06/chart">
            <c:ext xmlns:c16="http://schemas.microsoft.com/office/drawing/2014/chart" uri="{C3380CC4-5D6E-409C-BE32-E72D297353CC}">
              <c16:uniqueId val="{00000000-A079-4412-BC50-7BEDFD85FB6F}"/>
            </c:ext>
          </c:extLst>
        </c:ser>
        <c:dLbls>
          <c:showLegendKey val="0"/>
          <c:showVal val="0"/>
          <c:showCatName val="0"/>
          <c:showSerName val="0"/>
          <c:showPercent val="0"/>
          <c:showBubbleSize val="0"/>
        </c:dLbls>
        <c:gapWidth val="150"/>
        <c:axId val="360036832"/>
        <c:axId val="36003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A079-4412-BC50-7BEDFD85FB6F}"/>
            </c:ext>
          </c:extLst>
        </c:ser>
        <c:dLbls>
          <c:showLegendKey val="0"/>
          <c:showVal val="0"/>
          <c:showCatName val="0"/>
          <c:showSerName val="0"/>
          <c:showPercent val="0"/>
          <c:showBubbleSize val="0"/>
        </c:dLbls>
        <c:marker val="1"/>
        <c:smooth val="0"/>
        <c:axId val="360036832"/>
        <c:axId val="360033304"/>
      </c:lineChart>
      <c:dateAx>
        <c:axId val="360036832"/>
        <c:scaling>
          <c:orientation val="minMax"/>
        </c:scaling>
        <c:delete val="1"/>
        <c:axPos val="b"/>
        <c:numFmt formatCode="ge" sourceLinked="1"/>
        <c:majorTickMark val="none"/>
        <c:minorTickMark val="none"/>
        <c:tickLblPos val="none"/>
        <c:crossAx val="360033304"/>
        <c:crosses val="autoZero"/>
        <c:auto val="1"/>
        <c:lblOffset val="100"/>
        <c:baseTimeUnit val="years"/>
      </c:dateAx>
      <c:valAx>
        <c:axId val="360033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0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368.34</c:v>
                </c:pt>
                <c:pt idx="1">
                  <c:v>400.1</c:v>
                </c:pt>
                <c:pt idx="2">
                  <c:v>397.01</c:v>
                </c:pt>
                <c:pt idx="3">
                  <c:v>393.83</c:v>
                </c:pt>
                <c:pt idx="4">
                  <c:v>397.35</c:v>
                </c:pt>
              </c:numCache>
            </c:numRef>
          </c:val>
          <c:extLst xmlns:c16r2="http://schemas.microsoft.com/office/drawing/2015/06/chart">
            <c:ext xmlns:c16="http://schemas.microsoft.com/office/drawing/2014/chart" uri="{C3380CC4-5D6E-409C-BE32-E72D297353CC}">
              <c16:uniqueId val="{00000000-592F-4F56-9737-6D5800A114FE}"/>
            </c:ext>
          </c:extLst>
        </c:ser>
        <c:dLbls>
          <c:showLegendKey val="0"/>
          <c:showVal val="0"/>
          <c:showCatName val="0"/>
          <c:showSerName val="0"/>
          <c:showPercent val="0"/>
          <c:showBubbleSize val="0"/>
        </c:dLbls>
        <c:gapWidth val="150"/>
        <c:axId val="360038400"/>
        <c:axId val="36003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592F-4F56-9737-6D5800A114FE}"/>
            </c:ext>
          </c:extLst>
        </c:ser>
        <c:dLbls>
          <c:showLegendKey val="0"/>
          <c:showVal val="0"/>
          <c:showCatName val="0"/>
          <c:showSerName val="0"/>
          <c:showPercent val="0"/>
          <c:showBubbleSize val="0"/>
        </c:dLbls>
        <c:marker val="1"/>
        <c:smooth val="0"/>
        <c:axId val="360038400"/>
        <c:axId val="360033696"/>
      </c:lineChart>
      <c:dateAx>
        <c:axId val="360038400"/>
        <c:scaling>
          <c:orientation val="minMax"/>
        </c:scaling>
        <c:delete val="1"/>
        <c:axPos val="b"/>
        <c:numFmt formatCode="ge" sourceLinked="1"/>
        <c:majorTickMark val="none"/>
        <c:minorTickMark val="none"/>
        <c:tickLblPos val="none"/>
        <c:crossAx val="360033696"/>
        <c:crosses val="autoZero"/>
        <c:auto val="1"/>
        <c:lblOffset val="100"/>
        <c:baseTimeUnit val="years"/>
      </c:dateAx>
      <c:valAx>
        <c:axId val="360033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0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103.62</c:v>
                </c:pt>
                <c:pt idx="1">
                  <c:v>102.96</c:v>
                </c:pt>
                <c:pt idx="2">
                  <c:v>107.8</c:v>
                </c:pt>
                <c:pt idx="3">
                  <c:v>111.14</c:v>
                </c:pt>
                <c:pt idx="4">
                  <c:v>107.22</c:v>
                </c:pt>
              </c:numCache>
            </c:numRef>
          </c:val>
          <c:extLst xmlns:c16r2="http://schemas.microsoft.com/office/drawing/2015/06/chart">
            <c:ext xmlns:c16="http://schemas.microsoft.com/office/drawing/2014/chart" uri="{C3380CC4-5D6E-409C-BE32-E72D297353CC}">
              <c16:uniqueId val="{00000000-6FCB-46DD-812E-CD28E58F14ED}"/>
            </c:ext>
          </c:extLst>
        </c:ser>
        <c:dLbls>
          <c:showLegendKey val="0"/>
          <c:showVal val="0"/>
          <c:showCatName val="0"/>
          <c:showSerName val="0"/>
          <c:showPercent val="0"/>
          <c:showBubbleSize val="0"/>
        </c:dLbls>
        <c:gapWidth val="150"/>
        <c:axId val="360031344"/>
        <c:axId val="36003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6FCB-46DD-812E-CD28E58F14ED}"/>
            </c:ext>
          </c:extLst>
        </c:ser>
        <c:dLbls>
          <c:showLegendKey val="0"/>
          <c:showVal val="0"/>
          <c:showCatName val="0"/>
          <c:showSerName val="0"/>
          <c:showPercent val="0"/>
          <c:showBubbleSize val="0"/>
        </c:dLbls>
        <c:marker val="1"/>
        <c:smooth val="0"/>
        <c:axId val="360031344"/>
        <c:axId val="360035264"/>
      </c:lineChart>
      <c:dateAx>
        <c:axId val="360031344"/>
        <c:scaling>
          <c:orientation val="minMax"/>
        </c:scaling>
        <c:delete val="1"/>
        <c:axPos val="b"/>
        <c:numFmt formatCode="ge" sourceLinked="1"/>
        <c:majorTickMark val="none"/>
        <c:minorTickMark val="none"/>
        <c:tickLblPos val="none"/>
        <c:crossAx val="360035264"/>
        <c:crosses val="autoZero"/>
        <c:auto val="1"/>
        <c:lblOffset val="100"/>
        <c:baseTimeUnit val="years"/>
      </c:dateAx>
      <c:valAx>
        <c:axId val="3600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03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235.58</c:v>
                </c:pt>
                <c:pt idx="1">
                  <c:v>237.41</c:v>
                </c:pt>
                <c:pt idx="2">
                  <c:v>227.27</c:v>
                </c:pt>
                <c:pt idx="3">
                  <c:v>220.25</c:v>
                </c:pt>
                <c:pt idx="4">
                  <c:v>227.9</c:v>
                </c:pt>
              </c:numCache>
            </c:numRef>
          </c:val>
          <c:extLst xmlns:c16r2="http://schemas.microsoft.com/office/drawing/2015/06/chart">
            <c:ext xmlns:c16="http://schemas.microsoft.com/office/drawing/2014/chart" uri="{C3380CC4-5D6E-409C-BE32-E72D297353CC}">
              <c16:uniqueId val="{00000000-31D0-49CB-A3B0-495EE552827F}"/>
            </c:ext>
          </c:extLst>
        </c:ser>
        <c:dLbls>
          <c:showLegendKey val="0"/>
          <c:showVal val="0"/>
          <c:showCatName val="0"/>
          <c:showSerName val="0"/>
          <c:showPercent val="0"/>
          <c:showBubbleSize val="0"/>
        </c:dLbls>
        <c:gapWidth val="150"/>
        <c:axId val="360672560"/>
        <c:axId val="36067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31D0-49CB-A3B0-495EE552827F}"/>
            </c:ext>
          </c:extLst>
        </c:ser>
        <c:dLbls>
          <c:showLegendKey val="0"/>
          <c:showVal val="0"/>
          <c:showCatName val="0"/>
          <c:showSerName val="0"/>
          <c:showPercent val="0"/>
          <c:showBubbleSize val="0"/>
        </c:dLbls>
        <c:marker val="1"/>
        <c:smooth val="0"/>
        <c:axId val="360672560"/>
        <c:axId val="360670992"/>
      </c:lineChart>
      <c:dateAx>
        <c:axId val="360672560"/>
        <c:scaling>
          <c:orientation val="minMax"/>
        </c:scaling>
        <c:delete val="1"/>
        <c:axPos val="b"/>
        <c:numFmt formatCode="ge" sourceLinked="1"/>
        <c:majorTickMark val="none"/>
        <c:minorTickMark val="none"/>
        <c:tickLblPos val="none"/>
        <c:crossAx val="360670992"/>
        <c:crosses val="autoZero"/>
        <c:auto val="1"/>
        <c:lblOffset val="100"/>
        <c:baseTimeUnit val="years"/>
      </c:dateAx>
      <c:valAx>
        <c:axId val="36067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67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神奈川県　真鶴町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7334</v>
      </c>
      <c r="AM8" s="60"/>
      <c r="AN8" s="60"/>
      <c r="AO8" s="60"/>
      <c r="AP8" s="60"/>
      <c r="AQ8" s="60"/>
      <c r="AR8" s="60"/>
      <c r="AS8" s="60"/>
      <c r="AT8" s="51">
        <f>データ!$S$6</f>
        <v>7.05</v>
      </c>
      <c r="AU8" s="52"/>
      <c r="AV8" s="52"/>
      <c r="AW8" s="52"/>
      <c r="AX8" s="52"/>
      <c r="AY8" s="52"/>
      <c r="AZ8" s="52"/>
      <c r="BA8" s="52"/>
      <c r="BB8" s="53">
        <f>データ!$T$6</f>
        <v>1040.28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49.05</v>
      </c>
      <c r="J10" s="52"/>
      <c r="K10" s="52"/>
      <c r="L10" s="52"/>
      <c r="M10" s="52"/>
      <c r="N10" s="52"/>
      <c r="O10" s="63"/>
      <c r="P10" s="53">
        <f>データ!$P$6</f>
        <v>100</v>
      </c>
      <c r="Q10" s="53"/>
      <c r="R10" s="53"/>
      <c r="S10" s="53"/>
      <c r="T10" s="53"/>
      <c r="U10" s="53"/>
      <c r="V10" s="53"/>
      <c r="W10" s="60">
        <f>データ!$Q$6</f>
        <v>3679</v>
      </c>
      <c r="X10" s="60"/>
      <c r="Y10" s="60"/>
      <c r="Z10" s="60"/>
      <c r="AA10" s="60"/>
      <c r="AB10" s="60"/>
      <c r="AC10" s="60"/>
      <c r="AD10" s="2"/>
      <c r="AE10" s="2"/>
      <c r="AF10" s="2"/>
      <c r="AG10" s="2"/>
      <c r="AH10" s="4"/>
      <c r="AI10" s="4"/>
      <c r="AJ10" s="4"/>
      <c r="AK10" s="4"/>
      <c r="AL10" s="60">
        <f>データ!$U$6</f>
        <v>7265</v>
      </c>
      <c r="AM10" s="60"/>
      <c r="AN10" s="60"/>
      <c r="AO10" s="60"/>
      <c r="AP10" s="60"/>
      <c r="AQ10" s="60"/>
      <c r="AR10" s="60"/>
      <c r="AS10" s="60"/>
      <c r="AT10" s="51">
        <f>データ!$V$6</f>
        <v>7.02</v>
      </c>
      <c r="AU10" s="52"/>
      <c r="AV10" s="52"/>
      <c r="AW10" s="52"/>
      <c r="AX10" s="52"/>
      <c r="AY10" s="52"/>
      <c r="AZ10" s="52"/>
      <c r="BA10" s="52"/>
      <c r="BB10" s="53">
        <f>データ!$W$6</f>
        <v>1034.9000000000001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rswceTY9JcprQrvGzsF790e8oMGcxr2TibMTQdN3E779k+aXazV6Wkkk+xljrShvQOlYxQvtmuZ9e0yXdgBzg==" saltValue="r+fvwqlfLe1RI40kDIY/Z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143839</v>
      </c>
      <c r="D6" s="34">
        <f t="shared" si="3"/>
        <v>46</v>
      </c>
      <c r="E6" s="34">
        <f t="shared" si="3"/>
        <v>1</v>
      </c>
      <c r="F6" s="34">
        <f t="shared" si="3"/>
        <v>0</v>
      </c>
      <c r="G6" s="34">
        <f t="shared" si="3"/>
        <v>1</v>
      </c>
      <c r="H6" s="34" t="str">
        <f t="shared" si="3"/>
        <v>神奈川県　真鶴町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49.05</v>
      </c>
      <c r="P6" s="35">
        <f t="shared" si="3"/>
        <v>100</v>
      </c>
      <c r="Q6" s="35">
        <f t="shared" si="3"/>
        <v>3679</v>
      </c>
      <c r="R6" s="35">
        <f t="shared" si="3"/>
        <v>7334</v>
      </c>
      <c r="S6" s="35">
        <f t="shared" si="3"/>
        <v>7.05</v>
      </c>
      <c r="T6" s="35">
        <f t="shared" si="3"/>
        <v>1040.28</v>
      </c>
      <c r="U6" s="35">
        <f t="shared" si="3"/>
        <v>7265</v>
      </c>
      <c r="V6" s="35">
        <f t="shared" si="3"/>
        <v>7.02</v>
      </c>
      <c r="W6" s="35">
        <f t="shared" si="3"/>
        <v>1034.9000000000001</v>
      </c>
      <c r="X6" s="36">
        <f>IF(X7="",NA(),X7)</f>
        <v>104.38</v>
      </c>
      <c r="Y6" s="36">
        <f t="shared" ref="Y6:AG6" si="4">IF(Y7="",NA(),Y7)</f>
        <v>109.84</v>
      </c>
      <c r="Z6" s="36">
        <f t="shared" si="4"/>
        <v>108.57</v>
      </c>
      <c r="AA6" s="36">
        <f t="shared" si="4"/>
        <v>112.01</v>
      </c>
      <c r="AB6" s="36">
        <f t="shared" si="4"/>
        <v>108.02</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6">
        <f t="shared" ref="AJ6:AR6" si="5">IF(AJ7="",NA(),AJ7)</f>
        <v>110.03</v>
      </c>
      <c r="AK6" s="36">
        <f t="shared" si="5"/>
        <v>104.43</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42.4</v>
      </c>
      <c r="AU6" s="36">
        <f t="shared" ref="AU6:BC6" si="6">IF(AU7="",NA(),AU7)</f>
        <v>50.92</v>
      </c>
      <c r="AV6" s="36">
        <f t="shared" si="6"/>
        <v>48.49</v>
      </c>
      <c r="AW6" s="36">
        <f t="shared" si="6"/>
        <v>43.21</v>
      </c>
      <c r="AX6" s="36">
        <f t="shared" si="6"/>
        <v>45.16</v>
      </c>
      <c r="AY6" s="36">
        <f t="shared" si="6"/>
        <v>434.72</v>
      </c>
      <c r="AZ6" s="36">
        <f t="shared" si="6"/>
        <v>416.14</v>
      </c>
      <c r="BA6" s="36">
        <f t="shared" si="6"/>
        <v>371.89</v>
      </c>
      <c r="BB6" s="36">
        <f t="shared" si="6"/>
        <v>293.23</v>
      </c>
      <c r="BC6" s="36">
        <f t="shared" si="6"/>
        <v>300.14</v>
      </c>
      <c r="BD6" s="35" t="str">
        <f>IF(BD7="","",IF(BD7="-","【-】","【"&amp;SUBSTITUTE(TEXT(BD7,"#,##0.00"),"-","△")&amp;"】"))</f>
        <v>【261.93】</v>
      </c>
      <c r="BE6" s="36">
        <f>IF(BE7="",NA(),BE7)</f>
        <v>368.34</v>
      </c>
      <c r="BF6" s="36">
        <f t="shared" ref="BF6:BN6" si="7">IF(BF7="",NA(),BF7)</f>
        <v>400.1</v>
      </c>
      <c r="BG6" s="36">
        <f t="shared" si="7"/>
        <v>397.01</v>
      </c>
      <c r="BH6" s="36">
        <f t="shared" si="7"/>
        <v>393.83</v>
      </c>
      <c r="BI6" s="36">
        <f t="shared" si="7"/>
        <v>397.35</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103.62</v>
      </c>
      <c r="BQ6" s="36">
        <f t="shared" ref="BQ6:BY6" si="8">IF(BQ7="",NA(),BQ7)</f>
        <v>102.96</v>
      </c>
      <c r="BR6" s="36">
        <f t="shared" si="8"/>
        <v>107.8</v>
      </c>
      <c r="BS6" s="36">
        <f t="shared" si="8"/>
        <v>111.14</v>
      </c>
      <c r="BT6" s="36">
        <f t="shared" si="8"/>
        <v>107.22</v>
      </c>
      <c r="BU6" s="36">
        <f t="shared" si="8"/>
        <v>93.66</v>
      </c>
      <c r="BV6" s="36">
        <f t="shared" si="8"/>
        <v>92.76</v>
      </c>
      <c r="BW6" s="36">
        <f t="shared" si="8"/>
        <v>93.28</v>
      </c>
      <c r="BX6" s="36">
        <f t="shared" si="8"/>
        <v>87.51</v>
      </c>
      <c r="BY6" s="36">
        <f t="shared" si="8"/>
        <v>84.77</v>
      </c>
      <c r="BZ6" s="35" t="str">
        <f>IF(BZ7="","",IF(BZ7="-","【-】","【"&amp;SUBSTITUTE(TEXT(BZ7,"#,##0.00"),"-","△")&amp;"】"))</f>
        <v>【103.91】</v>
      </c>
      <c r="CA6" s="36">
        <f>IF(CA7="",NA(),CA7)</f>
        <v>235.58</v>
      </c>
      <c r="CB6" s="36">
        <f t="shared" ref="CB6:CJ6" si="9">IF(CB7="",NA(),CB7)</f>
        <v>237.41</v>
      </c>
      <c r="CC6" s="36">
        <f t="shared" si="9"/>
        <v>227.27</v>
      </c>
      <c r="CD6" s="36">
        <f t="shared" si="9"/>
        <v>220.25</v>
      </c>
      <c r="CE6" s="36">
        <f t="shared" si="9"/>
        <v>227.9</v>
      </c>
      <c r="CF6" s="36">
        <f t="shared" si="9"/>
        <v>208.21</v>
      </c>
      <c r="CG6" s="36">
        <f t="shared" si="9"/>
        <v>208.67</v>
      </c>
      <c r="CH6" s="36">
        <f t="shared" si="9"/>
        <v>208.29</v>
      </c>
      <c r="CI6" s="36">
        <f t="shared" si="9"/>
        <v>218.42</v>
      </c>
      <c r="CJ6" s="36">
        <f t="shared" si="9"/>
        <v>227.27</v>
      </c>
      <c r="CK6" s="35" t="str">
        <f>IF(CK7="","",IF(CK7="-","【-】","【"&amp;SUBSTITUTE(TEXT(CK7,"#,##0.00"),"-","△")&amp;"】"))</f>
        <v>【167.11】</v>
      </c>
      <c r="CL6" s="36">
        <f>IF(CL7="",NA(),CL7)</f>
        <v>33.06</v>
      </c>
      <c r="CM6" s="36">
        <f t="shared" ref="CM6:CU6" si="10">IF(CM7="",NA(),CM7)</f>
        <v>32.4</v>
      </c>
      <c r="CN6" s="36">
        <f t="shared" si="10"/>
        <v>31.6</v>
      </c>
      <c r="CO6" s="36">
        <f t="shared" si="10"/>
        <v>30.87</v>
      </c>
      <c r="CP6" s="36">
        <f t="shared" si="10"/>
        <v>30.74</v>
      </c>
      <c r="CQ6" s="36">
        <f t="shared" si="10"/>
        <v>49.22</v>
      </c>
      <c r="CR6" s="36">
        <f t="shared" si="10"/>
        <v>49.08</v>
      </c>
      <c r="CS6" s="36">
        <f t="shared" si="10"/>
        <v>49.32</v>
      </c>
      <c r="CT6" s="36">
        <f t="shared" si="10"/>
        <v>50.24</v>
      </c>
      <c r="CU6" s="36">
        <f t="shared" si="10"/>
        <v>50.29</v>
      </c>
      <c r="CV6" s="35" t="str">
        <f>IF(CV7="","",IF(CV7="-","【-】","【"&amp;SUBSTITUTE(TEXT(CV7,"#,##0.00"),"-","△")&amp;"】"))</f>
        <v>【60.27】</v>
      </c>
      <c r="CW6" s="36">
        <f>IF(CW7="",NA(),CW7)</f>
        <v>82.83</v>
      </c>
      <c r="CX6" s="36">
        <f t="shared" ref="CX6:DF6" si="11">IF(CX7="",NA(),CX7)</f>
        <v>83.01</v>
      </c>
      <c r="CY6" s="36">
        <f t="shared" si="11"/>
        <v>83.02</v>
      </c>
      <c r="CZ6" s="36">
        <f t="shared" si="11"/>
        <v>82.74</v>
      </c>
      <c r="DA6" s="36">
        <f t="shared" si="11"/>
        <v>81.38</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53.54</v>
      </c>
      <c r="DI6" s="36">
        <f t="shared" ref="DI6:DQ6" si="12">IF(DI7="",NA(),DI7)</f>
        <v>52.44</v>
      </c>
      <c r="DJ6" s="36">
        <f t="shared" si="12"/>
        <v>53.76</v>
      </c>
      <c r="DK6" s="36">
        <f t="shared" si="12"/>
        <v>55.07</v>
      </c>
      <c r="DL6" s="36">
        <f t="shared" si="12"/>
        <v>56.08</v>
      </c>
      <c r="DM6" s="36">
        <f t="shared" si="12"/>
        <v>46.12</v>
      </c>
      <c r="DN6" s="36">
        <f t="shared" si="12"/>
        <v>47.44</v>
      </c>
      <c r="DO6" s="36">
        <f t="shared" si="12"/>
        <v>48.3</v>
      </c>
      <c r="DP6" s="36">
        <f t="shared" si="12"/>
        <v>45.14</v>
      </c>
      <c r="DQ6" s="36">
        <f t="shared" si="12"/>
        <v>45.85</v>
      </c>
      <c r="DR6" s="35" t="str">
        <f>IF(DR7="","",IF(DR7="-","【-】","【"&amp;SUBSTITUTE(TEXT(DR7,"#,##0.00"),"-","△")&amp;"】"))</f>
        <v>【48.85】</v>
      </c>
      <c r="DS6" s="36">
        <f>IF(DS7="",NA(),DS7)</f>
        <v>13.25</v>
      </c>
      <c r="DT6" s="36">
        <f t="shared" ref="DT6:EB6" si="13">IF(DT7="",NA(),DT7)</f>
        <v>13.25</v>
      </c>
      <c r="DU6" s="36">
        <f t="shared" si="13"/>
        <v>13.25</v>
      </c>
      <c r="DV6" s="36">
        <f t="shared" si="13"/>
        <v>13.25</v>
      </c>
      <c r="DW6" s="36">
        <f t="shared" si="13"/>
        <v>13.25</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5">
        <f t="shared" si="14"/>
        <v>0</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2">
      <c r="A7" s="29"/>
      <c r="B7" s="38">
        <v>2018</v>
      </c>
      <c r="C7" s="38">
        <v>143839</v>
      </c>
      <c r="D7" s="38">
        <v>46</v>
      </c>
      <c r="E7" s="38">
        <v>1</v>
      </c>
      <c r="F7" s="38">
        <v>0</v>
      </c>
      <c r="G7" s="38">
        <v>1</v>
      </c>
      <c r="H7" s="38" t="s">
        <v>93</v>
      </c>
      <c r="I7" s="38" t="s">
        <v>94</v>
      </c>
      <c r="J7" s="38" t="s">
        <v>95</v>
      </c>
      <c r="K7" s="38" t="s">
        <v>96</v>
      </c>
      <c r="L7" s="38" t="s">
        <v>97</v>
      </c>
      <c r="M7" s="38" t="s">
        <v>98</v>
      </c>
      <c r="N7" s="39" t="s">
        <v>99</v>
      </c>
      <c r="O7" s="39">
        <v>49.05</v>
      </c>
      <c r="P7" s="39">
        <v>100</v>
      </c>
      <c r="Q7" s="39">
        <v>3679</v>
      </c>
      <c r="R7" s="39">
        <v>7334</v>
      </c>
      <c r="S7" s="39">
        <v>7.05</v>
      </c>
      <c r="T7" s="39">
        <v>1040.28</v>
      </c>
      <c r="U7" s="39">
        <v>7265</v>
      </c>
      <c r="V7" s="39">
        <v>7.02</v>
      </c>
      <c r="W7" s="39">
        <v>1034.9000000000001</v>
      </c>
      <c r="X7" s="39">
        <v>104.38</v>
      </c>
      <c r="Y7" s="39">
        <v>109.84</v>
      </c>
      <c r="Z7" s="39">
        <v>108.57</v>
      </c>
      <c r="AA7" s="39">
        <v>112.01</v>
      </c>
      <c r="AB7" s="39">
        <v>108.02</v>
      </c>
      <c r="AC7" s="39">
        <v>107.2</v>
      </c>
      <c r="AD7" s="39">
        <v>106.62</v>
      </c>
      <c r="AE7" s="39">
        <v>107.95</v>
      </c>
      <c r="AF7" s="39">
        <v>104.47</v>
      </c>
      <c r="AG7" s="39">
        <v>103.81</v>
      </c>
      <c r="AH7" s="39">
        <v>112.83</v>
      </c>
      <c r="AI7" s="39">
        <v>0</v>
      </c>
      <c r="AJ7" s="39">
        <v>110.03</v>
      </c>
      <c r="AK7" s="39">
        <v>104.43</v>
      </c>
      <c r="AL7" s="39">
        <v>0</v>
      </c>
      <c r="AM7" s="39">
        <v>0</v>
      </c>
      <c r="AN7" s="39">
        <v>13.46</v>
      </c>
      <c r="AO7" s="39">
        <v>12.59</v>
      </c>
      <c r="AP7" s="39">
        <v>12.44</v>
      </c>
      <c r="AQ7" s="39">
        <v>16.399999999999999</v>
      </c>
      <c r="AR7" s="39">
        <v>25.66</v>
      </c>
      <c r="AS7" s="39">
        <v>1.05</v>
      </c>
      <c r="AT7" s="39">
        <v>42.4</v>
      </c>
      <c r="AU7" s="39">
        <v>50.92</v>
      </c>
      <c r="AV7" s="39">
        <v>48.49</v>
      </c>
      <c r="AW7" s="39">
        <v>43.21</v>
      </c>
      <c r="AX7" s="39">
        <v>45.16</v>
      </c>
      <c r="AY7" s="39">
        <v>434.72</v>
      </c>
      <c r="AZ7" s="39">
        <v>416.14</v>
      </c>
      <c r="BA7" s="39">
        <v>371.89</v>
      </c>
      <c r="BB7" s="39">
        <v>293.23</v>
      </c>
      <c r="BC7" s="39">
        <v>300.14</v>
      </c>
      <c r="BD7" s="39">
        <v>261.93</v>
      </c>
      <c r="BE7" s="39">
        <v>368.34</v>
      </c>
      <c r="BF7" s="39">
        <v>400.1</v>
      </c>
      <c r="BG7" s="39">
        <v>397.01</v>
      </c>
      <c r="BH7" s="39">
        <v>393.83</v>
      </c>
      <c r="BI7" s="39">
        <v>397.35</v>
      </c>
      <c r="BJ7" s="39">
        <v>495.76</v>
      </c>
      <c r="BK7" s="39">
        <v>487.22</v>
      </c>
      <c r="BL7" s="39">
        <v>483.11</v>
      </c>
      <c r="BM7" s="39">
        <v>542.29999999999995</v>
      </c>
      <c r="BN7" s="39">
        <v>566.65</v>
      </c>
      <c r="BO7" s="39">
        <v>270.45999999999998</v>
      </c>
      <c r="BP7" s="39">
        <v>103.62</v>
      </c>
      <c r="BQ7" s="39">
        <v>102.96</v>
      </c>
      <c r="BR7" s="39">
        <v>107.8</v>
      </c>
      <c r="BS7" s="39">
        <v>111.14</v>
      </c>
      <c r="BT7" s="39">
        <v>107.22</v>
      </c>
      <c r="BU7" s="39">
        <v>93.66</v>
      </c>
      <c r="BV7" s="39">
        <v>92.76</v>
      </c>
      <c r="BW7" s="39">
        <v>93.28</v>
      </c>
      <c r="BX7" s="39">
        <v>87.51</v>
      </c>
      <c r="BY7" s="39">
        <v>84.77</v>
      </c>
      <c r="BZ7" s="39">
        <v>103.91</v>
      </c>
      <c r="CA7" s="39">
        <v>235.58</v>
      </c>
      <c r="CB7" s="39">
        <v>237.41</v>
      </c>
      <c r="CC7" s="39">
        <v>227.27</v>
      </c>
      <c r="CD7" s="39">
        <v>220.25</v>
      </c>
      <c r="CE7" s="39">
        <v>227.9</v>
      </c>
      <c r="CF7" s="39">
        <v>208.21</v>
      </c>
      <c r="CG7" s="39">
        <v>208.67</v>
      </c>
      <c r="CH7" s="39">
        <v>208.29</v>
      </c>
      <c r="CI7" s="39">
        <v>218.42</v>
      </c>
      <c r="CJ7" s="39">
        <v>227.27</v>
      </c>
      <c r="CK7" s="39">
        <v>167.11</v>
      </c>
      <c r="CL7" s="39">
        <v>33.06</v>
      </c>
      <c r="CM7" s="39">
        <v>32.4</v>
      </c>
      <c r="CN7" s="39">
        <v>31.6</v>
      </c>
      <c r="CO7" s="39">
        <v>30.87</v>
      </c>
      <c r="CP7" s="39">
        <v>30.74</v>
      </c>
      <c r="CQ7" s="39">
        <v>49.22</v>
      </c>
      <c r="CR7" s="39">
        <v>49.08</v>
      </c>
      <c r="CS7" s="39">
        <v>49.32</v>
      </c>
      <c r="CT7" s="39">
        <v>50.24</v>
      </c>
      <c r="CU7" s="39">
        <v>50.29</v>
      </c>
      <c r="CV7" s="39">
        <v>60.27</v>
      </c>
      <c r="CW7" s="39">
        <v>82.83</v>
      </c>
      <c r="CX7" s="39">
        <v>83.01</v>
      </c>
      <c r="CY7" s="39">
        <v>83.02</v>
      </c>
      <c r="CZ7" s="39">
        <v>82.74</v>
      </c>
      <c r="DA7" s="39">
        <v>81.38</v>
      </c>
      <c r="DB7" s="39">
        <v>79.48</v>
      </c>
      <c r="DC7" s="39">
        <v>79.3</v>
      </c>
      <c r="DD7" s="39">
        <v>79.34</v>
      </c>
      <c r="DE7" s="39">
        <v>78.650000000000006</v>
      </c>
      <c r="DF7" s="39">
        <v>77.73</v>
      </c>
      <c r="DG7" s="39">
        <v>89.92</v>
      </c>
      <c r="DH7" s="39">
        <v>53.54</v>
      </c>
      <c r="DI7" s="39">
        <v>52.44</v>
      </c>
      <c r="DJ7" s="39">
        <v>53.76</v>
      </c>
      <c r="DK7" s="39">
        <v>55.07</v>
      </c>
      <c r="DL7" s="39">
        <v>56.08</v>
      </c>
      <c r="DM7" s="39">
        <v>46.12</v>
      </c>
      <c r="DN7" s="39">
        <v>47.44</v>
      </c>
      <c r="DO7" s="39">
        <v>48.3</v>
      </c>
      <c r="DP7" s="39">
        <v>45.14</v>
      </c>
      <c r="DQ7" s="39">
        <v>45.85</v>
      </c>
      <c r="DR7" s="39">
        <v>48.85</v>
      </c>
      <c r="DS7" s="39">
        <v>13.25</v>
      </c>
      <c r="DT7" s="39">
        <v>13.25</v>
      </c>
      <c r="DU7" s="39">
        <v>13.25</v>
      </c>
      <c r="DV7" s="39">
        <v>13.25</v>
      </c>
      <c r="DW7" s="39">
        <v>13.25</v>
      </c>
      <c r="DX7" s="39">
        <v>9.86</v>
      </c>
      <c r="DY7" s="39">
        <v>11.16</v>
      </c>
      <c r="DZ7" s="39">
        <v>12.43</v>
      </c>
      <c r="EA7" s="39">
        <v>13.58</v>
      </c>
      <c r="EB7" s="39">
        <v>14.13</v>
      </c>
      <c r="EC7" s="39">
        <v>17.8</v>
      </c>
      <c r="ED7" s="39">
        <v>0</v>
      </c>
      <c r="EE7" s="39">
        <v>0</v>
      </c>
      <c r="EF7" s="39">
        <v>0</v>
      </c>
      <c r="EG7" s="39">
        <v>0</v>
      </c>
      <c r="EH7" s="39">
        <v>0</v>
      </c>
      <c r="EI7" s="39">
        <v>0.56000000000000005</v>
      </c>
      <c r="EJ7" s="39">
        <v>0.65</v>
      </c>
      <c r="EK7" s="39">
        <v>0.46</v>
      </c>
      <c r="EL7" s="39">
        <v>0.44</v>
      </c>
      <c r="EM7" s="39">
        <v>0.52</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2019-12-05T04:13:48Z</dcterms:created>
  <dcterms:modified xsi:type="dcterms:W3CDTF">2020-02-26T09:54:03Z</dcterms:modified>
  <cp:category/>
</cp:coreProperties>
</file>