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1（越阪部・髙瀨）\01_調査\03_その他（照会・送付等）\320110_経営比較分析表\11_公表\02_公表データ\30_真鶴町\"/>
    </mc:Choice>
  </mc:AlternateContent>
  <workbookProtection workbookAlgorithmName="SHA-512" workbookHashValue="BAolb5zOMblYOO4GTap4pvD8FxN+dNgQOMeZJ1xZk3TGY8ojsu3NzLNEWysASgRgsiHVglWta/KNv3NOmYMkuw==" workbookSaltValue="vsk9jrNmE4Gy43um7cFYRw==" workbookSpinCount="100000" lockStructure="1"/>
  <bookViews>
    <workbookView xWindow="0" yWindow="0" windowWidth="15360" windowHeight="7632"/>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<sst xmlns="http://schemas.openxmlformats.org/spreadsheetml/2006/main" count="233" uniqueCount="115">
  <si>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</si>
  <si>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</si>
  <si>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</si>
  <si>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</si>
  <si>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</si>
  <si>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</si>
  <si>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</si>
  <si>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</si>
  <si>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</si>
  <si>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</si>
  <si>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</si>
  <si>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</si>
  <si>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</si>
  <si>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</si>
  <si>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</si>
  <si>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</si>
  <si>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</si>
  <si>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</si>
  <si>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</si>
  <si>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</si>
  <si>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</si>
  <si>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</si>
  <si>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</si>
  <si>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</si>
  <si>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</si>
  <si>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</si>
  <si>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</si>
  <si>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</si>
  <si>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</si>
  <si>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</si>
  <si>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</si>
  <si>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</si>
  <si>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</si>
  <si>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</si>
  <si>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</si>
  <si>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</si>
  <si>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</si>
  <si>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</si>
  <si>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</si>
  <si>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</si>
  <si>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</si>
  <si>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</si>
  <si>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</si>
  <si>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</si>
  <si>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</si>
  <si>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</si>
  <si>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</si>
  <si>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</si>
  <si>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</si>
  <si>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</si>
  <si>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</si>
  <si>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</si>
  <si>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</si>
  <si>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</si>
  <si>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</si>
  <si>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</si>
  <si>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</si>
  <si>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</si>
  <si>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</si>
  <si>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</si>
  <si>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</si>
  <si>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</si>
  <si>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</si>
  <si>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</si>
  <si>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</si>
  <si>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</si>
  <si>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</si>
  <si>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</si>
  <si>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</si>
  <si>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</si>
  <si>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</si>
  <si>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</si>
  <si>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</si>
  <si>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</si>
  <si>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</si>
  <si>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</si>
  <si>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</si>
  <si>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</si>
  <si>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</si>
  <si>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</si>
  <si>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</si>
  <si>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</si>
  <si>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</si>
  <si>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</si>
  <si>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</si>
  <si>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</si>
  <si>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</si>
  <si>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</si>
  <si>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</si>
  <si>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</si>
  <si>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</si>
  <si>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</si>
  <si>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</si>
  <si>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</si>
  <si>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</si>
  <si>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</si>
  <si>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</si>
  <si>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</si>
  <si>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</si>
  <si>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真鶴町</t>
  </si>
  <si>
    <t>法非適用</t>
  </si>
  <si>
    <t>下水道事業</t>
  </si>
  <si>
    <t>公共下水道</t>
  </si>
  <si>
    <t>Cb3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</si>
  <si>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</si>
  <si>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</si>
  <si>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</si>
  <si>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</si>
  <si>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</si>
  <si>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</si>
  <si>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</si>
  <si>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</si>
  <si>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当町の主な施設は中継ポンプ場と管渠で、管渠については平成５年から、中継ポンプ場は平成14年からの事業着工であるため、耐用年数を経過しているものはなく、現時点においては老朽化等による修繕や改修の事象はありません。
  今後は効率的な事業運営を図るために、ストックマネジメント計画を策定し、機器・管渠等の長寿命化と効率的な更新が図られるよう対応していきます。</t>
    <rPh sb="2" eb="4">
      <t>トウチョウ</t>
    </rPh>
    <rPh sb="5" eb="6">
      <t>オモ</t>
    </rPh>
    <rPh sb="7" eb="9">
      <t>シセツ</t>
    </rPh>
    <rPh sb="10" eb="12">
      <t>チュウケイ</t>
    </rPh>
    <rPh sb="15" eb="16">
      <t>ジョウ</t>
    </rPh>
    <rPh sb="17" eb="19">
      <t>カンキョ</t>
    </rPh>
    <rPh sb="21" eb="23">
      <t>カンキョ</t>
    </rPh>
    <rPh sb="28" eb="30">
      <t>ヘイセイ</t>
    </rPh>
    <rPh sb="31" eb="32">
      <t>ネン</t>
    </rPh>
    <rPh sb="35" eb="37">
      <t>チュウケイ</t>
    </rPh>
    <rPh sb="40" eb="41">
      <t>ジョウ</t>
    </rPh>
    <rPh sb="42" eb="44">
      <t>ヘイセイ</t>
    </rPh>
    <rPh sb="46" eb="47">
      <t>ネン</t>
    </rPh>
    <rPh sb="50" eb="52">
      <t>ジギョウ</t>
    </rPh>
    <rPh sb="52" eb="54">
      <t>チャッコウ</t>
    </rPh>
    <rPh sb="60" eb="62">
      <t>タイヨウ</t>
    </rPh>
    <rPh sb="62" eb="64">
      <t>ネンスウ</t>
    </rPh>
    <rPh sb="65" eb="67">
      <t>ケイカ</t>
    </rPh>
    <rPh sb="77" eb="80">
      <t>ゲンジテン</t>
    </rPh>
    <rPh sb="85" eb="88">
      <t>ロウキュウカ</t>
    </rPh>
    <rPh sb="88" eb="89">
      <t>トウ</t>
    </rPh>
    <rPh sb="92" eb="94">
      <t>シュウゼン</t>
    </rPh>
    <rPh sb="95" eb="97">
      <t>カイシュウ</t>
    </rPh>
    <rPh sb="98" eb="100">
      <t>ジショウ</t>
    </rPh>
    <rPh sb="110" eb="112">
      <t>コンゴ</t>
    </rPh>
    <rPh sb="113" eb="116">
      <t>コウリツテキ</t>
    </rPh>
    <rPh sb="117" eb="119">
      <t>ジギョウ</t>
    </rPh>
    <rPh sb="119" eb="121">
      <t>ウンエイ</t>
    </rPh>
    <rPh sb="122" eb="123">
      <t>ハカ</t>
    </rPh>
    <rPh sb="138" eb="140">
      <t>ケイカク</t>
    </rPh>
    <rPh sb="141" eb="143">
      <t>サクテイ</t>
    </rPh>
    <rPh sb="145" eb="147">
      <t>キキ</t>
    </rPh>
    <rPh sb="148" eb="150">
      <t>カンキョ</t>
    </rPh>
    <rPh sb="150" eb="151">
      <t>トウ</t>
    </rPh>
    <rPh sb="152" eb="153">
      <t>チョウ</t>
    </rPh>
    <rPh sb="153" eb="156">
      <t>ジュミョウカ</t>
    </rPh>
    <rPh sb="157" eb="160">
      <t>コウリツテキ</t>
    </rPh>
    <rPh sb="161" eb="163">
      <t>コウシン</t>
    </rPh>
    <rPh sb="164" eb="165">
      <t>ハカ</t>
    </rPh>
    <rPh sb="170" eb="172">
      <t>タイオウ</t>
    </rPh>
    <phoneticPr fontId="4"/>
  </si>
  <si>
    <t xml:space="preserve">  当町の下水道事業は平成18年度からの供用開始のため他の団体に比べ年数経過しておらず、整備普及もこれから更に進めていく状況であります。
  当町の下水道整備区域面積は他団体より狭いものの、地形的に高低差が多く、狭隘な道路などにより建設改良費が割高のため資本費が著しく高額になっています。また、大規模な工事が実施できず、進捗度合いも緩やかなものとなっております。
  しかしながら、今後はアクションプランや経営戦略に基づいた新たな事業計画により面整備を展開し多くの世帯で下水道が利用できるよう進め、併せて未接続の世帯に対して個別訪問による勧奨やHPなどによる周知を行い普及に努めていきます。
  併せて、接続に結びつくような施策についても検討していきます。</t>
    <rPh sb="2" eb="3">
      <t>トウ</t>
    </rPh>
    <rPh sb="3" eb="4">
      <t>マチ</t>
    </rPh>
    <rPh sb="5" eb="8">
      <t>ゲスイドウ</t>
    </rPh>
    <rPh sb="8" eb="10">
      <t>ジギョウ</t>
    </rPh>
    <rPh sb="11" eb="13">
      <t>ヘイセイ</t>
    </rPh>
    <rPh sb="15" eb="17">
      <t>ネンド</t>
    </rPh>
    <rPh sb="20" eb="22">
      <t>キョウヨウ</t>
    </rPh>
    <rPh sb="22" eb="24">
      <t>カイシ</t>
    </rPh>
    <rPh sb="27" eb="28">
      <t>タ</t>
    </rPh>
    <rPh sb="29" eb="31">
      <t>ダンタイ</t>
    </rPh>
    <rPh sb="32" eb="33">
      <t>クラ</t>
    </rPh>
    <rPh sb="34" eb="36">
      <t>ネンスウ</t>
    </rPh>
    <rPh sb="36" eb="38">
      <t>ケイカ</t>
    </rPh>
    <rPh sb="44" eb="46">
      <t>セイビ</t>
    </rPh>
    <rPh sb="46" eb="48">
      <t>フキュウ</t>
    </rPh>
    <rPh sb="53" eb="54">
      <t>サラ</t>
    </rPh>
    <rPh sb="55" eb="56">
      <t>スス</t>
    </rPh>
    <rPh sb="60" eb="62">
      <t>ジョウキョウ</t>
    </rPh>
    <rPh sb="71" eb="72">
      <t>トウ</t>
    </rPh>
    <rPh sb="72" eb="73">
      <t>マチ</t>
    </rPh>
    <rPh sb="74" eb="77">
      <t>ゲスイドウ</t>
    </rPh>
    <rPh sb="77" eb="79">
      <t>セイビ</t>
    </rPh>
    <rPh sb="79" eb="81">
      <t>クイキ</t>
    </rPh>
    <rPh sb="81" eb="83">
      <t>メンセキ</t>
    </rPh>
    <rPh sb="84" eb="85">
      <t>タ</t>
    </rPh>
    <rPh sb="85" eb="87">
      <t>ダンタイ</t>
    </rPh>
    <rPh sb="89" eb="90">
      <t>セマ</t>
    </rPh>
    <rPh sb="95" eb="98">
      <t>チケイテキ</t>
    </rPh>
    <rPh sb="99" eb="101">
      <t>コウテイ</t>
    </rPh>
    <rPh sb="101" eb="102">
      <t>サ</t>
    </rPh>
    <rPh sb="103" eb="104">
      <t>オオ</t>
    </rPh>
    <rPh sb="106" eb="108">
      <t>キョウアイ</t>
    </rPh>
    <rPh sb="109" eb="111">
      <t>ドウロ</t>
    </rPh>
    <rPh sb="116" eb="118">
      <t>ケンセツ</t>
    </rPh>
    <rPh sb="118" eb="120">
      <t>カイリョウ</t>
    </rPh>
    <rPh sb="120" eb="121">
      <t>ヒ</t>
    </rPh>
    <rPh sb="122" eb="124">
      <t>ワリダカ</t>
    </rPh>
    <rPh sb="127" eb="129">
      <t>シホン</t>
    </rPh>
    <rPh sb="129" eb="130">
      <t>ヒ</t>
    </rPh>
    <rPh sb="131" eb="132">
      <t>イチジル</t>
    </rPh>
    <rPh sb="134" eb="136">
      <t>コウガク</t>
    </rPh>
    <rPh sb="147" eb="150">
      <t>ダイキボ</t>
    </rPh>
    <rPh sb="151" eb="153">
      <t>コウジ</t>
    </rPh>
    <rPh sb="154" eb="156">
      <t>ジッシ</t>
    </rPh>
    <rPh sb="160" eb="162">
      <t>シンチョク</t>
    </rPh>
    <rPh sb="162" eb="164">
      <t>ドア</t>
    </rPh>
    <rPh sb="166" eb="167">
      <t>ユル</t>
    </rPh>
    <rPh sb="191" eb="193">
      <t>コンゴ</t>
    </rPh>
    <rPh sb="203" eb="205">
      <t>ケイエイ</t>
    </rPh>
    <rPh sb="205" eb="207">
      <t>センリャク</t>
    </rPh>
    <rPh sb="208" eb="209">
      <t>モト</t>
    </rPh>
    <rPh sb="212" eb="213">
      <t>アラ</t>
    </rPh>
    <rPh sb="215" eb="217">
      <t>ジギョウ</t>
    </rPh>
    <rPh sb="217" eb="219">
      <t>ケイカク</t>
    </rPh>
    <rPh sb="222" eb="223">
      <t>メン</t>
    </rPh>
    <rPh sb="223" eb="225">
      <t>セイビ</t>
    </rPh>
    <rPh sb="226" eb="228">
      <t>テンカイ</t>
    </rPh>
    <rPh sb="229" eb="230">
      <t>オオ</t>
    </rPh>
    <rPh sb="232" eb="234">
      <t>セタイ</t>
    </rPh>
    <rPh sb="235" eb="238">
      <t>ゲスイドウ</t>
    </rPh>
    <rPh sb="239" eb="241">
      <t>リヨウ</t>
    </rPh>
    <rPh sb="246" eb="247">
      <t>スス</t>
    </rPh>
    <rPh sb="249" eb="250">
      <t>アワ</t>
    </rPh>
    <rPh sb="252" eb="255">
      <t>ミセツゾク</t>
    </rPh>
    <rPh sb="256" eb="258">
      <t>セタイ</t>
    </rPh>
    <rPh sb="259" eb="260">
      <t>タイ</t>
    </rPh>
    <rPh sb="262" eb="264">
      <t>コベツ</t>
    </rPh>
    <rPh sb="264" eb="266">
      <t>ホウモン</t>
    </rPh>
    <rPh sb="269" eb="271">
      <t>カンショウ</t>
    </rPh>
    <rPh sb="279" eb="281">
      <t>シュウチ</t>
    </rPh>
    <rPh sb="282" eb="283">
      <t>オコナ</t>
    </rPh>
    <rPh sb="284" eb="286">
      <t>フキュウ</t>
    </rPh>
    <rPh sb="287" eb="288">
      <t>ツト</t>
    </rPh>
    <rPh sb="298" eb="299">
      <t>アワ</t>
    </rPh>
    <rPh sb="302" eb="304">
      <t>セツゾク</t>
    </rPh>
    <rPh sb="305" eb="306">
      <t>ムス</t>
    </rPh>
    <rPh sb="312" eb="314">
      <t>シサク</t>
    </rPh>
    <rPh sb="319" eb="321">
      <t>ケントウ</t>
    </rPh>
    <phoneticPr fontId="4"/>
  </si>
  <si>
    <t xml:space="preserve">  当町の下水道事業は、供用を開始してまだ年数も浅いことから、企業債残高対事業規模比率等は類似団体平均値と離れていますが、今後も面整備を進め水洗化の推進を図ります。
  また、未接続となっている家庭に対しても個別訪問やHPによる周知をするなどの普及活動を行い水洗化率向上を図っていきます。　
  なお、使用料の見直しについては上水道料金と併せ、おおむね３年毎に審議会により近隣自治体の体系等を参考に検討を図っております。
  施設の老朽化に対しては事業計画の策定に併せストックマネジメント計画及び経営の健全性の向上や経営の計画性・透明性の向上を図るため、地方公営企業会計の適用の検討を早期に進め、的確な課題の把握と経営基盤の強化に取り組みます。
  </t>
    <rPh sb="2" eb="3">
      <t>トウ</t>
    </rPh>
    <rPh sb="3" eb="4">
      <t>マチ</t>
    </rPh>
    <rPh sb="5" eb="8">
      <t>ゲスイドウ</t>
    </rPh>
    <rPh sb="12" eb="14">
      <t>キョウヨウ</t>
    </rPh>
    <rPh sb="15" eb="17">
      <t>カイシ</t>
    </rPh>
    <rPh sb="21" eb="23">
      <t>ネンスウ</t>
    </rPh>
    <rPh sb="24" eb="25">
      <t>アサ</t>
    </rPh>
    <rPh sb="31" eb="33">
      <t>キギョウ</t>
    </rPh>
    <rPh sb="33" eb="34">
      <t>サイ</t>
    </rPh>
    <rPh sb="34" eb="36">
      <t>ザンダカ</t>
    </rPh>
    <rPh sb="36" eb="37">
      <t>タイ</t>
    </rPh>
    <rPh sb="37" eb="39">
      <t>ジギョウ</t>
    </rPh>
    <rPh sb="39" eb="41">
      <t>キボ</t>
    </rPh>
    <rPh sb="41" eb="43">
      <t>ヒリツ</t>
    </rPh>
    <rPh sb="43" eb="44">
      <t>ナド</t>
    </rPh>
    <rPh sb="45" eb="47">
      <t>ルイジ</t>
    </rPh>
    <rPh sb="47" eb="49">
      <t>ダンタイ</t>
    </rPh>
    <rPh sb="49" eb="52">
      <t>ヘイキンチ</t>
    </rPh>
    <rPh sb="53" eb="54">
      <t>ハナ</t>
    </rPh>
    <rPh sb="61" eb="63">
      <t>コンゴ</t>
    </rPh>
    <rPh sb="64" eb="65">
      <t>メン</t>
    </rPh>
    <rPh sb="65" eb="67">
      <t>セイビ</t>
    </rPh>
    <rPh sb="68" eb="69">
      <t>スス</t>
    </rPh>
    <rPh sb="70" eb="73">
      <t>スイセンカ</t>
    </rPh>
    <rPh sb="74" eb="76">
      <t>スイシン</t>
    </rPh>
    <rPh sb="77" eb="78">
      <t>ハカ</t>
    </rPh>
    <rPh sb="88" eb="91">
      <t>ミセツゾク</t>
    </rPh>
    <rPh sb="97" eb="99">
      <t>カテイ</t>
    </rPh>
    <rPh sb="100" eb="101">
      <t>タイ</t>
    </rPh>
    <rPh sb="104" eb="106">
      <t>コベツ</t>
    </rPh>
    <rPh sb="106" eb="108">
      <t>ホウモン</t>
    </rPh>
    <rPh sb="114" eb="116">
      <t>シュウチ</t>
    </rPh>
    <rPh sb="122" eb="124">
      <t>フキュウ</t>
    </rPh>
    <rPh sb="124" eb="126">
      <t>カツドウ</t>
    </rPh>
    <rPh sb="127" eb="128">
      <t>オコナ</t>
    </rPh>
    <rPh sb="129" eb="132">
      <t>スイセンカ</t>
    </rPh>
    <rPh sb="132" eb="133">
      <t>リツ</t>
    </rPh>
    <rPh sb="133" eb="135">
      <t>コウジョウ</t>
    </rPh>
    <rPh sb="136" eb="137">
      <t>ハカ</t>
    </rPh>
    <rPh sb="151" eb="154">
      <t>シヨウリョウ</t>
    </rPh>
    <rPh sb="155" eb="157">
      <t>ミナオ</t>
    </rPh>
    <rPh sb="163" eb="166">
      <t>ジョウスイドウ</t>
    </rPh>
    <rPh sb="166" eb="168">
      <t>リョウキン</t>
    </rPh>
    <rPh sb="169" eb="170">
      <t>アワ</t>
    </rPh>
    <rPh sb="177" eb="178">
      <t>ネン</t>
    </rPh>
    <rPh sb="178" eb="179">
      <t>ゴト</t>
    </rPh>
    <rPh sb="180" eb="183">
      <t>シンギカイ</t>
    </rPh>
    <rPh sb="186" eb="188">
      <t>キンリン</t>
    </rPh>
    <rPh sb="188" eb="191">
      <t>ジチタイ</t>
    </rPh>
    <rPh sb="192" eb="194">
      <t>タイケイ</t>
    </rPh>
    <rPh sb="194" eb="195">
      <t>トウ</t>
    </rPh>
    <rPh sb="196" eb="198">
      <t>サンコウ</t>
    </rPh>
    <rPh sb="199" eb="201">
      <t>ケントウ</t>
    </rPh>
    <rPh sb="202" eb="203">
      <t>ハカ</t>
    </rPh>
    <rPh sb="213" eb="215">
      <t>シセツ</t>
    </rPh>
    <rPh sb="216" eb="219">
      <t>ロウキュウカ</t>
    </rPh>
    <rPh sb="220" eb="221">
      <t>タイ</t>
    </rPh>
    <rPh sb="224" eb="226">
      <t>ジギョウ</t>
    </rPh>
    <rPh sb="226" eb="228">
      <t>ケイカク</t>
    </rPh>
    <rPh sb="229" eb="231">
      <t>サクテイ</t>
    </rPh>
    <rPh sb="232" eb="233">
      <t>アワ</t>
    </rPh>
    <rPh sb="244" eb="246">
      <t>ケイカク</t>
    </rPh>
    <rPh sb="246" eb="247">
      <t>オヨ</t>
    </rPh>
    <rPh sb="248" eb="250">
      <t>ケイエイ</t>
    </rPh>
    <rPh sb="251" eb="254">
      <t>ケンゼンセイ</t>
    </rPh>
    <rPh sb="255" eb="257">
      <t>コウジョウ</t>
    </rPh>
    <rPh sb="258" eb="260">
      <t>ケイエイ</t>
    </rPh>
    <rPh sb="261" eb="264">
      <t>ケイカクセイ</t>
    </rPh>
    <rPh sb="265" eb="268">
      <t>トウメイセイ</t>
    </rPh>
    <rPh sb="269" eb="271">
      <t>コウジョウ</t>
    </rPh>
    <rPh sb="272" eb="273">
      <t>ハカ</t>
    </rPh>
    <rPh sb="277" eb="279">
      <t>チホウ</t>
    </rPh>
    <rPh sb="279" eb="281">
      <t>コウエイ</t>
    </rPh>
    <rPh sb="281" eb="283">
      <t>キギョウ</t>
    </rPh>
    <rPh sb="283" eb="285">
      <t>カイケイ</t>
    </rPh>
    <rPh sb="286" eb="288">
      <t>テキヨウ</t>
    </rPh>
    <rPh sb="289" eb="291">
      <t>ケントウ</t>
    </rPh>
    <rPh sb="292" eb="294">
      <t>ソウキ</t>
    </rPh>
    <rPh sb="295" eb="296">
      <t>スス</t>
    </rPh>
    <rPh sb="298" eb="300">
      <t>テキカク</t>
    </rPh>
    <rPh sb="301" eb="303">
      <t>カダイ</t>
    </rPh>
    <rPh sb="304" eb="306">
      <t>ハアク</t>
    </rPh>
    <rPh sb="307" eb="309">
      <t>ケイエイ</t>
    </rPh>
    <rPh sb="309" eb="311">
      <t>キバン</t>
    </rPh>
    <rPh sb="312" eb="314">
      <t>キョウカ</t>
    </rPh>
    <rPh sb="315" eb="316">
      <t>ト</t>
    </rPh>
    <rPh sb="317" eb="318">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</si>
</sst>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vertical="top" wrapText="1" shrinkToFit="1"/>
      <protection locked="0"/>
    </xf>
    <xf numFmtId="0" fontId="5" fillId="0" borderId="0" xfId="0" applyFont="1" applyBorder="1" applyAlignment="1" applyProtection="1">
      <alignment vertical="top" wrapText="1" shrinkToFit="1"/>
      <protection locked="0"/>
    </xf>
    <xf numFmtId="0" fontId="5" fillId="0" borderId="7" xfId="0" applyFont="1" applyBorder="1" applyAlignment="1" applyProtection="1">
      <alignment vertical="top" wrapText="1" shrinkToFit="1"/>
      <protection locked="0"/>
    </xf>
    <xf numFmtId="0" fontId="5" fillId="0" borderId="8" xfId="0" applyFont="1" applyBorder="1" applyAlignment="1" applyProtection="1">
      <alignment vertical="top" wrapText="1" shrinkToFit="1"/>
      <protection locked="0"/>
    </xf>
    <xf numFmtId="0" fontId="5" fillId="0" borderId="1" xfId="0" applyFont="1" applyBorder="1" applyAlignment="1" applyProtection="1">
      <alignment vertical="top" wrapText="1" shrinkToFit="1"/>
      <protection locked="0"/>
    </xf>
    <xf numFmtId="0" fontId="5" fillId="0" borderId="9" xfId="0" applyFont="1" applyBorder="1" applyAlignment="1" applyProtection="1">
      <alignment vertical="top" wrapText="1" shrinkToFi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60E-4695-91C7-81A338AFA445}"/>
            </c:ext>
          </c:extLst>
        </c:ser>
        <c:dLbls>
          <c:showLegendKey val="0"/>
          <c:showVal val="0"/>
          <c:showCatName val="0"/>
          <c:showSerName val="0"/>
          <c:showPercent val="0"/>
          <c:showBubbleSize val="0"/>
        </c:dLbls>
        <c:gapWidth val="150"/>
        <c:axId val="396144000"/>
        <c:axId val="39614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0.57999999999999996</c:v>
                </c:pt>
                <c:pt idx="1">
                  <c:v>0.01</c:v>
                </c:pt>
                <c:pt idx="2">
                  <c:v>0.2</c:v>
                </c:pt>
                <c:pt idx="3">
                  <c:v>0.33</c:v>
                </c:pt>
                <c:pt idx="4">
                  <c:v>0.28999999999999998</c:v>
                </c:pt>
              </c:numCache>
            </c:numRef>
          </c:val>
          <c:smooth val="0"/>
          <c:extLst xmlns:c16r2="http://schemas.microsoft.com/office/drawing/2015/06/chart">
            <c:ext xmlns:c16="http://schemas.microsoft.com/office/drawing/2014/chart" uri="{C3380CC4-5D6E-409C-BE32-E72D297353CC}">
              <c16:uniqueId val="{00000001-760E-4695-91C7-81A338AFA445}"/>
            </c:ext>
          </c:extLst>
        </c:ser>
        <c:dLbls>
          <c:showLegendKey val="0"/>
          <c:showVal val="0"/>
          <c:showCatName val="0"/>
          <c:showSerName val="0"/>
          <c:showPercent val="0"/>
          <c:showBubbleSize val="0"/>
        </c:dLbls>
        <c:marker val="1"/>
        <c:smooth val="0"/>
        <c:axId val="396144000"/>
        <c:axId val="396144784"/>
      </c:lineChart>
      <c:dateAx>
        <c:axId val="396144000"/>
        <c:scaling>
          <c:orientation val="minMax"/>
        </c:scaling>
        <c:delete val="1"/>
        <c:axPos val="b"/>
        <c:numFmt formatCode="ge" sourceLinked="1"/>
        <c:majorTickMark val="none"/>
        <c:minorTickMark val="none"/>
        <c:tickLblPos val="none"/>
        <c:crossAx val="396144784"/>
        <c:crosses val="autoZero"/>
        <c:auto val="1"/>
        <c:lblOffset val="100"/>
        <c:baseTimeUnit val="years"/>
      </c:dateAx>
      <c:valAx>
        <c:axId val="39614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14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4A0-4E06-9E12-D34997DE53EE}"/>
            </c:ext>
          </c:extLst>
        </c:ser>
        <c:dLbls>
          <c:showLegendKey val="0"/>
          <c:showVal val="0"/>
          <c:showCatName val="0"/>
          <c:showSerName val="0"/>
          <c:showPercent val="0"/>
          <c:showBubbleSize val="0"/>
        </c:dLbls>
        <c:gapWidth val="150"/>
        <c:axId val="490758768"/>
        <c:axId val="490758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42.07</c:v>
                </c:pt>
                <c:pt idx="1">
                  <c:v>37.950000000000003</c:v>
                </c:pt>
                <c:pt idx="2">
                  <c:v>32.42</c:v>
                </c:pt>
                <c:pt idx="3">
                  <c:v>35.15</c:v>
                </c:pt>
                <c:pt idx="4">
                  <c:v>38.04</c:v>
                </c:pt>
              </c:numCache>
            </c:numRef>
          </c:val>
          <c:smooth val="0"/>
          <c:extLst xmlns:c16r2="http://schemas.microsoft.com/office/drawing/2015/06/chart">
            <c:ext xmlns:c16="http://schemas.microsoft.com/office/drawing/2014/chart" uri="{C3380CC4-5D6E-409C-BE32-E72D297353CC}">
              <c16:uniqueId val="{00000001-04A0-4E06-9E12-D34997DE53EE}"/>
            </c:ext>
          </c:extLst>
        </c:ser>
        <c:dLbls>
          <c:showLegendKey val="0"/>
          <c:showVal val="0"/>
          <c:showCatName val="0"/>
          <c:showSerName val="0"/>
          <c:showPercent val="0"/>
          <c:showBubbleSize val="0"/>
        </c:dLbls>
        <c:marker val="1"/>
        <c:smooth val="0"/>
        <c:axId val="490758768"/>
        <c:axId val="490758376"/>
      </c:lineChart>
      <c:dateAx>
        <c:axId val="490758768"/>
        <c:scaling>
          <c:orientation val="minMax"/>
        </c:scaling>
        <c:delete val="1"/>
        <c:axPos val="b"/>
        <c:numFmt formatCode="ge" sourceLinked="1"/>
        <c:majorTickMark val="none"/>
        <c:minorTickMark val="none"/>
        <c:tickLblPos val="none"/>
        <c:crossAx val="490758376"/>
        <c:crosses val="autoZero"/>
        <c:auto val="1"/>
        <c:lblOffset val="100"/>
        <c:baseTimeUnit val="years"/>
      </c:dateAx>
      <c:valAx>
        <c:axId val="490758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75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43.28</c:v>
                </c:pt>
                <c:pt idx="1">
                  <c:v>41.81</c:v>
                </c:pt>
                <c:pt idx="2">
                  <c:v>42.07</c:v>
                </c:pt>
                <c:pt idx="3">
                  <c:v>44.07</c:v>
                </c:pt>
                <c:pt idx="4">
                  <c:v>44.18</c:v>
                </c:pt>
              </c:numCache>
            </c:numRef>
          </c:val>
          <c:extLst xmlns:c16r2="http://schemas.microsoft.com/office/drawing/2015/06/chart">
            <c:ext xmlns:c16="http://schemas.microsoft.com/office/drawing/2014/chart" uri="{C3380CC4-5D6E-409C-BE32-E72D297353CC}">
              <c16:uniqueId val="{00000000-666B-4599-A15F-839ECAD0D298}"/>
            </c:ext>
          </c:extLst>
        </c:ser>
        <c:dLbls>
          <c:showLegendKey val="0"/>
          <c:showVal val="0"/>
          <c:showCatName val="0"/>
          <c:showSerName val="0"/>
          <c:showPercent val="0"/>
          <c:showBubbleSize val="0"/>
        </c:dLbls>
        <c:gapWidth val="150"/>
        <c:axId val="490757200"/>
        <c:axId val="490756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63.92</c:v>
                </c:pt>
                <c:pt idx="1">
                  <c:v>63.25</c:v>
                </c:pt>
                <c:pt idx="2">
                  <c:v>60.69</c:v>
                </c:pt>
                <c:pt idx="3">
                  <c:v>61.88</c:v>
                </c:pt>
                <c:pt idx="4">
                  <c:v>62.16</c:v>
                </c:pt>
              </c:numCache>
            </c:numRef>
          </c:val>
          <c:smooth val="0"/>
          <c:extLst xmlns:c16r2="http://schemas.microsoft.com/office/drawing/2015/06/chart">
            <c:ext xmlns:c16="http://schemas.microsoft.com/office/drawing/2014/chart" uri="{C3380CC4-5D6E-409C-BE32-E72D297353CC}">
              <c16:uniqueId val="{00000001-666B-4599-A15F-839ECAD0D298}"/>
            </c:ext>
          </c:extLst>
        </c:ser>
        <c:dLbls>
          <c:showLegendKey val="0"/>
          <c:showVal val="0"/>
          <c:showCatName val="0"/>
          <c:showSerName val="0"/>
          <c:showPercent val="0"/>
          <c:showBubbleSize val="0"/>
        </c:dLbls>
        <c:marker val="1"/>
        <c:smooth val="0"/>
        <c:axId val="490757200"/>
        <c:axId val="490756808"/>
      </c:lineChart>
      <c:dateAx>
        <c:axId val="490757200"/>
        <c:scaling>
          <c:orientation val="minMax"/>
        </c:scaling>
        <c:delete val="1"/>
        <c:axPos val="b"/>
        <c:numFmt formatCode="ge" sourceLinked="1"/>
        <c:majorTickMark val="none"/>
        <c:minorTickMark val="none"/>
        <c:tickLblPos val="none"/>
        <c:crossAx val="490756808"/>
        <c:crosses val="autoZero"/>
        <c:auto val="1"/>
        <c:lblOffset val="100"/>
        <c:baseTimeUnit val="years"/>
      </c:dateAx>
      <c:valAx>
        <c:axId val="490756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75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54.53</c:v>
                </c:pt>
                <c:pt idx="1">
                  <c:v>53.99</c:v>
                </c:pt>
                <c:pt idx="2">
                  <c:v>54.06</c:v>
                </c:pt>
                <c:pt idx="3">
                  <c:v>47.27</c:v>
                </c:pt>
                <c:pt idx="4">
                  <c:v>44.71</c:v>
                </c:pt>
              </c:numCache>
            </c:numRef>
          </c:val>
          <c:extLst xmlns:c16r2="http://schemas.microsoft.com/office/drawing/2015/06/chart">
            <c:ext xmlns:c16="http://schemas.microsoft.com/office/drawing/2014/chart" uri="{C3380CC4-5D6E-409C-BE32-E72D297353CC}">
              <c16:uniqueId val="{00000000-5BA5-413B-9A25-F270B57CAF21}"/>
            </c:ext>
          </c:extLst>
        </c:ser>
        <c:dLbls>
          <c:showLegendKey val="0"/>
          <c:showVal val="0"/>
          <c:showCatName val="0"/>
          <c:showSerName val="0"/>
          <c:showPercent val="0"/>
          <c:showBubbleSize val="0"/>
        </c:dLbls>
        <c:gapWidth val="150"/>
        <c:axId val="396149096"/>
        <c:axId val="396148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BA5-413B-9A25-F270B57CAF21}"/>
            </c:ext>
          </c:extLst>
        </c:ser>
        <c:dLbls>
          <c:showLegendKey val="0"/>
          <c:showVal val="0"/>
          <c:showCatName val="0"/>
          <c:showSerName val="0"/>
          <c:showPercent val="0"/>
          <c:showBubbleSize val="0"/>
        </c:dLbls>
        <c:marker val="1"/>
        <c:smooth val="0"/>
        <c:axId val="396149096"/>
        <c:axId val="396148312"/>
      </c:lineChart>
      <c:dateAx>
        <c:axId val="396149096"/>
        <c:scaling>
          <c:orientation val="minMax"/>
        </c:scaling>
        <c:delete val="1"/>
        <c:axPos val="b"/>
        <c:numFmt formatCode="ge" sourceLinked="1"/>
        <c:majorTickMark val="none"/>
        <c:minorTickMark val="none"/>
        <c:tickLblPos val="none"/>
        <c:crossAx val="396148312"/>
        <c:crosses val="autoZero"/>
        <c:auto val="1"/>
        <c:lblOffset val="100"/>
        <c:baseTimeUnit val="years"/>
      </c:dateAx>
      <c:valAx>
        <c:axId val="396148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149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409-45A2-875D-7D55294A4521}"/>
            </c:ext>
          </c:extLst>
        </c:ser>
        <c:dLbls>
          <c:showLegendKey val="0"/>
          <c:showVal val="0"/>
          <c:showCatName val="0"/>
          <c:showSerName val="0"/>
          <c:showPercent val="0"/>
          <c:showBubbleSize val="0"/>
        </c:dLbls>
        <c:gapWidth val="150"/>
        <c:axId val="396148704"/>
        <c:axId val="39614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409-45A2-875D-7D55294A4521}"/>
            </c:ext>
          </c:extLst>
        </c:ser>
        <c:dLbls>
          <c:showLegendKey val="0"/>
          <c:showVal val="0"/>
          <c:showCatName val="0"/>
          <c:showSerName val="0"/>
          <c:showPercent val="0"/>
          <c:showBubbleSize val="0"/>
        </c:dLbls>
        <c:marker val="1"/>
        <c:smooth val="0"/>
        <c:axId val="396148704"/>
        <c:axId val="396149488"/>
      </c:lineChart>
      <c:dateAx>
        <c:axId val="396148704"/>
        <c:scaling>
          <c:orientation val="minMax"/>
        </c:scaling>
        <c:delete val="1"/>
        <c:axPos val="b"/>
        <c:numFmt formatCode="ge" sourceLinked="1"/>
        <c:majorTickMark val="none"/>
        <c:minorTickMark val="none"/>
        <c:tickLblPos val="none"/>
        <c:crossAx val="396149488"/>
        <c:crosses val="autoZero"/>
        <c:auto val="1"/>
        <c:lblOffset val="100"/>
        <c:baseTimeUnit val="years"/>
      </c:dateAx>
      <c:valAx>
        <c:axId val="39614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14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416-4618-A8BF-A63DFCE453B4}"/>
            </c:ext>
          </c:extLst>
        </c:ser>
        <c:dLbls>
          <c:showLegendKey val="0"/>
          <c:showVal val="0"/>
          <c:showCatName val="0"/>
          <c:showSerName val="0"/>
          <c:showPercent val="0"/>
          <c:showBubbleSize val="0"/>
        </c:dLbls>
        <c:gapWidth val="150"/>
        <c:axId val="395625352"/>
        <c:axId val="39478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416-4618-A8BF-A63DFCE453B4}"/>
            </c:ext>
          </c:extLst>
        </c:ser>
        <c:dLbls>
          <c:showLegendKey val="0"/>
          <c:showVal val="0"/>
          <c:showCatName val="0"/>
          <c:showSerName val="0"/>
          <c:showPercent val="0"/>
          <c:showBubbleSize val="0"/>
        </c:dLbls>
        <c:marker val="1"/>
        <c:smooth val="0"/>
        <c:axId val="395625352"/>
        <c:axId val="394781344"/>
      </c:lineChart>
      <c:dateAx>
        <c:axId val="395625352"/>
        <c:scaling>
          <c:orientation val="minMax"/>
        </c:scaling>
        <c:delete val="1"/>
        <c:axPos val="b"/>
        <c:numFmt formatCode="ge" sourceLinked="1"/>
        <c:majorTickMark val="none"/>
        <c:minorTickMark val="none"/>
        <c:tickLblPos val="none"/>
        <c:crossAx val="394781344"/>
        <c:crosses val="autoZero"/>
        <c:auto val="1"/>
        <c:lblOffset val="100"/>
        <c:baseTimeUnit val="years"/>
      </c:dateAx>
      <c:valAx>
        <c:axId val="39478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625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324-4A88-B68D-CCCBB4CF5C24}"/>
            </c:ext>
          </c:extLst>
        </c:ser>
        <c:dLbls>
          <c:showLegendKey val="0"/>
          <c:showVal val="0"/>
          <c:showCatName val="0"/>
          <c:showSerName val="0"/>
          <c:showPercent val="0"/>
          <c:showBubbleSize val="0"/>
        </c:dLbls>
        <c:gapWidth val="150"/>
        <c:axId val="490166128"/>
        <c:axId val="49017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324-4A88-B68D-CCCBB4CF5C24}"/>
            </c:ext>
          </c:extLst>
        </c:ser>
        <c:dLbls>
          <c:showLegendKey val="0"/>
          <c:showVal val="0"/>
          <c:showCatName val="0"/>
          <c:showSerName val="0"/>
          <c:showPercent val="0"/>
          <c:showBubbleSize val="0"/>
        </c:dLbls>
        <c:marker val="1"/>
        <c:smooth val="0"/>
        <c:axId val="490166128"/>
        <c:axId val="490170832"/>
      </c:lineChart>
      <c:dateAx>
        <c:axId val="490166128"/>
        <c:scaling>
          <c:orientation val="minMax"/>
        </c:scaling>
        <c:delete val="1"/>
        <c:axPos val="b"/>
        <c:numFmt formatCode="ge" sourceLinked="1"/>
        <c:majorTickMark val="none"/>
        <c:minorTickMark val="none"/>
        <c:tickLblPos val="none"/>
        <c:crossAx val="490170832"/>
        <c:crosses val="autoZero"/>
        <c:auto val="1"/>
        <c:lblOffset val="100"/>
        <c:baseTimeUnit val="years"/>
      </c:dateAx>
      <c:valAx>
        <c:axId val="49017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16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429-4B98-B0FA-CB2EA0DA2E03}"/>
            </c:ext>
          </c:extLst>
        </c:ser>
        <c:dLbls>
          <c:showLegendKey val="0"/>
          <c:showVal val="0"/>
          <c:showCatName val="0"/>
          <c:showSerName val="0"/>
          <c:showPercent val="0"/>
          <c:showBubbleSize val="0"/>
        </c:dLbls>
        <c:gapWidth val="150"/>
        <c:axId val="490172792"/>
        <c:axId val="490171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429-4B98-B0FA-CB2EA0DA2E03}"/>
            </c:ext>
          </c:extLst>
        </c:ser>
        <c:dLbls>
          <c:showLegendKey val="0"/>
          <c:showVal val="0"/>
          <c:showCatName val="0"/>
          <c:showSerName val="0"/>
          <c:showPercent val="0"/>
          <c:showBubbleSize val="0"/>
        </c:dLbls>
        <c:marker val="1"/>
        <c:smooth val="0"/>
        <c:axId val="490172792"/>
        <c:axId val="490171224"/>
      </c:lineChart>
      <c:dateAx>
        <c:axId val="490172792"/>
        <c:scaling>
          <c:orientation val="minMax"/>
        </c:scaling>
        <c:delete val="1"/>
        <c:axPos val="b"/>
        <c:numFmt formatCode="ge" sourceLinked="1"/>
        <c:majorTickMark val="none"/>
        <c:minorTickMark val="none"/>
        <c:tickLblPos val="none"/>
        <c:crossAx val="490171224"/>
        <c:crosses val="autoZero"/>
        <c:auto val="1"/>
        <c:lblOffset val="100"/>
        <c:baseTimeUnit val="years"/>
      </c:dateAx>
      <c:valAx>
        <c:axId val="490171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172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8920.3700000000008</c:v>
                </c:pt>
                <c:pt idx="1">
                  <c:v>5930.94</c:v>
                </c:pt>
                <c:pt idx="2">
                  <c:v>6230.64</c:v>
                </c:pt>
                <c:pt idx="3">
                  <c:v>365.29</c:v>
                </c:pt>
                <c:pt idx="4">
                  <c:v>329.67</c:v>
                </c:pt>
              </c:numCache>
            </c:numRef>
          </c:val>
          <c:extLst xmlns:c16r2="http://schemas.microsoft.com/office/drawing/2015/06/chart">
            <c:ext xmlns:c16="http://schemas.microsoft.com/office/drawing/2014/chart" uri="{C3380CC4-5D6E-409C-BE32-E72D297353CC}">
              <c16:uniqueId val="{00000000-4954-4B2C-AFB2-F0AAF61D6F8A}"/>
            </c:ext>
          </c:extLst>
        </c:ser>
        <c:dLbls>
          <c:showLegendKey val="0"/>
          <c:showVal val="0"/>
          <c:showCatName val="0"/>
          <c:showSerName val="0"/>
          <c:showPercent val="0"/>
          <c:showBubbleSize val="0"/>
        </c:dLbls>
        <c:gapWidth val="150"/>
        <c:axId val="490172400"/>
        <c:axId val="49016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1847.13</c:v>
                </c:pt>
                <c:pt idx="1">
                  <c:v>1862.51</c:v>
                </c:pt>
                <c:pt idx="2">
                  <c:v>1622.57</c:v>
                </c:pt>
                <c:pt idx="3">
                  <c:v>985.65</c:v>
                </c:pt>
                <c:pt idx="4">
                  <c:v>1677.13</c:v>
                </c:pt>
              </c:numCache>
            </c:numRef>
          </c:val>
          <c:smooth val="0"/>
          <c:extLst xmlns:c16r2="http://schemas.microsoft.com/office/drawing/2015/06/chart">
            <c:ext xmlns:c16="http://schemas.microsoft.com/office/drawing/2014/chart" uri="{C3380CC4-5D6E-409C-BE32-E72D297353CC}">
              <c16:uniqueId val="{00000001-4954-4B2C-AFB2-F0AAF61D6F8A}"/>
            </c:ext>
          </c:extLst>
        </c:ser>
        <c:dLbls>
          <c:showLegendKey val="0"/>
          <c:showVal val="0"/>
          <c:showCatName val="0"/>
          <c:showSerName val="0"/>
          <c:showPercent val="0"/>
          <c:showBubbleSize val="0"/>
        </c:dLbls>
        <c:marker val="1"/>
        <c:smooth val="0"/>
        <c:axId val="490172400"/>
        <c:axId val="490168480"/>
      </c:lineChart>
      <c:dateAx>
        <c:axId val="490172400"/>
        <c:scaling>
          <c:orientation val="minMax"/>
        </c:scaling>
        <c:delete val="1"/>
        <c:axPos val="b"/>
        <c:numFmt formatCode="ge" sourceLinked="1"/>
        <c:majorTickMark val="none"/>
        <c:minorTickMark val="none"/>
        <c:tickLblPos val="none"/>
        <c:crossAx val="490168480"/>
        <c:crosses val="autoZero"/>
        <c:auto val="1"/>
        <c:lblOffset val="100"/>
        <c:baseTimeUnit val="years"/>
      </c:dateAx>
      <c:valAx>
        <c:axId val="49016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17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19.53</c:v>
                </c:pt>
                <c:pt idx="1">
                  <c:v>77.069999999999993</c:v>
                </c:pt>
                <c:pt idx="2">
                  <c:v>45.68</c:v>
                </c:pt>
                <c:pt idx="3">
                  <c:v>100</c:v>
                </c:pt>
                <c:pt idx="4">
                  <c:v>100</c:v>
                </c:pt>
              </c:numCache>
            </c:numRef>
          </c:val>
          <c:extLst xmlns:c16r2="http://schemas.microsoft.com/office/drawing/2015/06/chart">
            <c:ext xmlns:c16="http://schemas.microsoft.com/office/drawing/2014/chart" uri="{C3380CC4-5D6E-409C-BE32-E72D297353CC}">
              <c16:uniqueId val="{00000000-7D1A-4D34-95F2-0D3604216FCD}"/>
            </c:ext>
          </c:extLst>
        </c:ser>
        <c:dLbls>
          <c:showLegendKey val="0"/>
          <c:showVal val="0"/>
          <c:showCatName val="0"/>
          <c:showSerName val="0"/>
          <c:showPercent val="0"/>
          <c:showBubbleSize val="0"/>
        </c:dLbls>
        <c:gapWidth val="150"/>
        <c:axId val="490173184"/>
        <c:axId val="49016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42.22</c:v>
                </c:pt>
                <c:pt idx="1">
                  <c:v>53.03</c:v>
                </c:pt>
                <c:pt idx="2">
                  <c:v>58.32</c:v>
                </c:pt>
                <c:pt idx="3">
                  <c:v>62.11</c:v>
                </c:pt>
                <c:pt idx="4">
                  <c:v>67.37</c:v>
                </c:pt>
              </c:numCache>
            </c:numRef>
          </c:val>
          <c:smooth val="0"/>
          <c:extLst xmlns:c16r2="http://schemas.microsoft.com/office/drawing/2015/06/chart">
            <c:ext xmlns:c16="http://schemas.microsoft.com/office/drawing/2014/chart" uri="{C3380CC4-5D6E-409C-BE32-E72D297353CC}">
              <c16:uniqueId val="{00000001-7D1A-4D34-95F2-0D3604216FCD}"/>
            </c:ext>
          </c:extLst>
        </c:ser>
        <c:dLbls>
          <c:showLegendKey val="0"/>
          <c:showVal val="0"/>
          <c:showCatName val="0"/>
          <c:showSerName val="0"/>
          <c:showPercent val="0"/>
          <c:showBubbleSize val="0"/>
        </c:dLbls>
        <c:marker val="1"/>
        <c:smooth val="0"/>
        <c:axId val="490173184"/>
        <c:axId val="490166912"/>
      </c:lineChart>
      <c:dateAx>
        <c:axId val="490173184"/>
        <c:scaling>
          <c:orientation val="minMax"/>
        </c:scaling>
        <c:delete val="1"/>
        <c:axPos val="b"/>
        <c:numFmt formatCode="ge" sourceLinked="1"/>
        <c:majorTickMark val="none"/>
        <c:minorTickMark val="none"/>
        <c:tickLblPos val="none"/>
        <c:crossAx val="490166912"/>
        <c:crosses val="autoZero"/>
        <c:auto val="1"/>
        <c:lblOffset val="100"/>
        <c:baseTimeUnit val="years"/>
      </c:dateAx>
      <c:valAx>
        <c:axId val="49016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17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914.44</c:v>
                </c:pt>
                <c:pt idx="1">
                  <c:v>238.48</c:v>
                </c:pt>
                <c:pt idx="2">
                  <c:v>401.87</c:v>
                </c:pt>
                <c:pt idx="3">
                  <c:v>182.63</c:v>
                </c:pt>
                <c:pt idx="4">
                  <c:v>182.86</c:v>
                </c:pt>
              </c:numCache>
            </c:numRef>
          </c:val>
          <c:extLst xmlns:c16r2="http://schemas.microsoft.com/office/drawing/2015/06/chart">
            <c:ext xmlns:c16="http://schemas.microsoft.com/office/drawing/2014/chart" uri="{C3380CC4-5D6E-409C-BE32-E72D297353CC}">
              <c16:uniqueId val="{00000000-3C98-4ABB-A0D4-0D5D3463AF25}"/>
            </c:ext>
          </c:extLst>
        </c:ser>
        <c:dLbls>
          <c:showLegendKey val="0"/>
          <c:showVal val="0"/>
          <c:showCatName val="0"/>
          <c:showSerName val="0"/>
          <c:showPercent val="0"/>
          <c:showBubbleSize val="0"/>
        </c:dLbls>
        <c:gapWidth val="150"/>
        <c:axId val="490169656"/>
        <c:axId val="49017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300.07</c:v>
                </c:pt>
                <c:pt idx="1">
                  <c:v>250.86</c:v>
                </c:pt>
                <c:pt idx="2">
                  <c:v>227.65</c:v>
                </c:pt>
                <c:pt idx="3">
                  <c:v>225.27</c:v>
                </c:pt>
                <c:pt idx="4">
                  <c:v>202.08</c:v>
                </c:pt>
              </c:numCache>
            </c:numRef>
          </c:val>
          <c:smooth val="0"/>
          <c:extLst xmlns:c16r2="http://schemas.microsoft.com/office/drawing/2015/06/chart">
            <c:ext xmlns:c16="http://schemas.microsoft.com/office/drawing/2014/chart" uri="{C3380CC4-5D6E-409C-BE32-E72D297353CC}">
              <c16:uniqueId val="{00000001-3C98-4ABB-A0D4-0D5D3463AF25}"/>
            </c:ext>
          </c:extLst>
        </c:ser>
        <c:dLbls>
          <c:showLegendKey val="0"/>
          <c:showVal val="0"/>
          <c:showCatName val="0"/>
          <c:showSerName val="0"/>
          <c:showPercent val="0"/>
          <c:showBubbleSize val="0"/>
        </c:dLbls>
        <c:marker val="1"/>
        <c:smooth val="0"/>
        <c:axId val="490169656"/>
        <c:axId val="490170048"/>
      </c:lineChart>
      <c:dateAx>
        <c:axId val="490169656"/>
        <c:scaling>
          <c:orientation val="minMax"/>
        </c:scaling>
        <c:delete val="1"/>
        <c:axPos val="b"/>
        <c:numFmt formatCode="ge" sourceLinked="1"/>
        <c:majorTickMark val="none"/>
        <c:minorTickMark val="none"/>
        <c:tickLblPos val="none"/>
        <c:crossAx val="490170048"/>
        <c:crosses val="autoZero"/>
        <c:auto val="1"/>
        <c:lblOffset val="100"/>
        <c:baseTimeUnit val="years"/>
      </c:dateAx>
      <c:valAx>
        <c:axId val="49017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169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神奈川県　真鶴町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2">
      <c r="A8" s="2"/>
      <c r="B8" s="77" t="str">
        <f>データ!I6</f>
        <v>法非適用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Cb3</v>
      </c>
      <c r="X8" s="77"/>
      <c r="Y8" s="77"/>
      <c r="Z8" s="77"/>
      <c r="AA8" s="77"/>
      <c r="AB8" s="77"/>
      <c r="AC8" s="77"/>
      <c r="AD8" s="78" t="str">
        <f>データ!$M$6</f>
        <v>非設置</v>
      </c>
      <c r="AE8" s="78"/>
      <c r="AF8" s="78"/>
      <c r="AG8" s="78"/>
      <c r="AH8" s="78"/>
      <c r="AI8" s="78"/>
      <c r="AJ8" s="78"/>
      <c r="AK8" s="3"/>
      <c r="AL8" s="74">
        <f>データ!S6</f>
        <v>7334</v>
      </c>
      <c r="AM8" s="74"/>
      <c r="AN8" s="74"/>
      <c r="AO8" s="74"/>
      <c r="AP8" s="74"/>
      <c r="AQ8" s="74"/>
      <c r="AR8" s="74"/>
      <c r="AS8" s="74"/>
      <c r="AT8" s="73">
        <f>データ!T6</f>
        <v>7.05</v>
      </c>
      <c r="AU8" s="73"/>
      <c r="AV8" s="73"/>
      <c r="AW8" s="73"/>
      <c r="AX8" s="73"/>
      <c r="AY8" s="73"/>
      <c r="AZ8" s="73"/>
      <c r="BA8" s="73"/>
      <c r="BB8" s="73">
        <f>データ!U6</f>
        <v>1040.28</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2">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2">
      <c r="A10" s="2"/>
      <c r="B10" s="73" t="str">
        <f>データ!N6</f>
        <v>-</v>
      </c>
      <c r="C10" s="73"/>
      <c r="D10" s="73"/>
      <c r="E10" s="73"/>
      <c r="F10" s="73"/>
      <c r="G10" s="73"/>
      <c r="H10" s="73"/>
      <c r="I10" s="73" t="str">
        <f>データ!O6</f>
        <v>該当数値なし</v>
      </c>
      <c r="J10" s="73"/>
      <c r="K10" s="73"/>
      <c r="L10" s="73"/>
      <c r="M10" s="73"/>
      <c r="N10" s="73"/>
      <c r="O10" s="73"/>
      <c r="P10" s="73">
        <f>データ!P6</f>
        <v>17.63</v>
      </c>
      <c r="Q10" s="73"/>
      <c r="R10" s="73"/>
      <c r="S10" s="73"/>
      <c r="T10" s="73"/>
      <c r="U10" s="73"/>
      <c r="V10" s="73"/>
      <c r="W10" s="73">
        <f>データ!Q6</f>
        <v>100</v>
      </c>
      <c r="X10" s="73"/>
      <c r="Y10" s="73"/>
      <c r="Z10" s="73"/>
      <c r="AA10" s="73"/>
      <c r="AB10" s="73"/>
      <c r="AC10" s="73"/>
      <c r="AD10" s="74">
        <f>データ!R6</f>
        <v>3341</v>
      </c>
      <c r="AE10" s="74"/>
      <c r="AF10" s="74"/>
      <c r="AG10" s="74"/>
      <c r="AH10" s="74"/>
      <c r="AI10" s="74"/>
      <c r="AJ10" s="74"/>
      <c r="AK10" s="2"/>
      <c r="AL10" s="74">
        <f>データ!V6</f>
        <v>1281</v>
      </c>
      <c r="AM10" s="74"/>
      <c r="AN10" s="74"/>
      <c r="AO10" s="74"/>
      <c r="AP10" s="74"/>
      <c r="AQ10" s="74"/>
      <c r="AR10" s="74"/>
      <c r="AS10" s="74"/>
      <c r="AT10" s="73">
        <f>データ!W6</f>
        <v>0.24</v>
      </c>
      <c r="AU10" s="73"/>
      <c r="AV10" s="73"/>
      <c r="AW10" s="73"/>
      <c r="AX10" s="73"/>
      <c r="AY10" s="73"/>
      <c r="AZ10" s="73"/>
      <c r="BA10" s="73"/>
      <c r="BB10" s="73">
        <f>データ!X6</f>
        <v>5337.5</v>
      </c>
      <c r="BC10" s="73"/>
      <c r="BD10" s="73"/>
      <c r="BE10" s="73"/>
      <c r="BF10" s="73"/>
      <c r="BG10" s="73"/>
      <c r="BH10" s="73"/>
      <c r="BI10" s="73"/>
      <c r="BJ10" s="2"/>
      <c r="BK10" s="2"/>
      <c r="BL10" s="63" t="s">
        <v>22</v>
      </c>
      <c r="BM10" s="64"/>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2">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113</v>
      </c>
      <c r="BM16" s="58"/>
      <c r="BN16" s="58"/>
      <c r="BO16" s="58"/>
      <c r="BP16" s="58"/>
      <c r="BQ16" s="58"/>
      <c r="BR16" s="58"/>
      <c r="BS16" s="58"/>
      <c r="BT16" s="58"/>
      <c r="BU16" s="58"/>
      <c r="BV16" s="58"/>
      <c r="BW16" s="58"/>
      <c r="BX16" s="58"/>
      <c r="BY16" s="58"/>
      <c r="BZ16" s="59"/>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7"/>
      <c r="BM34" s="58"/>
      <c r="BN34" s="58"/>
      <c r="BO34" s="58"/>
      <c r="BP34" s="58"/>
      <c r="BQ34" s="58"/>
      <c r="BR34" s="58"/>
      <c r="BS34" s="58"/>
      <c r="BT34" s="58"/>
      <c r="BU34" s="58"/>
      <c r="BV34" s="58"/>
      <c r="BW34" s="58"/>
      <c r="BX34" s="58"/>
      <c r="BY34" s="58"/>
      <c r="BZ34" s="59"/>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7"/>
      <c r="BM35" s="58"/>
      <c r="BN35" s="58"/>
      <c r="BO35" s="58"/>
      <c r="BP35" s="58"/>
      <c r="BQ35" s="58"/>
      <c r="BR35" s="58"/>
      <c r="BS35" s="58"/>
      <c r="BT35" s="58"/>
      <c r="BU35" s="58"/>
      <c r="BV35" s="58"/>
      <c r="BW35" s="58"/>
      <c r="BX35" s="58"/>
      <c r="BY35" s="58"/>
      <c r="BZ35" s="59"/>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114</v>
      </c>
      <c r="BM66" s="58"/>
      <c r="BN66" s="58"/>
      <c r="BO66" s="58"/>
      <c r="BP66" s="58"/>
      <c r="BQ66" s="58"/>
      <c r="BR66" s="58"/>
      <c r="BS66" s="58"/>
      <c r="BT66" s="58"/>
      <c r="BU66" s="58"/>
      <c r="BV66" s="58"/>
      <c r="BW66" s="58"/>
      <c r="BX66" s="58"/>
      <c r="BY66" s="58"/>
      <c r="BZ66" s="59"/>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7"/>
      <c r="BM79" s="58"/>
      <c r="BN79" s="58"/>
      <c r="BO79" s="58"/>
      <c r="BP79" s="58"/>
      <c r="BQ79" s="58"/>
      <c r="BR79" s="58"/>
      <c r="BS79" s="58"/>
      <c r="BT79" s="58"/>
      <c r="BU79" s="58"/>
      <c r="BV79" s="58"/>
      <c r="BW79" s="58"/>
      <c r="BX79" s="58"/>
      <c r="BY79" s="58"/>
      <c r="BZ79" s="59"/>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7"/>
      <c r="BM80" s="58"/>
      <c r="BN80" s="58"/>
      <c r="BO80" s="58"/>
      <c r="BP80" s="58"/>
      <c r="BQ80" s="58"/>
      <c r="BR80" s="58"/>
      <c r="BS80" s="58"/>
      <c r="BT80" s="58"/>
      <c r="BU80" s="58"/>
      <c r="BV80" s="58"/>
      <c r="BW80" s="58"/>
      <c r="BX80" s="58"/>
      <c r="BY80" s="58"/>
      <c r="BZ80" s="59"/>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7"/>
      <c r="BM81" s="58"/>
      <c r="BN81" s="58"/>
      <c r="BO81" s="58"/>
      <c r="BP81" s="58"/>
      <c r="BQ81" s="58"/>
      <c r="BR81" s="58"/>
      <c r="BS81" s="58"/>
      <c r="BT81" s="58"/>
      <c r="BU81" s="58"/>
      <c r="BV81" s="58"/>
      <c r="BW81" s="58"/>
      <c r="BX81" s="58"/>
      <c r="BY81" s="58"/>
      <c r="BZ81" s="59"/>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0"/>
      <c r="BM82" s="61"/>
      <c r="BN82" s="61"/>
      <c r="BO82" s="61"/>
      <c r="BP82" s="61"/>
      <c r="BQ82" s="61"/>
      <c r="BR82" s="61"/>
      <c r="BS82" s="61"/>
      <c r="BT82" s="61"/>
      <c r="BU82" s="61"/>
      <c r="BV82" s="61"/>
      <c r="BW82" s="61"/>
      <c r="BX82" s="61"/>
      <c r="BY82" s="61"/>
      <c r="BZ82" s="62"/>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45</v>
      </c>
      <c r="O86" s="26" t="str">
        <f>データ!EO6</f>
        <v>【0.23】</v>
      </c>
    </row>
  </sheetData>
  <sheetProtection algorithmName="SHA-512" hashValue="uiRbuFdUtrCj9CXqjeImWVWrgjSOSTFF4zKbAGJIYYQILlNvVSEN0GHJ4SvTCS6UpPGnmI4I30ZYIQeidwwuCg==" saltValue="OErxhqKBi7Ol9v2zcSW8Q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48</v>
      </c>
      <c r="B3" s="29" t="s">
        <v>49</v>
      </c>
      <c r="C3" s="29" t="s">
        <v>50</v>
      </c>
      <c r="D3" s="29" t="s">
        <v>51</v>
      </c>
      <c r="E3" s="29" t="s">
        <v>52</v>
      </c>
      <c r="F3" s="29" t="s">
        <v>53</v>
      </c>
      <c r="G3" s="29" t="s">
        <v>54</v>
      </c>
      <c r="H3" s="82" t="s">
        <v>55</v>
      </c>
      <c r="I3" s="83"/>
      <c r="J3" s="83"/>
      <c r="K3" s="83"/>
      <c r="L3" s="83"/>
      <c r="M3" s="83"/>
      <c r="N3" s="83"/>
      <c r="O3" s="83"/>
      <c r="P3" s="83"/>
      <c r="Q3" s="83"/>
      <c r="R3" s="83"/>
      <c r="S3" s="83"/>
      <c r="T3" s="83"/>
      <c r="U3" s="83"/>
      <c r="V3" s="83"/>
      <c r="W3" s="83"/>
      <c r="X3" s="84"/>
      <c r="Y3" s="88" t="s">
        <v>56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57</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2">
      <c r="A4" s="28" t="s">
        <v>58</v>
      </c>
      <c r="B4" s="30"/>
      <c r="C4" s="30"/>
      <c r="D4" s="30"/>
      <c r="E4" s="30"/>
      <c r="F4" s="30"/>
      <c r="G4" s="30"/>
      <c r="H4" s="85"/>
      <c r="I4" s="86"/>
      <c r="J4" s="86"/>
      <c r="K4" s="86"/>
      <c r="L4" s="86"/>
      <c r="M4" s="86"/>
      <c r="N4" s="86"/>
      <c r="O4" s="86"/>
      <c r="P4" s="86"/>
      <c r="Q4" s="86"/>
      <c r="R4" s="86"/>
      <c r="S4" s="86"/>
      <c r="T4" s="86"/>
      <c r="U4" s="86"/>
      <c r="V4" s="86"/>
      <c r="W4" s="86"/>
      <c r="X4" s="87"/>
      <c r="Y4" s="81" t="s">
        <v>59</v>
      </c>
      <c r="Z4" s="81"/>
      <c r="AA4" s="81"/>
      <c r="AB4" s="81"/>
      <c r="AC4" s="81"/>
      <c r="AD4" s="81"/>
      <c r="AE4" s="81"/>
      <c r="AF4" s="81"/>
      <c r="AG4" s="81"/>
      <c r="AH4" s="81"/>
      <c r="AI4" s="81"/>
      <c r="AJ4" s="81" t="s">
        <v>60</v>
      </c>
      <c r="AK4" s="81"/>
      <c r="AL4" s="81"/>
      <c r="AM4" s="81"/>
      <c r="AN4" s="81"/>
      <c r="AO4" s="81"/>
      <c r="AP4" s="81"/>
      <c r="AQ4" s="81"/>
      <c r="AR4" s="81"/>
      <c r="AS4" s="81"/>
      <c r="AT4" s="81"/>
      <c r="AU4" s="81" t="s">
        <v>61</v>
      </c>
      <c r="AV4" s="81"/>
      <c r="AW4" s="81"/>
      <c r="AX4" s="81"/>
      <c r="AY4" s="81"/>
      <c r="AZ4" s="81"/>
      <c r="BA4" s="81"/>
      <c r="BB4" s="81"/>
      <c r="BC4" s="81"/>
      <c r="BD4" s="81"/>
      <c r="BE4" s="81"/>
      <c r="BF4" s="81" t="s">
        <v>62</v>
      </c>
      <c r="BG4" s="81"/>
      <c r="BH4" s="81"/>
      <c r="BI4" s="81"/>
      <c r="BJ4" s="81"/>
      <c r="BK4" s="81"/>
      <c r="BL4" s="81"/>
      <c r="BM4" s="81"/>
      <c r="BN4" s="81"/>
      <c r="BO4" s="81"/>
      <c r="BP4" s="81"/>
      <c r="BQ4" s="81" t="s">
        <v>63</v>
      </c>
      <c r="BR4" s="81"/>
      <c r="BS4" s="81"/>
      <c r="BT4" s="81"/>
      <c r="BU4" s="81"/>
      <c r="BV4" s="81"/>
      <c r="BW4" s="81"/>
      <c r="BX4" s="81"/>
      <c r="BY4" s="81"/>
      <c r="BZ4" s="81"/>
      <c r="CA4" s="81"/>
      <c r="CB4" s="81" t="s">
        <v>64</v>
      </c>
      <c r="CC4" s="81"/>
      <c r="CD4" s="81"/>
      <c r="CE4" s="81"/>
      <c r="CF4" s="81"/>
      <c r="CG4" s="81"/>
      <c r="CH4" s="81"/>
      <c r="CI4" s="81"/>
      <c r="CJ4" s="81"/>
      <c r="CK4" s="81"/>
      <c r="CL4" s="81"/>
      <c r="CM4" s="81" t="s">
        <v>65</v>
      </c>
      <c r="CN4" s="81"/>
      <c r="CO4" s="81"/>
      <c r="CP4" s="81"/>
      <c r="CQ4" s="81"/>
      <c r="CR4" s="81"/>
      <c r="CS4" s="81"/>
      <c r="CT4" s="81"/>
      <c r="CU4" s="81"/>
      <c r="CV4" s="81"/>
      <c r="CW4" s="81"/>
      <c r="CX4" s="81" t="s">
        <v>66</v>
      </c>
      <c r="CY4" s="81"/>
      <c r="CZ4" s="81"/>
      <c r="DA4" s="81"/>
      <c r="DB4" s="81"/>
      <c r="DC4" s="81"/>
      <c r="DD4" s="81"/>
      <c r="DE4" s="81"/>
      <c r="DF4" s="81"/>
      <c r="DG4" s="81"/>
      <c r="DH4" s="81"/>
      <c r="DI4" s="81" t="s">
        <v>67</v>
      </c>
      <c r="DJ4" s="81"/>
      <c r="DK4" s="81"/>
      <c r="DL4" s="81"/>
      <c r="DM4" s="81"/>
      <c r="DN4" s="81"/>
      <c r="DO4" s="81"/>
      <c r="DP4" s="81"/>
      <c r="DQ4" s="81"/>
      <c r="DR4" s="81"/>
      <c r="DS4" s="81"/>
      <c r="DT4" s="81" t="s">
        <v>68</v>
      </c>
      <c r="DU4" s="81"/>
      <c r="DV4" s="81"/>
      <c r="DW4" s="81"/>
      <c r="DX4" s="81"/>
      <c r="DY4" s="81"/>
      <c r="DZ4" s="81"/>
      <c r="EA4" s="81"/>
      <c r="EB4" s="81"/>
      <c r="EC4" s="81"/>
      <c r="ED4" s="81"/>
      <c r="EE4" s="81" t="s">
        <v>69</v>
      </c>
      <c r="EF4" s="81"/>
      <c r="EG4" s="81"/>
      <c r="EH4" s="81"/>
      <c r="EI4" s="81"/>
      <c r="EJ4" s="81"/>
      <c r="EK4" s="81"/>
      <c r="EL4" s="81"/>
      <c r="EM4" s="81"/>
      <c r="EN4" s="81"/>
      <c r="EO4" s="81"/>
    </row>
    <row r="5" spans="1:145" x14ac:dyDescent="0.2">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2">
      <c r="A6" s="28" t="s">
        <v>98</v>
      </c>
      <c r="B6" s="33">
        <f>B7</f>
        <v>2018</v>
      </c>
      <c r="C6" s="33">
        <f t="shared" ref="C6:X6" si="3">C7</f>
        <v>143839</v>
      </c>
      <c r="D6" s="33">
        <f t="shared" si="3"/>
        <v>47</v>
      </c>
      <c r="E6" s="33">
        <f t="shared" si="3"/>
        <v>17</v>
      </c>
      <c r="F6" s="33">
        <f t="shared" si="3"/>
        <v>1</v>
      </c>
      <c r="G6" s="33">
        <f t="shared" si="3"/>
        <v>0</v>
      </c>
      <c r="H6" s="33" t="str">
        <f t="shared" si="3"/>
        <v>神奈川県　真鶴町</v>
      </c>
      <c r="I6" s="33" t="str">
        <f t="shared" si="3"/>
        <v>法非適用</v>
      </c>
      <c r="J6" s="33" t="str">
        <f t="shared" si="3"/>
        <v>下水道事業</v>
      </c>
      <c r="K6" s="33" t="str">
        <f t="shared" si="3"/>
        <v>公共下水道</v>
      </c>
      <c r="L6" s="33" t="str">
        <f t="shared" si="3"/>
        <v>Cb3</v>
      </c>
      <c r="M6" s="33" t="str">
        <f t="shared" si="3"/>
        <v>非設置</v>
      </c>
      <c r="N6" s="34" t="str">
        <f t="shared" si="3"/>
        <v>-</v>
      </c>
      <c r="O6" s="34" t="str">
        <f t="shared" si="3"/>
        <v>該当数値なし</v>
      </c>
      <c r="P6" s="34">
        <f t="shared" si="3"/>
        <v>17.63</v>
      </c>
      <c r="Q6" s="34">
        <f t="shared" si="3"/>
        <v>100</v>
      </c>
      <c r="R6" s="34">
        <f t="shared" si="3"/>
        <v>3341</v>
      </c>
      <c r="S6" s="34">
        <f t="shared" si="3"/>
        <v>7334</v>
      </c>
      <c r="T6" s="34">
        <f t="shared" si="3"/>
        <v>7.05</v>
      </c>
      <c r="U6" s="34">
        <f t="shared" si="3"/>
        <v>1040.28</v>
      </c>
      <c r="V6" s="34">
        <f t="shared" si="3"/>
        <v>1281</v>
      </c>
      <c r="W6" s="34">
        <f t="shared" si="3"/>
        <v>0.24</v>
      </c>
      <c r="X6" s="34">
        <f t="shared" si="3"/>
        <v>5337.5</v>
      </c>
      <c r="Y6" s="35">
        <f>IF(Y7="",NA(),Y7)</f>
        <v>54.53</v>
      </c>
      <c r="Z6" s="35">
        <f t="shared" ref="Z6:AH6" si="4">IF(Z7="",NA(),Z7)</f>
        <v>53.99</v>
      </c>
      <c r="AA6" s="35">
        <f t="shared" si="4"/>
        <v>54.06</v>
      </c>
      <c r="AB6" s="35">
        <f t="shared" si="4"/>
        <v>47.27</v>
      </c>
      <c r="AC6" s="35">
        <f t="shared" si="4"/>
        <v>44.71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8920.3700000000008</v>
      </c>
      <c r="BG6" s="35">
        <f t="shared" ref="BG6:BO6" si="7">IF(BG7="",NA(),BG7)</f>
        <v>5930.94</v>
      </c>
      <c r="BH6" s="35">
        <f t="shared" si="7"/>
        <v>6230.64</v>
      </c>
      <c r="BI6" s="35">
        <f t="shared" si="7"/>
        <v>365.29</v>
      </c>
      <c r="BJ6" s="35">
        <f t="shared" si="7"/>
        <v>329.67</v>
      </c>
      <c r="BK6" s="35">
        <f t="shared" si="7"/>
        <v>1847.13</v>
      </c>
      <c r="BL6" s="35">
        <f t="shared" si="7"/>
        <v>1862.51</v>
      </c>
      <c r="BM6" s="35">
        <f t="shared" si="7"/>
        <v>1622.57</v>
      </c>
      <c r="BN6" s="35">
        <f t="shared" si="7"/>
        <v>985.65</v>
      </c>
      <c r="BO6" s="35">
        <f t="shared" si="7"/>
        <v>1677.13</v>
      </c>
      <c r="BP6" s="34" t="str">
        <f>IF(BP7="","",IF(BP7="-","【-】","【"&amp;SUBSTITUTE(TEXT(BP7,"#,##0.00"),"-","△")&amp;"】"))</f>
        <v>【682.78】</v>
      </c>
      <c r="BQ6" s="35">
        <f>IF(BQ7="",NA(),BQ7)</f>
        <v>19.53</v>
      </c>
      <c r="BR6" s="35">
        <f t="shared" ref="BR6:BZ6" si="8">IF(BR7="",NA(),BR7)</f>
        <v>77.069999999999993</v>
      </c>
      <c r="BS6" s="35">
        <f t="shared" si="8"/>
        <v>45.68</v>
      </c>
      <c r="BT6" s="35">
        <f t="shared" si="8"/>
        <v>100</v>
      </c>
      <c r="BU6" s="35">
        <f t="shared" si="8"/>
        <v>100</v>
      </c>
      <c r="BV6" s="35">
        <f t="shared" si="8"/>
        <v>42.22</v>
      </c>
      <c r="BW6" s="35">
        <f t="shared" si="8"/>
        <v>53.03</v>
      </c>
      <c r="BX6" s="35">
        <f t="shared" si="8"/>
        <v>58.32</v>
      </c>
      <c r="BY6" s="35">
        <f t="shared" si="8"/>
        <v>62.11</v>
      </c>
      <c r="BZ6" s="35">
        <f t="shared" si="8"/>
        <v>67.37</v>
      </c>
      <c r="CA6" s="34" t="str">
        <f>IF(CA7="","",IF(CA7="-","【-】","【"&amp;SUBSTITUTE(TEXT(CA7,"#,##0.00"),"-","△")&amp;"】"))</f>
        <v>【100.91】</v>
      </c>
      <c r="CB6" s="35">
        <f>IF(CB7="",NA(),CB7)</f>
        <v>914.44</v>
      </c>
      <c r="CC6" s="35">
        <f t="shared" ref="CC6:CK6" si="9">IF(CC7="",NA(),CC7)</f>
        <v>238.48</v>
      </c>
      <c r="CD6" s="35">
        <f t="shared" si="9"/>
        <v>401.87</v>
      </c>
      <c r="CE6" s="35">
        <f t="shared" si="9"/>
        <v>182.63</v>
      </c>
      <c r="CF6" s="35">
        <f t="shared" si="9"/>
        <v>182.86</v>
      </c>
      <c r="CG6" s="35">
        <f t="shared" si="9"/>
        <v>300.07</v>
      </c>
      <c r="CH6" s="35">
        <f t="shared" si="9"/>
        <v>250.86</v>
      </c>
      <c r="CI6" s="35">
        <f t="shared" si="9"/>
        <v>227.65</v>
      </c>
      <c r="CJ6" s="35">
        <f t="shared" si="9"/>
        <v>225.27</v>
      </c>
      <c r="CK6" s="35">
        <f t="shared" si="9"/>
        <v>202.08</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42.07</v>
      </c>
      <c r="CS6" s="35">
        <f t="shared" si="10"/>
        <v>37.950000000000003</v>
      </c>
      <c r="CT6" s="35">
        <f t="shared" si="10"/>
        <v>32.42</v>
      </c>
      <c r="CU6" s="35">
        <f t="shared" si="10"/>
        <v>35.15</v>
      </c>
      <c r="CV6" s="35">
        <f t="shared" si="10"/>
        <v>38.04</v>
      </c>
      <c r="CW6" s="34" t="str">
        <f>IF(CW7="","",IF(CW7="-","【-】","【"&amp;SUBSTITUTE(TEXT(CW7,"#,##0.00"),"-","△")&amp;"】"))</f>
        <v>【58.98】</v>
      </c>
      <c r="CX6" s="35">
        <f>IF(CX7="",NA(),CX7)</f>
        <v>43.28</v>
      </c>
      <c r="CY6" s="35">
        <f t="shared" ref="CY6:DG6" si="11">IF(CY7="",NA(),CY7)</f>
        <v>41.81</v>
      </c>
      <c r="CZ6" s="35">
        <f t="shared" si="11"/>
        <v>42.07</v>
      </c>
      <c r="DA6" s="35">
        <f t="shared" si="11"/>
        <v>44.07</v>
      </c>
      <c r="DB6" s="35">
        <f t="shared" si="11"/>
        <v>44.18</v>
      </c>
      <c r="DC6" s="35">
        <f t="shared" si="11"/>
        <v>63.92</v>
      </c>
      <c r="DD6" s="35">
        <f t="shared" si="11"/>
        <v>63.25</v>
      </c>
      <c r="DE6" s="35">
        <f t="shared" si="11"/>
        <v>60.69</v>
      </c>
      <c r="DF6" s="35">
        <f t="shared" si="11"/>
        <v>61.88</v>
      </c>
      <c r="DG6" s="35">
        <f t="shared" si="11"/>
        <v>62.16</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0.57999999999999996</v>
      </c>
      <c r="EK6" s="35">
        <f t="shared" si="14"/>
        <v>0.01</v>
      </c>
      <c r="EL6" s="35">
        <f t="shared" si="14"/>
        <v>0.2</v>
      </c>
      <c r="EM6" s="35">
        <f t="shared" si="14"/>
        <v>0.33</v>
      </c>
      <c r="EN6" s="35">
        <f t="shared" si="14"/>
        <v>0.28999999999999998</v>
      </c>
      <c r="EO6" s="34" t="str">
        <f>IF(EO7="","",IF(EO7="-","【-】","【"&amp;SUBSTITUTE(TEXT(EO7,"#,##0.00"),"-","△")&amp;"】"))</f>
        <v>【0.23】</v>
      </c>
    </row>
    <row r="7" spans="1:145" s="36" customFormat="1" x14ac:dyDescent="0.2">
      <c r="A7" s="28"/>
      <c r="B7" s="37">
        <v>2018</v>
      </c>
      <c r="C7" s="37">
        <v>143839</v>
      </c>
      <c r="D7" s="37">
        <v>47</v>
      </c>
      <c r="E7" s="37">
        <v>17</v>
      </c>
      <c r="F7" s="37">
        <v>1</v>
      </c>
      <c r="G7" s="37">
        <v>0</v>
      </c>
      <c r="H7" s="37" t="s">
        <v>99</v>
      </c>
      <c r="I7" s="37" t="s">
        <v>100</v>
      </c>
      <c r="J7" s="37" t="s">
        <v>101</v>
      </c>
      <c r="K7" s="37" t="s">
        <v>102</v>
      </c>
      <c r="L7" s="37" t="s">
        <v>103</v>
      </c>
      <c r="M7" s="37" t="s">
        <v>104</v>
      </c>
      <c r="N7" s="38" t="s">
        <v>105</v>
      </c>
      <c r="O7" s="38" t="s">
        <v>106</v>
      </c>
      <c r="P7" s="38">
        <v>17.63</v>
      </c>
      <c r="Q7" s="38">
        <v>100</v>
      </c>
      <c r="R7" s="38">
        <v>3341</v>
      </c>
      <c r="S7" s="38">
        <v>7334</v>
      </c>
      <c r="T7" s="38">
        <v>7.05</v>
      </c>
      <c r="U7" s="38">
        <v>1040.28</v>
      </c>
      <c r="V7" s="38">
        <v>1281</v>
      </c>
      <c r="W7" s="38">
        <v>0.24</v>
      </c>
      <c r="X7" s="38">
        <v>5337.5</v>
      </c>
      <c r="Y7" s="38">
        <v>54.53</v>
      </c>
      <c r="Z7" s="38">
        <v>53.99</v>
      </c>
      <c r="AA7" s="38">
        <v>54.06</v>
      </c>
      <c r="AB7" s="38">
        <v>47.27</v>
      </c>
      <c r="AC7" s="38">
        <v>44.71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8920.3700000000008</v>
      </c>
      <c r="BG7" s="38">
        <v>5930.94</v>
      </c>
      <c r="BH7" s="38">
        <v>6230.64</v>
      </c>
      <c r="BI7" s="38">
        <v>365.29</v>
      </c>
      <c r="BJ7" s="38">
        <v>329.67</v>
      </c>
      <c r="BK7" s="38">
        <v>1847.13</v>
      </c>
      <c r="BL7" s="38">
        <v>1862.51</v>
      </c>
      <c r="BM7" s="38">
        <v>1622.57</v>
      </c>
      <c r="BN7" s="38">
        <v>985.65</v>
      </c>
      <c r="BO7" s="38">
        <v>1677.13</v>
      </c>
      <c r="BP7" s="38">
        <v>682.78</v>
      </c>
      <c r="BQ7" s="38">
        <v>19.53</v>
      </c>
      <c r="BR7" s="38">
        <v>77.069999999999993</v>
      </c>
      <c r="BS7" s="38">
        <v>45.68</v>
      </c>
      <c r="BT7" s="38">
        <v>100</v>
      </c>
      <c r="BU7" s="38">
        <v>100</v>
      </c>
      <c r="BV7" s="38">
        <v>42.22</v>
      </c>
      <c r="BW7" s="38">
        <v>53.03</v>
      </c>
      <c r="BX7" s="38">
        <v>58.32</v>
      </c>
      <c r="BY7" s="38">
        <v>62.11</v>
      </c>
      <c r="BZ7" s="38">
        <v>67.37</v>
      </c>
      <c r="CA7" s="38">
        <v>100.91</v>
      </c>
      <c r="CB7" s="38">
        <v>914.44</v>
      </c>
      <c r="CC7" s="38">
        <v>238.48</v>
      </c>
      <c r="CD7" s="38">
        <v>401.87</v>
      </c>
      <c r="CE7" s="38">
        <v>182.63</v>
      </c>
      <c r="CF7" s="38">
        <v>182.86</v>
      </c>
      <c r="CG7" s="38">
        <v>300.07</v>
      </c>
      <c r="CH7" s="38">
        <v>250.86</v>
      </c>
      <c r="CI7" s="38">
        <v>227.65</v>
      </c>
      <c r="CJ7" s="38">
        <v>225.27</v>
      </c>
      <c r="CK7" s="38">
        <v>202.08</v>
      </c>
      <c r="CL7" s="38">
        <v>136.86000000000001</v>
      </c>
      <c r="CM7" s="38" t="s">
        <v>105</v>
      </c>
      <c r="CN7" s="38" t="s">
        <v>105</v>
      </c>
      <c r="CO7" s="38" t="s">
        <v>105</v>
      </c>
      <c r="CP7" s="38" t="s">
        <v>105</v>
      </c>
      <c r="CQ7" s="38" t="s">
        <v>105</v>
      </c>
      <c r="CR7" s="38">
        <v>42.07</v>
      </c>
      <c r="CS7" s="38">
        <v>37.950000000000003</v>
      </c>
      <c r="CT7" s="38">
        <v>32.42</v>
      </c>
      <c r="CU7" s="38">
        <v>35.15</v>
      </c>
      <c r="CV7" s="38">
        <v>38.04</v>
      </c>
      <c r="CW7" s="38">
        <v>58.98</v>
      </c>
      <c r="CX7" s="38">
        <v>43.28</v>
      </c>
      <c r="CY7" s="38">
        <v>41.81</v>
      </c>
      <c r="CZ7" s="38">
        <v>42.07</v>
      </c>
      <c r="DA7" s="38">
        <v>44.07</v>
      </c>
      <c r="DB7" s="38">
        <v>44.18</v>
      </c>
      <c r="DC7" s="38">
        <v>63.92</v>
      </c>
      <c r="DD7" s="38">
        <v>63.25</v>
      </c>
      <c r="DE7" s="38">
        <v>60.69</v>
      </c>
      <c r="DF7" s="38">
        <v>61.88</v>
      </c>
      <c r="DG7" s="38">
        <v>62.16</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0.57999999999999996</v>
      </c>
      <c r="EK7" s="38">
        <v>0.01</v>
      </c>
      <c r="EL7" s="38">
        <v>0.2</v>
      </c>
      <c r="EM7" s="38">
        <v>0.33</v>
      </c>
      <c r="EN7" s="38">
        <v>0.28999999999999998</v>
      </c>
      <c r="EO7" s="38">
        <v>0.23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2020-01-30T04:01:54Z</cp:lastPrinted>
  <dcterms:created xsi:type="dcterms:W3CDTF">2019-12-05T05:03:49Z</dcterms:created>
  <dcterms:modified xsi:type="dcterms:W3CDTF">2020-02-26T09:53:55Z</dcterms:modified>
  <cp:category/>
</cp:coreProperties>
</file>