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31_湯河原町\"/>
    </mc:Choice>
  </mc:AlternateContent>
  <workbookProtection workbookAlgorithmName="SHA-512" workbookHashValue="Xj+/6f0olAaRfvXZ21B8Tq+LMlHs9oF/JMx1nkvRcqU1TKP10sHwOpmwI8hHSaGFvIu59ldPAbpXwvi8SSBJMA==" workbookSaltValue="FiI3XJMOKbttuPm3pEHmf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<sst xmlns="http://schemas.openxmlformats.org/spreadsheetml/2006/main" count="220" uniqueCount="108">
  <si>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</si>
  <si>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</si>
  <si>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</si>
  <si>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</si>
  <si>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</si>
  <si>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</si>
  <si>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</si>
  <si>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</si>
  <si>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</si>
  <si>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</si>
  <si>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</si>
  <si>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</si>
  <si>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</si>
  <si>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</si>
  <si>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</si>
  <si>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</si>
  <si>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</si>
  <si>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</si>
  <si>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</si>
  <si>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</si>
  <si>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</si>
  <si>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</si>
  <si>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</si>
  <si>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</si>
  <si>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</si>
  <si>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</si>
  <si>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</si>
  <si>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</si>
  <si>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</si>
  <si>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</si>
  <si>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</si>
  <si>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</si>
  <si>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</si>
  <si>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</si>
  <si>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</si>
  <si>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</si>
  <si>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</si>
  <si>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</si>
  <si>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</si>
  <si>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</si>
  <si>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</si>
  <si>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</si>
  <si>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</si>
  <si>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</si>
  <si>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</si>
  <si>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</si>
  <si>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</si>
  <si>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</si>
  <si>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</si>
  <si>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</si>
  <si>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</si>
  <si>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</si>
  <si>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</si>
  <si>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</si>
  <si>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</si>
  <si>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</si>
  <si>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</si>
  <si>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</si>
  <si>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</si>
  <si>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</si>
  <si>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</si>
  <si>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</si>
  <si>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</si>
  <si>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</si>
  <si>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</si>
  <si>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</si>
  <si>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</si>
  <si>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</si>
  <si>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</si>
  <si>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</si>
  <si>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</si>
  <si>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</si>
  <si>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</si>
  <si>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</si>
  <si>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</si>
  <si>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</si>
  <si>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</si>
  <si>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</si>
  <si>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</si>
  <si>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</si>
  <si>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</si>
  <si>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</si>
  <si>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</si>
  <si>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</si>
  <si>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</si>
  <si>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</si>
  <si>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</si>
  <si>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</si>
  <si>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</si>
  <si>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</si>
  <si>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</si>
  <si>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</si>
  <si>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</si>
  <si>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</si>
  <si>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</si>
  <si>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</si>
  <si>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</si>
  <si>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</si>
  <si>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</si>
  <si>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</si>
  <si>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</si>
  <si>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</si>
  <si>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</si>
  <si>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</si>
  <si>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</si>
  <si>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化率が類似団体内で高い水準になっている一方、管路更新率が類似団体内で低くなっていることから、施設の老朽化が進んでおり、必要な更新が進んでいないことが分析されます。　
　老朽化対策が急務な管路の洗い出し、その他施設の更新等の優先順位をつけ、施設利用率も考慮し、計画的に実施する必要があります。</t>
    <rPh sb="120" eb="121">
      <t>タ</t>
    </rPh>
    <rPh sb="121" eb="123">
      <t>シセツ</t>
    </rPh>
    <rPh sb="124" eb="126">
      <t>コウシン</t>
    </rPh>
    <rPh sb="126" eb="127">
      <t>ナド</t>
    </rPh>
    <rPh sb="136" eb="138">
      <t>シセツ</t>
    </rPh>
    <rPh sb="138" eb="140">
      <t>リヨウ</t>
    </rPh>
    <rPh sb="140" eb="141">
      <t>リツ</t>
    </rPh>
    <rPh sb="142" eb="144">
      <t>コウリョ</t>
    </rPh>
    <rPh sb="146" eb="149">
      <t>ケイカクテキ</t>
    </rPh>
    <rPh sb="150" eb="152">
      <t>ジッシ</t>
    </rPh>
    <phoneticPr fontId="16"/>
  </si>
  <si>
    <t>　近い将来、人口減少による水需要の低下により、厳しい経営状況に推移することが予想されることや、施設の老朽化が進んでいる状況を踏まえ、今後は策定中の「湯河原町水道ビジョン・経営戦略」を基に投資計画の見直しなど、事業経営の効率化と財政基盤の強化を図ってまいります。
　また、類似団体と比べて企業債残高対給水収益比率が高い状況を踏まえ、料金水準、設備投資などを慎重に検討していきます。</t>
    <rPh sb="6" eb="8">
      <t>ジンコウ</t>
    </rPh>
    <rPh sb="8" eb="10">
      <t>ゲンショウ</t>
    </rPh>
    <rPh sb="13" eb="14">
      <t>ミズ</t>
    </rPh>
    <rPh sb="14" eb="16">
      <t>ジュヨウ</t>
    </rPh>
    <rPh sb="17" eb="19">
      <t>テイカ</t>
    </rPh>
    <rPh sb="104" eb="106">
      <t>ジギョウ</t>
    </rPh>
    <rPh sb="106" eb="108">
      <t>ケイエイ</t>
    </rPh>
    <rPh sb="109" eb="112">
      <t>コウリツカ</t>
    </rPh>
    <rPh sb="113" eb="115">
      <t>ザイセイ</t>
    </rPh>
    <rPh sb="115" eb="117">
      <t>キバン</t>
    </rPh>
    <rPh sb="118" eb="120">
      <t>キョウカ</t>
    </rPh>
    <rPh sb="121" eb="122">
      <t>ハカ</t>
    </rPh>
    <rPh sb="135" eb="137">
      <t>ルイジ</t>
    </rPh>
    <rPh sb="137" eb="139">
      <t>ダンタイ</t>
    </rPh>
    <rPh sb="143" eb="145">
      <t>キギョウ</t>
    </rPh>
    <rPh sb="145" eb="146">
      <t>サイ</t>
    </rPh>
    <rPh sb="146" eb="148">
      <t>ザンダカ</t>
    </rPh>
    <rPh sb="148" eb="149">
      <t>タイ</t>
    </rPh>
    <rPh sb="150" eb="151">
      <t>スイ</t>
    </rPh>
    <rPh sb="151" eb="153">
      <t>シュウエキ</t>
    </rPh>
    <rPh sb="153" eb="155">
      <t>ヒリツ</t>
    </rPh>
    <rPh sb="165" eb="167">
      <t>リョウキン</t>
    </rPh>
    <rPh sb="167" eb="169">
      <t>スイジュン</t>
    </rPh>
    <rPh sb="170" eb="172">
      <t>セツビ</t>
    </rPh>
    <rPh sb="172" eb="174">
      <t>トウシ</t>
    </rPh>
    <phoneticPr fontId="16"/>
  </si>
  <si>
    <t>　経常収支比率100％以上、累積欠損金比率０％、流動比率100％以上、料金回収率100％以上ですが、企業債残高対給水収益比率は類似団体内で高い水準となっております。現時点での指標では投資規模が高いですが、比較的健全な経営といえます。
　決算状況を経年比較すると、企業債償還金が増加傾向にあり、現金の減少傾向が見られることから、近い将来、厳しい経営状況に推移していくことが予想されます。
　また、有収率が低いことから原因を特定し漏水対策を講じる等により、維持管理費の更なる削減を図る必要があります。</t>
    <rPh sb="44" eb="46">
      <t>イジョウ</t>
    </rPh>
    <rPh sb="102" eb="105">
      <t>ヒカクテキ</t>
    </rPh>
    <rPh sb="105" eb="107">
      <t>ケンゼン</t>
    </rPh>
    <rPh sb="108" eb="110">
      <t>ケイエイ</t>
    </rPh>
    <rPh sb="131" eb="133">
      <t>キギョウ</t>
    </rPh>
    <rPh sb="133" eb="134">
      <t>サイ</t>
    </rPh>
    <rPh sb="134" eb="137">
      <t>ショウカンキン</t>
    </rPh>
    <rPh sb="138" eb="140">
      <t>ゾウカ</t>
    </rPh>
    <rPh sb="140" eb="142">
      <t>ケイコウ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</si>
</sst>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c:v>
                </c:pt>
                <c:pt idx="1">
                  <c:v>0.11</c:v>
                </c:pt>
                <c:pt idx="2">
                  <c:v>0.11</c:v>
                </c:pt>
                <c:pt idx="3">
                  <c:v>0.2</c:v>
                </c:pt>
                <c:pt idx="4">
                  <c:v>0.3</c:v>
                </c:pt>
              </c:numCache>
            </c:numRef>
          </c:val>
          <c:extLst xmlns:c16r2="http://schemas.microsoft.com/office/drawing/2015/06/chart">
            <c:ext xmlns:c16="http://schemas.microsoft.com/office/drawing/2014/chart" uri="{C3380CC4-5D6E-409C-BE32-E72D297353CC}">
              <c16:uniqueId val="{00000000-B596-426A-A9A5-88B97DF1B5FE}"/>
            </c:ext>
          </c:extLst>
        </c:ser>
        <c:dLbls>
          <c:showLegendKey val="0"/>
          <c:showVal val="0"/>
          <c:showCatName val="0"/>
          <c:showSerName val="0"/>
          <c:showPercent val="0"/>
          <c:showBubbleSize val="0"/>
        </c:dLbls>
        <c:gapWidth val="150"/>
        <c:axId val="361377688"/>
        <c:axId val="36137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B596-426A-A9A5-88B97DF1B5FE}"/>
            </c:ext>
          </c:extLst>
        </c:ser>
        <c:dLbls>
          <c:showLegendKey val="0"/>
          <c:showVal val="0"/>
          <c:showCatName val="0"/>
          <c:showSerName val="0"/>
          <c:showPercent val="0"/>
          <c:showBubbleSize val="0"/>
        </c:dLbls>
        <c:marker val="1"/>
        <c:smooth val="0"/>
        <c:axId val="361377688"/>
        <c:axId val="361378472"/>
      </c:lineChart>
      <c:dateAx>
        <c:axId val="361377688"/>
        <c:scaling>
          <c:orientation val="minMax"/>
        </c:scaling>
        <c:delete val="1"/>
        <c:axPos val="b"/>
        <c:numFmt formatCode="ge" sourceLinked="1"/>
        <c:majorTickMark val="none"/>
        <c:minorTickMark val="none"/>
        <c:tickLblPos val="none"/>
        <c:crossAx val="361378472"/>
        <c:crosses val="autoZero"/>
        <c:auto val="1"/>
        <c:lblOffset val="100"/>
        <c:baseTimeUnit val="years"/>
      </c:dateAx>
      <c:valAx>
        <c:axId val="36137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7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45.47</c:v>
                </c:pt>
                <c:pt idx="1">
                  <c:v>50.33</c:v>
                </c:pt>
                <c:pt idx="2">
                  <c:v>46.61</c:v>
                </c:pt>
                <c:pt idx="3">
                  <c:v>48.23</c:v>
                </c:pt>
                <c:pt idx="4">
                  <c:v>46.83</c:v>
                </c:pt>
              </c:numCache>
            </c:numRef>
          </c:val>
          <c:extLst xmlns:c16r2="http://schemas.microsoft.com/office/drawing/2015/06/chart">
            <c:ext xmlns:c16="http://schemas.microsoft.com/office/drawing/2014/chart" uri="{C3380CC4-5D6E-409C-BE32-E72D297353CC}">
              <c16:uniqueId val="{00000000-EE36-4AF3-8CC7-43F4605C58F5}"/>
            </c:ext>
          </c:extLst>
        </c:ser>
        <c:dLbls>
          <c:showLegendKey val="0"/>
          <c:showVal val="0"/>
          <c:showCatName val="0"/>
          <c:showSerName val="0"/>
          <c:showPercent val="0"/>
          <c:showBubbleSize val="0"/>
        </c:dLbls>
        <c:gapWidth val="150"/>
        <c:axId val="361815960"/>
        <c:axId val="36181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EE36-4AF3-8CC7-43F4605C58F5}"/>
            </c:ext>
          </c:extLst>
        </c:ser>
        <c:dLbls>
          <c:showLegendKey val="0"/>
          <c:showVal val="0"/>
          <c:showCatName val="0"/>
          <c:showSerName val="0"/>
          <c:showPercent val="0"/>
          <c:showBubbleSize val="0"/>
        </c:dLbls>
        <c:marker val="1"/>
        <c:smooth val="0"/>
        <c:axId val="361815960"/>
        <c:axId val="361813608"/>
      </c:lineChart>
      <c:dateAx>
        <c:axId val="361815960"/>
        <c:scaling>
          <c:orientation val="minMax"/>
        </c:scaling>
        <c:delete val="1"/>
        <c:axPos val="b"/>
        <c:numFmt formatCode="ge" sourceLinked="1"/>
        <c:majorTickMark val="none"/>
        <c:minorTickMark val="none"/>
        <c:tickLblPos val="none"/>
        <c:crossAx val="361813608"/>
        <c:crosses val="autoZero"/>
        <c:auto val="1"/>
        <c:lblOffset val="100"/>
        <c:baseTimeUnit val="years"/>
      </c:dateAx>
      <c:valAx>
        <c:axId val="36181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1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78.459999999999994</c:v>
                </c:pt>
                <c:pt idx="1">
                  <c:v>71.12</c:v>
                </c:pt>
                <c:pt idx="2">
                  <c:v>76.53</c:v>
                </c:pt>
                <c:pt idx="3">
                  <c:v>76.83</c:v>
                </c:pt>
                <c:pt idx="4">
                  <c:v>76.39</c:v>
                </c:pt>
              </c:numCache>
            </c:numRef>
          </c:val>
          <c:extLst xmlns:c16r2="http://schemas.microsoft.com/office/drawing/2015/06/chart">
            <c:ext xmlns:c16="http://schemas.microsoft.com/office/drawing/2014/chart" uri="{C3380CC4-5D6E-409C-BE32-E72D297353CC}">
              <c16:uniqueId val="{00000000-A11F-4866-A565-68D16920476E}"/>
            </c:ext>
          </c:extLst>
        </c:ser>
        <c:dLbls>
          <c:showLegendKey val="0"/>
          <c:showVal val="0"/>
          <c:showCatName val="0"/>
          <c:showSerName val="0"/>
          <c:showPercent val="0"/>
          <c:showBubbleSize val="0"/>
        </c:dLbls>
        <c:gapWidth val="150"/>
        <c:axId val="361812432"/>
        <c:axId val="36181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A11F-4866-A565-68D16920476E}"/>
            </c:ext>
          </c:extLst>
        </c:ser>
        <c:dLbls>
          <c:showLegendKey val="0"/>
          <c:showVal val="0"/>
          <c:showCatName val="0"/>
          <c:showSerName val="0"/>
          <c:showPercent val="0"/>
          <c:showBubbleSize val="0"/>
        </c:dLbls>
        <c:marker val="1"/>
        <c:smooth val="0"/>
        <c:axId val="361812432"/>
        <c:axId val="361814000"/>
      </c:lineChart>
      <c:dateAx>
        <c:axId val="361812432"/>
        <c:scaling>
          <c:orientation val="minMax"/>
        </c:scaling>
        <c:delete val="1"/>
        <c:axPos val="b"/>
        <c:numFmt formatCode="ge" sourceLinked="1"/>
        <c:majorTickMark val="none"/>
        <c:minorTickMark val="none"/>
        <c:tickLblPos val="none"/>
        <c:crossAx val="361814000"/>
        <c:crosses val="autoZero"/>
        <c:auto val="1"/>
        <c:lblOffset val="100"/>
        <c:baseTimeUnit val="years"/>
      </c:dateAx>
      <c:valAx>
        <c:axId val="36181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1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104.46</c:v>
                </c:pt>
                <c:pt idx="1">
                  <c:v>107.75</c:v>
                </c:pt>
                <c:pt idx="2">
                  <c:v>117.21</c:v>
                </c:pt>
                <c:pt idx="3">
                  <c:v>126.61</c:v>
                </c:pt>
                <c:pt idx="4">
                  <c:v>116.23</c:v>
                </c:pt>
              </c:numCache>
            </c:numRef>
          </c:val>
          <c:extLst xmlns:c16r2="http://schemas.microsoft.com/office/drawing/2015/06/chart">
            <c:ext xmlns:c16="http://schemas.microsoft.com/office/drawing/2014/chart" uri="{C3380CC4-5D6E-409C-BE32-E72D297353CC}">
              <c16:uniqueId val="{00000000-E0A6-4CDA-B946-B485E1A3E7C0}"/>
            </c:ext>
          </c:extLst>
        </c:ser>
        <c:dLbls>
          <c:showLegendKey val="0"/>
          <c:showVal val="0"/>
          <c:showCatName val="0"/>
          <c:showSerName val="0"/>
          <c:showPercent val="0"/>
          <c:showBubbleSize val="0"/>
        </c:dLbls>
        <c:gapWidth val="150"/>
        <c:axId val="361379256"/>
        <c:axId val="36137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E0A6-4CDA-B946-B485E1A3E7C0}"/>
            </c:ext>
          </c:extLst>
        </c:ser>
        <c:dLbls>
          <c:showLegendKey val="0"/>
          <c:showVal val="0"/>
          <c:showCatName val="0"/>
          <c:showSerName val="0"/>
          <c:showPercent val="0"/>
          <c:showBubbleSize val="0"/>
        </c:dLbls>
        <c:marker val="1"/>
        <c:smooth val="0"/>
        <c:axId val="361379256"/>
        <c:axId val="361377296"/>
      </c:lineChart>
      <c:dateAx>
        <c:axId val="361379256"/>
        <c:scaling>
          <c:orientation val="minMax"/>
        </c:scaling>
        <c:delete val="1"/>
        <c:axPos val="b"/>
        <c:numFmt formatCode="ge" sourceLinked="1"/>
        <c:majorTickMark val="none"/>
        <c:minorTickMark val="none"/>
        <c:tickLblPos val="none"/>
        <c:crossAx val="361377296"/>
        <c:crosses val="autoZero"/>
        <c:auto val="1"/>
        <c:lblOffset val="100"/>
        <c:baseTimeUnit val="years"/>
      </c:dateAx>
      <c:valAx>
        <c:axId val="36137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37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56.32</c:v>
                </c:pt>
                <c:pt idx="1">
                  <c:v>56.86</c:v>
                </c:pt>
                <c:pt idx="2">
                  <c:v>56.26</c:v>
                </c:pt>
                <c:pt idx="3">
                  <c:v>55.75</c:v>
                </c:pt>
                <c:pt idx="4">
                  <c:v>56.69</c:v>
                </c:pt>
              </c:numCache>
            </c:numRef>
          </c:val>
          <c:extLst xmlns:c16r2="http://schemas.microsoft.com/office/drawing/2015/06/chart">
            <c:ext xmlns:c16="http://schemas.microsoft.com/office/drawing/2014/chart" uri="{C3380CC4-5D6E-409C-BE32-E72D297353CC}">
              <c16:uniqueId val="{00000000-81F4-43A1-932C-1543CB41B8B1}"/>
            </c:ext>
          </c:extLst>
        </c:ser>
        <c:dLbls>
          <c:showLegendKey val="0"/>
          <c:showVal val="0"/>
          <c:showCatName val="0"/>
          <c:showSerName val="0"/>
          <c:showPercent val="0"/>
          <c:showBubbleSize val="0"/>
        </c:dLbls>
        <c:gapWidth val="150"/>
        <c:axId val="361380432"/>
        <c:axId val="36138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81F4-43A1-932C-1543CB41B8B1}"/>
            </c:ext>
          </c:extLst>
        </c:ser>
        <c:dLbls>
          <c:showLegendKey val="0"/>
          <c:showVal val="0"/>
          <c:showCatName val="0"/>
          <c:showSerName val="0"/>
          <c:showPercent val="0"/>
          <c:showBubbleSize val="0"/>
        </c:dLbls>
        <c:marker val="1"/>
        <c:smooth val="0"/>
        <c:axId val="361380432"/>
        <c:axId val="361380824"/>
      </c:lineChart>
      <c:dateAx>
        <c:axId val="361380432"/>
        <c:scaling>
          <c:orientation val="minMax"/>
        </c:scaling>
        <c:delete val="1"/>
        <c:axPos val="b"/>
        <c:numFmt formatCode="ge" sourceLinked="1"/>
        <c:majorTickMark val="none"/>
        <c:minorTickMark val="none"/>
        <c:tickLblPos val="none"/>
        <c:crossAx val="361380824"/>
        <c:crosses val="autoZero"/>
        <c:auto val="1"/>
        <c:lblOffset val="100"/>
        <c:baseTimeUnit val="years"/>
      </c:dateAx>
      <c:valAx>
        <c:axId val="36138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8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1.1000000000000001</c:v>
                </c:pt>
                <c:pt idx="1">
                  <c:v>23.92</c:v>
                </c:pt>
                <c:pt idx="2">
                  <c:v>25.77</c:v>
                </c:pt>
                <c:pt idx="3">
                  <c:v>30.43</c:v>
                </c:pt>
                <c:pt idx="4">
                  <c:v>29.28</c:v>
                </c:pt>
              </c:numCache>
            </c:numRef>
          </c:val>
          <c:extLst xmlns:c16r2="http://schemas.microsoft.com/office/drawing/2015/06/chart">
            <c:ext xmlns:c16="http://schemas.microsoft.com/office/drawing/2014/chart" uri="{C3380CC4-5D6E-409C-BE32-E72D297353CC}">
              <c16:uniqueId val="{00000000-A33A-4218-BF54-D61AA8DF0BFF}"/>
            </c:ext>
          </c:extLst>
        </c:ser>
        <c:dLbls>
          <c:showLegendKey val="0"/>
          <c:showVal val="0"/>
          <c:showCatName val="0"/>
          <c:showSerName val="0"/>
          <c:showPercent val="0"/>
          <c:showBubbleSize val="0"/>
        </c:dLbls>
        <c:gapWidth val="150"/>
        <c:axId val="361545192"/>
        <c:axId val="3615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A33A-4218-BF54-D61AA8DF0BFF}"/>
            </c:ext>
          </c:extLst>
        </c:ser>
        <c:dLbls>
          <c:showLegendKey val="0"/>
          <c:showVal val="0"/>
          <c:showCatName val="0"/>
          <c:showSerName val="0"/>
          <c:showPercent val="0"/>
          <c:showBubbleSize val="0"/>
        </c:dLbls>
        <c:marker val="1"/>
        <c:smooth val="0"/>
        <c:axId val="361545192"/>
        <c:axId val="361543232"/>
      </c:lineChart>
      <c:dateAx>
        <c:axId val="361545192"/>
        <c:scaling>
          <c:orientation val="minMax"/>
        </c:scaling>
        <c:delete val="1"/>
        <c:axPos val="b"/>
        <c:numFmt formatCode="ge" sourceLinked="1"/>
        <c:majorTickMark val="none"/>
        <c:minorTickMark val="none"/>
        <c:tickLblPos val="none"/>
        <c:crossAx val="361543232"/>
        <c:crosses val="autoZero"/>
        <c:auto val="1"/>
        <c:lblOffset val="100"/>
        <c:baseTimeUnit val="years"/>
      </c:dateAx>
      <c:valAx>
        <c:axId val="3615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4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D1-425F-A6C8-A699631C8411}"/>
            </c:ext>
          </c:extLst>
        </c:ser>
        <c:dLbls>
          <c:showLegendKey val="0"/>
          <c:showVal val="0"/>
          <c:showCatName val="0"/>
          <c:showSerName val="0"/>
          <c:showPercent val="0"/>
          <c:showBubbleSize val="0"/>
        </c:dLbls>
        <c:gapWidth val="150"/>
        <c:axId val="361539704"/>
        <c:axId val="36154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1ED1-425F-A6C8-A699631C8411}"/>
            </c:ext>
          </c:extLst>
        </c:ser>
        <c:dLbls>
          <c:showLegendKey val="0"/>
          <c:showVal val="0"/>
          <c:showCatName val="0"/>
          <c:showSerName val="0"/>
          <c:showPercent val="0"/>
          <c:showBubbleSize val="0"/>
        </c:dLbls>
        <c:marker val="1"/>
        <c:smooth val="0"/>
        <c:axId val="361539704"/>
        <c:axId val="361543624"/>
      </c:lineChart>
      <c:dateAx>
        <c:axId val="361539704"/>
        <c:scaling>
          <c:orientation val="minMax"/>
        </c:scaling>
        <c:delete val="1"/>
        <c:axPos val="b"/>
        <c:numFmt formatCode="ge" sourceLinked="1"/>
        <c:majorTickMark val="none"/>
        <c:minorTickMark val="none"/>
        <c:tickLblPos val="none"/>
        <c:crossAx val="361543624"/>
        <c:crosses val="autoZero"/>
        <c:auto val="1"/>
        <c:lblOffset val="100"/>
        <c:baseTimeUnit val="years"/>
      </c:dateAx>
      <c:valAx>
        <c:axId val="361543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53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101.84</c:v>
                </c:pt>
                <c:pt idx="1">
                  <c:v>109.18</c:v>
                </c:pt>
                <c:pt idx="2">
                  <c:v>162.03</c:v>
                </c:pt>
                <c:pt idx="3">
                  <c:v>182.34</c:v>
                </c:pt>
                <c:pt idx="4">
                  <c:v>175.98</c:v>
                </c:pt>
              </c:numCache>
            </c:numRef>
          </c:val>
          <c:extLst xmlns:c16r2="http://schemas.microsoft.com/office/drawing/2015/06/chart">
            <c:ext xmlns:c16="http://schemas.microsoft.com/office/drawing/2014/chart" uri="{C3380CC4-5D6E-409C-BE32-E72D297353CC}">
              <c16:uniqueId val="{00000000-9F3F-4AA8-AF7B-8C6DDC82D093}"/>
            </c:ext>
          </c:extLst>
        </c:ser>
        <c:dLbls>
          <c:showLegendKey val="0"/>
          <c:showVal val="0"/>
          <c:showCatName val="0"/>
          <c:showSerName val="0"/>
          <c:showPercent val="0"/>
          <c:showBubbleSize val="0"/>
        </c:dLbls>
        <c:gapWidth val="150"/>
        <c:axId val="361540488"/>
        <c:axId val="36154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9F3F-4AA8-AF7B-8C6DDC82D093}"/>
            </c:ext>
          </c:extLst>
        </c:ser>
        <c:dLbls>
          <c:showLegendKey val="0"/>
          <c:showVal val="0"/>
          <c:showCatName val="0"/>
          <c:showSerName val="0"/>
          <c:showPercent val="0"/>
          <c:showBubbleSize val="0"/>
        </c:dLbls>
        <c:marker val="1"/>
        <c:smooth val="0"/>
        <c:axId val="361540488"/>
        <c:axId val="361540880"/>
      </c:lineChart>
      <c:dateAx>
        <c:axId val="361540488"/>
        <c:scaling>
          <c:orientation val="minMax"/>
        </c:scaling>
        <c:delete val="1"/>
        <c:axPos val="b"/>
        <c:numFmt formatCode="ge" sourceLinked="1"/>
        <c:majorTickMark val="none"/>
        <c:minorTickMark val="none"/>
        <c:tickLblPos val="none"/>
        <c:crossAx val="361540880"/>
        <c:crosses val="autoZero"/>
        <c:auto val="1"/>
        <c:lblOffset val="100"/>
        <c:baseTimeUnit val="years"/>
      </c:dateAx>
      <c:valAx>
        <c:axId val="36154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5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713.05</c:v>
                </c:pt>
                <c:pt idx="1">
                  <c:v>699.91</c:v>
                </c:pt>
                <c:pt idx="2">
                  <c:v>697.53</c:v>
                </c:pt>
                <c:pt idx="3">
                  <c:v>645.79999999999995</c:v>
                </c:pt>
                <c:pt idx="4">
                  <c:v>635.37</c:v>
                </c:pt>
              </c:numCache>
            </c:numRef>
          </c:val>
          <c:extLst xmlns:c16r2="http://schemas.microsoft.com/office/drawing/2015/06/chart">
            <c:ext xmlns:c16="http://schemas.microsoft.com/office/drawing/2014/chart" uri="{C3380CC4-5D6E-409C-BE32-E72D297353CC}">
              <c16:uniqueId val="{00000000-8272-4AE5-AFFB-2A073BCBD382}"/>
            </c:ext>
          </c:extLst>
        </c:ser>
        <c:dLbls>
          <c:showLegendKey val="0"/>
          <c:showVal val="0"/>
          <c:showCatName val="0"/>
          <c:showSerName val="0"/>
          <c:showPercent val="0"/>
          <c:showBubbleSize val="0"/>
        </c:dLbls>
        <c:gapWidth val="150"/>
        <c:axId val="361542056"/>
        <c:axId val="36154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8272-4AE5-AFFB-2A073BCBD382}"/>
            </c:ext>
          </c:extLst>
        </c:ser>
        <c:dLbls>
          <c:showLegendKey val="0"/>
          <c:showVal val="0"/>
          <c:showCatName val="0"/>
          <c:showSerName val="0"/>
          <c:showPercent val="0"/>
          <c:showBubbleSize val="0"/>
        </c:dLbls>
        <c:marker val="1"/>
        <c:smooth val="0"/>
        <c:axId val="361542056"/>
        <c:axId val="361545584"/>
      </c:lineChart>
      <c:dateAx>
        <c:axId val="361542056"/>
        <c:scaling>
          <c:orientation val="minMax"/>
        </c:scaling>
        <c:delete val="1"/>
        <c:axPos val="b"/>
        <c:numFmt formatCode="ge" sourceLinked="1"/>
        <c:majorTickMark val="none"/>
        <c:minorTickMark val="none"/>
        <c:tickLblPos val="none"/>
        <c:crossAx val="361545584"/>
        <c:crosses val="autoZero"/>
        <c:auto val="1"/>
        <c:lblOffset val="100"/>
        <c:baseTimeUnit val="years"/>
      </c:dateAx>
      <c:valAx>
        <c:axId val="36154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54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99.77</c:v>
                </c:pt>
                <c:pt idx="1">
                  <c:v>104.05</c:v>
                </c:pt>
                <c:pt idx="2">
                  <c:v>109.58</c:v>
                </c:pt>
                <c:pt idx="3">
                  <c:v>123.27</c:v>
                </c:pt>
                <c:pt idx="4">
                  <c:v>112.7</c:v>
                </c:pt>
              </c:numCache>
            </c:numRef>
          </c:val>
          <c:extLst xmlns:c16r2="http://schemas.microsoft.com/office/drawing/2015/06/chart">
            <c:ext xmlns:c16="http://schemas.microsoft.com/office/drawing/2014/chart" uri="{C3380CC4-5D6E-409C-BE32-E72D297353CC}">
              <c16:uniqueId val="{00000000-D9AC-4985-A39F-104AC3869257}"/>
            </c:ext>
          </c:extLst>
        </c:ser>
        <c:dLbls>
          <c:showLegendKey val="0"/>
          <c:showVal val="0"/>
          <c:showCatName val="0"/>
          <c:showSerName val="0"/>
          <c:showPercent val="0"/>
          <c:showBubbleSize val="0"/>
        </c:dLbls>
        <c:gapWidth val="150"/>
        <c:axId val="361538920"/>
        <c:axId val="36153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D9AC-4985-A39F-104AC3869257}"/>
            </c:ext>
          </c:extLst>
        </c:ser>
        <c:dLbls>
          <c:showLegendKey val="0"/>
          <c:showVal val="0"/>
          <c:showCatName val="0"/>
          <c:showSerName val="0"/>
          <c:showPercent val="0"/>
          <c:showBubbleSize val="0"/>
        </c:dLbls>
        <c:marker val="1"/>
        <c:smooth val="0"/>
        <c:axId val="361538920"/>
        <c:axId val="361539312"/>
      </c:lineChart>
      <c:dateAx>
        <c:axId val="361538920"/>
        <c:scaling>
          <c:orientation val="minMax"/>
        </c:scaling>
        <c:delete val="1"/>
        <c:axPos val="b"/>
        <c:numFmt formatCode="ge" sourceLinked="1"/>
        <c:majorTickMark val="none"/>
        <c:minorTickMark val="none"/>
        <c:tickLblPos val="none"/>
        <c:crossAx val="361539312"/>
        <c:crosses val="autoZero"/>
        <c:auto val="1"/>
        <c:lblOffset val="100"/>
        <c:baseTimeUnit val="years"/>
      </c:dateAx>
      <c:valAx>
        <c:axId val="36153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3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100.79</c:v>
                </c:pt>
                <c:pt idx="1">
                  <c:v>95.39</c:v>
                </c:pt>
                <c:pt idx="2">
                  <c:v>92.67</c:v>
                </c:pt>
                <c:pt idx="3">
                  <c:v>85.45</c:v>
                </c:pt>
                <c:pt idx="4">
                  <c:v>93.59</c:v>
                </c:pt>
              </c:numCache>
            </c:numRef>
          </c:val>
          <c:extLst xmlns:c16r2="http://schemas.microsoft.com/office/drawing/2015/06/chart">
            <c:ext xmlns:c16="http://schemas.microsoft.com/office/drawing/2014/chart" uri="{C3380CC4-5D6E-409C-BE32-E72D297353CC}">
              <c16:uniqueId val="{00000000-275D-4DB1-BDF4-C359CF6E3D49}"/>
            </c:ext>
          </c:extLst>
        </c:ser>
        <c:dLbls>
          <c:showLegendKey val="0"/>
          <c:showVal val="0"/>
          <c:showCatName val="0"/>
          <c:showSerName val="0"/>
          <c:showPercent val="0"/>
          <c:showBubbleSize val="0"/>
        </c:dLbls>
        <c:gapWidth val="150"/>
        <c:axId val="361815568"/>
        <c:axId val="36181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275D-4DB1-BDF4-C359CF6E3D49}"/>
            </c:ext>
          </c:extLst>
        </c:ser>
        <c:dLbls>
          <c:showLegendKey val="0"/>
          <c:showVal val="0"/>
          <c:showCatName val="0"/>
          <c:showSerName val="0"/>
          <c:showPercent val="0"/>
          <c:showBubbleSize val="0"/>
        </c:dLbls>
        <c:marker val="1"/>
        <c:smooth val="0"/>
        <c:axId val="361815568"/>
        <c:axId val="361817528"/>
      </c:lineChart>
      <c:dateAx>
        <c:axId val="361815568"/>
        <c:scaling>
          <c:orientation val="minMax"/>
        </c:scaling>
        <c:delete val="1"/>
        <c:axPos val="b"/>
        <c:numFmt formatCode="ge" sourceLinked="1"/>
        <c:majorTickMark val="none"/>
        <c:minorTickMark val="none"/>
        <c:tickLblPos val="none"/>
        <c:crossAx val="361817528"/>
        <c:crosses val="autoZero"/>
        <c:auto val="1"/>
        <c:lblOffset val="100"/>
        <c:baseTimeUnit val="years"/>
      </c:dateAx>
      <c:valAx>
        <c:axId val="36181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1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湯河原町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自治体職員</v>
      </c>
      <c r="AE8" s="82"/>
      <c r="AF8" s="82"/>
      <c r="AG8" s="82"/>
      <c r="AH8" s="82"/>
      <c r="AI8" s="82"/>
      <c r="AJ8" s="82"/>
      <c r="AK8" s="4"/>
      <c r="AL8" s="70">
        <f>データ!$R$6</f>
        <v>25220</v>
      </c>
      <c r="AM8" s="70"/>
      <c r="AN8" s="70"/>
      <c r="AO8" s="70"/>
      <c r="AP8" s="70"/>
      <c r="AQ8" s="70"/>
      <c r="AR8" s="70"/>
      <c r="AS8" s="70"/>
      <c r="AT8" s="66">
        <f>データ!$S$6</f>
        <v>40.97</v>
      </c>
      <c r="AU8" s="67"/>
      <c r="AV8" s="67"/>
      <c r="AW8" s="67"/>
      <c r="AX8" s="67"/>
      <c r="AY8" s="67"/>
      <c r="AZ8" s="67"/>
      <c r="BA8" s="67"/>
      <c r="BB8" s="69">
        <f>データ!$T$6</f>
        <v>615.57000000000005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45.55</v>
      </c>
      <c r="J10" s="67"/>
      <c r="K10" s="67"/>
      <c r="L10" s="67"/>
      <c r="M10" s="67"/>
      <c r="N10" s="67"/>
      <c r="O10" s="68"/>
      <c r="P10" s="69">
        <f>データ!$P$6</f>
        <v>93.2</v>
      </c>
      <c r="Q10" s="69"/>
      <c r="R10" s="69"/>
      <c r="S10" s="69"/>
      <c r="T10" s="69"/>
      <c r="U10" s="69"/>
      <c r="V10" s="69"/>
      <c r="W10" s="70">
        <f>データ!$Q$6</f>
        <v>1743</v>
      </c>
      <c r="X10" s="70"/>
      <c r="Y10" s="70"/>
      <c r="Z10" s="70"/>
      <c r="AA10" s="70"/>
      <c r="AB10" s="70"/>
      <c r="AC10" s="70"/>
      <c r="AD10" s="2"/>
      <c r="AE10" s="2"/>
      <c r="AF10" s="2"/>
      <c r="AG10" s="2"/>
      <c r="AH10" s="4"/>
      <c r="AI10" s="4"/>
      <c r="AJ10" s="4"/>
      <c r="AK10" s="4"/>
      <c r="AL10" s="70">
        <f>データ!$U$6</f>
        <v>23346</v>
      </c>
      <c r="AM10" s="70"/>
      <c r="AN10" s="70"/>
      <c r="AO10" s="70"/>
      <c r="AP10" s="70"/>
      <c r="AQ10" s="70"/>
      <c r="AR10" s="70"/>
      <c r="AS10" s="70"/>
      <c r="AT10" s="66">
        <f>データ!$V$6</f>
        <v>7.4</v>
      </c>
      <c r="AU10" s="67"/>
      <c r="AV10" s="67"/>
      <c r="AW10" s="67"/>
      <c r="AX10" s="67"/>
      <c r="AY10" s="67"/>
      <c r="AZ10" s="67"/>
      <c r="BA10" s="67"/>
      <c r="BB10" s="69">
        <f>データ!$W$6</f>
        <v>3154.86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YHsNsxhzx7jdVl9dLUysOyU+U+MfAwfWAbi6/hqpehqJVn0FMFqqPCq9zdNyqPZdETVDzOpVuyi2rn01Q3eA==" saltValue="KuGko/sk0lo9ercXWxI/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143847</v>
      </c>
      <c r="D6" s="34">
        <f t="shared" si="3"/>
        <v>46</v>
      </c>
      <c r="E6" s="34">
        <f t="shared" si="3"/>
        <v>1</v>
      </c>
      <c r="F6" s="34">
        <f t="shared" si="3"/>
        <v>0</v>
      </c>
      <c r="G6" s="34">
        <f t="shared" si="3"/>
        <v>1</v>
      </c>
      <c r="H6" s="34" t="str">
        <f t="shared" si="3"/>
        <v>神奈川県　湯河原町</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45.55</v>
      </c>
      <c r="P6" s="35">
        <f t="shared" si="3"/>
        <v>93.2</v>
      </c>
      <c r="Q6" s="35">
        <f t="shared" si="3"/>
        <v>1743</v>
      </c>
      <c r="R6" s="35">
        <f t="shared" si="3"/>
        <v>25220</v>
      </c>
      <c r="S6" s="35">
        <f t="shared" si="3"/>
        <v>40.97</v>
      </c>
      <c r="T6" s="35">
        <f t="shared" si="3"/>
        <v>615.57000000000005</v>
      </c>
      <c r="U6" s="35">
        <f t="shared" si="3"/>
        <v>23346</v>
      </c>
      <c r="V6" s="35">
        <f t="shared" si="3"/>
        <v>7.4</v>
      </c>
      <c r="W6" s="35">
        <f t="shared" si="3"/>
        <v>3154.86</v>
      </c>
      <c r="X6" s="36">
        <f>IF(X7="",NA(),X7)</f>
        <v>104.46</v>
      </c>
      <c r="Y6" s="36">
        <f t="shared" ref="Y6:AG6" si="4">IF(Y7="",NA(),Y7)</f>
        <v>107.75</v>
      </c>
      <c r="Z6" s="36">
        <f t="shared" si="4"/>
        <v>117.21</v>
      </c>
      <c r="AA6" s="36">
        <f t="shared" si="4"/>
        <v>126.61</v>
      </c>
      <c r="AB6" s="36">
        <f t="shared" si="4"/>
        <v>116.23</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101.84</v>
      </c>
      <c r="AU6" s="36">
        <f t="shared" ref="AU6:BC6" si="6">IF(AU7="",NA(),AU7)</f>
        <v>109.18</v>
      </c>
      <c r="AV6" s="36">
        <f t="shared" si="6"/>
        <v>162.03</v>
      </c>
      <c r="AW6" s="36">
        <f t="shared" si="6"/>
        <v>182.34</v>
      </c>
      <c r="AX6" s="36">
        <f t="shared" si="6"/>
        <v>175.98</v>
      </c>
      <c r="AY6" s="36">
        <f t="shared" si="6"/>
        <v>381.53</v>
      </c>
      <c r="AZ6" s="36">
        <f t="shared" si="6"/>
        <v>391.54</v>
      </c>
      <c r="BA6" s="36">
        <f t="shared" si="6"/>
        <v>384.34</v>
      </c>
      <c r="BB6" s="36">
        <f t="shared" si="6"/>
        <v>359.47</v>
      </c>
      <c r="BC6" s="36">
        <f t="shared" si="6"/>
        <v>369.69</v>
      </c>
      <c r="BD6" s="35" t="str">
        <f>IF(BD7="","",IF(BD7="-","【-】","【"&amp;SUBSTITUTE(TEXT(BD7,"#,##0.00"),"-","△")&amp;"】"))</f>
        <v>【261.93】</v>
      </c>
      <c r="BE6" s="36">
        <f>IF(BE7="",NA(),BE7)</f>
        <v>713.05</v>
      </c>
      <c r="BF6" s="36">
        <f t="shared" ref="BF6:BN6" si="7">IF(BF7="",NA(),BF7)</f>
        <v>699.91</v>
      </c>
      <c r="BG6" s="36">
        <f t="shared" si="7"/>
        <v>697.53</v>
      </c>
      <c r="BH6" s="36">
        <f t="shared" si="7"/>
        <v>645.79999999999995</v>
      </c>
      <c r="BI6" s="36">
        <f t="shared" si="7"/>
        <v>635.37</v>
      </c>
      <c r="BJ6" s="36">
        <f t="shared" si="7"/>
        <v>393.27</v>
      </c>
      <c r="BK6" s="36">
        <f t="shared" si="7"/>
        <v>386.97</v>
      </c>
      <c r="BL6" s="36">
        <f t="shared" si="7"/>
        <v>380.58</v>
      </c>
      <c r="BM6" s="36">
        <f t="shared" si="7"/>
        <v>401.79</v>
      </c>
      <c r="BN6" s="36">
        <f t="shared" si="7"/>
        <v>402.99</v>
      </c>
      <c r="BO6" s="35" t="str">
        <f>IF(BO7="","",IF(BO7="-","【-】","【"&amp;SUBSTITUTE(TEXT(BO7,"#,##0.00"),"-","△")&amp;"】"))</f>
        <v>【270.46】</v>
      </c>
      <c r="BP6" s="36">
        <f>IF(BP7="",NA(),BP7)</f>
        <v>99.77</v>
      </c>
      <c r="BQ6" s="36">
        <f t="shared" ref="BQ6:BY6" si="8">IF(BQ7="",NA(),BQ7)</f>
        <v>104.05</v>
      </c>
      <c r="BR6" s="36">
        <f t="shared" si="8"/>
        <v>109.58</v>
      </c>
      <c r="BS6" s="36">
        <f t="shared" si="8"/>
        <v>123.27</v>
      </c>
      <c r="BT6" s="36">
        <f t="shared" si="8"/>
        <v>112.7</v>
      </c>
      <c r="BU6" s="36">
        <f t="shared" si="8"/>
        <v>100.47</v>
      </c>
      <c r="BV6" s="36">
        <f t="shared" si="8"/>
        <v>101.72</v>
      </c>
      <c r="BW6" s="36">
        <f t="shared" si="8"/>
        <v>102.38</v>
      </c>
      <c r="BX6" s="36">
        <f t="shared" si="8"/>
        <v>100.12</v>
      </c>
      <c r="BY6" s="36">
        <f t="shared" si="8"/>
        <v>98.66</v>
      </c>
      <c r="BZ6" s="35" t="str">
        <f>IF(BZ7="","",IF(BZ7="-","【-】","【"&amp;SUBSTITUTE(TEXT(BZ7,"#,##0.00"),"-","△")&amp;"】"))</f>
        <v>【103.91】</v>
      </c>
      <c r="CA6" s="36">
        <f>IF(CA7="",NA(),CA7)</f>
        <v>100.79</v>
      </c>
      <c r="CB6" s="36">
        <f t="shared" ref="CB6:CJ6" si="9">IF(CB7="",NA(),CB7)</f>
        <v>95.39</v>
      </c>
      <c r="CC6" s="36">
        <f t="shared" si="9"/>
        <v>92.67</v>
      </c>
      <c r="CD6" s="36">
        <f t="shared" si="9"/>
        <v>85.45</v>
      </c>
      <c r="CE6" s="36">
        <f t="shared" si="9"/>
        <v>93.59</v>
      </c>
      <c r="CF6" s="36">
        <f t="shared" si="9"/>
        <v>169.82</v>
      </c>
      <c r="CG6" s="36">
        <f t="shared" si="9"/>
        <v>168.2</v>
      </c>
      <c r="CH6" s="36">
        <f t="shared" si="9"/>
        <v>168.67</v>
      </c>
      <c r="CI6" s="36">
        <f t="shared" si="9"/>
        <v>174.97</v>
      </c>
      <c r="CJ6" s="36">
        <f t="shared" si="9"/>
        <v>178.59</v>
      </c>
      <c r="CK6" s="35" t="str">
        <f>IF(CK7="","",IF(CK7="-","【-】","【"&amp;SUBSTITUTE(TEXT(CK7,"#,##0.00"),"-","△")&amp;"】"))</f>
        <v>【167.11】</v>
      </c>
      <c r="CL6" s="36">
        <f>IF(CL7="",NA(),CL7)</f>
        <v>45.47</v>
      </c>
      <c r="CM6" s="36">
        <f t="shared" ref="CM6:CU6" si="10">IF(CM7="",NA(),CM7)</f>
        <v>50.33</v>
      </c>
      <c r="CN6" s="36">
        <f t="shared" si="10"/>
        <v>46.61</v>
      </c>
      <c r="CO6" s="36">
        <f t="shared" si="10"/>
        <v>48.23</v>
      </c>
      <c r="CP6" s="36">
        <f t="shared" si="10"/>
        <v>46.83</v>
      </c>
      <c r="CQ6" s="36">
        <f t="shared" si="10"/>
        <v>55.13</v>
      </c>
      <c r="CR6" s="36">
        <f t="shared" si="10"/>
        <v>54.77</v>
      </c>
      <c r="CS6" s="36">
        <f t="shared" si="10"/>
        <v>54.92</v>
      </c>
      <c r="CT6" s="36">
        <f t="shared" si="10"/>
        <v>55.63</v>
      </c>
      <c r="CU6" s="36">
        <f t="shared" si="10"/>
        <v>55.03</v>
      </c>
      <c r="CV6" s="35" t="str">
        <f>IF(CV7="","",IF(CV7="-","【-】","【"&amp;SUBSTITUTE(TEXT(CV7,"#,##0.00"),"-","△")&amp;"】"))</f>
        <v>【60.27】</v>
      </c>
      <c r="CW6" s="36">
        <f>IF(CW7="",NA(),CW7)</f>
        <v>78.459999999999994</v>
      </c>
      <c r="CX6" s="36">
        <f t="shared" ref="CX6:DF6" si="11">IF(CX7="",NA(),CX7)</f>
        <v>71.12</v>
      </c>
      <c r="CY6" s="36">
        <f t="shared" si="11"/>
        <v>76.53</v>
      </c>
      <c r="CZ6" s="36">
        <f t="shared" si="11"/>
        <v>76.83</v>
      </c>
      <c r="DA6" s="36">
        <f t="shared" si="11"/>
        <v>76.39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56.32</v>
      </c>
      <c r="DI6" s="36">
        <f t="shared" ref="DI6:DQ6" si="12">IF(DI7="",NA(),DI7)</f>
        <v>56.86</v>
      </c>
      <c r="DJ6" s="36">
        <f t="shared" si="12"/>
        <v>56.26</v>
      </c>
      <c r="DK6" s="36">
        <f t="shared" si="12"/>
        <v>55.75</v>
      </c>
      <c r="DL6" s="36">
        <f t="shared" si="12"/>
        <v>56.69</v>
      </c>
      <c r="DM6" s="36">
        <f t="shared" si="12"/>
        <v>46.66</v>
      </c>
      <c r="DN6" s="36">
        <f t="shared" si="12"/>
        <v>47.46</v>
      </c>
      <c r="DO6" s="36">
        <f t="shared" si="12"/>
        <v>48.49</v>
      </c>
      <c r="DP6" s="36">
        <f t="shared" si="12"/>
        <v>48.05</v>
      </c>
      <c r="DQ6" s="36">
        <f t="shared" si="12"/>
        <v>48.87</v>
      </c>
      <c r="DR6" s="35" t="str">
        <f>IF(DR7="","",IF(DR7="-","【-】","【"&amp;SUBSTITUTE(TEXT(DR7,"#,##0.00"),"-","△")&amp;"】"))</f>
        <v>【48.85】</v>
      </c>
      <c r="DS6" s="36">
        <f>IF(DS7="",NA(),DS7)</f>
        <v>1.1000000000000001</v>
      </c>
      <c r="DT6" s="36">
        <f t="shared" ref="DT6:EB6" si="13">IF(DT7="",NA(),DT7)</f>
        <v>23.92</v>
      </c>
      <c r="DU6" s="36">
        <f t="shared" si="13"/>
        <v>25.77</v>
      </c>
      <c r="DV6" s="36">
        <f t="shared" si="13"/>
        <v>30.43</v>
      </c>
      <c r="DW6" s="36">
        <f t="shared" si="13"/>
        <v>29.28</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v>
      </c>
      <c r="EE6" s="36">
        <f t="shared" ref="EE6:EM6" si="14">IF(EE7="",NA(),EE7)</f>
        <v>0.11</v>
      </c>
      <c r="EF6" s="36">
        <f t="shared" si="14"/>
        <v>0.11</v>
      </c>
      <c r="EG6" s="36">
        <f t="shared" si="14"/>
        <v>0.2</v>
      </c>
      <c r="EH6" s="36">
        <f t="shared" si="14"/>
        <v>0.3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143847</v>
      </c>
      <c r="D7" s="38">
        <v>46</v>
      </c>
      <c r="E7" s="38">
        <v>1</v>
      </c>
      <c r="F7" s="38">
        <v>0</v>
      </c>
      <c r="G7" s="38">
        <v>1</v>
      </c>
      <c r="H7" s="38" t="s">
        <v>93</v>
      </c>
      <c r="I7" s="38" t="s">
        <v>94</v>
      </c>
      <c r="J7" s="38" t="s">
        <v>95</v>
      </c>
      <c r="K7" s="38" t="s">
        <v>96</v>
      </c>
      <c r="L7" s="38" t="s">
        <v>97</v>
      </c>
      <c r="M7" s="38" t="s">
        <v>98</v>
      </c>
      <c r="N7" s="39" t="s">
        <v>99</v>
      </c>
      <c r="O7" s="39">
        <v>45.55</v>
      </c>
      <c r="P7" s="39">
        <v>93.2</v>
      </c>
      <c r="Q7" s="39">
        <v>1743</v>
      </c>
      <c r="R7" s="39">
        <v>25220</v>
      </c>
      <c r="S7" s="39">
        <v>40.97</v>
      </c>
      <c r="T7" s="39">
        <v>615.57000000000005</v>
      </c>
      <c r="U7" s="39">
        <v>23346</v>
      </c>
      <c r="V7" s="39">
        <v>7.4</v>
      </c>
      <c r="W7" s="39">
        <v>3154.86</v>
      </c>
      <c r="X7" s="39">
        <v>104.46</v>
      </c>
      <c r="Y7" s="39">
        <v>107.75</v>
      </c>
      <c r="Z7" s="39">
        <v>117.21</v>
      </c>
      <c r="AA7" s="39">
        <v>126.61</v>
      </c>
      <c r="AB7" s="39">
        <v>116.23</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101.84</v>
      </c>
      <c r="AU7" s="39">
        <v>109.18</v>
      </c>
      <c r="AV7" s="39">
        <v>162.03</v>
      </c>
      <c r="AW7" s="39">
        <v>182.34</v>
      </c>
      <c r="AX7" s="39">
        <v>175.98</v>
      </c>
      <c r="AY7" s="39">
        <v>381.53</v>
      </c>
      <c r="AZ7" s="39">
        <v>391.54</v>
      </c>
      <c r="BA7" s="39">
        <v>384.34</v>
      </c>
      <c r="BB7" s="39">
        <v>359.47</v>
      </c>
      <c r="BC7" s="39">
        <v>369.69</v>
      </c>
      <c r="BD7" s="39">
        <v>261.93</v>
      </c>
      <c r="BE7" s="39">
        <v>713.05</v>
      </c>
      <c r="BF7" s="39">
        <v>699.91</v>
      </c>
      <c r="BG7" s="39">
        <v>697.53</v>
      </c>
      <c r="BH7" s="39">
        <v>645.79999999999995</v>
      </c>
      <c r="BI7" s="39">
        <v>635.37</v>
      </c>
      <c r="BJ7" s="39">
        <v>393.27</v>
      </c>
      <c r="BK7" s="39">
        <v>386.97</v>
      </c>
      <c r="BL7" s="39">
        <v>380.58</v>
      </c>
      <c r="BM7" s="39">
        <v>401.79</v>
      </c>
      <c r="BN7" s="39">
        <v>402.99</v>
      </c>
      <c r="BO7" s="39">
        <v>270.45999999999998</v>
      </c>
      <c r="BP7" s="39">
        <v>99.77</v>
      </c>
      <c r="BQ7" s="39">
        <v>104.05</v>
      </c>
      <c r="BR7" s="39">
        <v>109.58</v>
      </c>
      <c r="BS7" s="39">
        <v>123.27</v>
      </c>
      <c r="BT7" s="39">
        <v>112.7</v>
      </c>
      <c r="BU7" s="39">
        <v>100.47</v>
      </c>
      <c r="BV7" s="39">
        <v>101.72</v>
      </c>
      <c r="BW7" s="39">
        <v>102.38</v>
      </c>
      <c r="BX7" s="39">
        <v>100.12</v>
      </c>
      <c r="BY7" s="39">
        <v>98.66</v>
      </c>
      <c r="BZ7" s="39">
        <v>103.91</v>
      </c>
      <c r="CA7" s="39">
        <v>100.79</v>
      </c>
      <c r="CB7" s="39">
        <v>95.39</v>
      </c>
      <c r="CC7" s="39">
        <v>92.67</v>
      </c>
      <c r="CD7" s="39">
        <v>85.45</v>
      </c>
      <c r="CE7" s="39">
        <v>93.59</v>
      </c>
      <c r="CF7" s="39">
        <v>169.82</v>
      </c>
      <c r="CG7" s="39">
        <v>168.2</v>
      </c>
      <c r="CH7" s="39">
        <v>168.67</v>
      </c>
      <c r="CI7" s="39">
        <v>174.97</v>
      </c>
      <c r="CJ7" s="39">
        <v>178.59</v>
      </c>
      <c r="CK7" s="39">
        <v>167.11</v>
      </c>
      <c r="CL7" s="39">
        <v>45.47</v>
      </c>
      <c r="CM7" s="39">
        <v>50.33</v>
      </c>
      <c r="CN7" s="39">
        <v>46.61</v>
      </c>
      <c r="CO7" s="39">
        <v>48.23</v>
      </c>
      <c r="CP7" s="39">
        <v>46.83</v>
      </c>
      <c r="CQ7" s="39">
        <v>55.13</v>
      </c>
      <c r="CR7" s="39">
        <v>54.77</v>
      </c>
      <c r="CS7" s="39">
        <v>54.92</v>
      </c>
      <c r="CT7" s="39">
        <v>55.63</v>
      </c>
      <c r="CU7" s="39">
        <v>55.03</v>
      </c>
      <c r="CV7" s="39">
        <v>60.27</v>
      </c>
      <c r="CW7" s="39">
        <v>78.459999999999994</v>
      </c>
      <c r="CX7" s="39">
        <v>71.12</v>
      </c>
      <c r="CY7" s="39">
        <v>76.53</v>
      </c>
      <c r="CZ7" s="39">
        <v>76.83</v>
      </c>
      <c r="DA7" s="39">
        <v>76.39</v>
      </c>
      <c r="DB7" s="39">
        <v>83</v>
      </c>
      <c r="DC7" s="39">
        <v>82.89</v>
      </c>
      <c r="DD7" s="39">
        <v>82.66</v>
      </c>
      <c r="DE7" s="39">
        <v>82.04</v>
      </c>
      <c r="DF7" s="39">
        <v>81.900000000000006</v>
      </c>
      <c r="DG7" s="39">
        <v>89.92</v>
      </c>
      <c r="DH7" s="39">
        <v>56.32</v>
      </c>
      <c r="DI7" s="39">
        <v>56.86</v>
      </c>
      <c r="DJ7" s="39">
        <v>56.26</v>
      </c>
      <c r="DK7" s="39">
        <v>55.75</v>
      </c>
      <c r="DL7" s="39">
        <v>56.69</v>
      </c>
      <c r="DM7" s="39">
        <v>46.66</v>
      </c>
      <c r="DN7" s="39">
        <v>47.46</v>
      </c>
      <c r="DO7" s="39">
        <v>48.49</v>
      </c>
      <c r="DP7" s="39">
        <v>48.05</v>
      </c>
      <c r="DQ7" s="39">
        <v>48.87</v>
      </c>
      <c r="DR7" s="39">
        <v>48.85</v>
      </c>
      <c r="DS7" s="39">
        <v>1.1000000000000001</v>
      </c>
      <c r="DT7" s="39">
        <v>23.92</v>
      </c>
      <c r="DU7" s="39">
        <v>25.77</v>
      </c>
      <c r="DV7" s="39">
        <v>30.43</v>
      </c>
      <c r="DW7" s="39">
        <v>29.28</v>
      </c>
      <c r="DX7" s="39">
        <v>9.85</v>
      </c>
      <c r="DY7" s="39">
        <v>9.7100000000000009</v>
      </c>
      <c r="DZ7" s="39">
        <v>12.79</v>
      </c>
      <c r="EA7" s="39">
        <v>13.39</v>
      </c>
      <c r="EB7" s="39">
        <v>14.85</v>
      </c>
      <c r="EC7" s="39">
        <v>17.8</v>
      </c>
      <c r="ED7" s="39">
        <v>0.4</v>
      </c>
      <c r="EE7" s="39">
        <v>0.11</v>
      </c>
      <c r="EF7" s="39">
        <v>0.11</v>
      </c>
      <c r="EG7" s="39">
        <v>0.2</v>
      </c>
      <c r="EH7" s="39">
        <v>0.3</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2020-01-24T04:59:46Z</cp:lastPrinted>
  <dcterms:created xsi:type="dcterms:W3CDTF">2019-12-05T04:13:49Z</dcterms:created>
  <dcterms:modified xsi:type="dcterms:W3CDTF">2020-02-26T09:55:38Z</dcterms:modified>
  <cp:category/>
</cp:coreProperties>
</file>