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9_HP掲載\2回目（R02・9月）\03_CMS用(ファイル名ローマ字）\"/>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CO34" i="10"/>
  <c r="CO35" i="10" s="1"/>
  <c r="CO36" i="10" s="1"/>
  <c r="CO37" i="10" s="1"/>
  <c r="CO38" i="10" s="1"/>
  <c r="BW34" i="10"/>
  <c r="BW35" i="10" s="1"/>
  <c r="BW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<sst xmlns="http://schemas.openxmlformats.org/spreadsheetml/2006/main" count="1147" uniqueCount="611">
  <si>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</si>
  <si>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</si>
  <si>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</si>
  <si>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</si>
  <si>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</si>
  <si>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</si>
  <si>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</si>
  <si>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</si>
  <si>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</si>
  <si>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</si>
  <si>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</si>
  <si>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</si>
  <si>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</si>
  <si>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</si>
  <si>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</si>
  <si>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</si>
  <si>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</si>
  <si>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</si>
  <si>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</si>
  <si>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</si>
  <si>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</si>
  <si>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</si>
  <si>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</si>
  <si>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</si>
  <si>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</si>
  <si>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</si>
  <si>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</si>
  <si>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</si>
  <si>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</si>
  <si>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</si>
  <si>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</si>
  <si>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</si>
  <si>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</si>
  <si>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</si>
  <si>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</si>
  <si>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</si>
  <si>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</si>
  <si>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</si>
  <si>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</si>
  <si>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</si>
  <si>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</si>
  <si>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</si>
  <si>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</si>
  <si>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</si>
  <si>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</si>
  <si>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</si>
  <si>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</si>
  <si>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</si>
  <si>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</si>
  <si>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</si>
  <si>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</si>
  <si>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</si>
  <si>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</si>
  <si>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</si>
  <si>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</si>
  <si>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</si>
  <si>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</si>
  <si>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</si>
  <si>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</si>
  <si>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</si>
  <si>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</si>
  <si>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</si>
  <si>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</si>
  <si>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</si>
  <si>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</si>
  <si>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</si>
  <si>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</si>
  <si>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</si>
  <si>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</si>
  <si>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</si>
  <si>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</si>
  <si>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</si>
  <si>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</si>
  <si>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</si>
  <si>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</si>
  <si>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</si>
  <si>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</si>
  <si>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</si>
  <si>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</si>
  <si>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</si>
  <si>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</si>
  <si>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</si>
  <si>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</si>
  <si>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</si>
  <si>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</si>
  <si>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</si>
  <si>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</si>
  <si>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</si>
  <si>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</si>
  <si>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</si>
  <si>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</si>
  <si>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</si>
  <si>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</si>
  <si>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</si>
  <si>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</si>
  <si>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</si>
  <si>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</si>
  <si>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厚木市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</si>
  <si>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</si>
  <si>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</si>
  <si>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</si>
  <si>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</si>
  <si>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</si>
  <si>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</si>
  <si>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</si>
  <si>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</si>
  <si>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</si>
  <si>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</si>
  <si>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</si>
  <si>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</si>
  <si>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</si>
  <si>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</si>
  <si>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</si>
  <si>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</si>
  <si>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</si>
  <si>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</si>
  <si>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</si>
  <si>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</si>
  <si>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</si>
  <si>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</si>
  <si>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</si>
  <si>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</si>
  <si>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</si>
  <si>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</si>
  <si>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</si>
  <si>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</si>
  <si>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</si>
  <si>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</si>
  <si>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</si>
  <si>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</si>
  <si>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</si>
  <si>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</si>
  <si>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</si>
  <si>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</si>
  <si>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</si>
  <si>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</si>
  <si>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</si>
  <si>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</si>
  <si>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</si>
  <si>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</si>
  <si>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</si>
  <si>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</si>
  <si>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</si>
  <si>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</si>
  <si>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</si>
  <si>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</si>
  <si>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</si>
  <si>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</si>
  <si>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</si>
  <si>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</si>
  <si>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</si>
  <si>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</si>
  <si>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</si>
  <si>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</si>
  <si>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病院事業会計</t>
    <phoneticPr fontId="5"/>
  </si>
  <si>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</si>
  <si>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</si>
  <si>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</si>
  <si>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</si>
  <si>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</si>
  <si>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</si>
  <si>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</si>
  <si>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</si>
  <si>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</si>
  <si>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</si>
  <si>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</si>
  <si>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</si>
  <si>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</si>
  <si>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</si>
  <si>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</si>
  <si>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</si>
  <si>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</si>
  <si>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</si>
  <si>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</si>
  <si>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</si>
  <si>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</si>
  <si>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</si>
  <si>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</si>
  <si>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</si>
  <si>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</si>
  <si>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</si>
  <si>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</si>
  <si>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</si>
  <si>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</si>
  <si>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</si>
  <si>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</si>
  <si>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</si>
  <si>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</si>
  <si>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</si>
  <si>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</si>
  <si>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</si>
  <si>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</si>
  <si>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</si>
  <si>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</si>
  <si>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</si>
  <si>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</si>
  <si>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</si>
  <si>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</si>
  <si>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</si>
  <si>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</si>
  <si>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</si>
  <si>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</si>
  <si>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</si>
  <si>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</si>
  <si>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</si>
  <si>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</si>
  <si>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</si>
  <si>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</si>
  <si>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</si>
  <si>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</si>
  <si>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</si>
  <si>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</si>
  <si>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</si>
  <si>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</si>
  <si>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</si>
  <si>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</si>
  <si>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</si>
  <si>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</si>
  <si>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神奈川県厚木市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</si>
  <si>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</si>
  <si>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</si>
  <si>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</si>
  <si>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</si>
  <si>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</si>
  <si>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</si>
  <si>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</si>
  <si>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</si>
  <si>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</si>
  <si>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</si>
  <si>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</si>
  <si>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</si>
  <si>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</si>
  <si>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</si>
  <si>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</si>
  <si>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</si>
  <si>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</si>
  <si>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</si>
  <si>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</si>
  <si>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</si>
  <si>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</si>
  <si>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</si>
  <si>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</si>
  <si>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</si>
  <si>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</si>
  <si>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</si>
  <si>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</si>
  <si>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</si>
  <si>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</si>
  <si>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</si>
  <si>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</si>
  <si>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</si>
  <si>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</si>
  <si>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</si>
  <si>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</si>
  <si>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</si>
  <si>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</si>
  <si>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</si>
  <si>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</si>
  <si>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</si>
  <si>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</si>
  <si>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</si>
  <si>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</si>
  <si>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</si>
  <si>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</si>
  <si>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</si>
  <si>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</si>
  <si>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</si>
  <si>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</si>
  <si>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</si>
  <si>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</si>
  <si>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</si>
  <si>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</si>
  <si>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</si>
  <si>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</si>
  <si>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</si>
  <si>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</si>
  <si>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</si>
  <si>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</si>
  <si>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</si>
  <si>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</si>
  <si>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</si>
  <si>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</si>
  <si>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</si>
  <si>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</si>
  <si>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</si>
  <si>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</si>
  <si>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</si>
  <si>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</si>
  <si>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</si>
  <si>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</si>
  <si>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</si>
  <si>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</si>
  <si>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</si>
  <si>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</si>
  <si>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</si>
  <si>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</si>
  <si>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</si>
  <si>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</si>
  <si>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</si>
  <si>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</si>
  <si>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</si>
  <si>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</si>
  <si>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</si>
  <si>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</si>
  <si>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</si>
  <si>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</si>
  <si>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</si>
  <si>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</si>
  <si>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</si>
  <si>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</si>
  <si>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</si>
  <si>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</si>
  <si>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</si>
  <si>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</si>
  <si>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</si>
  <si>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</si>
  <si>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</si>
  <si>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</si>
  <si>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</si>
  <si>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</si>
  <si>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</si>
  <si>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</si>
  <si>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</si>
  <si>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</si>
  <si>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</si>
  <si>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</si>
  <si>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</si>
  <si>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</si>
  <si>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</si>
  <si>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</si>
  <si>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</si>
  <si>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</si>
  <si>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</si>
  <si>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</si>
  <si>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</si>
  <si>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</si>
  <si>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</si>
  <si>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</si>
  <si>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</si>
  <si>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</si>
  <si>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</si>
  <si>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</si>
  <si>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</si>
  <si>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</si>
  <si>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</si>
  <si>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</si>
  <si>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</si>
  <si>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</si>
  <si>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</si>
  <si>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</si>
  <si>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</si>
  <si>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</si>
  <si>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</si>
  <si>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</si>
  <si>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</si>
  <si>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</si>
  <si>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</si>
  <si>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</si>
  <si>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</si>
  <si>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</si>
  <si>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</si>
  <si>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</si>
  <si>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</si>
  <si>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</si>
  <si>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</si>
  <si>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</si>
  <si>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</si>
  <si>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神奈川県厚木市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</si>
  <si>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</si>
  <si>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</si>
  <si>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</si>
  <si>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</si>
  <si>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</si>
  <si>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</si>
  <si>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</si>
  <si>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</si>
  <si>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</si>
  <si>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</si>
  <si>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</si>
  <si>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</si>
  <si>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</si>
  <si>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</si>
  <si>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</si>
  <si>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</si>
  <si>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</si>
  <si>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</si>
  <si>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</si>
  <si>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</si>
  <si>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</si>
  <si>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</si>
  <si>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</si>
  <si>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</si>
  <si>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</si>
  <si>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</si>
  <si>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</si>
  <si>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</si>
  <si>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</si>
  <si>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</si>
  <si>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</si>
  <si>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</si>
  <si>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</si>
  <si>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</si>
  <si>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</si>
  <si>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</si>
  <si>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</si>
  <si>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</si>
  <si>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</si>
  <si>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</si>
  <si>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</si>
  <si>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</si>
  <si>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</si>
  <si>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</si>
  <si>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</si>
  <si>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</si>
  <si>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</si>
  <si>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</si>
  <si>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</si>
  <si>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</si>
  <si>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</si>
  <si>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</si>
  <si>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</si>
  <si>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</si>
  <si>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</si>
  <si>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</si>
  <si>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</si>
  <si>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</si>
  <si>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</si>
  <si>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</si>
  <si>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</si>
  <si>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</si>
  <si>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</si>
  <si>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</si>
  <si>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</si>
  <si>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</si>
  <si>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</si>
  <si>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</si>
  <si>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</si>
  <si>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</si>
  <si>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</si>
  <si>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</si>
  <si>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</si>
  <si>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</si>
  <si>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</si>
  <si>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</si>
  <si>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</si>
  <si>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</si>
  <si>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</si>
  <si>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</si>
  <si>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</si>
  <si>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</si>
  <si>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</si>
  <si>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</si>
  <si>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</si>
  <si>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</si>
  <si>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</si>
  <si>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</si>
  <si>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</si>
  <si>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</si>
  <si>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</si>
  <si>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</si>
  <si>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</si>
  <si>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</si>
  <si>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</si>
  <si>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</si>
  <si>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</si>
  <si>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</si>
  <si>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</si>
  <si>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</si>
  <si>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</si>
  <si>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</si>
  <si>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</si>
  <si>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</si>
  <si>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</si>
  <si>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</si>
  <si>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</si>
  <si>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</si>
  <si>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</si>
  <si>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</si>
  <si>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</si>
  <si>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</si>
  <si>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</si>
  <si>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</si>
  <si>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</si>
  <si>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</si>
  <si>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</si>
  <si>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</si>
  <si>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</si>
  <si>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</si>
  <si>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</si>
  <si>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</si>
  <si>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</si>
  <si>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</si>
  <si>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</si>
  <si>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</si>
  <si>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</si>
  <si>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</si>
  <si>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</si>
  <si>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</si>
  <si>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</si>
  <si>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</si>
  <si>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</si>
  <si>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</si>
  <si>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</si>
  <si>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</si>
  <si>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</si>
  <si>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</si>
  <si>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</si>
  <si>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</si>
  <si>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</si>
  <si>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</si>
  <si>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</si>
  <si>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</si>
  <si>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</si>
  <si>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</si>
  <si>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</si>
  <si>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</si>
  <si>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</si>
  <si>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</si>
  <si>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</si>
  <si>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</si>
  <si>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</si>
  <si>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</si>
  <si>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</si>
  <si>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</si>
  <si>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</si>
  <si>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</si>
  <si>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</si>
  <si>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</si>
  <si>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</si>
  <si>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</si>
  <si>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</si>
  <si>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</si>
  <si>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</si>
  <si>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</si>
  <si>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</si>
  <si>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</si>
  <si>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</si>
  <si>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</si>
  <si>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</si>
  <si>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</si>
  <si>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</si>
  <si>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</si>
  <si>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</si>
  <si>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</si>
  <si>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</si>
  <si>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</si>
  <si>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</si>
  <si>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</si>
  <si>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</si>
  <si>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</si>
  <si>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</si>
  <si>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</si>
  <si>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</si>
  <si>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</si>
  <si>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</si>
  <si>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</si>
  <si>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</si>
  <si>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</si>
  <si>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</si>
  <si>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</si>
  <si>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1.22</t>
  </si>
  <si>
    <t>病院事業会計</t>
  </si>
  <si>
    <t>▲ 0.42</t>
  </si>
  <si>
    <t>一般会計</t>
  </si>
  <si>
    <t>介護保険事業特別会計</t>
  </si>
  <si>
    <t>公共下水道事業特別会計</t>
  </si>
  <si>
    <t>国民健康保険事業特別会計</t>
  </si>
  <si>
    <t>後期高齢者医療事業特別会計</t>
  </si>
  <si>
    <t>公共用地取得事業特別会計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</si>
  <si>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</si>
  <si>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</si>
  <si>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</si>
  <si>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</si>
  <si>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</si>
  <si>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</si>
  <si>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</si>
  <si>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</si>
  <si>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厚木愛甲環境施設組合</t>
    <rPh sb="0" eb="2">
      <t>アツギ</t>
    </rPh>
    <rPh sb="2" eb="4">
      <t>アイコウ</t>
    </rPh>
    <rPh sb="4" eb="6">
      <t>カンキョウ</t>
    </rPh>
    <rPh sb="6" eb="8">
      <t>シセツ</t>
    </rPh>
    <rPh sb="8" eb="10">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</si>
  <si>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</si>
  <si>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</si>
  <si>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</si>
  <si>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厚木ガーデンシティビル</t>
    <rPh sb="0" eb="2">
      <t>アツギ</t>
    </rPh>
    <phoneticPr fontId="2"/>
  </si>
  <si>
    <t>厚木市勤労者福祉サービスセンター</t>
    <rPh sb="0" eb="3">
      <t>アツギシ</t>
    </rPh>
    <rPh sb="3" eb="6">
      <t>キンロウシャ</t>
    </rPh>
    <rPh sb="6" eb="8">
      <t>フクシ</t>
    </rPh>
    <phoneticPr fontId="2"/>
  </si>
  <si>
    <t>厚木市環境みどり公社</t>
    <rPh sb="0" eb="3">
      <t>アツギシ</t>
    </rPh>
    <rPh sb="3" eb="5">
      <t>カンキョウ</t>
    </rPh>
    <rPh sb="8" eb="10">
      <t>コウシャ</t>
    </rPh>
    <phoneticPr fontId="2"/>
  </si>
  <si>
    <t>厚木市体育協会</t>
    <rPh sb="0" eb="3">
      <t>アツギシ</t>
    </rPh>
    <rPh sb="3" eb="5">
      <t>タイイク</t>
    </rPh>
    <rPh sb="5" eb="7">
      <t>キョウカイ</t>
    </rPh>
    <phoneticPr fontId="2"/>
  </si>
  <si>
    <t>厚木市文化振興財団</t>
    <rPh sb="0" eb="3">
      <t>アツギシ</t>
    </rPh>
    <rPh sb="3" eb="5">
      <t>ブンカ</t>
    </rPh>
    <rPh sb="5" eb="7">
      <t>シンコウ</t>
    </rPh>
    <rPh sb="7" eb="9">
      <t>ザイダン</t>
    </rPh>
    <phoneticPr fontId="2"/>
  </si>
  <si>
    <t>-</t>
    <phoneticPr fontId="2"/>
  </si>
  <si>
    <t>-</t>
    <phoneticPr fontId="2"/>
  </si>
  <si>
    <t>-</t>
    <phoneticPr fontId="2"/>
  </si>
  <si>
    <t>-</t>
    <phoneticPr fontId="2"/>
  </si>
  <si>
    <t>-</t>
    <phoneticPr fontId="2"/>
  </si>
  <si>
    <t>庁舎建設等基金</t>
  </si>
  <si>
    <t>一般廃棄物処理施設建設基金</t>
  </si>
  <si>
    <t>社会福祉基金</t>
    <rPh sb="0" eb="2">
      <t>シャカイ</t>
    </rPh>
    <rPh sb="2" eb="4">
      <t>フクシ</t>
    </rPh>
    <rPh sb="4" eb="6">
      <t>キキン</t>
    </rPh>
    <phoneticPr fontId="2"/>
  </si>
  <si>
    <t>みどりの基金</t>
    <rPh sb="4" eb="6">
      <t>キキン</t>
    </rPh>
    <phoneticPr fontId="2"/>
  </si>
  <si>
    <t>久保子どもの未来応援基金</t>
    <rPh sb="0" eb="2">
      <t>クボ</t>
    </rPh>
    <rPh sb="2" eb="3">
      <t>コ</t>
    </rPh>
    <rPh sb="6" eb="8">
      <t>ミライ</t>
    </rPh>
    <rPh sb="8" eb="10">
      <t>オウエン</t>
    </rPh>
    <rPh sb="10" eb="12">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</si>
  <si>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</si>
  <si>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</si>
  <si>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</si>
  <si>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</si>
  <si>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</si>
  <si>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</si>
  <si>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</si>
  <si>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</si>
  <si>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</si>
  <si>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</si>
  <si>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</si>
  <si>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</si>
  <si>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</si>
  <si>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実質公債費比率は、類似団体と比較して低い水準にある。将来負担比率は、充当可能財源等である基金をここ数年積み増していること等により、ここ数年改善状況にある。
普通交付税不交付団体の当市は、景気変動や企業業績等による法人市民税収に大きな影響を受けることから、今後予定されている、大規模な投資事業の執行に際しても、これまで同様に公債費の適正化に取り組んでいく。</t>
    <rPh sb="0" eb="2">
      <t>ジッシツ</t>
    </rPh>
    <rPh sb="2" eb="4">
      <t>コウサイ</t>
    </rPh>
    <rPh sb="4" eb="5">
      <t>ヒ</t>
    </rPh>
    <rPh sb="5" eb="7">
      <t>ヒリツ</t>
    </rPh>
    <rPh sb="9" eb="11">
      <t>ルイジ</t>
    </rPh>
    <rPh sb="11" eb="13">
      <t>ダンタイ</t>
    </rPh>
    <rPh sb="14" eb="16">
      <t>ヒカク</t>
    </rPh>
    <rPh sb="18" eb="19">
      <t>ヒク</t>
    </rPh>
    <rPh sb="20" eb="22">
      <t>スイジュン</t>
    </rPh>
    <rPh sb="49" eb="51">
      <t>スウネン</t>
    </rPh>
    <rPh sb="51" eb="52">
      <t>ツ</t>
    </rPh>
    <rPh sb="53" eb="54">
      <t>マ</t>
    </rPh>
    <rPh sb="67" eb="69">
      <t>スウネン</t>
    </rPh>
    <rPh sb="69" eb="71">
      <t>カイゼン</t>
    </rPh>
    <rPh sb="71" eb="73">
      <t>ジョウキョウ</t>
    </rPh>
    <rPh sb="78" eb="80">
      <t>フツウ</t>
    </rPh>
    <rPh sb="80" eb="83">
      <t>コウフゼイ</t>
    </rPh>
    <rPh sb="83" eb="84">
      <t>フ</t>
    </rPh>
    <rPh sb="84" eb="86">
      <t>コウフ</t>
    </rPh>
    <rPh sb="86" eb="88">
      <t>ダンタイ</t>
    </rPh>
    <rPh sb="89" eb="91">
      <t>トウシ</t>
    </rPh>
    <rPh sb="93" eb="95">
      <t>ケイキ</t>
    </rPh>
    <rPh sb="95" eb="97">
      <t>ヘンドウ</t>
    </rPh>
    <rPh sb="98" eb="100">
      <t>キギョウ</t>
    </rPh>
    <rPh sb="100" eb="102">
      <t>ギョウセキ</t>
    </rPh>
    <rPh sb="102" eb="103">
      <t>トウ</t>
    </rPh>
    <rPh sb="108" eb="110">
      <t>シミン</t>
    </rPh>
    <rPh sb="113" eb="114">
      <t>オオ</t>
    </rPh>
    <phoneticPr fontId="5"/>
  </si>
  <si>
    <t>将来負担比率は、充当可能財源等である基金を積み増していることや、法人市民税収の増に伴い標準財政規模も拡大したことなどから、前年度に比べ大幅な改善となった。一方で、有形固定資産減価償却率は、公共施設の老朽化等により、0.5ポイントの増加となっている。
厚木市公共施設最適化基本計画に基づき、更新、統廃合、長寿命化などを計画的に進め、将来負担と公共施設の最適化のバランスを図っていく。</t>
    <rPh sb="0" eb="2">
      <t>ショウライ</t>
    </rPh>
    <rPh sb="2" eb="4">
      <t>フタン</t>
    </rPh>
    <rPh sb="4" eb="6">
      <t>ヒリツ</t>
    </rPh>
    <rPh sb="8" eb="10">
      <t>ジュウトウ</t>
    </rPh>
    <rPh sb="10" eb="12">
      <t>カノウ</t>
    </rPh>
    <rPh sb="12" eb="14">
      <t>ザイゲン</t>
    </rPh>
    <rPh sb="14" eb="15">
      <t>トウ</t>
    </rPh>
    <rPh sb="18" eb="20">
      <t>キキン</t>
    </rPh>
    <rPh sb="21" eb="22">
      <t>ツ</t>
    </rPh>
    <rPh sb="23" eb="24">
      <t>マ</t>
    </rPh>
    <rPh sb="32" eb="34">
      <t>ホウジン</t>
    </rPh>
    <rPh sb="34" eb="37">
      <t>シミンゼイ</t>
    </rPh>
    <rPh sb="37" eb="38">
      <t>シュウ</t>
    </rPh>
    <rPh sb="39" eb="40">
      <t>ゾウ</t>
    </rPh>
    <rPh sb="41" eb="42">
      <t>トモナ</t>
    </rPh>
    <rPh sb="43" eb="45">
      <t>ヒョウジュン</t>
    </rPh>
    <rPh sb="45" eb="47">
      <t>ザイセイ</t>
    </rPh>
    <rPh sb="47" eb="49">
      <t>キボ</t>
    </rPh>
    <rPh sb="50" eb="52">
      <t>カクダイ</t>
    </rPh>
    <rPh sb="61" eb="64">
      <t>ゼンネンド</t>
    </rPh>
    <rPh sb="65" eb="66">
      <t>クラ</t>
    </rPh>
    <rPh sb="67" eb="69">
      <t>オオハバ</t>
    </rPh>
    <rPh sb="70" eb="72">
      <t>カイゼン</t>
    </rPh>
    <rPh sb="77" eb="79">
      <t>イッポウ</t>
    </rPh>
    <rPh sb="81" eb="83">
      <t>ユウケイ</t>
    </rPh>
    <rPh sb="83" eb="85">
      <t>コテイ</t>
    </rPh>
    <rPh sb="85" eb="87">
      <t>シサン</t>
    </rPh>
    <rPh sb="87" eb="89">
      <t>ゲンカ</t>
    </rPh>
    <rPh sb="89" eb="91">
      <t>ショウキャク</t>
    </rPh>
    <rPh sb="91" eb="92">
      <t>リツ</t>
    </rPh>
    <rPh sb="94" eb="96">
      <t>コウキョウ</t>
    </rPh>
    <rPh sb="96" eb="98">
      <t>シセツ</t>
    </rPh>
    <rPh sb="99" eb="102">
      <t>ロウキュウカ</t>
    </rPh>
    <rPh sb="102" eb="103">
      <t>トウ</t>
    </rPh>
    <rPh sb="115" eb="117">
      <t>ゾウカ</t>
    </rPh>
    <rPh sb="125" eb="128">
      <t>アツギシ</t>
    </rPh>
    <rPh sb="128" eb="130">
      <t>コウキョウ</t>
    </rPh>
    <rPh sb="130" eb="132">
      <t>シセツ</t>
    </rPh>
    <rPh sb="132" eb="135">
      <t>サイテキカ</t>
    </rPh>
    <rPh sb="135" eb="137">
      <t>キホン</t>
    </rPh>
    <rPh sb="137" eb="139">
      <t>ケイカク</t>
    </rPh>
    <rPh sb="140" eb="141">
      <t>モト</t>
    </rPh>
    <rPh sb="144" eb="146">
      <t>コウシン</t>
    </rPh>
    <rPh sb="147" eb="150">
      <t>トウハイゴウ</t>
    </rPh>
    <rPh sb="151" eb="155">
      <t>チョウジュミョウカ</t>
    </rPh>
    <rPh sb="158" eb="161">
      <t>ケイカクテキ</t>
    </rPh>
    <rPh sb="162" eb="163">
      <t>スス</t>
    </rPh>
    <rPh sb="165" eb="167">
      <t>ショウライ</t>
    </rPh>
    <rPh sb="167" eb="169">
      <t>フタン</t>
    </rPh>
    <rPh sb="170" eb="172">
      <t>コウキョウ</t>
    </rPh>
    <rPh sb="172" eb="174">
      <t>シセツ</t>
    </rPh>
    <rPh sb="175" eb="178">
      <t>サイテキカ</t>
    </rPh>
    <rPh sb="184" eb="185">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</si>
</sst>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xmlns:c16r2="http://schemas.microsoft.com/office/drawing/2015/06/chart">
            <c:ext xmlns:c16="http://schemas.microsoft.com/office/drawing/2014/chart" uri="{C3380CC4-5D6E-409C-BE32-E72D297353CC}">
              <c16:uniqueId val="{00000000-3C67-4488-8505-BCCFFC5535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29024</c:v>
                </c:pt>
                <c:pt idx="1">
                  <c:v>32040</c:v>
                </c:pt>
                <c:pt idx="2">
                  <c:v>32822</c:v>
                </c:pt>
                <c:pt idx="3">
                  <c:v>37206</c:v>
                </c:pt>
                <c:pt idx="4">
                  <c:v>63452</c:v>
                </c:pt>
              </c:numCache>
            </c:numRef>
          </c:val>
          <c:smooth val="0"/>
          <c:extLst xmlns:c16r2="http://schemas.microsoft.com/office/drawing/2015/06/chart">
            <c:ext xmlns:c16="http://schemas.microsoft.com/office/drawing/2014/chart" uri="{C3380CC4-5D6E-409C-BE32-E72D297353CC}">
              <c16:uniqueId val="{00000001-3C67-4488-8505-BCCFFC553589}"/>
            </c:ext>
          </c:extLst>
        </c:ser>
        <c:dLbls>
          <c:showLegendKey val="0"/>
          <c:showVal val="0"/>
          <c:showCatName val="0"/>
          <c:showSerName val="0"/>
          <c:showPercent val="0"/>
          <c:showBubbleSize val="0"/>
        </c:dLbls>
        <c:marker val="1"/>
        <c:smooth val="0"/>
        <c:axId val="420335784"/>
        <c:axId val="420338136"/>
      </c:lineChart>
      <c:catAx>
        <c:axId val="4203357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338136"/>
        <c:crosses val="autoZero"/>
        <c:auto val="1"/>
        <c:lblAlgn val="ctr"/>
        <c:lblOffset val="100"/>
        <c:tickLblSkip val="1"/>
        <c:tickMarkSkip val="1"/>
        <c:noMultiLvlLbl val="0"/>
      </c:catAx>
      <c:valAx>
        <c:axId val="4203381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03357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5.46</c:v>
                </c:pt>
                <c:pt idx="1">
                  <c:v>8.35</c:v>
                </c:pt>
                <c:pt idx="2">
                  <c:v>6.77</c:v>
                </c:pt>
                <c:pt idx="3">
                  <c:v>8.44</c:v>
                </c:pt>
                <c:pt idx="4">
                  <c:v>5.78</c:v>
                </c:pt>
              </c:numCache>
            </c:numRef>
          </c:val>
          <c:extLst xmlns:c16r2="http://schemas.microsoft.com/office/drawing/2015/06/chart">
            <c:ext xmlns:c16="http://schemas.microsoft.com/office/drawing/2014/chart" uri="{C3380CC4-5D6E-409C-BE32-E72D297353CC}">
              <c16:uniqueId val="{00000000-E151-4542-87BD-3855EE372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6.54</c:v>
                </c:pt>
                <c:pt idx="1">
                  <c:v>14.14</c:v>
                </c:pt>
                <c:pt idx="2">
                  <c:v>12.09</c:v>
                </c:pt>
                <c:pt idx="3">
                  <c:v>22.84</c:v>
                </c:pt>
                <c:pt idx="4">
                  <c:v>24.8</c:v>
                </c:pt>
              </c:numCache>
            </c:numRef>
          </c:val>
          <c:extLst xmlns:c16r2="http://schemas.microsoft.com/office/drawing/2015/06/chart">
            <c:ext xmlns:c16="http://schemas.microsoft.com/office/drawing/2014/chart" uri="{C3380CC4-5D6E-409C-BE32-E72D297353CC}">
              <c16:uniqueId val="{00000001-E151-4542-87BD-3855EE37233E}"/>
            </c:ext>
          </c:extLst>
        </c:ser>
        <c:dLbls>
          <c:showLegendKey val="0"/>
          <c:showVal val="0"/>
          <c:showCatName val="0"/>
          <c:showSerName val="0"/>
          <c:showPercent val="0"/>
          <c:showBubbleSize val="0"/>
        </c:dLbls>
        <c:gapWidth val="250"/>
        <c:overlap val="100"/>
        <c:axId val="420333824"/>
        <c:axId val="420332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2.77</c:v>
                </c:pt>
                <c:pt idx="1">
                  <c:v>10.75</c:v>
                </c:pt>
                <c:pt idx="2">
                  <c:v>-1.22</c:v>
                </c:pt>
                <c:pt idx="3">
                  <c:v>10.19</c:v>
                </c:pt>
                <c:pt idx="4">
                  <c:v>4.29</c:v>
                </c:pt>
              </c:numCache>
            </c:numRef>
          </c:val>
          <c:smooth val="0"/>
          <c:extLst xmlns:c16r2="http://schemas.microsoft.com/office/drawing/2015/06/chart">
            <c:ext xmlns:c16="http://schemas.microsoft.com/office/drawing/2014/chart" uri="{C3380CC4-5D6E-409C-BE32-E72D297353CC}">
              <c16:uniqueId val="{00000002-E151-4542-87BD-3855EE37233E}"/>
            </c:ext>
          </c:extLst>
        </c:ser>
        <c:dLbls>
          <c:showLegendKey val="0"/>
          <c:showVal val="0"/>
          <c:showCatName val="0"/>
          <c:showSerName val="0"/>
          <c:showPercent val="0"/>
          <c:showBubbleSize val="0"/>
        </c:dLbls>
        <c:marker val="1"/>
        <c:smooth val="0"/>
        <c:axId val="420333824"/>
        <c:axId val="420332648"/>
      </c:lineChart>
      <c:catAx>
        <c:axId val="42033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0332648"/>
        <c:crosses val="autoZero"/>
        <c:auto val="1"/>
        <c:lblAlgn val="ctr"/>
        <c:lblOffset val="100"/>
        <c:tickLblSkip val="1"/>
        <c:tickMarkSkip val="1"/>
        <c:noMultiLvlLbl val="0"/>
      </c:catAx>
      <c:valAx>
        <c:axId val="420332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33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80F-4E40-8E58-2E968A574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80F-4E40-8E58-2E968A5744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80F-4E40-8E58-2E968A57442F}"/>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80F-4E40-8E58-2E968A57442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0.04</c:v>
                </c:pt>
                <c:pt idx="4">
                  <c:v>#N/A</c:v>
                </c:pt>
                <c:pt idx="5">
                  <c:v>0.03</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280F-4E40-8E58-2E968A57442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0.75</c:v>
                </c:pt>
                <c:pt idx="2">
                  <c:v>#N/A</c:v>
                </c:pt>
                <c:pt idx="3">
                  <c:v>1.06</c:v>
                </c:pt>
                <c:pt idx="4">
                  <c:v>#N/A</c:v>
                </c:pt>
                <c:pt idx="5">
                  <c:v>0.74</c:v>
                </c:pt>
                <c:pt idx="6">
                  <c:v>#N/A</c:v>
                </c:pt>
                <c:pt idx="7">
                  <c:v>1.18</c:v>
                </c:pt>
                <c:pt idx="8">
                  <c:v>#N/A</c:v>
                </c:pt>
                <c:pt idx="9">
                  <c:v>0.44</c:v>
                </c:pt>
              </c:numCache>
            </c:numRef>
          </c:val>
          <c:extLst xmlns:c16r2="http://schemas.microsoft.com/office/drawing/2015/06/chart">
            <c:ext xmlns:c16="http://schemas.microsoft.com/office/drawing/2014/chart" uri="{C3380CC4-5D6E-409C-BE32-E72D297353CC}">
              <c16:uniqueId val="{00000005-280F-4E40-8E58-2E968A57442F}"/>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0.4</c:v>
                </c:pt>
                <c:pt idx="4">
                  <c:v>#N/A</c:v>
                </c:pt>
                <c:pt idx="5">
                  <c:v>0.3</c:v>
                </c:pt>
                <c:pt idx="6">
                  <c:v>#N/A</c:v>
                </c:pt>
                <c:pt idx="7">
                  <c:v>0.24</c:v>
                </c:pt>
                <c:pt idx="8">
                  <c:v>#N/A</c:v>
                </c:pt>
                <c:pt idx="9">
                  <c:v>0.71</c:v>
                </c:pt>
              </c:numCache>
            </c:numRef>
          </c:val>
          <c:extLst xmlns:c16r2="http://schemas.microsoft.com/office/drawing/2015/06/chart">
            <c:ext xmlns:c16="http://schemas.microsoft.com/office/drawing/2014/chart" uri="{C3380CC4-5D6E-409C-BE32-E72D297353CC}">
              <c16:uniqueId val="{00000006-280F-4E40-8E58-2E968A57442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0.51</c:v>
                </c:pt>
                <c:pt idx="2">
                  <c:v>#N/A</c:v>
                </c:pt>
                <c:pt idx="3">
                  <c:v>0.57999999999999996</c:v>
                </c:pt>
                <c:pt idx="4">
                  <c:v>#N/A</c:v>
                </c:pt>
                <c:pt idx="5">
                  <c:v>0.82</c:v>
                </c:pt>
                <c:pt idx="6">
                  <c:v>#N/A</c:v>
                </c:pt>
                <c:pt idx="7">
                  <c:v>1.75</c:v>
                </c:pt>
                <c:pt idx="8">
                  <c:v>#N/A</c:v>
                </c:pt>
                <c:pt idx="9">
                  <c:v>1.1100000000000001</c:v>
                </c:pt>
              </c:numCache>
            </c:numRef>
          </c:val>
          <c:extLst xmlns:c16r2="http://schemas.microsoft.com/office/drawing/2015/06/chart">
            <c:ext xmlns:c16="http://schemas.microsoft.com/office/drawing/2014/chart" uri="{C3380CC4-5D6E-409C-BE32-E72D297353CC}">
              <c16:uniqueId val="{00000007-280F-4E40-8E58-2E968A57442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5.46</c:v>
                </c:pt>
                <c:pt idx="2">
                  <c:v>#N/A</c:v>
                </c:pt>
                <c:pt idx="3">
                  <c:v>8.35</c:v>
                </c:pt>
                <c:pt idx="4">
                  <c:v>#N/A</c:v>
                </c:pt>
                <c:pt idx="5">
                  <c:v>6.76</c:v>
                </c:pt>
                <c:pt idx="6">
                  <c:v>#N/A</c:v>
                </c:pt>
                <c:pt idx="7">
                  <c:v>8.43</c:v>
                </c:pt>
                <c:pt idx="8">
                  <c:v>#N/A</c:v>
                </c:pt>
                <c:pt idx="9">
                  <c:v>5.78</c:v>
                </c:pt>
              </c:numCache>
            </c:numRef>
          </c:val>
          <c:extLst xmlns:c16r2="http://schemas.microsoft.com/office/drawing/2015/06/chart">
            <c:ext xmlns:c16="http://schemas.microsoft.com/office/drawing/2014/chart" uri="{C3380CC4-5D6E-409C-BE32-E72D297353CC}">
              <c16:uniqueId val="{00000008-280F-4E40-8E58-2E968A57442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1.65</c:v>
                </c:pt>
                <c:pt idx="2">
                  <c:v>#N/A</c:v>
                </c:pt>
                <c:pt idx="3">
                  <c:v>2.68</c:v>
                </c:pt>
                <c:pt idx="4">
                  <c:v>#N/A</c:v>
                </c:pt>
                <c:pt idx="5">
                  <c:v>2.2400000000000002</c:v>
                </c:pt>
                <c:pt idx="6">
                  <c:v>#N/A</c:v>
                </c:pt>
                <c:pt idx="7">
                  <c:v>0.77</c:v>
                </c:pt>
                <c:pt idx="8">
                  <c:v>0.42</c:v>
                </c:pt>
                <c:pt idx="9">
                  <c:v>#N/A</c:v>
                </c:pt>
              </c:numCache>
            </c:numRef>
          </c:val>
          <c:extLst xmlns:c16r2="http://schemas.microsoft.com/office/drawing/2015/06/chart">
            <c:ext xmlns:c16="http://schemas.microsoft.com/office/drawing/2014/chart" uri="{C3380CC4-5D6E-409C-BE32-E72D297353CC}">
              <c16:uniqueId val="{00000009-280F-4E40-8E58-2E968A57442F}"/>
            </c:ext>
          </c:extLst>
        </c:ser>
        <c:dLbls>
          <c:showLegendKey val="0"/>
          <c:showVal val="0"/>
          <c:showCatName val="0"/>
          <c:showSerName val="0"/>
          <c:showPercent val="0"/>
          <c:showBubbleSize val="0"/>
        </c:dLbls>
        <c:gapWidth val="150"/>
        <c:overlap val="100"/>
        <c:axId val="420333040"/>
        <c:axId val="420335392"/>
      </c:barChart>
      <c:catAx>
        <c:axId val="42033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335392"/>
        <c:crosses val="autoZero"/>
        <c:auto val="1"/>
        <c:lblAlgn val="ctr"/>
        <c:lblOffset val="100"/>
        <c:tickLblSkip val="1"/>
        <c:tickMarkSkip val="1"/>
        <c:noMultiLvlLbl val="0"/>
      </c:catAx>
      <c:valAx>
        <c:axId val="42033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333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7057</c:v>
                </c:pt>
                <c:pt idx="5">
                  <c:v>6469</c:v>
                </c:pt>
                <c:pt idx="8">
                  <c:v>6415</c:v>
                </c:pt>
                <c:pt idx="11">
                  <c:v>6226</c:v>
                </c:pt>
                <c:pt idx="14">
                  <c:v>5998</c:v>
                </c:pt>
              </c:numCache>
            </c:numRef>
          </c:val>
          <c:extLst xmlns:c16r2="http://schemas.microsoft.com/office/drawing/2015/06/chart">
            <c:ext xmlns:c16="http://schemas.microsoft.com/office/drawing/2014/chart" uri="{C3380CC4-5D6E-409C-BE32-E72D297353CC}">
              <c16:uniqueId val="{00000000-8C15-4923-BE18-D4457670DB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1</c:v>
                </c:pt>
                <c:pt idx="12">
                  <c:v>0</c:v>
                </c:pt>
              </c:numCache>
            </c:numRef>
          </c:val>
          <c:extLst xmlns:c16r2="http://schemas.microsoft.com/office/drawing/2015/06/chart">
            <c:ext xmlns:c16="http://schemas.microsoft.com/office/drawing/2014/chart" uri="{C3380CC4-5D6E-409C-BE32-E72D297353CC}">
              <c16:uniqueId val="{00000001-8C15-4923-BE18-D4457670DB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C15-4923-BE18-D4457670DB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C15-4923-BE18-D4457670DB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1098</c:v>
                </c:pt>
                <c:pt idx="3">
                  <c:v>1146</c:v>
                </c:pt>
                <c:pt idx="6">
                  <c:v>1385</c:v>
                </c:pt>
                <c:pt idx="9">
                  <c:v>1210</c:v>
                </c:pt>
                <c:pt idx="12">
                  <c:v>1153</c:v>
                </c:pt>
              </c:numCache>
            </c:numRef>
          </c:val>
          <c:extLst xmlns:c16r2="http://schemas.microsoft.com/office/drawing/2015/06/chart">
            <c:ext xmlns:c16="http://schemas.microsoft.com/office/drawing/2014/chart" uri="{C3380CC4-5D6E-409C-BE32-E72D297353CC}">
              <c16:uniqueId val="{00000004-8C15-4923-BE18-D4457670DB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42</c:v>
                </c:pt>
                <c:pt idx="3">
                  <c:v>42</c:v>
                </c:pt>
                <c:pt idx="6">
                  <c:v>42</c:v>
                </c:pt>
                <c:pt idx="9">
                  <c:v>42</c:v>
                </c:pt>
                <c:pt idx="12">
                  <c:v>42</c:v>
                </c:pt>
              </c:numCache>
            </c:numRef>
          </c:val>
          <c:extLst xmlns:c16r2="http://schemas.microsoft.com/office/drawing/2015/06/chart">
            <c:ext xmlns:c16="http://schemas.microsoft.com/office/drawing/2014/chart" uri="{C3380CC4-5D6E-409C-BE32-E72D297353CC}">
              <c16:uniqueId val="{00000005-8C15-4923-BE18-D4457670DB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C15-4923-BE18-D4457670DB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6826</c:v>
                </c:pt>
                <c:pt idx="3">
                  <c:v>6413</c:v>
                </c:pt>
                <c:pt idx="6">
                  <c:v>6146</c:v>
                </c:pt>
                <c:pt idx="9">
                  <c:v>6059</c:v>
                </c:pt>
                <c:pt idx="12">
                  <c:v>5887</c:v>
                </c:pt>
              </c:numCache>
            </c:numRef>
          </c:val>
          <c:extLst xmlns:c16r2="http://schemas.microsoft.com/office/drawing/2015/06/chart">
            <c:ext xmlns:c16="http://schemas.microsoft.com/office/drawing/2014/chart" uri="{C3380CC4-5D6E-409C-BE32-E72D297353CC}">
              <c16:uniqueId val="{00000007-8C15-4923-BE18-D4457670DB22}"/>
            </c:ext>
          </c:extLst>
        </c:ser>
        <c:dLbls>
          <c:showLegendKey val="0"/>
          <c:showVal val="0"/>
          <c:showCatName val="0"/>
          <c:showSerName val="0"/>
          <c:showPercent val="0"/>
          <c:showBubbleSize val="0"/>
        </c:dLbls>
        <c:gapWidth val="100"/>
        <c:overlap val="100"/>
        <c:axId val="420334216"/>
        <c:axId val="420334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910</c:v>
                </c:pt>
                <c:pt idx="2">
                  <c:v>#N/A</c:v>
                </c:pt>
                <c:pt idx="3">
                  <c:v>#N/A</c:v>
                </c:pt>
                <c:pt idx="4">
                  <c:v>1133</c:v>
                </c:pt>
                <c:pt idx="5">
                  <c:v>#N/A</c:v>
                </c:pt>
                <c:pt idx="6">
                  <c:v>#N/A</c:v>
                </c:pt>
                <c:pt idx="7">
                  <c:v>1158</c:v>
                </c:pt>
                <c:pt idx="8">
                  <c:v>#N/A</c:v>
                </c:pt>
                <c:pt idx="9">
                  <c:v>#N/A</c:v>
                </c:pt>
                <c:pt idx="10">
                  <c:v>1086</c:v>
                </c:pt>
                <c:pt idx="11">
                  <c:v>#N/A</c:v>
                </c:pt>
                <c:pt idx="12">
                  <c:v>#N/A</c:v>
                </c:pt>
                <c:pt idx="13">
                  <c:v>1084</c:v>
                </c:pt>
                <c:pt idx="14">
                  <c:v>#N/A</c:v>
                </c:pt>
              </c:numCache>
            </c:numRef>
          </c:val>
          <c:smooth val="0"/>
          <c:extLst xmlns:c16r2="http://schemas.microsoft.com/office/drawing/2015/06/chart">
            <c:ext xmlns:c16="http://schemas.microsoft.com/office/drawing/2014/chart" uri="{C3380CC4-5D6E-409C-BE32-E72D297353CC}">
              <c16:uniqueId val="{00000008-8C15-4923-BE18-D4457670DB22}"/>
            </c:ext>
          </c:extLst>
        </c:ser>
        <c:dLbls>
          <c:showLegendKey val="0"/>
          <c:showVal val="0"/>
          <c:showCatName val="0"/>
          <c:showSerName val="0"/>
          <c:showPercent val="0"/>
          <c:showBubbleSize val="0"/>
        </c:dLbls>
        <c:marker val="1"/>
        <c:smooth val="0"/>
        <c:axId val="420334216"/>
        <c:axId val="420334608"/>
      </c:lineChart>
      <c:catAx>
        <c:axId val="420334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0334608"/>
        <c:crosses val="autoZero"/>
        <c:auto val="1"/>
        <c:lblAlgn val="ctr"/>
        <c:lblOffset val="100"/>
        <c:tickLblSkip val="1"/>
        <c:tickMarkSkip val="1"/>
        <c:noMultiLvlLbl val="0"/>
      </c:catAx>
      <c:valAx>
        <c:axId val="42033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334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38916</c:v>
                </c:pt>
                <c:pt idx="5">
                  <c:v>36253</c:v>
                </c:pt>
                <c:pt idx="8">
                  <c:v>35121</c:v>
                </c:pt>
                <c:pt idx="11">
                  <c:v>32287</c:v>
                </c:pt>
                <c:pt idx="14">
                  <c:v>30099</c:v>
                </c:pt>
              </c:numCache>
            </c:numRef>
          </c:val>
          <c:extLst xmlns:c16r2="http://schemas.microsoft.com/office/drawing/2015/06/chart">
            <c:ext xmlns:c16="http://schemas.microsoft.com/office/drawing/2014/chart" uri="{C3380CC4-5D6E-409C-BE32-E72D297353CC}">
              <c16:uniqueId val="{00000000-BA5A-4EFE-A30A-A5CDEB36E82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7828</c:v>
                </c:pt>
                <c:pt idx="5">
                  <c:v>6530</c:v>
                </c:pt>
                <c:pt idx="8">
                  <c:v>6932</c:v>
                </c:pt>
                <c:pt idx="11">
                  <c:v>7820</c:v>
                </c:pt>
                <c:pt idx="14">
                  <c:v>9017</c:v>
                </c:pt>
              </c:numCache>
            </c:numRef>
          </c:val>
          <c:extLst xmlns:c16r2="http://schemas.microsoft.com/office/drawing/2015/06/chart">
            <c:ext xmlns:c16="http://schemas.microsoft.com/office/drawing/2014/chart" uri="{C3380CC4-5D6E-409C-BE32-E72D297353CC}">
              <c16:uniqueId val="{00000001-BA5A-4EFE-A30A-A5CDEB36E82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5117</c:v>
                </c:pt>
                <c:pt idx="5">
                  <c:v>9056</c:v>
                </c:pt>
                <c:pt idx="8">
                  <c:v>9266</c:v>
                </c:pt>
                <c:pt idx="11">
                  <c:v>15760</c:v>
                </c:pt>
                <c:pt idx="14">
                  <c:v>21461</c:v>
                </c:pt>
              </c:numCache>
            </c:numRef>
          </c:val>
          <c:extLst xmlns:c16r2="http://schemas.microsoft.com/office/drawing/2015/06/chart">
            <c:ext xmlns:c16="http://schemas.microsoft.com/office/drawing/2014/chart" uri="{C3380CC4-5D6E-409C-BE32-E72D297353CC}">
              <c16:uniqueId val="{00000002-BA5A-4EFE-A30A-A5CDEB36E82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A5A-4EFE-A30A-A5CDEB36E82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A5A-4EFE-A30A-A5CDEB36E82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5A-4EFE-A30A-A5CDEB36E82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13069</c:v>
                </c:pt>
                <c:pt idx="3">
                  <c:v>12508</c:v>
                </c:pt>
                <c:pt idx="6">
                  <c:v>12416</c:v>
                </c:pt>
                <c:pt idx="9">
                  <c:v>12468</c:v>
                </c:pt>
                <c:pt idx="12">
                  <c:v>12126</c:v>
                </c:pt>
              </c:numCache>
            </c:numRef>
          </c:val>
          <c:extLst xmlns:c16r2="http://schemas.microsoft.com/office/drawing/2015/06/chart">
            <c:ext xmlns:c16="http://schemas.microsoft.com/office/drawing/2014/chart" uri="{C3380CC4-5D6E-409C-BE32-E72D297353CC}">
              <c16:uniqueId val="{00000006-BA5A-4EFE-A30A-A5CDEB36E82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A5A-4EFE-A30A-A5CDEB36E82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15005</c:v>
                </c:pt>
                <c:pt idx="3">
                  <c:v>14707</c:v>
                </c:pt>
                <c:pt idx="6">
                  <c:v>15787</c:v>
                </c:pt>
                <c:pt idx="9">
                  <c:v>15376</c:v>
                </c:pt>
                <c:pt idx="12">
                  <c:v>13704</c:v>
                </c:pt>
              </c:numCache>
            </c:numRef>
          </c:val>
          <c:extLst xmlns:c16r2="http://schemas.microsoft.com/office/drawing/2015/06/chart">
            <c:ext xmlns:c16="http://schemas.microsoft.com/office/drawing/2014/chart" uri="{C3380CC4-5D6E-409C-BE32-E72D297353CC}">
              <c16:uniqueId val="{00000008-BA5A-4EFE-A30A-A5CDEB36E82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A5A-4EFE-A30A-A5CDEB36E82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49458</c:v>
                </c:pt>
                <c:pt idx="3">
                  <c:v>48521</c:v>
                </c:pt>
                <c:pt idx="6">
                  <c:v>48234</c:v>
                </c:pt>
                <c:pt idx="9">
                  <c:v>48233</c:v>
                </c:pt>
                <c:pt idx="12">
                  <c:v>52724</c:v>
                </c:pt>
              </c:numCache>
            </c:numRef>
          </c:val>
          <c:extLst xmlns:c16r2="http://schemas.microsoft.com/office/drawing/2015/06/chart">
            <c:ext xmlns:c16="http://schemas.microsoft.com/office/drawing/2014/chart" uri="{C3380CC4-5D6E-409C-BE32-E72D297353CC}">
              <c16:uniqueId val="{0000000A-BA5A-4EFE-A30A-A5CDEB36E829}"/>
            </c:ext>
          </c:extLst>
        </c:ser>
        <c:dLbls>
          <c:showLegendKey val="0"/>
          <c:showVal val="0"/>
          <c:showCatName val="0"/>
          <c:showSerName val="0"/>
          <c:showPercent val="0"/>
          <c:showBubbleSize val="0"/>
        </c:dLbls>
        <c:gapWidth val="100"/>
        <c:overlap val="100"/>
        <c:axId val="420339312"/>
        <c:axId val="42033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25671</c:v>
                </c:pt>
                <c:pt idx="2">
                  <c:v>#N/A</c:v>
                </c:pt>
                <c:pt idx="3">
                  <c:v>#N/A</c:v>
                </c:pt>
                <c:pt idx="4">
                  <c:v>23897</c:v>
                </c:pt>
                <c:pt idx="5">
                  <c:v>#N/A</c:v>
                </c:pt>
                <c:pt idx="6">
                  <c:v>#N/A</c:v>
                </c:pt>
                <c:pt idx="7">
                  <c:v>25118</c:v>
                </c:pt>
                <c:pt idx="8">
                  <c:v>#N/A</c:v>
                </c:pt>
                <c:pt idx="9">
                  <c:v>#N/A</c:v>
                </c:pt>
                <c:pt idx="10">
                  <c:v>20210</c:v>
                </c:pt>
                <c:pt idx="11">
                  <c:v>#N/A</c:v>
                </c:pt>
                <c:pt idx="12">
                  <c:v>#N/A</c:v>
                </c:pt>
                <c:pt idx="13">
                  <c:v>17977</c:v>
                </c:pt>
                <c:pt idx="14">
                  <c:v>#N/A</c:v>
                </c:pt>
              </c:numCache>
            </c:numRef>
          </c:val>
          <c:smooth val="0"/>
          <c:extLst xmlns:c16r2="http://schemas.microsoft.com/office/drawing/2015/06/chart">
            <c:ext xmlns:c16="http://schemas.microsoft.com/office/drawing/2014/chart" uri="{C3380CC4-5D6E-409C-BE32-E72D297353CC}">
              <c16:uniqueId val="{0000000B-BA5A-4EFE-A30A-A5CDEB36E829}"/>
            </c:ext>
          </c:extLst>
        </c:ser>
        <c:dLbls>
          <c:showLegendKey val="0"/>
          <c:showVal val="0"/>
          <c:showCatName val="0"/>
          <c:showSerName val="0"/>
          <c:showPercent val="0"/>
          <c:showBubbleSize val="0"/>
        </c:dLbls>
        <c:marker val="1"/>
        <c:smooth val="0"/>
        <c:axId val="420339312"/>
        <c:axId val="420332256"/>
      </c:lineChart>
      <c:catAx>
        <c:axId val="42033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0332256"/>
        <c:crosses val="autoZero"/>
        <c:auto val="1"/>
        <c:lblAlgn val="ctr"/>
        <c:lblOffset val="100"/>
        <c:tickLblSkip val="1"/>
        <c:tickMarkSkip val="1"/>
        <c:noMultiLvlLbl val="0"/>
      </c:catAx>
      <c:valAx>
        <c:axId val="42033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033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6120</c:v>
                </c:pt>
                <c:pt idx="1">
                  <c:v>10338</c:v>
                </c:pt>
                <c:pt idx="2">
                  <c:v>13355</c:v>
                </c:pt>
              </c:numCache>
            </c:numRef>
          </c:val>
          <c:extLst xmlns:c16r2="http://schemas.microsoft.com/office/drawing/2015/06/chart">
            <c:ext xmlns:c16="http://schemas.microsoft.com/office/drawing/2014/chart" uri="{C3380CC4-5D6E-409C-BE32-E72D297353CC}">
              <c16:uniqueId val="{00000000-95A2-403E-B79B-EF7E67CD9E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5A2-403E-B79B-EF7E67CD9E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1596</c:v>
                </c:pt>
                <c:pt idx="1">
                  <c:v>3568</c:v>
                </c:pt>
                <c:pt idx="2">
                  <c:v>5569</c:v>
                </c:pt>
              </c:numCache>
            </c:numRef>
          </c:val>
          <c:extLst xmlns:c16r2="http://schemas.microsoft.com/office/drawing/2015/06/chart">
            <c:ext xmlns:c16="http://schemas.microsoft.com/office/drawing/2014/chart" uri="{C3380CC4-5D6E-409C-BE32-E72D297353CC}">
              <c16:uniqueId val="{00000002-95A2-403E-B79B-EF7E67CD9E48}"/>
            </c:ext>
          </c:extLst>
        </c:ser>
        <c:dLbls>
          <c:showLegendKey val="0"/>
          <c:showVal val="0"/>
          <c:showCatName val="0"/>
          <c:showSerName val="0"/>
          <c:showPercent val="0"/>
          <c:showBubbleSize val="0"/>
        </c:dLbls>
        <c:gapWidth val="120"/>
        <c:overlap val="100"/>
        <c:axId val="429087552"/>
        <c:axId val="429087944"/>
      </c:barChart>
      <c:catAx>
        <c:axId val="4290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9087944"/>
        <c:crosses val="autoZero"/>
        <c:auto val="1"/>
        <c:lblAlgn val="ctr"/>
        <c:lblOffset val="100"/>
        <c:tickLblSkip val="1"/>
        <c:tickMarkSkip val="1"/>
        <c:noMultiLvlLbl val="0"/>
      </c:catAx>
      <c:valAx>
        <c:axId val="429087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908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378-4611-8782-C3762873EBF1}"/>
                </c:ext>
                <c:ext xmlns:c15="http://schemas.microsoft.com/office/drawing/2012/chart" uri="{CE6537A1-D6FC-4f65-9D91-7224C49458BB}">
                  <c15:dlblFieldTable>
                    <c15:dlblFTEntry>
                      <c15:txfldGUID>{BE408FCF-39B6-42D2-84E6-A24699A957E2}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378-4611-8782-C3762873EBF1}"/>
                </c:ext>
                <c:ext xmlns:c15="http://schemas.microsoft.com/office/drawing/2012/chart" uri="{CE6537A1-D6FC-4f65-9D91-7224C49458BB}">
                  <c15:dlblFieldTable>
                    <c15:dlblFTEntry>
                      <c15:txfldGUID>{9C77E92F-1FA6-4828-9992-6A98A5B27520}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378-4611-8782-C3762873EBF1}"/>
                </c:ext>
                <c:ext xmlns:c15="http://schemas.microsoft.com/office/drawing/2012/chart" uri="{CE6537A1-D6FC-4f65-9D91-7224C49458BB}">
                  <c15:dlblFieldTable>
                    <c15:dlblFTEntry>
                      <c15:txfldGUID>{2A726EC7-E158-4CC6-94AF-C257C5DC438C}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378-4611-8782-C3762873EBF1}"/>
                </c:ext>
                <c:ext xmlns:c15="http://schemas.microsoft.com/office/drawing/2012/chart" uri="{CE6537A1-D6FC-4f65-9D91-7224C49458BB}">
                  <c15:dlblFieldTable>
                    <c15:dlblFTEntry>
                      <c15:txfldGUID>{439B8A16-8C5E-417C-8DA2-3F61DCE2A1DE}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378-4611-8782-C3762873EBF1}"/>
                </c:ext>
                <c:ext xmlns:c15="http://schemas.microsoft.com/office/drawing/2012/chart" uri="{CE6537A1-D6FC-4f65-9D91-7224C49458BB}">
                  <c15:dlblFieldTable>
                    <c15:dlblFTEntry>
                      <c15:txfldGUID>{1D90528A-2CBA-480A-924B-E5D52FCE6610}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378-4611-8782-C3762873EBF1}"/>
                </c:ext>
                <c:ext xmlns:c15="http://schemas.microsoft.com/office/drawing/2012/chart" uri="{CE6537A1-D6FC-4f65-9D91-7224C49458BB}">
                  <c15:dlblFieldTable>
                    <c15:dlblFTEntry>
                      <c15:txfldGUID>{2855A8C1-89E8-4FFF-9A15-476E2A8454ED}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378-4611-8782-C3762873EBF1}"/>
                </c:ext>
                <c:ext xmlns:c15="http://schemas.microsoft.com/office/drawing/2012/chart" uri="{CE6537A1-D6FC-4f65-9D91-7224C49458BB}">
                  <c15:dlblFieldTable>
                    <c15:dlblFTEntry>
                      <c15:txfldGUID>{6933C703-8BF0-48DB-96B4-4ED0C74815C1}</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378-4611-8782-C3762873EBF1}"/>
                </c:ext>
                <c:ext xmlns:c15="http://schemas.microsoft.com/office/drawing/2012/chart" uri="{CE6537A1-D6FC-4f65-9D91-7224C49458BB}">
                  <c15:dlblFieldTable>
                    <c15:dlblFTEntry>
                      <c15:txfldGUID>{9A70C5C7-06FD-4CDA-9F08-38ECB49F92C1}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378-4611-8782-C3762873EBF1}"/>
                </c:ext>
                <c:ext xmlns:c15="http://schemas.microsoft.com/office/drawing/2012/chart" uri="{CE6537A1-D6FC-4f65-9D91-7224C49458BB}">
                  <c15:dlblFieldTable>
                    <c15:dlblFTEntry>
                      <c15:txfldGUID>{3BB26183-8CE4-4D6D-B3CC-D4FFCDEF70E5}</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58.5</c:v>
                </c:pt>
                <c:pt idx="24">
                  <c:v>59.3</c:v>
                </c:pt>
                <c:pt idx="32">
                  <c:v>59.8</c:v>
                </c:pt>
              </c:numCache>
            </c:numRef>
          </c:xVal>
          <c:yVal>
            <c:numRef>
              <c:f>公会計指標分析・財政指標組合せ分析表!$BP$51:$DC$51</c:f>
              <c:numCache>
                <c:formatCode>#,##0.0;"▲ "#,##0.0</c:formatCode>
                <c:ptCount val="40"/>
                <c:pt idx="8">
                  <c:v>58.2</c:v>
                </c:pt>
                <c:pt idx="16">
                  <c:v>54</c:v>
                </c:pt>
                <c:pt idx="24">
                  <c:v>48.8</c:v>
                </c:pt>
                <c:pt idx="32">
                  <c:v>35.799999999999997</c:v>
                </c:pt>
              </c:numCache>
            </c:numRef>
          </c:yVal>
          <c:smooth val="0"/>
          <c:extLst xmlns:c16r2="http://schemas.microsoft.com/office/drawing/2015/06/chart">
            <c:ext xmlns:c16="http://schemas.microsoft.com/office/drawing/2014/chart" uri="{C3380CC4-5D6E-409C-BE32-E72D297353CC}">
              <c16:uniqueId val="{00000009-3378-4611-8782-C3762873EBF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378-4611-8782-C3762873EBF1}"/>
                </c:ext>
                <c:ext xmlns:c15="http://schemas.microsoft.com/office/drawing/2012/chart" uri="{CE6537A1-D6FC-4f65-9D91-7224C49458BB}">
                  <c15:dlblFieldTable>
                    <c15:dlblFTEntry>
                      <c15:txfldGUID>{793446D1-F68B-4A71-B63D-B6CEE169C2A7}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378-4611-8782-C3762873EBF1}"/>
                </c:ext>
                <c:ext xmlns:c15="http://schemas.microsoft.com/office/drawing/2012/chart" uri="{CE6537A1-D6FC-4f65-9D91-7224C49458BB}">
                  <c15:dlblFieldTable>
                    <c15:dlblFTEntry>
                      <c15:txfldGUID>{47A9B932-523C-44B6-AC4F-9B8762A0B604}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378-4611-8782-C3762873EBF1}"/>
                </c:ext>
                <c:ext xmlns:c15="http://schemas.microsoft.com/office/drawing/2012/chart" uri="{CE6537A1-D6FC-4f65-9D91-7224C49458BB}">
                  <c15:dlblFieldTable>
                    <c15:dlblFTEntry>
                      <c15:txfldGUID>{81621F56-AC00-481E-B4EF-A95A645A7FB4}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378-4611-8782-C3762873EBF1}"/>
                </c:ext>
                <c:ext xmlns:c15="http://schemas.microsoft.com/office/drawing/2012/chart" uri="{CE6537A1-D6FC-4f65-9D91-7224C49458BB}">
                  <c15:dlblFieldTable>
                    <c15:dlblFTEntry>
                      <c15:txfldGUID>{785B89D6-12F8-4A8C-BCA7-16B7445DED68}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378-4611-8782-C3762873EBF1}"/>
                </c:ext>
                <c:ext xmlns:c15="http://schemas.microsoft.com/office/drawing/2012/chart" uri="{CE6537A1-D6FC-4f65-9D91-7224C49458BB}">
                  <c15:dlblFieldTable>
                    <c15:dlblFTEntry>
                      <c15:txfldGUID>{D7446839-9B9C-4B9F-A1AB-1670BF44EDD9}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378-4611-8782-C3762873EBF1}"/>
                </c:ext>
                <c:ext xmlns:c15="http://schemas.microsoft.com/office/drawing/2012/chart" uri="{CE6537A1-D6FC-4f65-9D91-7224C49458BB}">
                  <c15:dlblFieldTable>
                    <c15:dlblFTEntry>
                      <c15:txfldGUID>{49AD198C-3432-49FE-811B-C047409CB973}</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378-4611-8782-C3762873EBF1}"/>
                </c:ext>
                <c:ext xmlns:c15="http://schemas.microsoft.com/office/drawing/2012/chart" uri="{CE6537A1-D6FC-4f65-9D91-7224C49458BB}">
                  <c15:dlblFieldTable>
                    <c15:dlblFTEntry>
                      <c15:txfldGUID>{C7A5D906-4D02-4045-BADD-008CAEE7505F}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378-4611-8782-C3762873EBF1}"/>
                </c:ext>
                <c:ext xmlns:c15="http://schemas.microsoft.com/office/drawing/2012/chart" uri="{CE6537A1-D6FC-4f65-9D91-7224C49458BB}">
                  <c15:dlblFieldTable>
                    <c15:dlblFTEntry>
                      <c15:txfldGUID>{20F8C096-3AFB-4217-9ADF-63B00E8E32B5}</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378-4611-8782-C3762873EBF1}"/>
                </c:ext>
                <c:ext xmlns:c15="http://schemas.microsoft.com/office/drawing/2012/chart" uri="{CE6537A1-D6FC-4f65-9D91-7224C49458BB}">
                  <c15:dlblFieldTable>
                    <c15:dlblFTEntry>
                      <c15:txfldGUID>{22429D77-8B5D-40C7-AFB2-3A359AEBDB4D}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3378-4611-8782-C3762873EBF1}"/>
            </c:ext>
          </c:extLst>
        </c:ser>
        <c:dLbls>
          <c:showLegendKey val="0"/>
          <c:showVal val="1"/>
          <c:showCatName val="0"/>
          <c:showSerName val="0"/>
          <c:showPercent val="0"/>
          <c:showBubbleSize val="0"/>
        </c:dLbls>
        <c:axId val="429085984"/>
        <c:axId val="429089120"/>
      </c:scatterChart>
      <c:valAx>
        <c:axId val="429085984"/>
        <c:scaling>
          <c:orientation val="minMax"/>
          <c:max val="60.800000000000004"/>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089120"/>
        <c:crosses val="autoZero"/>
        <c:crossBetween val="midCat"/>
      </c:valAx>
      <c:valAx>
        <c:axId val="429089120"/>
        <c:scaling>
          <c:orientation val="minMax"/>
          <c:max val="6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085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C98-4EE3-BF7A-47F50314D146}"/>
                </c:ext>
                <c:ext xmlns:c15="http://schemas.microsoft.com/office/drawing/2012/chart" uri="{CE6537A1-D6FC-4f65-9D91-7224C49458BB}">
                  <c15:dlblFieldTable>
                    <c15:dlblFTEntry>
                      <c15:txfldGUID>{B439A65B-91EB-4B2A-AA31-01068BD26C36}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C98-4EE3-BF7A-47F50314D146}"/>
                </c:ext>
                <c:ext xmlns:c15="http://schemas.microsoft.com/office/drawing/2012/chart" uri="{CE6537A1-D6FC-4f65-9D91-7224C49458BB}">
                  <c15:dlblFieldTable>
                    <c15:dlblFTEntry>
                      <c15:txfldGUID>{AA7A9854-2251-4BFB-A38B-1133E33A9A93}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C98-4EE3-BF7A-47F50314D146}"/>
                </c:ext>
                <c:ext xmlns:c15="http://schemas.microsoft.com/office/drawing/2012/chart" uri="{CE6537A1-D6FC-4f65-9D91-7224C49458BB}">
                  <c15:dlblFieldTable>
                    <c15:dlblFTEntry>
                      <c15:txfldGUID>{9F425655-2A31-4812-BDB0-660B5F7784CE}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C98-4EE3-BF7A-47F50314D146}"/>
                </c:ext>
                <c:ext xmlns:c15="http://schemas.microsoft.com/office/drawing/2012/chart" uri="{CE6537A1-D6FC-4f65-9D91-7224C49458BB}">
                  <c15:dlblFieldTable>
                    <c15:dlblFTEntry>
                      <c15:txfldGUID>{DCA7D281-CA51-4531-8F8E-7501A1B82987}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C98-4EE3-BF7A-47F50314D146}"/>
                </c:ext>
                <c:ext xmlns:c15="http://schemas.microsoft.com/office/drawing/2012/chart" uri="{CE6537A1-D6FC-4f65-9D91-7224C49458BB}">
                  <c15:dlblFieldTable>
                    <c15:dlblFTEntry>
                      <c15:txfldGUID>{C154117F-F76D-41F1-9E78-AB25DEC72042}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C98-4EE3-BF7A-47F50314D146}"/>
                </c:ext>
                <c:ext xmlns:c15="http://schemas.microsoft.com/office/drawing/2012/chart" uri="{CE6537A1-D6FC-4f65-9D91-7224C49458BB}">
                  <c15:dlblFieldTable>
                    <c15:dlblFTEntry>
                      <c15:txfldGUID>{3ED863BB-F29A-47F6-AF51-119B40C3F20D}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C98-4EE3-BF7A-47F50314D146}"/>
                </c:ext>
                <c:ext xmlns:c15="http://schemas.microsoft.com/office/drawing/2012/chart" uri="{CE6537A1-D6FC-4f65-9D91-7224C49458BB}">
                  <c15:dlblFieldTable>
                    <c15:dlblFTEntry>
                      <c15:txfldGUID>{6493C224-501B-4418-A2DA-C56E4ACBB746}</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C98-4EE3-BF7A-47F50314D146}"/>
                </c:ext>
                <c:ext xmlns:c15="http://schemas.microsoft.com/office/drawing/2012/chart" uri="{CE6537A1-D6FC-4f65-9D91-7224C49458BB}">
                  <c15:dlblFieldTable>
                    <c15:dlblFTEntry>
                      <c15:txfldGUID>{218BC9CE-33E9-4921-B035-184849F8CB86}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C98-4EE3-BF7A-47F50314D146}"/>
                </c:ext>
                <c:ext xmlns:c15="http://schemas.microsoft.com/office/drawing/2012/chart" uri="{CE6537A1-D6FC-4f65-9D91-7224C49458BB}">
                  <c15:dlblFieldTable>
                    <c15:dlblFTEntry>
                      <c15:txfldGUID>{A123D4B6-D1CE-4F7C-B7A3-6496CD31CD9C}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2.5</c:v>
                </c:pt>
                <c:pt idx="8">
                  <c:v>2.7</c:v>
                </c:pt>
                <c:pt idx="16">
                  <c:v>2.5</c:v>
                </c:pt>
                <c:pt idx="24">
                  <c:v>2.6</c:v>
                </c:pt>
                <c:pt idx="32">
                  <c:v>2.4</c:v>
                </c:pt>
              </c:numCache>
            </c:numRef>
          </c:xVal>
          <c:yVal>
            <c:numRef>
              <c:f>公会計指標分析・財政指標組合せ分析表!$BP$73:$DC$73</c:f>
              <c:numCache>
                <c:formatCode>#,##0.0;"▲ "#,##0.0</c:formatCode>
                <c:ptCount val="40"/>
                <c:pt idx="0">
                  <c:v>64.8</c:v>
                </c:pt>
                <c:pt idx="8">
                  <c:v>58.2</c:v>
                </c:pt>
                <c:pt idx="16">
                  <c:v>54</c:v>
                </c:pt>
                <c:pt idx="24">
                  <c:v>48.8</c:v>
                </c:pt>
                <c:pt idx="32">
                  <c:v>35.799999999999997</c:v>
                </c:pt>
              </c:numCache>
            </c:numRef>
          </c:yVal>
          <c:smooth val="0"/>
          <c:extLst xmlns:c16r2="http://schemas.microsoft.com/office/drawing/2015/06/chart">
            <c:ext xmlns:c16="http://schemas.microsoft.com/office/drawing/2014/chart" uri="{C3380CC4-5D6E-409C-BE32-E72D297353CC}">
              <c16:uniqueId val="{00000009-5C98-4EE3-BF7A-47F50314D14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C98-4EE3-BF7A-47F50314D146}"/>
                </c:ext>
                <c:ext xmlns:c15="http://schemas.microsoft.com/office/drawing/2012/chart" uri="{CE6537A1-D6FC-4f65-9D91-7224C49458BB}">
                  <c15:dlblFieldTable>
                    <c15:dlblFTEntry>
                      <c15:txfldGUID>{F2D29616-8584-4753-9525-38A55D6FAEC1}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C98-4EE3-BF7A-47F50314D146}"/>
                </c:ext>
                <c:ext xmlns:c15="http://schemas.microsoft.com/office/drawing/2012/chart" uri="{CE6537A1-D6FC-4f65-9D91-7224C49458BB}">
                  <c15:dlblFieldTable>
                    <c15:dlblFTEntry>
                      <c15:txfldGUID>{66797412-66CD-488D-AC96-72AB895A4776}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C98-4EE3-BF7A-47F50314D146}"/>
                </c:ext>
                <c:ext xmlns:c15="http://schemas.microsoft.com/office/drawing/2012/chart" uri="{CE6537A1-D6FC-4f65-9D91-7224C49458BB}">
                  <c15:dlblFieldTable>
                    <c15:dlblFTEntry>
                      <c15:txfldGUID>{E8B04ED8-2114-4B44-B1F4-59E8CB11C18C}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C98-4EE3-BF7A-47F50314D146}"/>
                </c:ext>
                <c:ext xmlns:c15="http://schemas.microsoft.com/office/drawing/2012/chart" uri="{CE6537A1-D6FC-4f65-9D91-7224C49458BB}">
                  <c15:dlblFieldTable>
                    <c15:dlblFTEntry>
                      <c15:txfldGUID>{7393E814-5C03-4EFE-9B16-35F4ED5E3319}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C98-4EE3-BF7A-47F50314D146}"/>
                </c:ext>
                <c:ext xmlns:c15="http://schemas.microsoft.com/office/drawing/2012/chart" uri="{CE6537A1-D6FC-4f65-9D91-7224C49458BB}">
                  <c15:dlblFieldTable>
                    <c15:dlblFTEntry>
                      <c15:txfldGUID>{C65761B9-5781-4AB3-B6B4-DC6885865A6D}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C98-4EE3-BF7A-47F50314D146}"/>
                </c:ext>
                <c:ext xmlns:c15="http://schemas.microsoft.com/office/drawing/2012/chart" uri="{CE6537A1-D6FC-4f65-9D91-7224C49458BB}">
                  <c15:dlblFieldTable>
                    <c15:dlblFTEntry>
                      <c15:txfldGUID>{EB48A09D-9B4C-45FD-A6E7-3418179C7B77}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C98-4EE3-BF7A-47F50314D146}"/>
                </c:ext>
                <c:ext xmlns:c15="http://schemas.microsoft.com/office/drawing/2012/chart" uri="{CE6537A1-D6FC-4f65-9D91-7224C49458BB}">
                  <c15:dlblFieldTable>
                    <c15:dlblFTEntry>
                      <c15:txfldGUID>{57AC1861-8A1D-4ACA-BE2C-A3D5A5C1AC08}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C98-4EE3-BF7A-47F50314D146}"/>
                </c:ext>
                <c:ext xmlns:c15="http://schemas.microsoft.com/office/drawing/2012/chart" uri="{CE6537A1-D6FC-4f65-9D91-7224C49458BB}">
                  <c15:dlblFieldTable>
                    <c15:dlblFTEntry>
                      <c15:txfldGUID>{4B200E31-D763-474D-8FAF-7C5E0AAE1923}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C98-4EE3-BF7A-47F50314D146}"/>
                </c:ext>
                <c:ext xmlns:c15="http://schemas.microsoft.com/office/drawing/2012/chart" uri="{CE6537A1-D6FC-4f65-9D91-7224C49458BB}">
                  <c15:dlblFieldTable>
                    <c15:dlblFTEntry>
                      <c15:txfldGUID>{C2E7CABE-6249-4C6F-8EF2-20D692DE7139}</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5C98-4EE3-BF7A-47F50314D146}"/>
            </c:ext>
          </c:extLst>
        </c:ser>
        <c:dLbls>
          <c:showLegendKey val="0"/>
          <c:showVal val="1"/>
          <c:showCatName val="0"/>
          <c:showSerName val="0"/>
          <c:showPercent val="0"/>
          <c:showBubbleSize val="0"/>
        </c:dLbls>
        <c:axId val="429091864"/>
        <c:axId val="429091472"/>
      </c:scatterChart>
      <c:valAx>
        <c:axId val="429091864"/>
        <c:scaling>
          <c:orientation val="minMax"/>
          <c:max val="7.5"/>
          <c:min val="2.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9091472"/>
        <c:crosses val="autoZero"/>
        <c:crossBetween val="midCat"/>
      </c:valAx>
      <c:valAx>
        <c:axId val="429091472"/>
        <c:scaling>
          <c:orientation val="minMax"/>
          <c:max val="7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091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ポイント高い数値となっている。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基準財政需要額の社会保障経費は、増加傾向にあるもの、基準財政収入額の主である地方税のうち法人市民税が、平成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年度に、前年度に比べて約</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億円増加したことなどから、平成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年度の単年度財政力指数が</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となったため、本年度の３ヶ年平均数値は、</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64770</xdr:rowOff>
    </xdr:from>
    <xdr:to>
      <xdr:col>23</xdr:col>
      <xdr:colOff>133350</xdr:colOff>
      <xdr:row>37</xdr:row>
      <xdr:rowOff>38100</xdr:rowOff>
    </xdr:to>
    <xdr:cxnSp macro="">
      <xdr:nvCxnSpPr>
        <xdr:cNvPr id="67" name="直線コネクタ 66"/>
        <xdr:cNvCxnSpPr/>
      </xdr:nvCxnSpPr>
      <xdr:spPr>
        <a:xfrm flipV="1">
          <a:off x="4114800" y="62369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62230</xdr:rowOff>
    </xdr:to>
    <xdr:cxnSp macro="">
      <xdr:nvCxnSpPr>
        <xdr:cNvPr id="70" name="直線コネクタ 69"/>
        <xdr:cNvCxnSpPr/>
      </xdr:nvCxnSpPr>
      <xdr:spPr>
        <a:xfrm flipV="1">
          <a:off x="3225800" y="63817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62230</xdr:rowOff>
    </xdr:from>
    <xdr:to>
      <xdr:col>15</xdr:col>
      <xdr:colOff>82550</xdr:colOff>
      <xdr:row>38</xdr:row>
      <xdr:rowOff>11430</xdr:rowOff>
    </xdr:to>
    <xdr:cxnSp macro="">
      <xdr:nvCxnSpPr>
        <xdr:cNvPr id="73" name="直線コネクタ 72"/>
        <xdr:cNvCxnSpPr/>
      </xdr:nvCxnSpPr>
      <xdr:spPr>
        <a:xfrm flipV="1">
          <a:off x="2336800" y="640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11430</xdr:rowOff>
    </xdr:from>
    <xdr:to>
      <xdr:col>11</xdr:col>
      <xdr:colOff>31750</xdr:colOff>
      <xdr:row>38</xdr:row>
      <xdr:rowOff>35560</xdr:rowOff>
    </xdr:to>
    <xdr:cxnSp macro="">
      <xdr:nvCxnSpPr>
        <xdr:cNvPr id="76" name="直線コネクタ 75"/>
        <xdr:cNvCxnSpPr/>
      </xdr:nvCxnSpPr>
      <xdr:spPr>
        <a:xfrm flipV="1">
          <a:off x="1447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13970</xdr:rowOff>
    </xdr:from>
    <xdr:to>
      <xdr:col>23</xdr:col>
      <xdr:colOff>184150</xdr:colOff>
      <xdr:row>36</xdr:row>
      <xdr:rowOff>115570</xdr:rowOff>
    </xdr:to>
    <xdr:sp macro="" textlink="">
      <xdr:nvSpPr>
        <xdr:cNvPr id="86" name="楕円 85"/>
        <xdr:cNvSpPr/>
      </xdr:nvSpPr>
      <xdr:spPr>
        <a:xfrm>
          <a:off x="49022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106697</xdr:rowOff>
    </xdr:from>
    <xdr:ext cx="762000" cy="259045"/>
    <xdr:sp macro="" textlink="">
      <xdr:nvSpPr>
        <xdr:cNvPr id="87" name="財政力該当値テキスト"/>
        <xdr:cNvSpPr txBox="1"/>
      </xdr:nvSpPr>
      <xdr:spPr>
        <a:xfrm>
          <a:off x="5041900" y="610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11430</xdr:rowOff>
    </xdr:from>
    <xdr:to>
      <xdr:col>15</xdr:col>
      <xdr:colOff>133350</xdr:colOff>
      <xdr:row>37</xdr:row>
      <xdr:rowOff>113030</xdr:rowOff>
    </xdr:to>
    <xdr:sp macro="" textlink="">
      <xdr:nvSpPr>
        <xdr:cNvPr id="90" name="楕円 89"/>
        <xdr:cNvSpPr/>
      </xdr:nvSpPr>
      <xdr:spPr>
        <a:xfrm>
          <a:off x="3175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123207</xdr:rowOff>
    </xdr:from>
    <xdr:ext cx="762000" cy="259045"/>
    <xdr:sp macro="" textlink="">
      <xdr:nvSpPr>
        <xdr:cNvPr id="91" name="テキスト ボックス 90"/>
        <xdr:cNvSpPr txBox="1"/>
      </xdr:nvSpPr>
      <xdr:spPr>
        <a:xfrm>
          <a:off x="2844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132080</xdr:rowOff>
    </xdr:from>
    <xdr:to>
      <xdr:col>11</xdr:col>
      <xdr:colOff>82550</xdr:colOff>
      <xdr:row>38</xdr:row>
      <xdr:rowOff>62230</xdr:rowOff>
    </xdr:to>
    <xdr:sp macro="" textlink="">
      <xdr:nvSpPr>
        <xdr:cNvPr id="92" name="楕円 91"/>
        <xdr:cNvSpPr/>
      </xdr:nvSpPr>
      <xdr:spPr>
        <a:xfrm>
          <a:off x="2286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72407</xdr:rowOff>
    </xdr:from>
    <xdr:ext cx="762000" cy="259045"/>
    <xdr:sp macro="" textlink="">
      <xdr:nvSpPr>
        <xdr:cNvPr id="93" name="テキスト ボックス 92"/>
        <xdr:cNvSpPr txBox="1"/>
      </xdr:nvSpPr>
      <xdr:spPr>
        <a:xfrm>
          <a:off x="1955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156210</xdr:rowOff>
    </xdr:from>
    <xdr:to>
      <xdr:col>7</xdr:col>
      <xdr:colOff>31750</xdr:colOff>
      <xdr:row>38</xdr:row>
      <xdr:rowOff>86360</xdr:rowOff>
    </xdr:to>
    <xdr:sp macro="" textlink="">
      <xdr:nvSpPr>
        <xdr:cNvPr id="94" name="楕円 93"/>
        <xdr:cNvSpPr/>
      </xdr:nvSpPr>
      <xdr:spPr>
        <a:xfrm>
          <a:off x="139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96537</xdr:rowOff>
    </xdr:from>
    <xdr:ext cx="762000" cy="259045"/>
    <xdr:sp macro="" textlink="">
      <xdr:nvSpPr>
        <xdr:cNvPr id="95" name="テキスト ボックス 94"/>
        <xdr:cNvSpPr txBox="1"/>
      </xdr:nvSpPr>
      <xdr:spPr>
        <a:xfrm>
          <a:off x="1066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経常収支比率の増減要因として、本市においては、経常一般財源となる、法人市民税を始めとする地方税の変動が大きな影響を与えている。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年度は、前年度に大幅に増加した地方税が、約</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億円の減となったことなど、経常経費充当一般財源の減があったもの、それを上回る経常一般財源の減となったことから、前年度と比べ、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150622</xdr:rowOff>
    </xdr:from>
    <xdr:to>
      <xdr:col>23</xdr:col>
      <xdr:colOff>133350</xdr:colOff>
      <xdr:row>63</xdr:row>
      <xdr:rowOff>61214</xdr:rowOff>
    </xdr:to>
    <xdr:cxnSp macro="">
      <xdr:nvCxnSpPr>
        <xdr:cNvPr id="128" name="直線コネクタ 127"/>
        <xdr:cNvCxnSpPr/>
      </xdr:nvCxnSpPr>
      <xdr:spPr>
        <a:xfrm>
          <a:off x="4114800" y="1078052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29"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150622</xdr:rowOff>
    </xdr:from>
    <xdr:to>
      <xdr:col>19</xdr:col>
      <xdr:colOff>133350</xdr:colOff>
      <xdr:row>65</xdr:row>
      <xdr:rowOff>138176</xdr:rowOff>
    </xdr:to>
    <xdr:cxnSp macro="">
      <xdr:nvCxnSpPr>
        <xdr:cNvPr id="131" name="直線コネクタ 130"/>
        <xdr:cNvCxnSpPr/>
      </xdr:nvCxnSpPr>
      <xdr:spPr>
        <a:xfrm flipV="1">
          <a:off x="3225800" y="10780522"/>
          <a:ext cx="889000" cy="50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65</xdr:row>
      <xdr:rowOff>138176</xdr:rowOff>
    </xdr:to>
    <xdr:cxnSp macro="">
      <xdr:nvCxnSpPr>
        <xdr:cNvPr id="134" name="直線コネクタ 133"/>
        <xdr:cNvCxnSpPr/>
      </xdr:nvCxnSpPr>
      <xdr:spPr>
        <a:xfrm>
          <a:off x="2336800" y="10823956"/>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65</xdr:row>
      <xdr:rowOff>94742</xdr:rowOff>
    </xdr:to>
    <xdr:cxnSp macro="">
      <xdr:nvCxnSpPr>
        <xdr:cNvPr id="137" name="直線コネクタ 136"/>
        <xdr:cNvCxnSpPr/>
      </xdr:nvCxnSpPr>
      <xdr:spPr>
        <a:xfrm flipV="1">
          <a:off x="1447800" y="10823956"/>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7" name="楕円 146"/>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48" name="財政構造の弾力性該当値テキスト"/>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99822</xdr:rowOff>
    </xdr:from>
    <xdr:to>
      <xdr:col>19</xdr:col>
      <xdr:colOff>184150</xdr:colOff>
      <xdr:row>63</xdr:row>
      <xdr:rowOff>29972</xdr:rowOff>
    </xdr:to>
    <xdr:sp macro="" textlink="">
      <xdr:nvSpPr>
        <xdr:cNvPr id="149" name="楕円 148"/>
        <xdr:cNvSpPr/>
      </xdr:nvSpPr>
      <xdr:spPr>
        <a:xfrm>
          <a:off x="4064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40149</xdr:rowOff>
    </xdr:from>
    <xdr:ext cx="736600" cy="259045"/>
    <xdr:sp macro="" textlink="">
      <xdr:nvSpPr>
        <xdr:cNvPr id="150" name="テキスト ボックス 149"/>
        <xdr:cNvSpPr txBox="1"/>
      </xdr:nvSpPr>
      <xdr:spPr>
        <a:xfrm>
          <a:off x="3733800" y="1049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87376</xdr:rowOff>
    </xdr:from>
    <xdr:to>
      <xdr:col>15</xdr:col>
      <xdr:colOff>133350</xdr:colOff>
      <xdr:row>66</xdr:row>
      <xdr:rowOff>17526</xdr:rowOff>
    </xdr:to>
    <xdr:sp macro="" textlink="">
      <xdr:nvSpPr>
        <xdr:cNvPr id="151" name="楕円 150"/>
        <xdr:cNvSpPr/>
      </xdr:nvSpPr>
      <xdr:spPr>
        <a:xfrm>
          <a:off x="3175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2303</xdr:rowOff>
    </xdr:from>
    <xdr:ext cx="762000" cy="259045"/>
    <xdr:sp macro="" textlink="">
      <xdr:nvSpPr>
        <xdr:cNvPr id="152" name="テキスト ボックス 151"/>
        <xdr:cNvSpPr txBox="1"/>
      </xdr:nvSpPr>
      <xdr:spPr>
        <a:xfrm>
          <a:off x="2844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3" name="楕円 152"/>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54" name="テキスト ボックス 153"/>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43942</xdr:rowOff>
    </xdr:from>
    <xdr:to>
      <xdr:col>7</xdr:col>
      <xdr:colOff>31750</xdr:colOff>
      <xdr:row>65</xdr:row>
      <xdr:rowOff>145542</xdr:rowOff>
    </xdr:to>
    <xdr:sp macro="" textlink="">
      <xdr:nvSpPr>
        <xdr:cNvPr id="155" name="楕円 154"/>
        <xdr:cNvSpPr/>
      </xdr:nvSpPr>
      <xdr:spPr>
        <a:xfrm>
          <a:off x="1397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130319</xdr:rowOff>
    </xdr:from>
    <xdr:ext cx="762000" cy="259045"/>
    <xdr:sp macro="" textlink="">
      <xdr:nvSpPr>
        <xdr:cNvPr id="156" name="テキスト ボックス 155"/>
        <xdr:cNvSpPr txBox="1"/>
      </xdr:nvSpPr>
      <xdr:spPr>
        <a:xfrm>
          <a:off x="1066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年度は、人件費、物件費共に減に転じたものの、人口も微減となったことなどから、人口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人当たりの決算額としては、前年度と比べて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円の減となり、ほぼ横ばいだった。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本市は、類似団体と比べて公共施設の数が多いことから、施設管理に係る委託料などの物件費が高くなる傾向がある。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159077</xdr:rowOff>
    </xdr:from>
    <xdr:to>
      <xdr:col>23</xdr:col>
      <xdr:colOff>133350</xdr:colOff>
      <xdr:row>84</xdr:row>
      <xdr:rowOff>159990</xdr:rowOff>
    </xdr:to>
    <xdr:cxnSp macro="">
      <xdr:nvCxnSpPr>
        <xdr:cNvPr id="193" name="直線コネクタ 192"/>
        <xdr:cNvCxnSpPr/>
      </xdr:nvCxnSpPr>
      <xdr:spPr>
        <a:xfrm flipV="1">
          <a:off x="4114800" y="1456087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61161</xdr:rowOff>
    </xdr:from>
    <xdr:to>
      <xdr:col>19</xdr:col>
      <xdr:colOff>133350</xdr:colOff>
      <xdr:row>84</xdr:row>
      <xdr:rowOff>159990</xdr:rowOff>
    </xdr:to>
    <xdr:cxnSp macro="">
      <xdr:nvCxnSpPr>
        <xdr:cNvPr id="196" name="直線コネクタ 195"/>
        <xdr:cNvCxnSpPr/>
      </xdr:nvCxnSpPr>
      <xdr:spPr>
        <a:xfrm>
          <a:off x="3225800" y="14462961"/>
          <a:ext cx="889000" cy="9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42374</xdr:rowOff>
    </xdr:from>
    <xdr:to>
      <xdr:col>15</xdr:col>
      <xdr:colOff>82550</xdr:colOff>
      <xdr:row>84</xdr:row>
      <xdr:rowOff>61161</xdr:rowOff>
    </xdr:to>
    <xdr:cxnSp macro="">
      <xdr:nvCxnSpPr>
        <xdr:cNvPr id="199" name="直線コネクタ 198"/>
        <xdr:cNvCxnSpPr/>
      </xdr:nvCxnSpPr>
      <xdr:spPr>
        <a:xfrm>
          <a:off x="2336800" y="14444174"/>
          <a:ext cx="889000" cy="1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13401</xdr:rowOff>
    </xdr:from>
    <xdr:to>
      <xdr:col>11</xdr:col>
      <xdr:colOff>31750</xdr:colOff>
      <xdr:row>84</xdr:row>
      <xdr:rowOff>42374</xdr:rowOff>
    </xdr:to>
    <xdr:cxnSp macro="">
      <xdr:nvCxnSpPr>
        <xdr:cNvPr id="202" name="直線コネクタ 201"/>
        <xdr:cNvCxnSpPr/>
      </xdr:nvCxnSpPr>
      <xdr:spPr>
        <a:xfrm>
          <a:off x="1447800" y="14415201"/>
          <a:ext cx="889000" cy="2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108277</xdr:rowOff>
    </xdr:from>
    <xdr:to>
      <xdr:col>23</xdr:col>
      <xdr:colOff>184150</xdr:colOff>
      <xdr:row>85</xdr:row>
      <xdr:rowOff>38427</xdr:rowOff>
    </xdr:to>
    <xdr:sp macro="" textlink="">
      <xdr:nvSpPr>
        <xdr:cNvPr id="212" name="楕円 211"/>
        <xdr:cNvSpPr/>
      </xdr:nvSpPr>
      <xdr:spPr>
        <a:xfrm>
          <a:off x="4902200" y="145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80354</xdr:rowOff>
    </xdr:from>
    <xdr:ext cx="762000" cy="259045"/>
    <xdr:sp macro="" textlink="">
      <xdr:nvSpPr>
        <xdr:cNvPr id="213" name="人件費・物件費等の状況該当値テキスト"/>
        <xdr:cNvSpPr txBox="1"/>
      </xdr:nvSpPr>
      <xdr:spPr>
        <a:xfrm>
          <a:off x="5041900" y="144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109190</xdr:rowOff>
    </xdr:from>
    <xdr:to>
      <xdr:col>19</xdr:col>
      <xdr:colOff>184150</xdr:colOff>
      <xdr:row>85</xdr:row>
      <xdr:rowOff>39340</xdr:rowOff>
    </xdr:to>
    <xdr:sp macro="" textlink="">
      <xdr:nvSpPr>
        <xdr:cNvPr id="214" name="楕円 213"/>
        <xdr:cNvSpPr/>
      </xdr:nvSpPr>
      <xdr:spPr>
        <a:xfrm>
          <a:off x="4064000" y="1451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24117</xdr:rowOff>
    </xdr:from>
    <xdr:ext cx="736600" cy="259045"/>
    <xdr:sp macro="" textlink="">
      <xdr:nvSpPr>
        <xdr:cNvPr id="215" name="テキスト ボックス 214"/>
        <xdr:cNvSpPr txBox="1"/>
      </xdr:nvSpPr>
      <xdr:spPr>
        <a:xfrm>
          <a:off x="3733800" y="14597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10361</xdr:rowOff>
    </xdr:from>
    <xdr:to>
      <xdr:col>15</xdr:col>
      <xdr:colOff>133350</xdr:colOff>
      <xdr:row>84</xdr:row>
      <xdr:rowOff>111961</xdr:rowOff>
    </xdr:to>
    <xdr:sp macro="" textlink="">
      <xdr:nvSpPr>
        <xdr:cNvPr id="216" name="楕円 215"/>
        <xdr:cNvSpPr/>
      </xdr:nvSpPr>
      <xdr:spPr>
        <a:xfrm>
          <a:off x="3175000" y="1441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96738</xdr:rowOff>
    </xdr:from>
    <xdr:ext cx="762000" cy="259045"/>
    <xdr:sp macro="" textlink="">
      <xdr:nvSpPr>
        <xdr:cNvPr id="217" name="テキスト ボックス 216"/>
        <xdr:cNvSpPr txBox="1"/>
      </xdr:nvSpPr>
      <xdr:spPr>
        <a:xfrm>
          <a:off x="2844800" y="1449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163024</xdr:rowOff>
    </xdr:from>
    <xdr:to>
      <xdr:col>11</xdr:col>
      <xdr:colOff>82550</xdr:colOff>
      <xdr:row>84</xdr:row>
      <xdr:rowOff>93174</xdr:rowOff>
    </xdr:to>
    <xdr:sp macro="" textlink="">
      <xdr:nvSpPr>
        <xdr:cNvPr id="218" name="楕円 217"/>
        <xdr:cNvSpPr/>
      </xdr:nvSpPr>
      <xdr:spPr>
        <a:xfrm>
          <a:off x="2286000" y="143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77951</xdr:rowOff>
    </xdr:from>
    <xdr:ext cx="762000" cy="259045"/>
    <xdr:sp macro="" textlink="">
      <xdr:nvSpPr>
        <xdr:cNvPr id="219" name="テキスト ボックス 218"/>
        <xdr:cNvSpPr txBox="1"/>
      </xdr:nvSpPr>
      <xdr:spPr>
        <a:xfrm>
          <a:off x="1955800" y="1447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134051</xdr:rowOff>
    </xdr:from>
    <xdr:to>
      <xdr:col>7</xdr:col>
      <xdr:colOff>31750</xdr:colOff>
      <xdr:row>84</xdr:row>
      <xdr:rowOff>64201</xdr:rowOff>
    </xdr:to>
    <xdr:sp macro="" textlink="">
      <xdr:nvSpPr>
        <xdr:cNvPr id="220" name="楕円 219"/>
        <xdr:cNvSpPr/>
      </xdr:nvSpPr>
      <xdr:spPr>
        <a:xfrm>
          <a:off x="1397000" y="1436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48978</xdr:rowOff>
    </xdr:from>
    <xdr:ext cx="762000" cy="259045"/>
    <xdr:sp macro="" textlink="">
      <xdr:nvSpPr>
        <xdr:cNvPr id="221" name="テキスト ボックス 220"/>
        <xdr:cNvSpPr txBox="1"/>
      </xdr:nvSpPr>
      <xdr:spPr>
        <a:xfrm>
          <a:off x="1066800" y="14450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ラスパイレス指数が下がった主な要因は、給与制度の総合的見直しに係る現給保障者の退職（国より１年遅れで実施しているため）や、総合的見直しの終了に伴い、現給保障者が減少したため。</a:t>
          </a:r>
        </a:p>
        <a:p>
          <a:r>
            <a:rPr kumimoji="1" lang="ja-JP" altLang="en-US" sz="1300">
              <a:latin typeface="ＭＳ Ｐゴシック" panose="020B0600070205080204" pitchFamily="50" charset="-128"/>
              <a:ea typeface="ＭＳ Ｐゴシック" panose="020B0600070205080204" pitchFamily="50" charset="-128"/>
            </a:rPr>
            <a:t>　今後も、近隣市の状況を踏まえながら、引き続き給与の適正化に努める。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51859</xdr:rowOff>
    </xdr:from>
    <xdr:to>
      <xdr:col>81</xdr:col>
      <xdr:colOff>44450</xdr:colOff>
      <xdr:row>85</xdr:row>
      <xdr:rowOff>112184</xdr:rowOff>
    </xdr:to>
    <xdr:cxnSp macro="">
      <xdr:nvCxnSpPr>
        <xdr:cNvPr id="255" name="直線コネクタ 254"/>
        <xdr:cNvCxnSpPr/>
      </xdr:nvCxnSpPr>
      <xdr:spPr>
        <a:xfrm flipV="1">
          <a:off x="16179800" y="146251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152400</xdr:rowOff>
    </xdr:to>
    <xdr:cxnSp macro="">
      <xdr:nvCxnSpPr>
        <xdr:cNvPr id="258" name="直線コネクタ 257"/>
        <xdr:cNvCxnSpPr/>
      </xdr:nvCxnSpPr>
      <xdr:spPr>
        <a:xfrm flipV="1">
          <a:off x="15290800" y="146854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0" name="テキスト ボックス 25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161925</xdr:rowOff>
    </xdr:to>
    <xdr:cxnSp macro="">
      <xdr:nvCxnSpPr>
        <xdr:cNvPr id="261" name="直線コネクタ 260"/>
        <xdr:cNvCxnSpPr/>
      </xdr:nvCxnSpPr>
      <xdr:spPr>
        <a:xfrm flipV="1">
          <a:off x="14401800" y="1472565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63" name="テキスト ボックス 26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41275</xdr:rowOff>
    </xdr:from>
    <xdr:to>
      <xdr:col>68</xdr:col>
      <xdr:colOff>152400</xdr:colOff>
      <xdr:row>86</xdr:row>
      <xdr:rowOff>161925</xdr:rowOff>
    </xdr:to>
    <xdr:cxnSp macro="">
      <xdr:nvCxnSpPr>
        <xdr:cNvPr id="264" name="直線コネクタ 263"/>
        <xdr:cNvCxnSpPr/>
      </xdr:nvCxnSpPr>
      <xdr:spPr>
        <a:xfrm>
          <a:off x="13512800" y="147859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66" name="テキスト ボックス 265"/>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1059</xdr:rowOff>
    </xdr:from>
    <xdr:to>
      <xdr:col>81</xdr:col>
      <xdr:colOff>95250</xdr:colOff>
      <xdr:row>85</xdr:row>
      <xdr:rowOff>102659</xdr:rowOff>
    </xdr:to>
    <xdr:sp macro="" textlink="">
      <xdr:nvSpPr>
        <xdr:cNvPr id="274" name="楕円 273"/>
        <xdr:cNvSpPr/>
      </xdr:nvSpPr>
      <xdr:spPr>
        <a:xfrm>
          <a:off x="169672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144586</xdr:rowOff>
    </xdr:from>
    <xdr:ext cx="762000" cy="259045"/>
    <xdr:sp macro="" textlink="">
      <xdr:nvSpPr>
        <xdr:cNvPr id="275" name="給与水準   （国との比較）該当値テキスト"/>
        <xdr:cNvSpPr txBox="1"/>
      </xdr:nvSpPr>
      <xdr:spPr>
        <a:xfrm>
          <a:off x="17106900" y="1454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8" name="楕円 277"/>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9" name="テキスト ボックス 278"/>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111125</xdr:rowOff>
    </xdr:from>
    <xdr:to>
      <xdr:col>68</xdr:col>
      <xdr:colOff>203200</xdr:colOff>
      <xdr:row>87</xdr:row>
      <xdr:rowOff>41275</xdr:rowOff>
    </xdr:to>
    <xdr:sp macro="" textlink="">
      <xdr:nvSpPr>
        <xdr:cNvPr id="280" name="楕円 279"/>
        <xdr:cNvSpPr/>
      </xdr:nvSpPr>
      <xdr:spPr>
        <a:xfrm>
          <a:off x="14351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81" name="テキスト ボックス 280"/>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2" name="楕円 281"/>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3" name="テキスト ボックス 282"/>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人上回っているが、厚木市定員管理方針に基づき、将来を見据え、計画的な職員採用等を行うことにより、適正な定員管理に努める。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b="1">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63</xdr:row>
      <xdr:rowOff>544</xdr:rowOff>
    </xdr:to>
    <xdr:cxnSp macro="">
      <xdr:nvCxnSpPr>
        <xdr:cNvPr id="320" name="直線コネクタ 319"/>
        <xdr:cNvCxnSpPr/>
      </xdr:nvCxnSpPr>
      <xdr:spPr>
        <a:xfrm>
          <a:off x="16179800" y="1077087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140970</xdr:rowOff>
    </xdr:from>
    <xdr:to>
      <xdr:col>77</xdr:col>
      <xdr:colOff>44450</xdr:colOff>
      <xdr:row>62</xdr:row>
      <xdr:rowOff>165100</xdr:rowOff>
    </xdr:to>
    <xdr:cxnSp macro="">
      <xdr:nvCxnSpPr>
        <xdr:cNvPr id="323" name="直線コネクタ 322"/>
        <xdr:cNvCxnSpPr/>
      </xdr:nvCxnSpPr>
      <xdr:spPr>
        <a:xfrm flipV="1">
          <a:off x="15290800" y="1077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154759</xdr:rowOff>
    </xdr:from>
    <xdr:to>
      <xdr:col>72</xdr:col>
      <xdr:colOff>203200</xdr:colOff>
      <xdr:row>62</xdr:row>
      <xdr:rowOff>165100</xdr:rowOff>
    </xdr:to>
    <xdr:cxnSp macro="">
      <xdr:nvCxnSpPr>
        <xdr:cNvPr id="326" name="直線コネクタ 325"/>
        <xdr:cNvCxnSpPr/>
      </xdr:nvCxnSpPr>
      <xdr:spPr>
        <a:xfrm>
          <a:off x="14401800" y="1078465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154759</xdr:rowOff>
    </xdr:from>
    <xdr:to>
      <xdr:col>68</xdr:col>
      <xdr:colOff>152400</xdr:colOff>
      <xdr:row>62</xdr:row>
      <xdr:rowOff>161653</xdr:rowOff>
    </xdr:to>
    <xdr:cxnSp macro="">
      <xdr:nvCxnSpPr>
        <xdr:cNvPr id="329" name="直線コネクタ 328"/>
        <xdr:cNvCxnSpPr/>
      </xdr:nvCxnSpPr>
      <xdr:spPr>
        <a:xfrm flipV="1">
          <a:off x="13512800" y="1078465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121194</xdr:rowOff>
    </xdr:from>
    <xdr:to>
      <xdr:col>81</xdr:col>
      <xdr:colOff>95250</xdr:colOff>
      <xdr:row>63</xdr:row>
      <xdr:rowOff>51344</xdr:rowOff>
    </xdr:to>
    <xdr:sp macro="" textlink="">
      <xdr:nvSpPr>
        <xdr:cNvPr id="339" name="楕円 338"/>
        <xdr:cNvSpPr/>
      </xdr:nvSpPr>
      <xdr:spPr>
        <a:xfrm>
          <a:off x="169672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93271</xdr:rowOff>
    </xdr:from>
    <xdr:ext cx="762000" cy="259045"/>
    <xdr:sp macro="" textlink="">
      <xdr:nvSpPr>
        <xdr:cNvPr id="340" name="定員管理の状況該当値テキスト"/>
        <xdr:cNvSpPr txBox="1"/>
      </xdr:nvSpPr>
      <xdr:spPr>
        <a:xfrm>
          <a:off x="17106900" y="1072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1" name="楕円 340"/>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2" name="テキスト ボックス 34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114300</xdr:rowOff>
    </xdr:from>
    <xdr:to>
      <xdr:col>73</xdr:col>
      <xdr:colOff>44450</xdr:colOff>
      <xdr:row>63</xdr:row>
      <xdr:rowOff>44450</xdr:rowOff>
    </xdr:to>
    <xdr:sp macro="" textlink="">
      <xdr:nvSpPr>
        <xdr:cNvPr id="343" name="楕円 342"/>
        <xdr:cNvSpPr/>
      </xdr:nvSpPr>
      <xdr:spPr>
        <a:xfrm>
          <a:off x="15240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44" name="テキスト ボックス 343"/>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103959</xdr:rowOff>
    </xdr:from>
    <xdr:to>
      <xdr:col>68</xdr:col>
      <xdr:colOff>203200</xdr:colOff>
      <xdr:row>63</xdr:row>
      <xdr:rowOff>34109</xdr:rowOff>
    </xdr:to>
    <xdr:sp macro="" textlink="">
      <xdr:nvSpPr>
        <xdr:cNvPr id="345" name="楕円 344"/>
        <xdr:cNvSpPr/>
      </xdr:nvSpPr>
      <xdr:spPr>
        <a:xfrm>
          <a:off x="14351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18886</xdr:rowOff>
    </xdr:from>
    <xdr:ext cx="762000" cy="259045"/>
    <xdr:sp macro="" textlink="">
      <xdr:nvSpPr>
        <xdr:cNvPr id="346" name="テキスト ボックス 345"/>
        <xdr:cNvSpPr txBox="1"/>
      </xdr:nvSpPr>
      <xdr:spPr>
        <a:xfrm>
          <a:off x="14020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110853</xdr:rowOff>
    </xdr:from>
    <xdr:to>
      <xdr:col>64</xdr:col>
      <xdr:colOff>152400</xdr:colOff>
      <xdr:row>63</xdr:row>
      <xdr:rowOff>41003</xdr:rowOff>
    </xdr:to>
    <xdr:sp macro="" textlink="">
      <xdr:nvSpPr>
        <xdr:cNvPr id="347" name="楕円 346"/>
        <xdr:cNvSpPr/>
      </xdr:nvSpPr>
      <xdr:spPr>
        <a:xfrm>
          <a:off x="13462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25780</xdr:rowOff>
    </xdr:from>
    <xdr:ext cx="762000" cy="259045"/>
    <xdr:sp macro="" textlink="">
      <xdr:nvSpPr>
        <xdr:cNvPr id="348" name="テキスト ボックス 347"/>
        <xdr:cNvSpPr txBox="1"/>
      </xdr:nvSpPr>
      <xdr:spPr>
        <a:xfrm>
          <a:off x="13131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年度においては、一般会計の元利償還金、公営企業への償還財源ともに減少したのに加え、法人税・地方消費税交付金等の増額（</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分）により、標準税収入額が大幅に増加したことから、単年度の実質公債比率は約０．４ポイント減となった。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ヶ年の平均においても、前年度と比べ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ポイント減になり、類似団体の平均と比較しても、低い状況を維持している。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105410</xdr:rowOff>
    </xdr:to>
    <xdr:cxnSp macro="">
      <xdr:nvCxnSpPr>
        <xdr:cNvPr id="381" name="直線コネクタ 380"/>
        <xdr:cNvCxnSpPr/>
      </xdr:nvCxnSpPr>
      <xdr:spPr>
        <a:xfrm flipV="1">
          <a:off x="16179800" y="677587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105410</xdr:rowOff>
    </xdr:to>
    <xdr:cxnSp macro="">
      <xdr:nvCxnSpPr>
        <xdr:cNvPr id="384" name="直線コネクタ 383"/>
        <xdr:cNvCxnSpPr/>
      </xdr:nvCxnSpPr>
      <xdr:spPr>
        <a:xfrm>
          <a:off x="15290800" y="67839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113454</xdr:rowOff>
    </xdr:to>
    <xdr:cxnSp macro="">
      <xdr:nvCxnSpPr>
        <xdr:cNvPr id="387" name="直線コネクタ 386"/>
        <xdr:cNvCxnSpPr/>
      </xdr:nvCxnSpPr>
      <xdr:spPr>
        <a:xfrm flipV="1">
          <a:off x="14401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113454</xdr:rowOff>
    </xdr:to>
    <xdr:cxnSp macro="">
      <xdr:nvCxnSpPr>
        <xdr:cNvPr id="390" name="直線コネクタ 389"/>
        <xdr:cNvCxnSpPr/>
      </xdr:nvCxnSpPr>
      <xdr:spPr>
        <a:xfrm>
          <a:off x="13512800" y="67839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38523</xdr:rowOff>
    </xdr:from>
    <xdr:to>
      <xdr:col>81</xdr:col>
      <xdr:colOff>95250</xdr:colOff>
      <xdr:row>39</xdr:row>
      <xdr:rowOff>140123</xdr:rowOff>
    </xdr:to>
    <xdr:sp macro="" textlink="">
      <xdr:nvSpPr>
        <xdr:cNvPr id="400" name="楕円 399"/>
        <xdr:cNvSpPr/>
      </xdr:nvSpPr>
      <xdr:spPr>
        <a:xfrm>
          <a:off x="169672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55050</xdr:rowOff>
    </xdr:from>
    <xdr:ext cx="762000" cy="259045"/>
    <xdr:sp macro="" textlink="">
      <xdr:nvSpPr>
        <xdr:cNvPr id="401" name="公債費負担の状況該当値テキスト"/>
        <xdr:cNvSpPr txBox="1"/>
      </xdr:nvSpPr>
      <xdr:spPr>
        <a:xfrm>
          <a:off x="17106900" y="657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402" name="楕円 401"/>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3" name="テキスト ボックス 402"/>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4" name="楕円 403"/>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5" name="テキスト ボックス 404"/>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6" name="楕円 405"/>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07" name="テキスト ボックス 406"/>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46567</xdr:rowOff>
    </xdr:from>
    <xdr:to>
      <xdr:col>64</xdr:col>
      <xdr:colOff>152400</xdr:colOff>
      <xdr:row>39</xdr:row>
      <xdr:rowOff>148167</xdr:rowOff>
    </xdr:to>
    <xdr:sp macro="" textlink="">
      <xdr:nvSpPr>
        <xdr:cNvPr id="408" name="楕円 407"/>
        <xdr:cNvSpPr/>
      </xdr:nvSpPr>
      <xdr:spPr>
        <a:xfrm>
          <a:off x="13462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158344</xdr:rowOff>
    </xdr:from>
    <xdr:ext cx="762000" cy="259045"/>
    <xdr:sp macro="" textlink="">
      <xdr:nvSpPr>
        <xdr:cNvPr id="409" name="テキスト ボックス 408"/>
        <xdr:cNvSpPr txBox="1"/>
      </xdr:nvSpPr>
      <xdr:spPr>
        <a:xfrm>
          <a:off x="13131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年度は、将来負担額として、地方債現在高が増加した一方で、将来負担を軽減する特定財源等として、財政調整基金などが増加したほか、法人税及び地方消費税交付金等の増額（平成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年度分）により、標準財政規模が大幅に増加したことなどから、将来負担比率を算出するための分母が増加し、分子は減少となったことから、前年度に比べて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107385</xdr:rowOff>
    </xdr:from>
    <xdr:to>
      <xdr:col>81</xdr:col>
      <xdr:colOff>44450</xdr:colOff>
      <xdr:row>17</xdr:row>
      <xdr:rowOff>110208</xdr:rowOff>
    </xdr:to>
    <xdr:cxnSp macro="">
      <xdr:nvCxnSpPr>
        <xdr:cNvPr id="443" name="直線コネクタ 442"/>
        <xdr:cNvCxnSpPr/>
      </xdr:nvCxnSpPr>
      <xdr:spPr>
        <a:xfrm flipV="1">
          <a:off x="16179800" y="2850585"/>
          <a:ext cx="8382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110208</xdr:rowOff>
    </xdr:from>
    <xdr:to>
      <xdr:col>77</xdr:col>
      <xdr:colOff>44450</xdr:colOff>
      <xdr:row>18</xdr:row>
      <xdr:rowOff>8467</xdr:rowOff>
    </xdr:to>
    <xdr:cxnSp macro="">
      <xdr:nvCxnSpPr>
        <xdr:cNvPr id="446" name="直線コネクタ 445"/>
        <xdr:cNvCxnSpPr/>
      </xdr:nvCxnSpPr>
      <xdr:spPr>
        <a:xfrm flipV="1">
          <a:off x="15290800" y="3024858"/>
          <a:ext cx="889000" cy="6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8467</xdr:rowOff>
    </xdr:from>
    <xdr:to>
      <xdr:col>72</xdr:col>
      <xdr:colOff>203200</xdr:colOff>
      <xdr:row>18</xdr:row>
      <xdr:rowOff>64770</xdr:rowOff>
    </xdr:to>
    <xdr:cxnSp macro="">
      <xdr:nvCxnSpPr>
        <xdr:cNvPr id="449" name="直線コネクタ 448"/>
        <xdr:cNvCxnSpPr/>
      </xdr:nvCxnSpPr>
      <xdr:spPr>
        <a:xfrm flipV="1">
          <a:off x="14401800" y="309456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64770</xdr:rowOff>
    </xdr:from>
    <xdr:to>
      <xdr:col>68</xdr:col>
      <xdr:colOff>152400</xdr:colOff>
      <xdr:row>18</xdr:row>
      <xdr:rowOff>153247</xdr:rowOff>
    </xdr:to>
    <xdr:cxnSp macro="">
      <xdr:nvCxnSpPr>
        <xdr:cNvPr id="452" name="直線コネクタ 451"/>
        <xdr:cNvCxnSpPr/>
      </xdr:nvCxnSpPr>
      <xdr:spPr>
        <a:xfrm flipV="1">
          <a:off x="13512800" y="315087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56585</xdr:rowOff>
    </xdr:from>
    <xdr:to>
      <xdr:col>81</xdr:col>
      <xdr:colOff>95250</xdr:colOff>
      <xdr:row>16</xdr:row>
      <xdr:rowOff>158185</xdr:rowOff>
    </xdr:to>
    <xdr:sp macro="" textlink="">
      <xdr:nvSpPr>
        <xdr:cNvPr id="462" name="楕円 461"/>
        <xdr:cNvSpPr/>
      </xdr:nvSpPr>
      <xdr:spPr>
        <a:xfrm>
          <a:off x="16967200" y="27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28662</xdr:rowOff>
    </xdr:from>
    <xdr:ext cx="762000" cy="259045"/>
    <xdr:sp macro="" textlink="">
      <xdr:nvSpPr>
        <xdr:cNvPr id="463" name="将来負担の状況該当値テキスト"/>
        <xdr:cNvSpPr txBox="1"/>
      </xdr:nvSpPr>
      <xdr:spPr>
        <a:xfrm>
          <a:off x="17106900" y="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59408</xdr:rowOff>
    </xdr:from>
    <xdr:to>
      <xdr:col>77</xdr:col>
      <xdr:colOff>95250</xdr:colOff>
      <xdr:row>17</xdr:row>
      <xdr:rowOff>161008</xdr:rowOff>
    </xdr:to>
    <xdr:sp macro="" textlink="">
      <xdr:nvSpPr>
        <xdr:cNvPr id="464" name="楕円 463"/>
        <xdr:cNvSpPr/>
      </xdr:nvSpPr>
      <xdr:spPr>
        <a:xfrm>
          <a:off x="16129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145785</xdr:rowOff>
    </xdr:from>
    <xdr:ext cx="736600" cy="259045"/>
    <xdr:sp macro="" textlink="">
      <xdr:nvSpPr>
        <xdr:cNvPr id="465" name="テキスト ボックス 464"/>
        <xdr:cNvSpPr txBox="1"/>
      </xdr:nvSpPr>
      <xdr:spPr>
        <a:xfrm>
          <a:off x="15798800" y="306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129117</xdr:rowOff>
    </xdr:from>
    <xdr:to>
      <xdr:col>73</xdr:col>
      <xdr:colOff>44450</xdr:colOff>
      <xdr:row>18</xdr:row>
      <xdr:rowOff>59267</xdr:rowOff>
    </xdr:to>
    <xdr:sp macro="" textlink="">
      <xdr:nvSpPr>
        <xdr:cNvPr id="466" name="楕円 465"/>
        <xdr:cNvSpPr/>
      </xdr:nvSpPr>
      <xdr:spPr>
        <a:xfrm>
          <a:off x="15240000" y="304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44044</xdr:rowOff>
    </xdr:from>
    <xdr:ext cx="762000" cy="259045"/>
    <xdr:sp macro="" textlink="">
      <xdr:nvSpPr>
        <xdr:cNvPr id="467" name="テキスト ボックス 466"/>
        <xdr:cNvSpPr txBox="1"/>
      </xdr:nvSpPr>
      <xdr:spPr>
        <a:xfrm>
          <a:off x="14909800" y="313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13970</xdr:rowOff>
    </xdr:from>
    <xdr:to>
      <xdr:col>68</xdr:col>
      <xdr:colOff>203200</xdr:colOff>
      <xdr:row>18</xdr:row>
      <xdr:rowOff>115570</xdr:rowOff>
    </xdr:to>
    <xdr:sp macro="" textlink="">
      <xdr:nvSpPr>
        <xdr:cNvPr id="468" name="楕円 467"/>
        <xdr:cNvSpPr/>
      </xdr:nvSpPr>
      <xdr:spPr>
        <a:xfrm>
          <a:off x="14351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100347</xdr:rowOff>
    </xdr:from>
    <xdr:ext cx="762000" cy="259045"/>
    <xdr:sp macro="" textlink="">
      <xdr:nvSpPr>
        <xdr:cNvPr id="469" name="テキスト ボックス 468"/>
        <xdr:cNvSpPr txBox="1"/>
      </xdr:nvSpPr>
      <xdr:spPr>
        <a:xfrm>
          <a:off x="14020800" y="318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102447</xdr:rowOff>
    </xdr:from>
    <xdr:to>
      <xdr:col>64</xdr:col>
      <xdr:colOff>152400</xdr:colOff>
      <xdr:row>19</xdr:row>
      <xdr:rowOff>32596</xdr:rowOff>
    </xdr:to>
    <xdr:sp macro="" textlink="">
      <xdr:nvSpPr>
        <xdr:cNvPr id="470" name="楕円 469"/>
        <xdr:cNvSpPr/>
      </xdr:nvSpPr>
      <xdr:spPr>
        <a:xfrm>
          <a:off x="13462000" y="3188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17374</xdr:rowOff>
    </xdr:from>
    <xdr:ext cx="762000" cy="259045"/>
    <xdr:sp macro="" textlink="">
      <xdr:nvSpPr>
        <xdr:cNvPr id="471" name="テキスト ボックス 470"/>
        <xdr:cNvSpPr txBox="1"/>
      </xdr:nvSpPr>
      <xdr:spPr>
        <a:xfrm>
          <a:off x="13131800" y="327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年度は、前年度に比べて退職者数が減少したことによる退職手当の減や、時間外勤務の縮減などによる手当の減などにより、前年度と比べ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107950</xdr:rowOff>
    </xdr:from>
    <xdr:to>
      <xdr:col>24</xdr:col>
      <xdr:colOff>25400</xdr:colOff>
      <xdr:row>37</xdr:row>
      <xdr:rowOff>136525</xdr:rowOff>
    </xdr:to>
    <xdr:cxnSp macro="">
      <xdr:nvCxnSpPr>
        <xdr:cNvPr id="70" name="直線コネクタ 69"/>
        <xdr:cNvCxnSpPr/>
      </xdr:nvCxnSpPr>
      <xdr:spPr>
        <a:xfrm flipV="1">
          <a:off x="3987800" y="64516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136525</xdr:rowOff>
    </xdr:from>
    <xdr:to>
      <xdr:col>19</xdr:col>
      <xdr:colOff>187325</xdr:colOff>
      <xdr:row>39</xdr:row>
      <xdr:rowOff>107950</xdr:rowOff>
    </xdr:to>
    <xdr:cxnSp macro="">
      <xdr:nvCxnSpPr>
        <xdr:cNvPr id="73" name="直線コネクタ 72"/>
        <xdr:cNvCxnSpPr/>
      </xdr:nvCxnSpPr>
      <xdr:spPr>
        <a:xfrm flipV="1">
          <a:off x="3098800" y="64801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31750</xdr:rowOff>
    </xdr:from>
    <xdr:to>
      <xdr:col>15</xdr:col>
      <xdr:colOff>98425</xdr:colOff>
      <xdr:row>39</xdr:row>
      <xdr:rowOff>107950</xdr:rowOff>
    </xdr:to>
    <xdr:cxnSp macro="">
      <xdr:nvCxnSpPr>
        <xdr:cNvPr id="76" name="直線コネクタ 75"/>
        <xdr:cNvCxnSpPr/>
      </xdr:nvCxnSpPr>
      <xdr:spPr>
        <a:xfrm>
          <a:off x="2209800" y="6546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39</xdr:row>
      <xdr:rowOff>117475</xdr:rowOff>
    </xdr:to>
    <xdr:cxnSp macro="">
      <xdr:nvCxnSpPr>
        <xdr:cNvPr id="79" name="直線コネクタ 78"/>
        <xdr:cNvCxnSpPr/>
      </xdr:nvCxnSpPr>
      <xdr:spPr>
        <a:xfrm flipV="1">
          <a:off x="1320800" y="6546850"/>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9" name="楕円 88"/>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90" name="人件費該当値テキスト"/>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85725</xdr:rowOff>
    </xdr:from>
    <xdr:to>
      <xdr:col>20</xdr:col>
      <xdr:colOff>38100</xdr:colOff>
      <xdr:row>38</xdr:row>
      <xdr:rowOff>15875</xdr:rowOff>
    </xdr:to>
    <xdr:sp macro="" textlink="">
      <xdr:nvSpPr>
        <xdr:cNvPr id="91" name="楕円 90"/>
        <xdr:cNvSpPr/>
      </xdr:nvSpPr>
      <xdr:spPr>
        <a:xfrm>
          <a:off x="3937000" y="64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652</xdr:rowOff>
    </xdr:from>
    <xdr:ext cx="736600" cy="259045"/>
    <xdr:sp macro="" textlink="">
      <xdr:nvSpPr>
        <xdr:cNvPr id="92" name="テキスト ボックス 91"/>
        <xdr:cNvSpPr txBox="1"/>
      </xdr:nvSpPr>
      <xdr:spPr>
        <a:xfrm>
          <a:off x="3606800" y="651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93" name="楕円 92"/>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143527</xdr:rowOff>
    </xdr:from>
    <xdr:ext cx="762000" cy="259045"/>
    <xdr:sp macro="" textlink="">
      <xdr:nvSpPr>
        <xdr:cNvPr id="94" name="テキスト ボックス 93"/>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152400</xdr:rowOff>
    </xdr:from>
    <xdr:to>
      <xdr:col>11</xdr:col>
      <xdr:colOff>60325</xdr:colOff>
      <xdr:row>38</xdr:row>
      <xdr:rowOff>82550</xdr:rowOff>
    </xdr:to>
    <xdr:sp macro="" textlink="">
      <xdr:nvSpPr>
        <xdr:cNvPr id="95" name="楕円 94"/>
        <xdr:cNvSpPr/>
      </xdr:nvSpPr>
      <xdr:spPr>
        <a:xfrm>
          <a:off x="2159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67327</xdr:rowOff>
    </xdr:from>
    <xdr:ext cx="762000" cy="259045"/>
    <xdr:sp macro="" textlink="">
      <xdr:nvSpPr>
        <xdr:cNvPr id="96" name="テキスト ボックス 95"/>
        <xdr:cNvSpPr txBox="1"/>
      </xdr:nvSpPr>
      <xdr:spPr>
        <a:xfrm>
          <a:off x="1828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66675</xdr:rowOff>
    </xdr:from>
    <xdr:to>
      <xdr:col>6</xdr:col>
      <xdr:colOff>171450</xdr:colOff>
      <xdr:row>39</xdr:row>
      <xdr:rowOff>168275</xdr:rowOff>
    </xdr:to>
    <xdr:sp macro="" textlink="">
      <xdr:nvSpPr>
        <xdr:cNvPr id="97" name="楕円 96"/>
        <xdr:cNvSpPr/>
      </xdr:nvSpPr>
      <xdr:spPr>
        <a:xfrm>
          <a:off x="127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153052</xdr:rowOff>
    </xdr:from>
    <xdr:ext cx="762000" cy="259045"/>
    <xdr:sp macro="" textlink="">
      <xdr:nvSpPr>
        <xdr:cNvPr id="98" name="テキスト ボックス 97"/>
        <xdr:cNvSpPr txBox="1"/>
      </xdr:nvSpPr>
      <xdr:spPr>
        <a:xfrm>
          <a:off x="93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本市における物件費は、類似団体と比べて高い傾向にあり、平成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ポイント高くなっている。これは類似団体に比べて公共施設の数が多く、施設管理に要する経費が多いことが要因として挙げられる。</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9978</xdr:rowOff>
    </xdr:to>
    <xdr:cxnSp macro="">
      <xdr:nvCxnSpPr>
        <xdr:cNvPr id="133" name="直線コネクタ 132"/>
        <xdr:cNvCxnSpPr/>
      </xdr:nvCxnSpPr>
      <xdr:spPr>
        <a:xfrm>
          <a:off x="15671800" y="3191329"/>
          <a:ext cx="8382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105229</xdr:rowOff>
    </xdr:from>
    <xdr:to>
      <xdr:col>78</xdr:col>
      <xdr:colOff>69850</xdr:colOff>
      <xdr:row>19</xdr:row>
      <xdr:rowOff>97064</xdr:rowOff>
    </xdr:to>
    <xdr:cxnSp macro="">
      <xdr:nvCxnSpPr>
        <xdr:cNvPr id="136" name="直線コネクタ 135"/>
        <xdr:cNvCxnSpPr/>
      </xdr:nvCxnSpPr>
      <xdr:spPr>
        <a:xfrm flipV="1">
          <a:off x="14782800" y="31913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19</xdr:row>
      <xdr:rowOff>97064</xdr:rowOff>
    </xdr:to>
    <xdr:cxnSp macro="">
      <xdr:nvCxnSpPr>
        <xdr:cNvPr id="139" name="直線コネクタ 138"/>
        <xdr:cNvCxnSpPr/>
      </xdr:nvCxnSpPr>
      <xdr:spPr>
        <a:xfrm>
          <a:off x="13893800" y="3147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61686</xdr:rowOff>
    </xdr:from>
    <xdr:to>
      <xdr:col>69</xdr:col>
      <xdr:colOff>92075</xdr:colOff>
      <xdr:row>19</xdr:row>
      <xdr:rowOff>97064</xdr:rowOff>
    </xdr:to>
    <xdr:cxnSp macro="">
      <xdr:nvCxnSpPr>
        <xdr:cNvPr id="142" name="直線コネクタ 141"/>
        <xdr:cNvCxnSpPr/>
      </xdr:nvCxnSpPr>
      <xdr:spPr>
        <a:xfrm flipV="1">
          <a:off x="13004800" y="31477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52" name="楕円 151"/>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53"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54429</xdr:rowOff>
    </xdr:from>
    <xdr:to>
      <xdr:col>78</xdr:col>
      <xdr:colOff>120650</xdr:colOff>
      <xdr:row>18</xdr:row>
      <xdr:rowOff>156029</xdr:rowOff>
    </xdr:to>
    <xdr:sp macro="" textlink="">
      <xdr:nvSpPr>
        <xdr:cNvPr id="154" name="楕円 153"/>
        <xdr:cNvSpPr/>
      </xdr:nvSpPr>
      <xdr:spPr>
        <a:xfrm>
          <a:off x="156210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140805</xdr:rowOff>
    </xdr:from>
    <xdr:ext cx="736600" cy="259045"/>
    <xdr:sp macro="" textlink="">
      <xdr:nvSpPr>
        <xdr:cNvPr id="155" name="テキスト ボックス 154"/>
        <xdr:cNvSpPr txBox="1"/>
      </xdr:nvSpPr>
      <xdr:spPr>
        <a:xfrm>
          <a:off x="15290800" y="322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46264</xdr:rowOff>
    </xdr:from>
    <xdr:to>
      <xdr:col>74</xdr:col>
      <xdr:colOff>31750</xdr:colOff>
      <xdr:row>19</xdr:row>
      <xdr:rowOff>147864</xdr:rowOff>
    </xdr:to>
    <xdr:sp macro="" textlink="">
      <xdr:nvSpPr>
        <xdr:cNvPr id="156" name="楕円 155"/>
        <xdr:cNvSpPr/>
      </xdr:nvSpPr>
      <xdr:spPr>
        <a:xfrm>
          <a:off x="14732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132641</xdr:rowOff>
    </xdr:from>
    <xdr:ext cx="762000" cy="259045"/>
    <xdr:sp macro="" textlink="">
      <xdr:nvSpPr>
        <xdr:cNvPr id="157" name="テキスト ボックス 156"/>
        <xdr:cNvSpPr txBox="1"/>
      </xdr:nvSpPr>
      <xdr:spPr>
        <a:xfrm>
          <a:off x="14401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8" name="楕円 157"/>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9" name="テキスト ボックス 158"/>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46264</xdr:rowOff>
    </xdr:from>
    <xdr:to>
      <xdr:col>65</xdr:col>
      <xdr:colOff>53975</xdr:colOff>
      <xdr:row>19</xdr:row>
      <xdr:rowOff>147864</xdr:rowOff>
    </xdr:to>
    <xdr:sp macro="" textlink="">
      <xdr:nvSpPr>
        <xdr:cNvPr id="160" name="楕円 159"/>
        <xdr:cNvSpPr/>
      </xdr:nvSpPr>
      <xdr:spPr>
        <a:xfrm>
          <a:off x="12954000" y="330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132641</xdr:rowOff>
    </xdr:from>
    <xdr:ext cx="762000" cy="259045"/>
    <xdr:sp macro="" textlink="">
      <xdr:nvSpPr>
        <xdr:cNvPr id="161" name="テキスト ボックス 160"/>
        <xdr:cNvSpPr txBox="1"/>
      </xdr:nvSpPr>
      <xdr:spPr>
        <a:xfrm>
          <a:off x="12623800" y="339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扶助費に係る経常収支比率は、社会保障経費が、年々増加傾向にああり、平成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年度については、経常一般財源である地方税も減となったことから、前年度と比べ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69850</xdr:rowOff>
    </xdr:to>
    <xdr:cxnSp macro="">
      <xdr:nvCxnSpPr>
        <xdr:cNvPr id="194" name="直線コネクタ 193"/>
        <xdr:cNvCxnSpPr/>
      </xdr:nvCxnSpPr>
      <xdr:spPr>
        <a:xfrm>
          <a:off x="3987800" y="9740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58</xdr:row>
      <xdr:rowOff>38100</xdr:rowOff>
    </xdr:to>
    <xdr:cxnSp macro="">
      <xdr:nvCxnSpPr>
        <xdr:cNvPr id="197" name="直線コネクタ 196"/>
        <xdr:cNvCxnSpPr/>
      </xdr:nvCxnSpPr>
      <xdr:spPr>
        <a:xfrm flipV="1">
          <a:off x="3098800" y="97409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58</xdr:row>
      <xdr:rowOff>38100</xdr:rowOff>
    </xdr:to>
    <xdr:cxnSp macro="">
      <xdr:nvCxnSpPr>
        <xdr:cNvPr id="200" name="直線コネクタ 199"/>
        <xdr:cNvCxnSpPr/>
      </xdr:nvCxnSpPr>
      <xdr:spPr>
        <a:xfrm>
          <a:off x="2209800" y="95758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127000</xdr:rowOff>
    </xdr:to>
    <xdr:cxnSp macro="">
      <xdr:nvCxnSpPr>
        <xdr:cNvPr id="203" name="直線コネクタ 202"/>
        <xdr:cNvCxnSpPr/>
      </xdr:nvCxnSpPr>
      <xdr:spPr>
        <a:xfrm flipV="1">
          <a:off x="1320800" y="957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13" name="楕円 212"/>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14"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5" name="楕円 214"/>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216" name="テキスト ボックス 215"/>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7" name="楕円 216"/>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8" name="テキスト ボックス 217"/>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9" name="楕円 21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220" name="テキスト ボックス 219"/>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21" name="楕円 220"/>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2" name="テキスト ボックス 221"/>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繰出金については、国民健康保険事業会計や公共下水道事業会計への減により、全体として微減となっており、経常一般財源である地方税が減と合わせて、経常収支比率は、前年度と比べ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15422</xdr:rowOff>
    </xdr:from>
    <xdr:to>
      <xdr:col>82</xdr:col>
      <xdr:colOff>107950</xdr:colOff>
      <xdr:row>53</xdr:row>
      <xdr:rowOff>58965</xdr:rowOff>
    </xdr:to>
    <xdr:cxnSp macro="">
      <xdr:nvCxnSpPr>
        <xdr:cNvPr id="257" name="直線コネクタ 256"/>
        <xdr:cNvCxnSpPr/>
      </xdr:nvCxnSpPr>
      <xdr:spPr>
        <a:xfrm>
          <a:off x="15671800" y="9102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7455</xdr:rowOff>
    </xdr:from>
    <xdr:ext cx="762000" cy="259045"/>
    <xdr:sp macro="" textlink="">
      <xdr:nvSpPr>
        <xdr:cNvPr id="258" name="その他平均値テキスト"/>
        <xdr:cNvSpPr txBox="1"/>
      </xdr:nvSpPr>
      <xdr:spPr>
        <a:xfrm>
          <a:off x="16598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15422</xdr:rowOff>
    </xdr:from>
    <xdr:to>
      <xdr:col>78</xdr:col>
      <xdr:colOff>69850</xdr:colOff>
      <xdr:row>53</xdr:row>
      <xdr:rowOff>113393</xdr:rowOff>
    </xdr:to>
    <xdr:cxnSp macro="">
      <xdr:nvCxnSpPr>
        <xdr:cNvPr id="260" name="直線コネクタ 259"/>
        <xdr:cNvCxnSpPr/>
      </xdr:nvCxnSpPr>
      <xdr:spPr>
        <a:xfrm flipV="1">
          <a:off x="14782800" y="9102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110870</xdr:rowOff>
    </xdr:from>
    <xdr:ext cx="736600" cy="259045"/>
    <xdr:sp macro="" textlink="">
      <xdr:nvSpPr>
        <xdr:cNvPr id="262" name="テキスト ボックス 261"/>
        <xdr:cNvSpPr txBox="1"/>
      </xdr:nvSpPr>
      <xdr:spPr>
        <a:xfrm>
          <a:off x="15290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165100</xdr:rowOff>
    </xdr:from>
    <xdr:to>
      <xdr:col>73</xdr:col>
      <xdr:colOff>180975</xdr:colOff>
      <xdr:row>53</xdr:row>
      <xdr:rowOff>113393</xdr:rowOff>
    </xdr:to>
    <xdr:cxnSp macro="">
      <xdr:nvCxnSpPr>
        <xdr:cNvPr id="263" name="直線コネクタ 262"/>
        <xdr:cNvCxnSpPr/>
      </xdr:nvCxnSpPr>
      <xdr:spPr>
        <a:xfrm>
          <a:off x="13893800" y="90805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165100</xdr:rowOff>
    </xdr:from>
    <xdr:to>
      <xdr:col>69</xdr:col>
      <xdr:colOff>92075</xdr:colOff>
      <xdr:row>53</xdr:row>
      <xdr:rowOff>15422</xdr:rowOff>
    </xdr:to>
    <xdr:cxnSp macro="">
      <xdr:nvCxnSpPr>
        <xdr:cNvPr id="266" name="直線コネクタ 265"/>
        <xdr:cNvCxnSpPr/>
      </xdr:nvCxnSpPr>
      <xdr:spPr>
        <a:xfrm flipV="1">
          <a:off x="13004800" y="9080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8165</xdr:rowOff>
    </xdr:from>
    <xdr:to>
      <xdr:col>82</xdr:col>
      <xdr:colOff>158750</xdr:colOff>
      <xdr:row>53</xdr:row>
      <xdr:rowOff>109765</xdr:rowOff>
    </xdr:to>
    <xdr:sp macro="" textlink="">
      <xdr:nvSpPr>
        <xdr:cNvPr id="276" name="楕円 275"/>
        <xdr:cNvSpPr/>
      </xdr:nvSpPr>
      <xdr:spPr>
        <a:xfrm>
          <a:off x="16459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88192</xdr:rowOff>
    </xdr:from>
    <xdr:ext cx="762000" cy="259045"/>
    <xdr:sp macro="" textlink="">
      <xdr:nvSpPr>
        <xdr:cNvPr id="277" name="その他該当値テキスト"/>
        <xdr:cNvSpPr txBox="1"/>
      </xdr:nvSpPr>
      <xdr:spPr>
        <a:xfrm>
          <a:off x="16598900" y="900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136072</xdr:rowOff>
    </xdr:from>
    <xdr:to>
      <xdr:col>78</xdr:col>
      <xdr:colOff>120650</xdr:colOff>
      <xdr:row>53</xdr:row>
      <xdr:rowOff>66222</xdr:rowOff>
    </xdr:to>
    <xdr:sp macro="" textlink="">
      <xdr:nvSpPr>
        <xdr:cNvPr id="278" name="楕円 277"/>
        <xdr:cNvSpPr/>
      </xdr:nvSpPr>
      <xdr:spPr>
        <a:xfrm>
          <a:off x="15621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76399</xdr:rowOff>
    </xdr:from>
    <xdr:ext cx="736600" cy="259045"/>
    <xdr:sp macro="" textlink="">
      <xdr:nvSpPr>
        <xdr:cNvPr id="279" name="テキスト ボックス 278"/>
        <xdr:cNvSpPr txBox="1"/>
      </xdr:nvSpPr>
      <xdr:spPr>
        <a:xfrm>
          <a:off x="15290800" y="882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62593</xdr:rowOff>
    </xdr:from>
    <xdr:to>
      <xdr:col>74</xdr:col>
      <xdr:colOff>31750</xdr:colOff>
      <xdr:row>53</xdr:row>
      <xdr:rowOff>164193</xdr:rowOff>
    </xdr:to>
    <xdr:sp macro="" textlink="">
      <xdr:nvSpPr>
        <xdr:cNvPr id="280" name="楕円 279"/>
        <xdr:cNvSpPr/>
      </xdr:nvSpPr>
      <xdr:spPr>
        <a:xfrm>
          <a:off x="14732000" y="914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2920</xdr:rowOff>
    </xdr:from>
    <xdr:ext cx="762000" cy="259045"/>
    <xdr:sp macro="" textlink="">
      <xdr:nvSpPr>
        <xdr:cNvPr id="281" name="テキスト ボックス 280"/>
        <xdr:cNvSpPr txBox="1"/>
      </xdr:nvSpPr>
      <xdr:spPr>
        <a:xfrm>
          <a:off x="144018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114300</xdr:rowOff>
    </xdr:from>
    <xdr:to>
      <xdr:col>69</xdr:col>
      <xdr:colOff>142875</xdr:colOff>
      <xdr:row>53</xdr:row>
      <xdr:rowOff>44450</xdr:rowOff>
    </xdr:to>
    <xdr:sp macro="" textlink="">
      <xdr:nvSpPr>
        <xdr:cNvPr id="282" name="楕円 281"/>
        <xdr:cNvSpPr/>
      </xdr:nvSpPr>
      <xdr:spPr>
        <a:xfrm>
          <a:off x="13843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54627</xdr:rowOff>
    </xdr:from>
    <xdr:ext cx="762000" cy="259045"/>
    <xdr:sp macro="" textlink="">
      <xdr:nvSpPr>
        <xdr:cNvPr id="283" name="テキスト ボックス 282"/>
        <xdr:cNvSpPr txBox="1"/>
      </xdr:nvSpPr>
      <xdr:spPr>
        <a:xfrm>
          <a:off x="13512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136072</xdr:rowOff>
    </xdr:from>
    <xdr:to>
      <xdr:col>65</xdr:col>
      <xdr:colOff>53975</xdr:colOff>
      <xdr:row>53</xdr:row>
      <xdr:rowOff>66222</xdr:rowOff>
    </xdr:to>
    <xdr:sp macro="" textlink="">
      <xdr:nvSpPr>
        <xdr:cNvPr id="284" name="楕円 283"/>
        <xdr:cNvSpPr/>
      </xdr:nvSpPr>
      <xdr:spPr>
        <a:xfrm>
          <a:off x="12954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76399</xdr:rowOff>
    </xdr:from>
    <xdr:ext cx="762000" cy="259045"/>
    <xdr:sp macro="" textlink="">
      <xdr:nvSpPr>
        <xdr:cNvPr id="285" name="テキスト ボックス 284"/>
        <xdr:cNvSpPr txBox="1"/>
      </xdr:nvSpPr>
      <xdr:spPr>
        <a:xfrm>
          <a:off x="12623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補助費等に係る経常収支比率は、子ども・子育て支援新制度給付金などの増に加え、経常一般財源である地方税も減となったことから、経常収支比率は、前年度と比べ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44704</xdr:rowOff>
    </xdr:to>
    <xdr:cxnSp macro="">
      <xdr:nvCxnSpPr>
        <xdr:cNvPr id="316" name="直線コネクタ 315"/>
        <xdr:cNvCxnSpPr/>
      </xdr:nvCxnSpPr>
      <xdr:spPr>
        <a:xfrm>
          <a:off x="15671800" y="5855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26416</xdr:rowOff>
    </xdr:from>
    <xdr:to>
      <xdr:col>78</xdr:col>
      <xdr:colOff>69850</xdr:colOff>
      <xdr:row>34</xdr:row>
      <xdr:rowOff>136144</xdr:rowOff>
    </xdr:to>
    <xdr:cxnSp macro="">
      <xdr:nvCxnSpPr>
        <xdr:cNvPr id="319" name="直線コネクタ 318"/>
        <xdr:cNvCxnSpPr/>
      </xdr:nvCxnSpPr>
      <xdr:spPr>
        <a:xfrm flipV="1">
          <a:off x="14782800" y="585571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136144</xdr:rowOff>
    </xdr:to>
    <xdr:cxnSp macro="">
      <xdr:nvCxnSpPr>
        <xdr:cNvPr id="322" name="直線コネクタ 321"/>
        <xdr:cNvCxnSpPr/>
      </xdr:nvCxnSpPr>
      <xdr:spPr>
        <a:xfrm>
          <a:off x="13893800" y="59563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145288</xdr:rowOff>
    </xdr:to>
    <xdr:cxnSp macro="">
      <xdr:nvCxnSpPr>
        <xdr:cNvPr id="325" name="直線コネクタ 324"/>
        <xdr:cNvCxnSpPr/>
      </xdr:nvCxnSpPr>
      <xdr:spPr>
        <a:xfrm flipV="1">
          <a:off x="13004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35" name="楕円 334"/>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6" name="補助費等該当値テキスト"/>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7" name="楕円 336"/>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8" name="テキスト ボックス 337"/>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39" name="楕円 338"/>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40" name="テキスト ボックス 339"/>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41" name="楕円 340"/>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2" name="テキスト ボックス 341"/>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94488</xdr:rowOff>
    </xdr:from>
    <xdr:to>
      <xdr:col>65</xdr:col>
      <xdr:colOff>53975</xdr:colOff>
      <xdr:row>35</xdr:row>
      <xdr:rowOff>24638</xdr:rowOff>
    </xdr:to>
    <xdr:sp macro="" textlink="">
      <xdr:nvSpPr>
        <xdr:cNvPr id="343" name="楕円 342"/>
        <xdr:cNvSpPr/>
      </xdr:nvSpPr>
      <xdr:spPr>
        <a:xfrm>
          <a:off x="12954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34815</xdr:rowOff>
    </xdr:from>
    <xdr:ext cx="762000" cy="259045"/>
    <xdr:sp macro="" textlink="">
      <xdr:nvSpPr>
        <xdr:cNvPr id="344" name="テキスト ボックス 343"/>
        <xdr:cNvSpPr txBox="1"/>
      </xdr:nvSpPr>
      <xdr:spPr>
        <a:xfrm>
          <a:off x="12623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公債費については、臨時財政対策債に係る償還が終了したことや利率の見直しを行ったことなどにより減となったが、経常一般財源である地方税が減となったことから、経常収支比率は、前年度と比べ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162379</xdr:rowOff>
    </xdr:from>
    <xdr:to>
      <xdr:col>24</xdr:col>
      <xdr:colOff>25400</xdr:colOff>
      <xdr:row>76</xdr:row>
      <xdr:rowOff>1814</xdr:rowOff>
    </xdr:to>
    <xdr:cxnSp macro="">
      <xdr:nvCxnSpPr>
        <xdr:cNvPr id="379" name="直線コネクタ 378"/>
        <xdr:cNvCxnSpPr/>
      </xdr:nvCxnSpPr>
      <xdr:spPr>
        <a:xfrm flipV="1">
          <a:off x="3987800" y="13021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1814</xdr:rowOff>
    </xdr:from>
    <xdr:to>
      <xdr:col>19</xdr:col>
      <xdr:colOff>187325</xdr:colOff>
      <xdr:row>77</xdr:row>
      <xdr:rowOff>4536</xdr:rowOff>
    </xdr:to>
    <xdr:cxnSp macro="">
      <xdr:nvCxnSpPr>
        <xdr:cNvPr id="382" name="直線コネクタ 381"/>
        <xdr:cNvCxnSpPr/>
      </xdr:nvCxnSpPr>
      <xdr:spPr>
        <a:xfrm flipV="1">
          <a:off x="3098800" y="13032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110671</xdr:rowOff>
    </xdr:from>
    <xdr:to>
      <xdr:col>15</xdr:col>
      <xdr:colOff>98425</xdr:colOff>
      <xdr:row>77</xdr:row>
      <xdr:rowOff>4536</xdr:rowOff>
    </xdr:to>
    <xdr:cxnSp macro="">
      <xdr:nvCxnSpPr>
        <xdr:cNvPr id="385" name="直線コネクタ 384"/>
        <xdr:cNvCxnSpPr/>
      </xdr:nvCxnSpPr>
      <xdr:spPr>
        <a:xfrm>
          <a:off x="2209800" y="13140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110671</xdr:rowOff>
    </xdr:from>
    <xdr:to>
      <xdr:col>11</xdr:col>
      <xdr:colOff>9525</xdr:colOff>
      <xdr:row>78</xdr:row>
      <xdr:rowOff>29029</xdr:rowOff>
    </xdr:to>
    <xdr:cxnSp macro="">
      <xdr:nvCxnSpPr>
        <xdr:cNvPr id="388" name="直線コネクタ 387"/>
        <xdr:cNvCxnSpPr/>
      </xdr:nvCxnSpPr>
      <xdr:spPr>
        <a:xfrm flipV="1">
          <a:off x="1320800" y="13140871"/>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111578</xdr:rowOff>
    </xdr:from>
    <xdr:to>
      <xdr:col>24</xdr:col>
      <xdr:colOff>76200</xdr:colOff>
      <xdr:row>76</xdr:row>
      <xdr:rowOff>41728</xdr:rowOff>
    </xdr:to>
    <xdr:sp macro="" textlink="">
      <xdr:nvSpPr>
        <xdr:cNvPr id="398" name="楕円 397"/>
        <xdr:cNvSpPr/>
      </xdr:nvSpPr>
      <xdr:spPr>
        <a:xfrm>
          <a:off x="47752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128105</xdr:rowOff>
    </xdr:from>
    <xdr:ext cx="762000" cy="259045"/>
    <xdr:sp macro="" textlink="">
      <xdr:nvSpPr>
        <xdr:cNvPr id="399" name="公債費該当値テキスト"/>
        <xdr:cNvSpPr txBox="1"/>
      </xdr:nvSpPr>
      <xdr:spPr>
        <a:xfrm>
          <a:off x="4914900" y="1281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122465</xdr:rowOff>
    </xdr:from>
    <xdr:to>
      <xdr:col>20</xdr:col>
      <xdr:colOff>38100</xdr:colOff>
      <xdr:row>76</xdr:row>
      <xdr:rowOff>52614</xdr:rowOff>
    </xdr:to>
    <xdr:sp macro="" textlink="">
      <xdr:nvSpPr>
        <xdr:cNvPr id="400" name="楕円 399"/>
        <xdr:cNvSpPr/>
      </xdr:nvSpPr>
      <xdr:spPr>
        <a:xfrm>
          <a:off x="3937000" y="129812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62792</xdr:rowOff>
    </xdr:from>
    <xdr:ext cx="736600" cy="259045"/>
    <xdr:sp macro="" textlink="">
      <xdr:nvSpPr>
        <xdr:cNvPr id="401" name="テキスト ボックス 400"/>
        <xdr:cNvSpPr txBox="1"/>
      </xdr:nvSpPr>
      <xdr:spPr>
        <a:xfrm>
          <a:off x="3606800" y="1275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macro="" textlink="">
      <xdr:nvSpPr>
        <xdr:cNvPr id="402" name="楕円 401"/>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403" name="テキスト ボックス 402"/>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59871</xdr:rowOff>
    </xdr:from>
    <xdr:to>
      <xdr:col>11</xdr:col>
      <xdr:colOff>60325</xdr:colOff>
      <xdr:row>76</xdr:row>
      <xdr:rowOff>161471</xdr:rowOff>
    </xdr:to>
    <xdr:sp macro="" textlink="">
      <xdr:nvSpPr>
        <xdr:cNvPr id="404" name="楕円 403"/>
        <xdr:cNvSpPr/>
      </xdr:nvSpPr>
      <xdr:spPr>
        <a:xfrm>
          <a:off x="2159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199</xdr:rowOff>
    </xdr:from>
    <xdr:ext cx="762000" cy="259045"/>
    <xdr:sp macro="" textlink="">
      <xdr:nvSpPr>
        <xdr:cNvPr id="405" name="テキスト ボックス 404"/>
        <xdr:cNvSpPr txBox="1"/>
      </xdr:nvSpPr>
      <xdr:spPr>
        <a:xfrm>
          <a:off x="1828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149679</xdr:rowOff>
    </xdr:from>
    <xdr:to>
      <xdr:col>6</xdr:col>
      <xdr:colOff>171450</xdr:colOff>
      <xdr:row>78</xdr:row>
      <xdr:rowOff>79829</xdr:rowOff>
    </xdr:to>
    <xdr:sp macro="" textlink="">
      <xdr:nvSpPr>
        <xdr:cNvPr id="406" name="楕円 405"/>
        <xdr:cNvSpPr/>
      </xdr:nvSpPr>
      <xdr:spPr>
        <a:xfrm>
          <a:off x="1270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90006</xdr:rowOff>
    </xdr:from>
    <xdr:ext cx="762000" cy="259045"/>
    <xdr:sp macro="" textlink="">
      <xdr:nvSpPr>
        <xdr:cNvPr id="407" name="テキスト ボックス 406"/>
        <xdr:cNvSpPr txBox="1"/>
      </xdr:nvSpPr>
      <xdr:spPr>
        <a:xfrm>
          <a:off x="939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公債費以外では、人件費と繰出金を除いて増となっており、経常一般財源である地方税も減となったことから、経常収支比率は、前年度と比べ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本市では、経常一般財源の地方税のうち法人市民税の増減が経常収支比率に影響を与えており、年度により大きく増減する要因となっている。</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78994</xdr:rowOff>
    </xdr:to>
    <xdr:cxnSp macro="">
      <xdr:nvCxnSpPr>
        <xdr:cNvPr id="438" name="直線コネクタ 437"/>
        <xdr:cNvCxnSpPr/>
      </xdr:nvCxnSpPr>
      <xdr:spPr>
        <a:xfrm>
          <a:off x="15671800" y="131983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132859</xdr:rowOff>
    </xdr:from>
    <xdr:ext cx="762000" cy="259045"/>
    <xdr:sp macro="" textlink="">
      <xdr:nvSpPr>
        <xdr:cNvPr id="439" name="公債費以外平均値テキスト"/>
        <xdr:cNvSpPr txBox="1"/>
      </xdr:nvSpPr>
      <xdr:spPr>
        <a:xfrm>
          <a:off x="16598900" y="13334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79</xdr:row>
      <xdr:rowOff>56135</xdr:rowOff>
    </xdr:to>
    <xdr:cxnSp macro="">
      <xdr:nvCxnSpPr>
        <xdr:cNvPr id="441" name="直線コネクタ 440"/>
        <xdr:cNvCxnSpPr/>
      </xdr:nvCxnSpPr>
      <xdr:spPr>
        <a:xfrm flipV="1">
          <a:off x="14782800" y="13198348"/>
          <a:ext cx="889000" cy="40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52849</xdr:rowOff>
    </xdr:from>
    <xdr:ext cx="736600" cy="259045"/>
    <xdr:sp macro="" textlink="">
      <xdr:nvSpPr>
        <xdr:cNvPr id="443" name="テキスト ボックス 442"/>
        <xdr:cNvSpPr txBox="1"/>
      </xdr:nvSpPr>
      <xdr:spPr>
        <a:xfrm>
          <a:off x="15290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79</xdr:row>
      <xdr:rowOff>56135</xdr:rowOff>
    </xdr:to>
    <xdr:cxnSp macro="">
      <xdr:nvCxnSpPr>
        <xdr:cNvPr id="444" name="直線コネクタ 443"/>
        <xdr:cNvCxnSpPr/>
      </xdr:nvCxnSpPr>
      <xdr:spPr>
        <a:xfrm>
          <a:off x="13893800" y="13193776"/>
          <a:ext cx="889000" cy="40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78</xdr:row>
      <xdr:rowOff>104139</xdr:rowOff>
    </xdr:to>
    <xdr:cxnSp macro="">
      <xdr:nvCxnSpPr>
        <xdr:cNvPr id="447" name="直線コネクタ 446"/>
        <xdr:cNvCxnSpPr/>
      </xdr:nvCxnSpPr>
      <xdr:spPr>
        <a:xfrm flipV="1">
          <a:off x="13004800" y="13193776"/>
          <a:ext cx="889000" cy="28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49" name="テキスト ボックス 448"/>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57" name="楕円 456"/>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44721</xdr:rowOff>
    </xdr:from>
    <xdr:ext cx="762000" cy="259045"/>
    <xdr:sp macro="" textlink="">
      <xdr:nvSpPr>
        <xdr:cNvPr id="458"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117348</xdr:rowOff>
    </xdr:from>
    <xdr:to>
      <xdr:col>78</xdr:col>
      <xdr:colOff>120650</xdr:colOff>
      <xdr:row>77</xdr:row>
      <xdr:rowOff>47498</xdr:rowOff>
    </xdr:to>
    <xdr:sp macro="" textlink="">
      <xdr:nvSpPr>
        <xdr:cNvPr id="459" name="楕円 458"/>
        <xdr:cNvSpPr/>
      </xdr:nvSpPr>
      <xdr:spPr>
        <a:xfrm>
          <a:off x="15621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60" name="テキスト ボックス 459"/>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61" name="楕円 460"/>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62" name="テキスト ボックス 461"/>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63" name="楕円 462"/>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64" name="テキスト ボックス 463"/>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65" name="楕円 464"/>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66" name="テキスト ボックス 465"/>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129477</xdr:rowOff>
    </xdr:from>
    <xdr:to>
      <xdr:col>29</xdr:col>
      <xdr:colOff>127000</xdr:colOff>
      <xdr:row>15</xdr:row>
      <xdr:rowOff>137096</xdr:rowOff>
    </xdr:to>
    <xdr:cxnSp macro="">
      <xdr:nvCxnSpPr>
        <xdr:cNvPr id="50" name="直線コネクタ 49"/>
        <xdr:cNvCxnSpPr/>
      </xdr:nvCxnSpPr>
      <xdr:spPr bwMode="auto">
        <a:xfrm>
          <a:off x="5003800" y="2748852"/>
          <a:ext cx="647700" cy="7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129477</xdr:rowOff>
    </xdr:from>
    <xdr:to>
      <xdr:col>26</xdr:col>
      <xdr:colOff>50800</xdr:colOff>
      <xdr:row>15</xdr:row>
      <xdr:rowOff>136182</xdr:rowOff>
    </xdr:to>
    <xdr:cxnSp macro="">
      <xdr:nvCxnSpPr>
        <xdr:cNvPr id="53" name="直線コネクタ 52"/>
        <xdr:cNvCxnSpPr/>
      </xdr:nvCxnSpPr>
      <xdr:spPr bwMode="auto">
        <a:xfrm flipV="1">
          <a:off x="4305300" y="2748852"/>
          <a:ext cx="698500" cy="6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136182</xdr:rowOff>
    </xdr:from>
    <xdr:to>
      <xdr:col>22</xdr:col>
      <xdr:colOff>114300</xdr:colOff>
      <xdr:row>16</xdr:row>
      <xdr:rowOff>15100</xdr:rowOff>
    </xdr:to>
    <xdr:cxnSp macro="">
      <xdr:nvCxnSpPr>
        <xdr:cNvPr id="56" name="直線コネクタ 55"/>
        <xdr:cNvCxnSpPr/>
      </xdr:nvCxnSpPr>
      <xdr:spPr bwMode="auto">
        <a:xfrm flipV="1">
          <a:off x="3606800" y="2755557"/>
          <a:ext cx="698500" cy="50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15100</xdr:rowOff>
    </xdr:from>
    <xdr:to>
      <xdr:col>18</xdr:col>
      <xdr:colOff>177800</xdr:colOff>
      <xdr:row>16</xdr:row>
      <xdr:rowOff>80518</xdr:rowOff>
    </xdr:to>
    <xdr:cxnSp macro="">
      <xdr:nvCxnSpPr>
        <xdr:cNvPr id="59" name="直線コネクタ 58"/>
        <xdr:cNvCxnSpPr/>
      </xdr:nvCxnSpPr>
      <xdr:spPr bwMode="auto">
        <a:xfrm flipV="1">
          <a:off x="2908300" y="2805925"/>
          <a:ext cx="698500" cy="6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86296</xdr:rowOff>
    </xdr:from>
    <xdr:to>
      <xdr:col>29</xdr:col>
      <xdr:colOff>177800</xdr:colOff>
      <xdr:row>16</xdr:row>
      <xdr:rowOff>16446</xdr:rowOff>
    </xdr:to>
    <xdr:sp macro="" textlink="">
      <xdr:nvSpPr>
        <xdr:cNvPr id="69" name="楕円 68"/>
        <xdr:cNvSpPr/>
      </xdr:nvSpPr>
      <xdr:spPr bwMode="auto">
        <a:xfrm>
          <a:off x="5600700" y="2705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102823</xdr:rowOff>
    </xdr:from>
    <xdr:ext cx="762000" cy="259045"/>
    <xdr:sp macro="" textlink="">
      <xdr:nvSpPr>
        <xdr:cNvPr id="70" name="人口1人当たり決算額の推移該当値テキスト130"/>
        <xdr:cNvSpPr txBox="1"/>
      </xdr:nvSpPr>
      <xdr:spPr>
        <a:xfrm>
          <a:off x="5740400" y="255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78677</xdr:rowOff>
    </xdr:from>
    <xdr:to>
      <xdr:col>26</xdr:col>
      <xdr:colOff>101600</xdr:colOff>
      <xdr:row>16</xdr:row>
      <xdr:rowOff>8827</xdr:rowOff>
    </xdr:to>
    <xdr:sp macro="" textlink="">
      <xdr:nvSpPr>
        <xdr:cNvPr id="71" name="楕円 70"/>
        <xdr:cNvSpPr/>
      </xdr:nvSpPr>
      <xdr:spPr bwMode="auto">
        <a:xfrm>
          <a:off x="4953000" y="26980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19004</xdr:rowOff>
    </xdr:from>
    <xdr:ext cx="736600" cy="259045"/>
    <xdr:sp macro="" textlink="">
      <xdr:nvSpPr>
        <xdr:cNvPr id="72" name="テキスト ボックス 71"/>
        <xdr:cNvSpPr txBox="1"/>
      </xdr:nvSpPr>
      <xdr:spPr>
        <a:xfrm>
          <a:off x="4622800" y="2466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85382</xdr:rowOff>
    </xdr:from>
    <xdr:to>
      <xdr:col>22</xdr:col>
      <xdr:colOff>165100</xdr:colOff>
      <xdr:row>16</xdr:row>
      <xdr:rowOff>15532</xdr:rowOff>
    </xdr:to>
    <xdr:sp macro="" textlink="">
      <xdr:nvSpPr>
        <xdr:cNvPr id="73" name="楕円 72"/>
        <xdr:cNvSpPr/>
      </xdr:nvSpPr>
      <xdr:spPr bwMode="auto">
        <a:xfrm>
          <a:off x="4254500" y="2704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25709</xdr:rowOff>
    </xdr:from>
    <xdr:ext cx="762000" cy="259045"/>
    <xdr:sp macro="" textlink="">
      <xdr:nvSpPr>
        <xdr:cNvPr id="74" name="テキスト ボックス 73"/>
        <xdr:cNvSpPr txBox="1"/>
      </xdr:nvSpPr>
      <xdr:spPr>
        <a:xfrm>
          <a:off x="3924300" y="247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135750</xdr:rowOff>
    </xdr:from>
    <xdr:to>
      <xdr:col>19</xdr:col>
      <xdr:colOff>38100</xdr:colOff>
      <xdr:row>16</xdr:row>
      <xdr:rowOff>65900</xdr:rowOff>
    </xdr:to>
    <xdr:sp macro="" textlink="">
      <xdr:nvSpPr>
        <xdr:cNvPr id="75" name="楕円 74"/>
        <xdr:cNvSpPr/>
      </xdr:nvSpPr>
      <xdr:spPr bwMode="auto">
        <a:xfrm>
          <a:off x="3556000" y="275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76077</xdr:rowOff>
    </xdr:from>
    <xdr:ext cx="762000" cy="259045"/>
    <xdr:sp macro="" textlink="">
      <xdr:nvSpPr>
        <xdr:cNvPr id="76" name="テキスト ボックス 75"/>
        <xdr:cNvSpPr txBox="1"/>
      </xdr:nvSpPr>
      <xdr:spPr>
        <a:xfrm>
          <a:off x="3225800" y="252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29718</xdr:rowOff>
    </xdr:from>
    <xdr:to>
      <xdr:col>15</xdr:col>
      <xdr:colOff>101600</xdr:colOff>
      <xdr:row>16</xdr:row>
      <xdr:rowOff>131318</xdr:rowOff>
    </xdr:to>
    <xdr:sp macro="" textlink="">
      <xdr:nvSpPr>
        <xdr:cNvPr id="77" name="楕円 76"/>
        <xdr:cNvSpPr/>
      </xdr:nvSpPr>
      <xdr:spPr bwMode="auto">
        <a:xfrm>
          <a:off x="2857500" y="2820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141495</xdr:rowOff>
    </xdr:from>
    <xdr:ext cx="762000" cy="259045"/>
    <xdr:sp macro="" textlink="">
      <xdr:nvSpPr>
        <xdr:cNvPr id="78" name="テキスト ボックス 77"/>
        <xdr:cNvSpPr txBox="1"/>
      </xdr:nvSpPr>
      <xdr:spPr>
        <a:xfrm>
          <a:off x="2527300" y="25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38722</xdr:rowOff>
    </xdr:from>
    <xdr:to>
      <xdr:col>29</xdr:col>
      <xdr:colOff>127000</xdr:colOff>
      <xdr:row>36</xdr:row>
      <xdr:rowOff>38989</xdr:rowOff>
    </xdr:to>
    <xdr:cxnSp macro="">
      <xdr:nvCxnSpPr>
        <xdr:cNvPr id="111" name="直線コネクタ 110"/>
        <xdr:cNvCxnSpPr/>
      </xdr:nvCxnSpPr>
      <xdr:spPr bwMode="auto">
        <a:xfrm flipV="1">
          <a:off x="5003800" y="6991972"/>
          <a:ext cx="647700" cy="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26568</xdr:rowOff>
    </xdr:from>
    <xdr:to>
      <xdr:col>26</xdr:col>
      <xdr:colOff>50800</xdr:colOff>
      <xdr:row>36</xdr:row>
      <xdr:rowOff>38989</xdr:rowOff>
    </xdr:to>
    <xdr:cxnSp macro="">
      <xdr:nvCxnSpPr>
        <xdr:cNvPr id="114" name="直線コネクタ 113"/>
        <xdr:cNvCxnSpPr/>
      </xdr:nvCxnSpPr>
      <xdr:spPr bwMode="auto">
        <a:xfrm>
          <a:off x="4305300" y="6979818"/>
          <a:ext cx="6985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26568</xdr:rowOff>
    </xdr:from>
    <xdr:to>
      <xdr:col>22</xdr:col>
      <xdr:colOff>114300</xdr:colOff>
      <xdr:row>36</xdr:row>
      <xdr:rowOff>30950</xdr:rowOff>
    </xdr:to>
    <xdr:cxnSp macro="">
      <xdr:nvCxnSpPr>
        <xdr:cNvPr id="117" name="直線コネクタ 116"/>
        <xdr:cNvCxnSpPr/>
      </xdr:nvCxnSpPr>
      <xdr:spPr bwMode="auto">
        <a:xfrm flipV="1">
          <a:off x="3606800" y="6979818"/>
          <a:ext cx="698500" cy="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30950</xdr:rowOff>
    </xdr:from>
    <xdr:to>
      <xdr:col>18</xdr:col>
      <xdr:colOff>177800</xdr:colOff>
      <xdr:row>36</xdr:row>
      <xdr:rowOff>68402</xdr:rowOff>
    </xdr:to>
    <xdr:cxnSp macro="">
      <xdr:nvCxnSpPr>
        <xdr:cNvPr id="120" name="直線コネクタ 119"/>
        <xdr:cNvCxnSpPr/>
      </xdr:nvCxnSpPr>
      <xdr:spPr bwMode="auto">
        <a:xfrm flipV="1">
          <a:off x="2908300" y="6984200"/>
          <a:ext cx="698500" cy="3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330822</xdr:rowOff>
    </xdr:from>
    <xdr:to>
      <xdr:col>29</xdr:col>
      <xdr:colOff>177800</xdr:colOff>
      <xdr:row>36</xdr:row>
      <xdr:rowOff>89522</xdr:rowOff>
    </xdr:to>
    <xdr:sp macro="" textlink="">
      <xdr:nvSpPr>
        <xdr:cNvPr id="130" name="楕円 129"/>
        <xdr:cNvSpPr/>
      </xdr:nvSpPr>
      <xdr:spPr bwMode="auto">
        <a:xfrm>
          <a:off x="5600700" y="6941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302899</xdr:rowOff>
    </xdr:from>
    <xdr:ext cx="762000" cy="259045"/>
    <xdr:sp macro="" textlink="">
      <xdr:nvSpPr>
        <xdr:cNvPr id="131" name="人口1人当たり決算額の推移該当値テキスト445"/>
        <xdr:cNvSpPr txBox="1"/>
      </xdr:nvSpPr>
      <xdr:spPr>
        <a:xfrm>
          <a:off x="5740400" y="691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331089</xdr:rowOff>
    </xdr:from>
    <xdr:to>
      <xdr:col>26</xdr:col>
      <xdr:colOff>101600</xdr:colOff>
      <xdr:row>36</xdr:row>
      <xdr:rowOff>89789</xdr:rowOff>
    </xdr:to>
    <xdr:sp macro="" textlink="">
      <xdr:nvSpPr>
        <xdr:cNvPr id="132" name="楕円 131"/>
        <xdr:cNvSpPr/>
      </xdr:nvSpPr>
      <xdr:spPr bwMode="auto">
        <a:xfrm>
          <a:off x="4953000" y="6941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74566</xdr:rowOff>
    </xdr:from>
    <xdr:ext cx="736600" cy="259045"/>
    <xdr:sp macro="" textlink="">
      <xdr:nvSpPr>
        <xdr:cNvPr id="133" name="テキスト ボックス 132"/>
        <xdr:cNvSpPr txBox="1"/>
      </xdr:nvSpPr>
      <xdr:spPr>
        <a:xfrm>
          <a:off x="4622800" y="702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318668</xdr:rowOff>
    </xdr:from>
    <xdr:to>
      <xdr:col>22</xdr:col>
      <xdr:colOff>165100</xdr:colOff>
      <xdr:row>36</xdr:row>
      <xdr:rowOff>77368</xdr:rowOff>
    </xdr:to>
    <xdr:sp macro="" textlink="">
      <xdr:nvSpPr>
        <xdr:cNvPr id="134" name="楕円 133"/>
        <xdr:cNvSpPr/>
      </xdr:nvSpPr>
      <xdr:spPr bwMode="auto">
        <a:xfrm>
          <a:off x="4254500" y="6929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62145</xdr:rowOff>
    </xdr:from>
    <xdr:ext cx="762000" cy="259045"/>
    <xdr:sp macro="" textlink="">
      <xdr:nvSpPr>
        <xdr:cNvPr id="135" name="テキスト ボックス 134"/>
        <xdr:cNvSpPr txBox="1"/>
      </xdr:nvSpPr>
      <xdr:spPr>
        <a:xfrm>
          <a:off x="3924300" y="701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323050</xdr:rowOff>
    </xdr:from>
    <xdr:to>
      <xdr:col>19</xdr:col>
      <xdr:colOff>38100</xdr:colOff>
      <xdr:row>36</xdr:row>
      <xdr:rowOff>81750</xdr:rowOff>
    </xdr:to>
    <xdr:sp macro="" textlink="">
      <xdr:nvSpPr>
        <xdr:cNvPr id="136" name="楕円 135"/>
        <xdr:cNvSpPr/>
      </xdr:nvSpPr>
      <xdr:spPr bwMode="auto">
        <a:xfrm>
          <a:off x="3556000" y="6933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66527</xdr:rowOff>
    </xdr:from>
    <xdr:ext cx="762000" cy="259045"/>
    <xdr:sp macro="" textlink="">
      <xdr:nvSpPr>
        <xdr:cNvPr id="137" name="テキスト ボックス 136"/>
        <xdr:cNvSpPr txBox="1"/>
      </xdr:nvSpPr>
      <xdr:spPr>
        <a:xfrm>
          <a:off x="3225800" y="70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17602</xdr:rowOff>
    </xdr:from>
    <xdr:to>
      <xdr:col>15</xdr:col>
      <xdr:colOff>101600</xdr:colOff>
      <xdr:row>36</xdr:row>
      <xdr:rowOff>119202</xdr:rowOff>
    </xdr:to>
    <xdr:sp macro="" textlink="">
      <xdr:nvSpPr>
        <xdr:cNvPr id="138" name="楕円 137"/>
        <xdr:cNvSpPr/>
      </xdr:nvSpPr>
      <xdr:spPr bwMode="auto">
        <a:xfrm>
          <a:off x="2857500" y="697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103979</xdr:rowOff>
    </xdr:from>
    <xdr:ext cx="762000" cy="259045"/>
    <xdr:sp macro="" textlink="">
      <xdr:nvSpPr>
        <xdr:cNvPr id="139" name="テキスト ボックス 138"/>
        <xdr:cNvSpPr txBox="1"/>
      </xdr:nvSpPr>
      <xdr:spPr>
        <a:xfrm>
          <a:off x="2527300" y="70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50203</xdr:rowOff>
    </xdr:from>
    <xdr:to>
      <xdr:col>24</xdr:col>
      <xdr:colOff>63500</xdr:colOff>
      <xdr:row>35</xdr:row>
      <xdr:rowOff>94849</xdr:rowOff>
    </xdr:to>
    <xdr:cxnSp macro="">
      <xdr:nvCxnSpPr>
        <xdr:cNvPr id="59" name="直線コネクタ 58"/>
        <xdr:cNvCxnSpPr/>
      </xdr:nvCxnSpPr>
      <xdr:spPr>
        <a:xfrm>
          <a:off x="3797300" y="6050953"/>
          <a:ext cx="838200" cy="4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50203</xdr:rowOff>
    </xdr:from>
    <xdr:to>
      <xdr:col>19</xdr:col>
      <xdr:colOff>177800</xdr:colOff>
      <xdr:row>35</xdr:row>
      <xdr:rowOff>84356</xdr:rowOff>
    </xdr:to>
    <xdr:cxnSp macro="">
      <xdr:nvCxnSpPr>
        <xdr:cNvPr id="62" name="直線コネクタ 61"/>
        <xdr:cNvCxnSpPr/>
      </xdr:nvCxnSpPr>
      <xdr:spPr>
        <a:xfrm flipV="1">
          <a:off x="2908300" y="6050953"/>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84356</xdr:rowOff>
    </xdr:from>
    <xdr:to>
      <xdr:col>15</xdr:col>
      <xdr:colOff>50800</xdr:colOff>
      <xdr:row>35</xdr:row>
      <xdr:rowOff>93066</xdr:rowOff>
    </xdr:to>
    <xdr:cxnSp macro="">
      <xdr:nvCxnSpPr>
        <xdr:cNvPr id="65" name="直線コネクタ 64"/>
        <xdr:cNvCxnSpPr/>
      </xdr:nvCxnSpPr>
      <xdr:spPr>
        <a:xfrm flipV="1">
          <a:off x="2019300" y="6085106"/>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93066</xdr:rowOff>
    </xdr:from>
    <xdr:to>
      <xdr:col>10</xdr:col>
      <xdr:colOff>114300</xdr:colOff>
      <xdr:row>35</xdr:row>
      <xdr:rowOff>125710</xdr:rowOff>
    </xdr:to>
    <xdr:cxnSp macro="">
      <xdr:nvCxnSpPr>
        <xdr:cNvPr id="68" name="直線コネクタ 67"/>
        <xdr:cNvCxnSpPr/>
      </xdr:nvCxnSpPr>
      <xdr:spPr>
        <a:xfrm flipV="1">
          <a:off x="1130300" y="609381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44049</xdr:rowOff>
    </xdr:from>
    <xdr:to>
      <xdr:col>24</xdr:col>
      <xdr:colOff>114300</xdr:colOff>
      <xdr:row>35</xdr:row>
      <xdr:rowOff>145649</xdr:rowOff>
    </xdr:to>
    <xdr:sp macro="" textlink="">
      <xdr:nvSpPr>
        <xdr:cNvPr id="78" name="楕円 77"/>
        <xdr:cNvSpPr/>
      </xdr:nvSpPr>
      <xdr:spPr>
        <a:xfrm>
          <a:off x="4584700" y="604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66926</xdr:rowOff>
    </xdr:from>
    <xdr:ext cx="534377" cy="259045"/>
    <xdr:sp macro="" textlink="">
      <xdr:nvSpPr>
        <xdr:cNvPr id="79" name="人件費該当値テキスト"/>
        <xdr:cNvSpPr txBox="1"/>
      </xdr:nvSpPr>
      <xdr:spPr>
        <a:xfrm>
          <a:off x="4686300" y="589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170853</xdr:rowOff>
    </xdr:from>
    <xdr:to>
      <xdr:col>20</xdr:col>
      <xdr:colOff>38100</xdr:colOff>
      <xdr:row>35</xdr:row>
      <xdr:rowOff>101003</xdr:rowOff>
    </xdr:to>
    <xdr:sp macro="" textlink="">
      <xdr:nvSpPr>
        <xdr:cNvPr id="80" name="楕円 79"/>
        <xdr:cNvSpPr/>
      </xdr:nvSpPr>
      <xdr:spPr>
        <a:xfrm>
          <a:off x="3746500" y="600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117530</xdr:rowOff>
    </xdr:from>
    <xdr:ext cx="534377" cy="259045"/>
    <xdr:sp macro="" textlink="">
      <xdr:nvSpPr>
        <xdr:cNvPr id="81" name="テキスト ボックス 80"/>
        <xdr:cNvSpPr txBox="1"/>
      </xdr:nvSpPr>
      <xdr:spPr>
        <a:xfrm>
          <a:off x="3530111" y="577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33556</xdr:rowOff>
    </xdr:from>
    <xdr:to>
      <xdr:col>15</xdr:col>
      <xdr:colOff>101600</xdr:colOff>
      <xdr:row>35</xdr:row>
      <xdr:rowOff>135156</xdr:rowOff>
    </xdr:to>
    <xdr:sp macro="" textlink="">
      <xdr:nvSpPr>
        <xdr:cNvPr id="82" name="楕円 81"/>
        <xdr:cNvSpPr/>
      </xdr:nvSpPr>
      <xdr:spPr>
        <a:xfrm>
          <a:off x="2857500" y="60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151683</xdr:rowOff>
    </xdr:from>
    <xdr:ext cx="534377" cy="259045"/>
    <xdr:sp macro="" textlink="">
      <xdr:nvSpPr>
        <xdr:cNvPr id="83" name="テキスト ボックス 82"/>
        <xdr:cNvSpPr txBox="1"/>
      </xdr:nvSpPr>
      <xdr:spPr>
        <a:xfrm>
          <a:off x="2641111" y="580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42266</xdr:rowOff>
    </xdr:from>
    <xdr:to>
      <xdr:col>10</xdr:col>
      <xdr:colOff>165100</xdr:colOff>
      <xdr:row>35</xdr:row>
      <xdr:rowOff>143866</xdr:rowOff>
    </xdr:to>
    <xdr:sp macro="" textlink="">
      <xdr:nvSpPr>
        <xdr:cNvPr id="84" name="楕円 83"/>
        <xdr:cNvSpPr/>
      </xdr:nvSpPr>
      <xdr:spPr>
        <a:xfrm>
          <a:off x="1968500" y="604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160393</xdr:rowOff>
    </xdr:from>
    <xdr:ext cx="534377" cy="259045"/>
    <xdr:sp macro="" textlink="">
      <xdr:nvSpPr>
        <xdr:cNvPr id="85" name="テキスト ボックス 84"/>
        <xdr:cNvSpPr txBox="1"/>
      </xdr:nvSpPr>
      <xdr:spPr>
        <a:xfrm>
          <a:off x="1752111" y="58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74910</xdr:rowOff>
    </xdr:from>
    <xdr:to>
      <xdr:col>6</xdr:col>
      <xdr:colOff>38100</xdr:colOff>
      <xdr:row>36</xdr:row>
      <xdr:rowOff>5060</xdr:rowOff>
    </xdr:to>
    <xdr:sp macro="" textlink="">
      <xdr:nvSpPr>
        <xdr:cNvPr id="86" name="楕円 85"/>
        <xdr:cNvSpPr/>
      </xdr:nvSpPr>
      <xdr:spPr>
        <a:xfrm>
          <a:off x="1079500" y="60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21587</xdr:rowOff>
    </xdr:from>
    <xdr:ext cx="534377" cy="259045"/>
    <xdr:sp macro="" textlink="">
      <xdr:nvSpPr>
        <xdr:cNvPr id="87" name="テキスト ボックス 86"/>
        <xdr:cNvSpPr txBox="1"/>
      </xdr:nvSpPr>
      <xdr:spPr>
        <a:xfrm>
          <a:off x="863111" y="5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113602</xdr:rowOff>
    </xdr:from>
    <xdr:to>
      <xdr:col>24</xdr:col>
      <xdr:colOff>63500</xdr:colOff>
      <xdr:row>52</xdr:row>
      <xdr:rowOff>125603</xdr:rowOff>
    </xdr:to>
    <xdr:cxnSp macro="">
      <xdr:nvCxnSpPr>
        <xdr:cNvPr id="117" name="直線コネクタ 116"/>
        <xdr:cNvCxnSpPr/>
      </xdr:nvCxnSpPr>
      <xdr:spPr>
        <a:xfrm>
          <a:off x="3797300" y="9029002"/>
          <a:ext cx="8382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113602</xdr:rowOff>
    </xdr:from>
    <xdr:to>
      <xdr:col>19</xdr:col>
      <xdr:colOff>177800</xdr:colOff>
      <xdr:row>53</xdr:row>
      <xdr:rowOff>103162</xdr:rowOff>
    </xdr:to>
    <xdr:cxnSp macro="">
      <xdr:nvCxnSpPr>
        <xdr:cNvPr id="120" name="直線コネクタ 119"/>
        <xdr:cNvCxnSpPr/>
      </xdr:nvCxnSpPr>
      <xdr:spPr>
        <a:xfrm flipV="1">
          <a:off x="2908300" y="9029002"/>
          <a:ext cx="889000" cy="1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103162</xdr:rowOff>
    </xdr:from>
    <xdr:to>
      <xdr:col>15</xdr:col>
      <xdr:colOff>50800</xdr:colOff>
      <xdr:row>53</xdr:row>
      <xdr:rowOff>124422</xdr:rowOff>
    </xdr:to>
    <xdr:cxnSp macro="">
      <xdr:nvCxnSpPr>
        <xdr:cNvPr id="123" name="直線コネクタ 122"/>
        <xdr:cNvCxnSpPr/>
      </xdr:nvCxnSpPr>
      <xdr:spPr>
        <a:xfrm flipV="1">
          <a:off x="2019300" y="919001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124422</xdr:rowOff>
    </xdr:from>
    <xdr:to>
      <xdr:col>10</xdr:col>
      <xdr:colOff>114300</xdr:colOff>
      <xdr:row>53</xdr:row>
      <xdr:rowOff>131775</xdr:rowOff>
    </xdr:to>
    <xdr:cxnSp macro="">
      <xdr:nvCxnSpPr>
        <xdr:cNvPr id="126" name="直線コネクタ 125"/>
        <xdr:cNvCxnSpPr/>
      </xdr:nvCxnSpPr>
      <xdr:spPr>
        <a:xfrm flipV="1">
          <a:off x="1130300" y="921127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74803</xdr:rowOff>
    </xdr:from>
    <xdr:to>
      <xdr:col>24</xdr:col>
      <xdr:colOff>114300</xdr:colOff>
      <xdr:row>53</xdr:row>
      <xdr:rowOff>4953</xdr:rowOff>
    </xdr:to>
    <xdr:sp macro="" textlink="">
      <xdr:nvSpPr>
        <xdr:cNvPr id="136" name="楕円 135"/>
        <xdr:cNvSpPr/>
      </xdr:nvSpPr>
      <xdr:spPr>
        <a:xfrm>
          <a:off x="4584700" y="89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97680</xdr:rowOff>
    </xdr:from>
    <xdr:ext cx="534377" cy="259045"/>
    <xdr:sp macro="" textlink="">
      <xdr:nvSpPr>
        <xdr:cNvPr id="137" name="物件費該当値テキスト"/>
        <xdr:cNvSpPr txBox="1"/>
      </xdr:nvSpPr>
      <xdr:spPr>
        <a:xfrm>
          <a:off x="4686300" y="88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62802</xdr:rowOff>
    </xdr:from>
    <xdr:to>
      <xdr:col>20</xdr:col>
      <xdr:colOff>38100</xdr:colOff>
      <xdr:row>52</xdr:row>
      <xdr:rowOff>164402</xdr:rowOff>
    </xdr:to>
    <xdr:sp macro="" textlink="">
      <xdr:nvSpPr>
        <xdr:cNvPr id="138" name="楕円 137"/>
        <xdr:cNvSpPr/>
      </xdr:nvSpPr>
      <xdr:spPr>
        <a:xfrm>
          <a:off x="3746500" y="897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9479</xdr:rowOff>
    </xdr:from>
    <xdr:ext cx="534377" cy="259045"/>
    <xdr:sp macro="" textlink="">
      <xdr:nvSpPr>
        <xdr:cNvPr id="139" name="テキスト ボックス 138"/>
        <xdr:cNvSpPr txBox="1"/>
      </xdr:nvSpPr>
      <xdr:spPr>
        <a:xfrm>
          <a:off x="3530111" y="875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52362</xdr:rowOff>
    </xdr:from>
    <xdr:to>
      <xdr:col>15</xdr:col>
      <xdr:colOff>101600</xdr:colOff>
      <xdr:row>53</xdr:row>
      <xdr:rowOff>153962</xdr:rowOff>
    </xdr:to>
    <xdr:sp macro="" textlink="">
      <xdr:nvSpPr>
        <xdr:cNvPr id="140" name="楕円 139"/>
        <xdr:cNvSpPr/>
      </xdr:nvSpPr>
      <xdr:spPr>
        <a:xfrm>
          <a:off x="2857500" y="91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170489</xdr:rowOff>
    </xdr:from>
    <xdr:ext cx="534377" cy="259045"/>
    <xdr:sp macro="" textlink="">
      <xdr:nvSpPr>
        <xdr:cNvPr id="141" name="テキスト ボックス 140"/>
        <xdr:cNvSpPr txBox="1"/>
      </xdr:nvSpPr>
      <xdr:spPr>
        <a:xfrm>
          <a:off x="2641111" y="89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73622</xdr:rowOff>
    </xdr:from>
    <xdr:to>
      <xdr:col>10</xdr:col>
      <xdr:colOff>165100</xdr:colOff>
      <xdr:row>54</xdr:row>
      <xdr:rowOff>3772</xdr:rowOff>
    </xdr:to>
    <xdr:sp macro="" textlink="">
      <xdr:nvSpPr>
        <xdr:cNvPr id="142" name="楕円 141"/>
        <xdr:cNvSpPr/>
      </xdr:nvSpPr>
      <xdr:spPr>
        <a:xfrm>
          <a:off x="1968500" y="916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20299</xdr:rowOff>
    </xdr:from>
    <xdr:ext cx="534377" cy="259045"/>
    <xdr:sp macro="" textlink="">
      <xdr:nvSpPr>
        <xdr:cNvPr id="143" name="テキスト ボックス 142"/>
        <xdr:cNvSpPr txBox="1"/>
      </xdr:nvSpPr>
      <xdr:spPr>
        <a:xfrm>
          <a:off x="1752111" y="89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80975</xdr:rowOff>
    </xdr:from>
    <xdr:to>
      <xdr:col>6</xdr:col>
      <xdr:colOff>38100</xdr:colOff>
      <xdr:row>54</xdr:row>
      <xdr:rowOff>11125</xdr:rowOff>
    </xdr:to>
    <xdr:sp macro="" textlink="">
      <xdr:nvSpPr>
        <xdr:cNvPr id="144" name="楕円 143"/>
        <xdr:cNvSpPr/>
      </xdr:nvSpPr>
      <xdr:spPr>
        <a:xfrm>
          <a:off x="1079500" y="916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27652</xdr:rowOff>
    </xdr:from>
    <xdr:ext cx="534377" cy="259045"/>
    <xdr:sp macro="" textlink="">
      <xdr:nvSpPr>
        <xdr:cNvPr id="145" name="テキスト ボックス 144"/>
        <xdr:cNvSpPr txBox="1"/>
      </xdr:nvSpPr>
      <xdr:spPr>
        <a:xfrm>
          <a:off x="863111" y="894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19286</xdr:rowOff>
    </xdr:from>
    <xdr:to>
      <xdr:col>24</xdr:col>
      <xdr:colOff>63500</xdr:colOff>
      <xdr:row>76</xdr:row>
      <xdr:rowOff>37630</xdr:rowOff>
    </xdr:to>
    <xdr:cxnSp macro="">
      <xdr:nvCxnSpPr>
        <xdr:cNvPr id="170" name="直線コネクタ 169"/>
        <xdr:cNvCxnSpPr/>
      </xdr:nvCxnSpPr>
      <xdr:spPr>
        <a:xfrm flipV="1">
          <a:off x="3797300" y="13049486"/>
          <a:ext cx="8382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38409</xdr:rowOff>
    </xdr:from>
    <xdr:ext cx="469744" cy="259045"/>
    <xdr:sp macro="" textlink="">
      <xdr:nvSpPr>
        <xdr:cNvPr id="171" name="維持補修費平均値テキスト"/>
        <xdr:cNvSpPr txBox="1"/>
      </xdr:nvSpPr>
      <xdr:spPr>
        <a:xfrm>
          <a:off x="4686300" y="13068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37630</xdr:rowOff>
    </xdr:from>
    <xdr:to>
      <xdr:col>19</xdr:col>
      <xdr:colOff>177800</xdr:colOff>
      <xdr:row>76</xdr:row>
      <xdr:rowOff>94380</xdr:rowOff>
    </xdr:to>
    <xdr:cxnSp macro="">
      <xdr:nvCxnSpPr>
        <xdr:cNvPr id="173" name="直線コネクタ 172"/>
        <xdr:cNvCxnSpPr/>
      </xdr:nvCxnSpPr>
      <xdr:spPr>
        <a:xfrm flipV="1">
          <a:off x="2908300" y="13067830"/>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109617</xdr:rowOff>
    </xdr:from>
    <xdr:ext cx="469744" cy="259045"/>
    <xdr:sp macro="" textlink="">
      <xdr:nvSpPr>
        <xdr:cNvPr id="175" name="テキスト ボックス 174"/>
        <xdr:cNvSpPr txBox="1"/>
      </xdr:nvSpPr>
      <xdr:spPr>
        <a:xfrm>
          <a:off x="3562428"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73864</xdr:rowOff>
    </xdr:from>
    <xdr:to>
      <xdr:col>15</xdr:col>
      <xdr:colOff>50800</xdr:colOff>
      <xdr:row>76</xdr:row>
      <xdr:rowOff>94380</xdr:rowOff>
    </xdr:to>
    <xdr:cxnSp macro="">
      <xdr:nvCxnSpPr>
        <xdr:cNvPr id="176" name="直線コネクタ 175"/>
        <xdr:cNvCxnSpPr/>
      </xdr:nvCxnSpPr>
      <xdr:spPr>
        <a:xfrm>
          <a:off x="2019300" y="13104064"/>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73864</xdr:rowOff>
    </xdr:from>
    <xdr:to>
      <xdr:col>10</xdr:col>
      <xdr:colOff>114300</xdr:colOff>
      <xdr:row>76</xdr:row>
      <xdr:rowOff>80035</xdr:rowOff>
    </xdr:to>
    <xdr:cxnSp macro="">
      <xdr:nvCxnSpPr>
        <xdr:cNvPr id="179" name="直線コネクタ 178"/>
        <xdr:cNvCxnSpPr/>
      </xdr:nvCxnSpPr>
      <xdr:spPr>
        <a:xfrm flipV="1">
          <a:off x="1130300" y="13104064"/>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139935</xdr:rowOff>
    </xdr:from>
    <xdr:to>
      <xdr:col>24</xdr:col>
      <xdr:colOff>114300</xdr:colOff>
      <xdr:row>76</xdr:row>
      <xdr:rowOff>70086</xdr:rowOff>
    </xdr:to>
    <xdr:sp macro="" textlink="">
      <xdr:nvSpPr>
        <xdr:cNvPr id="189" name="楕円 188"/>
        <xdr:cNvSpPr/>
      </xdr:nvSpPr>
      <xdr:spPr>
        <a:xfrm>
          <a:off x="4584700" y="129986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162812</xdr:rowOff>
    </xdr:from>
    <xdr:ext cx="469744" cy="259045"/>
    <xdr:sp macro="" textlink="">
      <xdr:nvSpPr>
        <xdr:cNvPr id="190" name="維持補修費該当値テキスト"/>
        <xdr:cNvSpPr txBox="1"/>
      </xdr:nvSpPr>
      <xdr:spPr>
        <a:xfrm>
          <a:off x="4686300" y="1285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158280</xdr:rowOff>
    </xdr:from>
    <xdr:to>
      <xdr:col>20</xdr:col>
      <xdr:colOff>38100</xdr:colOff>
      <xdr:row>76</xdr:row>
      <xdr:rowOff>88430</xdr:rowOff>
    </xdr:to>
    <xdr:sp macro="" textlink="">
      <xdr:nvSpPr>
        <xdr:cNvPr id="191" name="楕円 190"/>
        <xdr:cNvSpPr/>
      </xdr:nvSpPr>
      <xdr:spPr>
        <a:xfrm>
          <a:off x="3746500" y="130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104957</xdr:rowOff>
    </xdr:from>
    <xdr:ext cx="469744" cy="259045"/>
    <xdr:sp macro="" textlink="">
      <xdr:nvSpPr>
        <xdr:cNvPr id="192" name="テキスト ボックス 191"/>
        <xdr:cNvSpPr txBox="1"/>
      </xdr:nvSpPr>
      <xdr:spPr>
        <a:xfrm>
          <a:off x="3562428" y="127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43580</xdr:rowOff>
    </xdr:from>
    <xdr:to>
      <xdr:col>15</xdr:col>
      <xdr:colOff>101600</xdr:colOff>
      <xdr:row>76</xdr:row>
      <xdr:rowOff>145180</xdr:rowOff>
    </xdr:to>
    <xdr:sp macro="" textlink="">
      <xdr:nvSpPr>
        <xdr:cNvPr id="193" name="楕円 192"/>
        <xdr:cNvSpPr/>
      </xdr:nvSpPr>
      <xdr:spPr>
        <a:xfrm>
          <a:off x="2857500" y="130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161707</xdr:rowOff>
    </xdr:from>
    <xdr:ext cx="469744" cy="259045"/>
    <xdr:sp macro="" textlink="">
      <xdr:nvSpPr>
        <xdr:cNvPr id="194" name="テキスト ボックス 193"/>
        <xdr:cNvSpPr txBox="1"/>
      </xdr:nvSpPr>
      <xdr:spPr>
        <a:xfrm>
          <a:off x="2673428" y="1284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23064</xdr:rowOff>
    </xdr:from>
    <xdr:to>
      <xdr:col>10</xdr:col>
      <xdr:colOff>165100</xdr:colOff>
      <xdr:row>76</xdr:row>
      <xdr:rowOff>124664</xdr:rowOff>
    </xdr:to>
    <xdr:sp macro="" textlink="">
      <xdr:nvSpPr>
        <xdr:cNvPr id="195" name="楕円 194"/>
        <xdr:cNvSpPr/>
      </xdr:nvSpPr>
      <xdr:spPr>
        <a:xfrm>
          <a:off x="1968500" y="130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141190</xdr:rowOff>
    </xdr:from>
    <xdr:ext cx="469744" cy="259045"/>
    <xdr:sp macro="" textlink="">
      <xdr:nvSpPr>
        <xdr:cNvPr id="196" name="テキスト ボックス 195"/>
        <xdr:cNvSpPr txBox="1"/>
      </xdr:nvSpPr>
      <xdr:spPr>
        <a:xfrm>
          <a:off x="1784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29235</xdr:rowOff>
    </xdr:from>
    <xdr:to>
      <xdr:col>6</xdr:col>
      <xdr:colOff>38100</xdr:colOff>
      <xdr:row>76</xdr:row>
      <xdr:rowOff>130835</xdr:rowOff>
    </xdr:to>
    <xdr:sp macro="" textlink="">
      <xdr:nvSpPr>
        <xdr:cNvPr id="197" name="楕円 196"/>
        <xdr:cNvSpPr/>
      </xdr:nvSpPr>
      <xdr:spPr>
        <a:xfrm>
          <a:off x="1079500" y="130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147362</xdr:rowOff>
    </xdr:from>
    <xdr:ext cx="469744" cy="259045"/>
    <xdr:sp macro="" textlink="">
      <xdr:nvSpPr>
        <xdr:cNvPr id="198" name="テキスト ボックス 197"/>
        <xdr:cNvSpPr txBox="1"/>
      </xdr:nvSpPr>
      <xdr:spPr>
        <a:xfrm>
          <a:off x="895428" y="128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55442</xdr:rowOff>
    </xdr:from>
    <xdr:to>
      <xdr:col>24</xdr:col>
      <xdr:colOff>63500</xdr:colOff>
      <xdr:row>95</xdr:row>
      <xdr:rowOff>89218</xdr:rowOff>
    </xdr:to>
    <xdr:cxnSp macro="">
      <xdr:nvCxnSpPr>
        <xdr:cNvPr id="228" name="直線コネクタ 227"/>
        <xdr:cNvCxnSpPr/>
      </xdr:nvCxnSpPr>
      <xdr:spPr>
        <a:xfrm flipV="1">
          <a:off x="3797300" y="16343192"/>
          <a:ext cx="8382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85177</xdr:rowOff>
    </xdr:from>
    <xdr:ext cx="534377" cy="259045"/>
    <xdr:sp macro="" textlink="">
      <xdr:nvSpPr>
        <xdr:cNvPr id="229" name="扶助費平均値テキスト"/>
        <xdr:cNvSpPr txBox="1"/>
      </xdr:nvSpPr>
      <xdr:spPr>
        <a:xfrm>
          <a:off x="4686300" y="1637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89218</xdr:rowOff>
    </xdr:from>
    <xdr:to>
      <xdr:col>19</xdr:col>
      <xdr:colOff>177800</xdr:colOff>
      <xdr:row>95</xdr:row>
      <xdr:rowOff>147682</xdr:rowOff>
    </xdr:to>
    <xdr:cxnSp macro="">
      <xdr:nvCxnSpPr>
        <xdr:cNvPr id="231" name="直線コネクタ 230"/>
        <xdr:cNvCxnSpPr/>
      </xdr:nvCxnSpPr>
      <xdr:spPr>
        <a:xfrm flipV="1">
          <a:off x="2908300" y="16376968"/>
          <a:ext cx="889000" cy="5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145660</xdr:rowOff>
    </xdr:from>
    <xdr:ext cx="534377" cy="259045"/>
    <xdr:sp macro="" textlink="">
      <xdr:nvSpPr>
        <xdr:cNvPr id="233" name="テキスト ボックス 232"/>
        <xdr:cNvSpPr txBox="1"/>
      </xdr:nvSpPr>
      <xdr:spPr>
        <a:xfrm>
          <a:off x="3530111" y="164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147682</xdr:rowOff>
    </xdr:from>
    <xdr:to>
      <xdr:col>15</xdr:col>
      <xdr:colOff>50800</xdr:colOff>
      <xdr:row>96</xdr:row>
      <xdr:rowOff>99961</xdr:rowOff>
    </xdr:to>
    <xdr:cxnSp macro="">
      <xdr:nvCxnSpPr>
        <xdr:cNvPr id="234" name="直線コネクタ 233"/>
        <xdr:cNvCxnSpPr/>
      </xdr:nvCxnSpPr>
      <xdr:spPr>
        <a:xfrm flipV="1">
          <a:off x="2019300" y="16435432"/>
          <a:ext cx="889000" cy="1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19683</xdr:rowOff>
    </xdr:from>
    <xdr:ext cx="534377" cy="259045"/>
    <xdr:sp macro="" textlink="">
      <xdr:nvSpPr>
        <xdr:cNvPr id="236" name="テキスト ボックス 235"/>
        <xdr:cNvSpPr txBox="1"/>
      </xdr:nvSpPr>
      <xdr:spPr>
        <a:xfrm>
          <a:off x="2641111" y="164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99961</xdr:rowOff>
    </xdr:from>
    <xdr:to>
      <xdr:col>10</xdr:col>
      <xdr:colOff>114300</xdr:colOff>
      <xdr:row>96</xdr:row>
      <xdr:rowOff>170047</xdr:rowOff>
    </xdr:to>
    <xdr:cxnSp macro="">
      <xdr:nvCxnSpPr>
        <xdr:cNvPr id="237" name="直線コネクタ 236"/>
        <xdr:cNvCxnSpPr/>
      </xdr:nvCxnSpPr>
      <xdr:spPr>
        <a:xfrm flipV="1">
          <a:off x="1130300" y="16559161"/>
          <a:ext cx="889000" cy="7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4642</xdr:rowOff>
    </xdr:from>
    <xdr:to>
      <xdr:col>24</xdr:col>
      <xdr:colOff>114300</xdr:colOff>
      <xdr:row>95</xdr:row>
      <xdr:rowOff>106242</xdr:rowOff>
    </xdr:to>
    <xdr:sp macro="" textlink="">
      <xdr:nvSpPr>
        <xdr:cNvPr id="247" name="楕円 246"/>
        <xdr:cNvSpPr/>
      </xdr:nvSpPr>
      <xdr:spPr>
        <a:xfrm>
          <a:off x="4584700" y="162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27519</xdr:rowOff>
    </xdr:from>
    <xdr:ext cx="534377" cy="259045"/>
    <xdr:sp macro="" textlink="">
      <xdr:nvSpPr>
        <xdr:cNvPr id="248" name="扶助費該当値テキスト"/>
        <xdr:cNvSpPr txBox="1"/>
      </xdr:nvSpPr>
      <xdr:spPr>
        <a:xfrm>
          <a:off x="4686300" y="161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38418</xdr:rowOff>
    </xdr:from>
    <xdr:to>
      <xdr:col>20</xdr:col>
      <xdr:colOff>38100</xdr:colOff>
      <xdr:row>95</xdr:row>
      <xdr:rowOff>140018</xdr:rowOff>
    </xdr:to>
    <xdr:sp macro="" textlink="">
      <xdr:nvSpPr>
        <xdr:cNvPr id="249" name="楕円 248"/>
        <xdr:cNvSpPr/>
      </xdr:nvSpPr>
      <xdr:spPr>
        <a:xfrm>
          <a:off x="3746500" y="163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156545</xdr:rowOff>
    </xdr:from>
    <xdr:ext cx="534377" cy="259045"/>
    <xdr:sp macro="" textlink="">
      <xdr:nvSpPr>
        <xdr:cNvPr id="250" name="テキスト ボックス 249"/>
        <xdr:cNvSpPr txBox="1"/>
      </xdr:nvSpPr>
      <xdr:spPr>
        <a:xfrm>
          <a:off x="3530111" y="161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96882</xdr:rowOff>
    </xdr:from>
    <xdr:to>
      <xdr:col>15</xdr:col>
      <xdr:colOff>101600</xdr:colOff>
      <xdr:row>96</xdr:row>
      <xdr:rowOff>27032</xdr:rowOff>
    </xdr:to>
    <xdr:sp macro="" textlink="">
      <xdr:nvSpPr>
        <xdr:cNvPr id="251" name="楕円 250"/>
        <xdr:cNvSpPr/>
      </xdr:nvSpPr>
      <xdr:spPr>
        <a:xfrm>
          <a:off x="2857500" y="1638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43559</xdr:rowOff>
    </xdr:from>
    <xdr:ext cx="534377" cy="259045"/>
    <xdr:sp macro="" textlink="">
      <xdr:nvSpPr>
        <xdr:cNvPr id="252" name="テキスト ボックス 251"/>
        <xdr:cNvSpPr txBox="1"/>
      </xdr:nvSpPr>
      <xdr:spPr>
        <a:xfrm>
          <a:off x="2641111" y="161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49161</xdr:rowOff>
    </xdr:from>
    <xdr:to>
      <xdr:col>10</xdr:col>
      <xdr:colOff>165100</xdr:colOff>
      <xdr:row>96</xdr:row>
      <xdr:rowOff>150761</xdr:rowOff>
    </xdr:to>
    <xdr:sp macro="" textlink="">
      <xdr:nvSpPr>
        <xdr:cNvPr id="253" name="楕円 252"/>
        <xdr:cNvSpPr/>
      </xdr:nvSpPr>
      <xdr:spPr>
        <a:xfrm>
          <a:off x="19685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141888</xdr:rowOff>
    </xdr:from>
    <xdr:ext cx="534377" cy="259045"/>
    <xdr:sp macro="" textlink="">
      <xdr:nvSpPr>
        <xdr:cNvPr id="254" name="テキスト ボックス 253"/>
        <xdr:cNvSpPr txBox="1"/>
      </xdr:nvSpPr>
      <xdr:spPr>
        <a:xfrm>
          <a:off x="1752111"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119247</xdr:rowOff>
    </xdr:from>
    <xdr:to>
      <xdr:col>6</xdr:col>
      <xdr:colOff>38100</xdr:colOff>
      <xdr:row>97</xdr:row>
      <xdr:rowOff>49397</xdr:rowOff>
    </xdr:to>
    <xdr:sp macro="" textlink="">
      <xdr:nvSpPr>
        <xdr:cNvPr id="255" name="楕円 254"/>
        <xdr:cNvSpPr/>
      </xdr:nvSpPr>
      <xdr:spPr>
        <a:xfrm>
          <a:off x="1079500" y="16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40524</xdr:rowOff>
    </xdr:from>
    <xdr:ext cx="534377" cy="259045"/>
    <xdr:sp macro="" textlink="">
      <xdr:nvSpPr>
        <xdr:cNvPr id="256" name="テキスト ボックス 255"/>
        <xdr:cNvSpPr txBox="1"/>
      </xdr:nvSpPr>
      <xdr:spPr>
        <a:xfrm>
          <a:off x="863111" y="166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32761</xdr:rowOff>
    </xdr:from>
    <xdr:to>
      <xdr:col>55</xdr:col>
      <xdr:colOff>0</xdr:colOff>
      <xdr:row>36</xdr:row>
      <xdr:rowOff>40350</xdr:rowOff>
    </xdr:to>
    <xdr:cxnSp macro="">
      <xdr:nvCxnSpPr>
        <xdr:cNvPr id="283" name="直線コネクタ 282"/>
        <xdr:cNvCxnSpPr/>
      </xdr:nvCxnSpPr>
      <xdr:spPr>
        <a:xfrm flipV="1">
          <a:off x="9639300" y="6204961"/>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76446</xdr:rowOff>
    </xdr:from>
    <xdr:to>
      <xdr:col>50</xdr:col>
      <xdr:colOff>114300</xdr:colOff>
      <xdr:row>36</xdr:row>
      <xdr:rowOff>40350</xdr:rowOff>
    </xdr:to>
    <xdr:cxnSp macro="">
      <xdr:nvCxnSpPr>
        <xdr:cNvPr id="286" name="直線コネクタ 285"/>
        <xdr:cNvCxnSpPr/>
      </xdr:nvCxnSpPr>
      <xdr:spPr>
        <a:xfrm>
          <a:off x="8750300" y="6077196"/>
          <a:ext cx="889000" cy="13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76446</xdr:rowOff>
    </xdr:from>
    <xdr:to>
      <xdr:col>45</xdr:col>
      <xdr:colOff>177800</xdr:colOff>
      <xdr:row>36</xdr:row>
      <xdr:rowOff>5969</xdr:rowOff>
    </xdr:to>
    <xdr:cxnSp macro="">
      <xdr:nvCxnSpPr>
        <xdr:cNvPr id="289" name="直線コネクタ 288"/>
        <xdr:cNvCxnSpPr/>
      </xdr:nvCxnSpPr>
      <xdr:spPr>
        <a:xfrm flipV="1">
          <a:off x="7861300" y="6077196"/>
          <a:ext cx="889000" cy="10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5969</xdr:rowOff>
    </xdr:from>
    <xdr:to>
      <xdr:col>41</xdr:col>
      <xdr:colOff>50800</xdr:colOff>
      <xdr:row>36</xdr:row>
      <xdr:rowOff>23845</xdr:rowOff>
    </xdr:to>
    <xdr:cxnSp macro="">
      <xdr:nvCxnSpPr>
        <xdr:cNvPr id="292" name="直線コネクタ 291"/>
        <xdr:cNvCxnSpPr/>
      </xdr:nvCxnSpPr>
      <xdr:spPr>
        <a:xfrm flipV="1">
          <a:off x="6972300" y="6178169"/>
          <a:ext cx="8890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153411</xdr:rowOff>
    </xdr:from>
    <xdr:to>
      <xdr:col>55</xdr:col>
      <xdr:colOff>50800</xdr:colOff>
      <xdr:row>36</xdr:row>
      <xdr:rowOff>83561</xdr:rowOff>
    </xdr:to>
    <xdr:sp macro="" textlink="">
      <xdr:nvSpPr>
        <xdr:cNvPr id="302" name="楕円 301"/>
        <xdr:cNvSpPr/>
      </xdr:nvSpPr>
      <xdr:spPr>
        <a:xfrm>
          <a:off x="10426700" y="61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131838</xdr:rowOff>
    </xdr:from>
    <xdr:ext cx="534377" cy="259045"/>
    <xdr:sp macro="" textlink="">
      <xdr:nvSpPr>
        <xdr:cNvPr id="303" name="補助費等該当値テキスト"/>
        <xdr:cNvSpPr txBox="1"/>
      </xdr:nvSpPr>
      <xdr:spPr>
        <a:xfrm>
          <a:off x="10528300" y="613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161000</xdr:rowOff>
    </xdr:from>
    <xdr:to>
      <xdr:col>50</xdr:col>
      <xdr:colOff>165100</xdr:colOff>
      <xdr:row>36</xdr:row>
      <xdr:rowOff>91150</xdr:rowOff>
    </xdr:to>
    <xdr:sp macro="" textlink="">
      <xdr:nvSpPr>
        <xdr:cNvPr id="304" name="楕円 303"/>
        <xdr:cNvSpPr/>
      </xdr:nvSpPr>
      <xdr:spPr>
        <a:xfrm>
          <a:off x="9588500" y="61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82277</xdr:rowOff>
    </xdr:from>
    <xdr:ext cx="534377" cy="259045"/>
    <xdr:sp macro="" textlink="">
      <xdr:nvSpPr>
        <xdr:cNvPr id="305" name="テキスト ボックス 304"/>
        <xdr:cNvSpPr txBox="1"/>
      </xdr:nvSpPr>
      <xdr:spPr>
        <a:xfrm>
          <a:off x="9372111" y="625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25646</xdr:rowOff>
    </xdr:from>
    <xdr:to>
      <xdr:col>46</xdr:col>
      <xdr:colOff>38100</xdr:colOff>
      <xdr:row>35</xdr:row>
      <xdr:rowOff>127246</xdr:rowOff>
    </xdr:to>
    <xdr:sp macro="" textlink="">
      <xdr:nvSpPr>
        <xdr:cNvPr id="306" name="楕円 305"/>
        <xdr:cNvSpPr/>
      </xdr:nvSpPr>
      <xdr:spPr>
        <a:xfrm>
          <a:off x="8699500" y="602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118373</xdr:rowOff>
    </xdr:from>
    <xdr:ext cx="534377" cy="259045"/>
    <xdr:sp macro="" textlink="">
      <xdr:nvSpPr>
        <xdr:cNvPr id="307" name="テキスト ボックス 306"/>
        <xdr:cNvSpPr txBox="1"/>
      </xdr:nvSpPr>
      <xdr:spPr>
        <a:xfrm>
          <a:off x="8483111" y="611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126619</xdr:rowOff>
    </xdr:from>
    <xdr:to>
      <xdr:col>41</xdr:col>
      <xdr:colOff>101600</xdr:colOff>
      <xdr:row>36</xdr:row>
      <xdr:rowOff>56769</xdr:rowOff>
    </xdr:to>
    <xdr:sp macro="" textlink="">
      <xdr:nvSpPr>
        <xdr:cNvPr id="308" name="楕円 307"/>
        <xdr:cNvSpPr/>
      </xdr:nvSpPr>
      <xdr:spPr>
        <a:xfrm>
          <a:off x="7810500" y="612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47896</xdr:rowOff>
    </xdr:from>
    <xdr:ext cx="534377" cy="259045"/>
    <xdr:sp macro="" textlink="">
      <xdr:nvSpPr>
        <xdr:cNvPr id="309" name="テキスト ボックス 308"/>
        <xdr:cNvSpPr txBox="1"/>
      </xdr:nvSpPr>
      <xdr:spPr>
        <a:xfrm>
          <a:off x="7594111" y="622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144495</xdr:rowOff>
    </xdr:from>
    <xdr:to>
      <xdr:col>36</xdr:col>
      <xdr:colOff>165100</xdr:colOff>
      <xdr:row>36</xdr:row>
      <xdr:rowOff>74645</xdr:rowOff>
    </xdr:to>
    <xdr:sp macro="" textlink="">
      <xdr:nvSpPr>
        <xdr:cNvPr id="310" name="楕円 309"/>
        <xdr:cNvSpPr/>
      </xdr:nvSpPr>
      <xdr:spPr>
        <a:xfrm>
          <a:off x="6921500" y="614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65772</xdr:rowOff>
    </xdr:from>
    <xdr:ext cx="534377" cy="259045"/>
    <xdr:sp macro="" textlink="">
      <xdr:nvSpPr>
        <xdr:cNvPr id="311" name="テキスト ボックス 310"/>
        <xdr:cNvSpPr txBox="1"/>
      </xdr:nvSpPr>
      <xdr:spPr>
        <a:xfrm>
          <a:off x="6705111" y="623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93959</xdr:rowOff>
    </xdr:from>
    <xdr:to>
      <xdr:col>55</xdr:col>
      <xdr:colOff>0</xdr:colOff>
      <xdr:row>57</xdr:row>
      <xdr:rowOff>36764</xdr:rowOff>
    </xdr:to>
    <xdr:cxnSp macro="">
      <xdr:nvCxnSpPr>
        <xdr:cNvPr id="342" name="直線コネクタ 341"/>
        <xdr:cNvCxnSpPr/>
      </xdr:nvCxnSpPr>
      <xdr:spPr>
        <a:xfrm flipV="1">
          <a:off x="9639300" y="9523709"/>
          <a:ext cx="838200" cy="2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36764</xdr:rowOff>
    </xdr:from>
    <xdr:to>
      <xdr:col>50</xdr:col>
      <xdr:colOff>114300</xdr:colOff>
      <xdr:row>57</xdr:row>
      <xdr:rowOff>84488</xdr:rowOff>
    </xdr:to>
    <xdr:cxnSp macro="">
      <xdr:nvCxnSpPr>
        <xdr:cNvPr id="345" name="直線コネクタ 344"/>
        <xdr:cNvCxnSpPr/>
      </xdr:nvCxnSpPr>
      <xdr:spPr>
        <a:xfrm flipV="1">
          <a:off x="8750300" y="9809414"/>
          <a:ext cx="889000" cy="4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84488</xdr:rowOff>
    </xdr:from>
    <xdr:to>
      <xdr:col>45</xdr:col>
      <xdr:colOff>177800</xdr:colOff>
      <xdr:row>57</xdr:row>
      <xdr:rowOff>93001</xdr:rowOff>
    </xdr:to>
    <xdr:cxnSp macro="">
      <xdr:nvCxnSpPr>
        <xdr:cNvPr id="348" name="直線コネクタ 347"/>
        <xdr:cNvCxnSpPr/>
      </xdr:nvCxnSpPr>
      <xdr:spPr>
        <a:xfrm flipV="1">
          <a:off x="7861300" y="9857138"/>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93001</xdr:rowOff>
    </xdr:from>
    <xdr:to>
      <xdr:col>41</xdr:col>
      <xdr:colOff>50800</xdr:colOff>
      <xdr:row>57</xdr:row>
      <xdr:rowOff>125832</xdr:rowOff>
    </xdr:to>
    <xdr:cxnSp macro="">
      <xdr:nvCxnSpPr>
        <xdr:cNvPr id="351" name="直線コネクタ 350"/>
        <xdr:cNvCxnSpPr/>
      </xdr:nvCxnSpPr>
      <xdr:spPr>
        <a:xfrm flipV="1">
          <a:off x="6972300" y="9865651"/>
          <a:ext cx="8890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43159</xdr:rowOff>
    </xdr:from>
    <xdr:to>
      <xdr:col>55</xdr:col>
      <xdr:colOff>50800</xdr:colOff>
      <xdr:row>55</xdr:row>
      <xdr:rowOff>144759</xdr:rowOff>
    </xdr:to>
    <xdr:sp macro="" textlink="">
      <xdr:nvSpPr>
        <xdr:cNvPr id="361" name="楕円 360"/>
        <xdr:cNvSpPr/>
      </xdr:nvSpPr>
      <xdr:spPr>
        <a:xfrm>
          <a:off x="10426700" y="947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66036</xdr:rowOff>
    </xdr:from>
    <xdr:ext cx="534377" cy="259045"/>
    <xdr:sp macro="" textlink="">
      <xdr:nvSpPr>
        <xdr:cNvPr id="362" name="普通建設事業費該当値テキスト"/>
        <xdr:cNvSpPr txBox="1"/>
      </xdr:nvSpPr>
      <xdr:spPr>
        <a:xfrm>
          <a:off x="10528300" y="932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157414</xdr:rowOff>
    </xdr:from>
    <xdr:to>
      <xdr:col>50</xdr:col>
      <xdr:colOff>165100</xdr:colOff>
      <xdr:row>57</xdr:row>
      <xdr:rowOff>87564</xdr:rowOff>
    </xdr:to>
    <xdr:sp macro="" textlink="">
      <xdr:nvSpPr>
        <xdr:cNvPr id="363" name="楕円 362"/>
        <xdr:cNvSpPr/>
      </xdr:nvSpPr>
      <xdr:spPr>
        <a:xfrm>
          <a:off x="9588500" y="97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78691</xdr:rowOff>
    </xdr:from>
    <xdr:ext cx="534377" cy="259045"/>
    <xdr:sp macro="" textlink="">
      <xdr:nvSpPr>
        <xdr:cNvPr id="364" name="テキスト ボックス 363"/>
        <xdr:cNvSpPr txBox="1"/>
      </xdr:nvSpPr>
      <xdr:spPr>
        <a:xfrm>
          <a:off x="9372111" y="98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33688</xdr:rowOff>
    </xdr:from>
    <xdr:to>
      <xdr:col>46</xdr:col>
      <xdr:colOff>38100</xdr:colOff>
      <xdr:row>57</xdr:row>
      <xdr:rowOff>135288</xdr:rowOff>
    </xdr:to>
    <xdr:sp macro="" textlink="">
      <xdr:nvSpPr>
        <xdr:cNvPr id="365" name="楕円 364"/>
        <xdr:cNvSpPr/>
      </xdr:nvSpPr>
      <xdr:spPr>
        <a:xfrm>
          <a:off x="8699500" y="9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126415</xdr:rowOff>
    </xdr:from>
    <xdr:ext cx="534377" cy="259045"/>
    <xdr:sp macro="" textlink="">
      <xdr:nvSpPr>
        <xdr:cNvPr id="366" name="テキスト ボックス 365"/>
        <xdr:cNvSpPr txBox="1"/>
      </xdr:nvSpPr>
      <xdr:spPr>
        <a:xfrm>
          <a:off x="8483111" y="989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42201</xdr:rowOff>
    </xdr:from>
    <xdr:to>
      <xdr:col>41</xdr:col>
      <xdr:colOff>101600</xdr:colOff>
      <xdr:row>57</xdr:row>
      <xdr:rowOff>143801</xdr:rowOff>
    </xdr:to>
    <xdr:sp macro="" textlink="">
      <xdr:nvSpPr>
        <xdr:cNvPr id="367" name="楕円 366"/>
        <xdr:cNvSpPr/>
      </xdr:nvSpPr>
      <xdr:spPr>
        <a:xfrm>
          <a:off x="7810500" y="981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134928</xdr:rowOff>
    </xdr:from>
    <xdr:ext cx="534377" cy="259045"/>
    <xdr:sp macro="" textlink="">
      <xdr:nvSpPr>
        <xdr:cNvPr id="368" name="テキスト ボックス 367"/>
        <xdr:cNvSpPr txBox="1"/>
      </xdr:nvSpPr>
      <xdr:spPr>
        <a:xfrm>
          <a:off x="7594111" y="990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75032</xdr:rowOff>
    </xdr:from>
    <xdr:to>
      <xdr:col>36</xdr:col>
      <xdr:colOff>165100</xdr:colOff>
      <xdr:row>58</xdr:row>
      <xdr:rowOff>5182</xdr:rowOff>
    </xdr:to>
    <xdr:sp macro="" textlink="">
      <xdr:nvSpPr>
        <xdr:cNvPr id="369" name="楕円 368"/>
        <xdr:cNvSpPr/>
      </xdr:nvSpPr>
      <xdr:spPr>
        <a:xfrm>
          <a:off x="6921500" y="984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167759</xdr:rowOff>
    </xdr:from>
    <xdr:ext cx="534377" cy="259045"/>
    <xdr:sp macro="" textlink="">
      <xdr:nvSpPr>
        <xdr:cNvPr id="370" name="テキスト ボックス 369"/>
        <xdr:cNvSpPr txBox="1"/>
      </xdr:nvSpPr>
      <xdr:spPr>
        <a:xfrm>
          <a:off x="6705111" y="994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47551</xdr:rowOff>
    </xdr:from>
    <xdr:to>
      <xdr:col>55</xdr:col>
      <xdr:colOff>0</xdr:colOff>
      <xdr:row>77</xdr:row>
      <xdr:rowOff>3339</xdr:rowOff>
    </xdr:to>
    <xdr:cxnSp macro="">
      <xdr:nvCxnSpPr>
        <xdr:cNvPr id="397" name="直線コネクタ 396"/>
        <xdr:cNvCxnSpPr/>
      </xdr:nvCxnSpPr>
      <xdr:spPr>
        <a:xfrm flipV="1">
          <a:off x="9639300" y="13077751"/>
          <a:ext cx="838200" cy="1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3339</xdr:rowOff>
    </xdr:from>
    <xdr:to>
      <xdr:col>50</xdr:col>
      <xdr:colOff>114300</xdr:colOff>
      <xdr:row>77</xdr:row>
      <xdr:rowOff>127104</xdr:rowOff>
    </xdr:to>
    <xdr:cxnSp macro="">
      <xdr:nvCxnSpPr>
        <xdr:cNvPr id="400" name="直線コネクタ 399"/>
        <xdr:cNvCxnSpPr/>
      </xdr:nvCxnSpPr>
      <xdr:spPr>
        <a:xfrm flipV="1">
          <a:off x="8750300" y="13204989"/>
          <a:ext cx="889000" cy="1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59737</xdr:rowOff>
    </xdr:from>
    <xdr:ext cx="534377" cy="259045"/>
    <xdr:sp macro="" textlink="">
      <xdr:nvSpPr>
        <xdr:cNvPr id="402" name="テキスト ボックス 401"/>
        <xdr:cNvSpPr txBox="1"/>
      </xdr:nvSpPr>
      <xdr:spPr>
        <a:xfrm>
          <a:off x="9372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101203</xdr:rowOff>
    </xdr:from>
    <xdr:to>
      <xdr:col>45</xdr:col>
      <xdr:colOff>177800</xdr:colOff>
      <xdr:row>77</xdr:row>
      <xdr:rowOff>127104</xdr:rowOff>
    </xdr:to>
    <xdr:cxnSp macro="">
      <xdr:nvCxnSpPr>
        <xdr:cNvPr id="403" name="直線コネクタ 402"/>
        <xdr:cNvCxnSpPr/>
      </xdr:nvCxnSpPr>
      <xdr:spPr>
        <a:xfrm>
          <a:off x="7861300" y="13131403"/>
          <a:ext cx="889000" cy="19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101203</xdr:rowOff>
    </xdr:from>
    <xdr:to>
      <xdr:col>41</xdr:col>
      <xdr:colOff>50800</xdr:colOff>
      <xdr:row>77</xdr:row>
      <xdr:rowOff>87054</xdr:rowOff>
    </xdr:to>
    <xdr:cxnSp macro="">
      <xdr:nvCxnSpPr>
        <xdr:cNvPr id="406" name="直線コネクタ 405"/>
        <xdr:cNvCxnSpPr/>
      </xdr:nvCxnSpPr>
      <xdr:spPr>
        <a:xfrm flipV="1">
          <a:off x="6972300" y="13131403"/>
          <a:ext cx="889000" cy="1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168201</xdr:rowOff>
    </xdr:from>
    <xdr:to>
      <xdr:col>55</xdr:col>
      <xdr:colOff>50800</xdr:colOff>
      <xdr:row>76</xdr:row>
      <xdr:rowOff>98351</xdr:rowOff>
    </xdr:to>
    <xdr:sp macro="" textlink="">
      <xdr:nvSpPr>
        <xdr:cNvPr id="416" name="楕円 415"/>
        <xdr:cNvSpPr/>
      </xdr:nvSpPr>
      <xdr:spPr>
        <a:xfrm>
          <a:off x="10426700" y="130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19628</xdr:rowOff>
    </xdr:from>
    <xdr:ext cx="534377" cy="259045"/>
    <xdr:sp macro="" textlink="">
      <xdr:nvSpPr>
        <xdr:cNvPr id="417" name="普通建設事業費 （ うち新規整備　）該当値テキスト"/>
        <xdr:cNvSpPr txBox="1"/>
      </xdr:nvSpPr>
      <xdr:spPr>
        <a:xfrm>
          <a:off x="10528300" y="128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123989</xdr:rowOff>
    </xdr:from>
    <xdr:to>
      <xdr:col>50</xdr:col>
      <xdr:colOff>165100</xdr:colOff>
      <xdr:row>77</xdr:row>
      <xdr:rowOff>54139</xdr:rowOff>
    </xdr:to>
    <xdr:sp macro="" textlink="">
      <xdr:nvSpPr>
        <xdr:cNvPr id="418" name="楕円 417"/>
        <xdr:cNvSpPr/>
      </xdr:nvSpPr>
      <xdr:spPr>
        <a:xfrm>
          <a:off x="9588500" y="131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70667</xdr:rowOff>
    </xdr:from>
    <xdr:ext cx="534377" cy="259045"/>
    <xdr:sp macro="" textlink="">
      <xdr:nvSpPr>
        <xdr:cNvPr id="419" name="テキスト ボックス 418"/>
        <xdr:cNvSpPr txBox="1"/>
      </xdr:nvSpPr>
      <xdr:spPr>
        <a:xfrm>
          <a:off x="9372111" y="129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76304</xdr:rowOff>
    </xdr:from>
    <xdr:to>
      <xdr:col>46</xdr:col>
      <xdr:colOff>38100</xdr:colOff>
      <xdr:row>78</xdr:row>
      <xdr:rowOff>6454</xdr:rowOff>
    </xdr:to>
    <xdr:sp macro="" textlink="">
      <xdr:nvSpPr>
        <xdr:cNvPr id="420" name="楕円 419"/>
        <xdr:cNvSpPr/>
      </xdr:nvSpPr>
      <xdr:spPr>
        <a:xfrm>
          <a:off x="8699500" y="132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169031</xdr:rowOff>
    </xdr:from>
    <xdr:ext cx="469744" cy="259045"/>
    <xdr:sp macro="" textlink="">
      <xdr:nvSpPr>
        <xdr:cNvPr id="421" name="テキスト ボックス 420"/>
        <xdr:cNvSpPr txBox="1"/>
      </xdr:nvSpPr>
      <xdr:spPr>
        <a:xfrm>
          <a:off x="8515428" y="1337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50403</xdr:rowOff>
    </xdr:from>
    <xdr:to>
      <xdr:col>41</xdr:col>
      <xdr:colOff>101600</xdr:colOff>
      <xdr:row>76</xdr:row>
      <xdr:rowOff>152003</xdr:rowOff>
    </xdr:to>
    <xdr:sp macro="" textlink="">
      <xdr:nvSpPr>
        <xdr:cNvPr id="422" name="楕円 421"/>
        <xdr:cNvSpPr/>
      </xdr:nvSpPr>
      <xdr:spPr>
        <a:xfrm>
          <a:off x="7810500" y="1308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168531</xdr:rowOff>
    </xdr:from>
    <xdr:ext cx="534377" cy="259045"/>
    <xdr:sp macro="" textlink="">
      <xdr:nvSpPr>
        <xdr:cNvPr id="423" name="テキスト ボックス 422"/>
        <xdr:cNvSpPr txBox="1"/>
      </xdr:nvSpPr>
      <xdr:spPr>
        <a:xfrm>
          <a:off x="7594111" y="1285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36254</xdr:rowOff>
    </xdr:from>
    <xdr:to>
      <xdr:col>36</xdr:col>
      <xdr:colOff>165100</xdr:colOff>
      <xdr:row>77</xdr:row>
      <xdr:rowOff>137854</xdr:rowOff>
    </xdr:to>
    <xdr:sp macro="" textlink="">
      <xdr:nvSpPr>
        <xdr:cNvPr id="424" name="楕円 423"/>
        <xdr:cNvSpPr/>
      </xdr:nvSpPr>
      <xdr:spPr>
        <a:xfrm>
          <a:off x="6921500" y="1323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128981</xdr:rowOff>
    </xdr:from>
    <xdr:ext cx="469744" cy="259045"/>
    <xdr:sp macro="" textlink="">
      <xdr:nvSpPr>
        <xdr:cNvPr id="425" name="テキスト ボックス 424"/>
        <xdr:cNvSpPr txBox="1"/>
      </xdr:nvSpPr>
      <xdr:spPr>
        <a:xfrm>
          <a:off x="6737428" y="1333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93466</xdr:rowOff>
    </xdr:from>
    <xdr:to>
      <xdr:col>55</xdr:col>
      <xdr:colOff>0</xdr:colOff>
      <xdr:row>97</xdr:row>
      <xdr:rowOff>106381</xdr:rowOff>
    </xdr:to>
    <xdr:cxnSp macro="">
      <xdr:nvCxnSpPr>
        <xdr:cNvPr id="454" name="直線コネクタ 453"/>
        <xdr:cNvCxnSpPr/>
      </xdr:nvCxnSpPr>
      <xdr:spPr>
        <a:xfrm flipV="1">
          <a:off x="9639300" y="16552666"/>
          <a:ext cx="838200" cy="18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40336</xdr:rowOff>
    </xdr:from>
    <xdr:to>
      <xdr:col>50</xdr:col>
      <xdr:colOff>114300</xdr:colOff>
      <xdr:row>97</xdr:row>
      <xdr:rowOff>106381</xdr:rowOff>
    </xdr:to>
    <xdr:cxnSp macro="">
      <xdr:nvCxnSpPr>
        <xdr:cNvPr id="457" name="直線コネクタ 456"/>
        <xdr:cNvCxnSpPr/>
      </xdr:nvCxnSpPr>
      <xdr:spPr>
        <a:xfrm>
          <a:off x="8750300" y="16670986"/>
          <a:ext cx="889000" cy="6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40336</xdr:rowOff>
    </xdr:from>
    <xdr:to>
      <xdr:col>45</xdr:col>
      <xdr:colOff>177800</xdr:colOff>
      <xdr:row>98</xdr:row>
      <xdr:rowOff>107162</xdr:rowOff>
    </xdr:to>
    <xdr:cxnSp macro="">
      <xdr:nvCxnSpPr>
        <xdr:cNvPr id="460" name="直線コネクタ 459"/>
        <xdr:cNvCxnSpPr/>
      </xdr:nvCxnSpPr>
      <xdr:spPr>
        <a:xfrm flipV="1">
          <a:off x="7861300" y="16670986"/>
          <a:ext cx="889000" cy="23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3626</xdr:rowOff>
    </xdr:from>
    <xdr:to>
      <xdr:col>41</xdr:col>
      <xdr:colOff>50800</xdr:colOff>
      <xdr:row>98</xdr:row>
      <xdr:rowOff>107162</xdr:rowOff>
    </xdr:to>
    <xdr:cxnSp macro="">
      <xdr:nvCxnSpPr>
        <xdr:cNvPr id="463" name="直線コネクタ 462"/>
        <xdr:cNvCxnSpPr/>
      </xdr:nvCxnSpPr>
      <xdr:spPr>
        <a:xfrm>
          <a:off x="6972300" y="16805726"/>
          <a:ext cx="889000" cy="10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42666</xdr:rowOff>
    </xdr:from>
    <xdr:to>
      <xdr:col>55</xdr:col>
      <xdr:colOff>50800</xdr:colOff>
      <xdr:row>96</xdr:row>
      <xdr:rowOff>144266</xdr:rowOff>
    </xdr:to>
    <xdr:sp macro="" textlink="">
      <xdr:nvSpPr>
        <xdr:cNvPr id="473" name="楕円 472"/>
        <xdr:cNvSpPr/>
      </xdr:nvSpPr>
      <xdr:spPr>
        <a:xfrm>
          <a:off x="10426700" y="165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21093</xdr:rowOff>
    </xdr:from>
    <xdr:ext cx="534377" cy="259045"/>
    <xdr:sp macro="" textlink="">
      <xdr:nvSpPr>
        <xdr:cNvPr id="474" name="普通建設事業費 （ うち更新整備　）該当値テキスト"/>
        <xdr:cNvSpPr txBox="1"/>
      </xdr:nvSpPr>
      <xdr:spPr>
        <a:xfrm>
          <a:off x="10528300" y="1648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55581</xdr:rowOff>
    </xdr:from>
    <xdr:to>
      <xdr:col>50</xdr:col>
      <xdr:colOff>165100</xdr:colOff>
      <xdr:row>97</xdr:row>
      <xdr:rowOff>157181</xdr:rowOff>
    </xdr:to>
    <xdr:sp macro="" textlink="">
      <xdr:nvSpPr>
        <xdr:cNvPr id="475" name="楕円 474"/>
        <xdr:cNvSpPr/>
      </xdr:nvSpPr>
      <xdr:spPr>
        <a:xfrm>
          <a:off x="9588500" y="166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148308</xdr:rowOff>
    </xdr:from>
    <xdr:ext cx="534377" cy="259045"/>
    <xdr:sp macro="" textlink="">
      <xdr:nvSpPr>
        <xdr:cNvPr id="476" name="テキスト ボックス 475"/>
        <xdr:cNvSpPr txBox="1"/>
      </xdr:nvSpPr>
      <xdr:spPr>
        <a:xfrm>
          <a:off x="9372111" y="167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160986</xdr:rowOff>
    </xdr:from>
    <xdr:to>
      <xdr:col>46</xdr:col>
      <xdr:colOff>38100</xdr:colOff>
      <xdr:row>97</xdr:row>
      <xdr:rowOff>91136</xdr:rowOff>
    </xdr:to>
    <xdr:sp macro="" textlink="">
      <xdr:nvSpPr>
        <xdr:cNvPr id="477" name="楕円 476"/>
        <xdr:cNvSpPr/>
      </xdr:nvSpPr>
      <xdr:spPr>
        <a:xfrm>
          <a:off x="8699500" y="1662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82263</xdr:rowOff>
    </xdr:from>
    <xdr:ext cx="534377" cy="259045"/>
    <xdr:sp macro="" textlink="">
      <xdr:nvSpPr>
        <xdr:cNvPr id="478" name="テキスト ボックス 477"/>
        <xdr:cNvSpPr txBox="1"/>
      </xdr:nvSpPr>
      <xdr:spPr>
        <a:xfrm>
          <a:off x="8483111" y="1671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56362</xdr:rowOff>
    </xdr:from>
    <xdr:to>
      <xdr:col>41</xdr:col>
      <xdr:colOff>101600</xdr:colOff>
      <xdr:row>98</xdr:row>
      <xdr:rowOff>157962</xdr:rowOff>
    </xdr:to>
    <xdr:sp macro="" textlink="">
      <xdr:nvSpPr>
        <xdr:cNvPr id="479" name="楕円 478"/>
        <xdr:cNvSpPr/>
      </xdr:nvSpPr>
      <xdr:spPr>
        <a:xfrm>
          <a:off x="7810500" y="168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149089</xdr:rowOff>
    </xdr:from>
    <xdr:ext cx="469744" cy="259045"/>
    <xdr:sp macro="" textlink="">
      <xdr:nvSpPr>
        <xdr:cNvPr id="480" name="テキスト ボックス 479"/>
        <xdr:cNvSpPr txBox="1"/>
      </xdr:nvSpPr>
      <xdr:spPr>
        <a:xfrm>
          <a:off x="7626428" y="1695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124276</xdr:rowOff>
    </xdr:from>
    <xdr:to>
      <xdr:col>36</xdr:col>
      <xdr:colOff>165100</xdr:colOff>
      <xdr:row>98</xdr:row>
      <xdr:rowOff>54426</xdr:rowOff>
    </xdr:to>
    <xdr:sp macro="" textlink="">
      <xdr:nvSpPr>
        <xdr:cNvPr id="481" name="楕円 480"/>
        <xdr:cNvSpPr/>
      </xdr:nvSpPr>
      <xdr:spPr>
        <a:xfrm>
          <a:off x="6921500" y="167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45553</xdr:rowOff>
    </xdr:from>
    <xdr:ext cx="534377" cy="259045"/>
    <xdr:sp macro="" textlink="">
      <xdr:nvSpPr>
        <xdr:cNvPr id="482" name="テキスト ボックス 481"/>
        <xdr:cNvSpPr txBox="1"/>
      </xdr:nvSpPr>
      <xdr:spPr>
        <a:xfrm>
          <a:off x="6705111" y="168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0" name="直線コネクタ 51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8" name="楕円 53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9" name="テキスト ボックス 53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62793</xdr:rowOff>
    </xdr:from>
    <xdr:to>
      <xdr:col>85</xdr:col>
      <xdr:colOff>127000</xdr:colOff>
      <xdr:row>76</xdr:row>
      <xdr:rowOff>85489</xdr:rowOff>
    </xdr:to>
    <xdr:cxnSp macro="">
      <xdr:nvCxnSpPr>
        <xdr:cNvPr id="620" name="直線コネクタ 619"/>
        <xdr:cNvCxnSpPr/>
      </xdr:nvCxnSpPr>
      <xdr:spPr>
        <a:xfrm>
          <a:off x="15481300" y="13092993"/>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48228</xdr:rowOff>
    </xdr:from>
    <xdr:to>
      <xdr:col>81</xdr:col>
      <xdr:colOff>50800</xdr:colOff>
      <xdr:row>76</xdr:row>
      <xdr:rowOff>62793</xdr:rowOff>
    </xdr:to>
    <xdr:cxnSp macro="">
      <xdr:nvCxnSpPr>
        <xdr:cNvPr id="623" name="直線コネクタ 622"/>
        <xdr:cNvCxnSpPr/>
      </xdr:nvCxnSpPr>
      <xdr:spPr>
        <a:xfrm>
          <a:off x="14592300" y="1307842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10835</xdr:rowOff>
    </xdr:from>
    <xdr:to>
      <xdr:col>76</xdr:col>
      <xdr:colOff>114300</xdr:colOff>
      <xdr:row>76</xdr:row>
      <xdr:rowOff>48228</xdr:rowOff>
    </xdr:to>
    <xdr:cxnSp macro="">
      <xdr:nvCxnSpPr>
        <xdr:cNvPr id="626" name="直線コネクタ 625"/>
        <xdr:cNvCxnSpPr/>
      </xdr:nvCxnSpPr>
      <xdr:spPr>
        <a:xfrm>
          <a:off x="13703300" y="1304103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121412</xdr:rowOff>
    </xdr:from>
    <xdr:to>
      <xdr:col>71</xdr:col>
      <xdr:colOff>177800</xdr:colOff>
      <xdr:row>76</xdr:row>
      <xdr:rowOff>10835</xdr:rowOff>
    </xdr:to>
    <xdr:cxnSp macro="">
      <xdr:nvCxnSpPr>
        <xdr:cNvPr id="629" name="直線コネクタ 628"/>
        <xdr:cNvCxnSpPr/>
      </xdr:nvCxnSpPr>
      <xdr:spPr>
        <a:xfrm>
          <a:off x="12814300" y="12980162"/>
          <a:ext cx="889000" cy="6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34689</xdr:rowOff>
    </xdr:from>
    <xdr:to>
      <xdr:col>85</xdr:col>
      <xdr:colOff>177800</xdr:colOff>
      <xdr:row>76</xdr:row>
      <xdr:rowOff>136289</xdr:rowOff>
    </xdr:to>
    <xdr:sp macro="" textlink="">
      <xdr:nvSpPr>
        <xdr:cNvPr id="639" name="楕円 638"/>
        <xdr:cNvSpPr/>
      </xdr:nvSpPr>
      <xdr:spPr>
        <a:xfrm>
          <a:off x="16268700" y="130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13116</xdr:rowOff>
    </xdr:from>
    <xdr:ext cx="534377" cy="259045"/>
    <xdr:sp macro="" textlink="">
      <xdr:nvSpPr>
        <xdr:cNvPr id="640" name="公債費該当値テキスト"/>
        <xdr:cNvSpPr txBox="1"/>
      </xdr:nvSpPr>
      <xdr:spPr>
        <a:xfrm>
          <a:off x="16370300"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11993</xdr:rowOff>
    </xdr:from>
    <xdr:to>
      <xdr:col>81</xdr:col>
      <xdr:colOff>101600</xdr:colOff>
      <xdr:row>76</xdr:row>
      <xdr:rowOff>113593</xdr:rowOff>
    </xdr:to>
    <xdr:sp macro="" textlink="">
      <xdr:nvSpPr>
        <xdr:cNvPr id="641" name="楕円 640"/>
        <xdr:cNvSpPr/>
      </xdr:nvSpPr>
      <xdr:spPr>
        <a:xfrm>
          <a:off x="15430500" y="130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104720</xdr:rowOff>
    </xdr:from>
    <xdr:ext cx="534377" cy="259045"/>
    <xdr:sp macro="" textlink="">
      <xdr:nvSpPr>
        <xdr:cNvPr id="642" name="テキスト ボックス 641"/>
        <xdr:cNvSpPr txBox="1"/>
      </xdr:nvSpPr>
      <xdr:spPr>
        <a:xfrm>
          <a:off x="15214111" y="131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168878</xdr:rowOff>
    </xdr:from>
    <xdr:to>
      <xdr:col>76</xdr:col>
      <xdr:colOff>165100</xdr:colOff>
      <xdr:row>76</xdr:row>
      <xdr:rowOff>99028</xdr:rowOff>
    </xdr:to>
    <xdr:sp macro="" textlink="">
      <xdr:nvSpPr>
        <xdr:cNvPr id="643" name="楕円 642"/>
        <xdr:cNvSpPr/>
      </xdr:nvSpPr>
      <xdr:spPr>
        <a:xfrm>
          <a:off x="14541500" y="13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90155</xdr:rowOff>
    </xdr:from>
    <xdr:ext cx="534377" cy="259045"/>
    <xdr:sp macro="" textlink="">
      <xdr:nvSpPr>
        <xdr:cNvPr id="644" name="テキスト ボックス 643"/>
        <xdr:cNvSpPr txBox="1"/>
      </xdr:nvSpPr>
      <xdr:spPr>
        <a:xfrm>
          <a:off x="14325111" y="131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131485</xdr:rowOff>
    </xdr:from>
    <xdr:to>
      <xdr:col>72</xdr:col>
      <xdr:colOff>38100</xdr:colOff>
      <xdr:row>76</xdr:row>
      <xdr:rowOff>61635</xdr:rowOff>
    </xdr:to>
    <xdr:sp macro="" textlink="">
      <xdr:nvSpPr>
        <xdr:cNvPr id="645" name="楕円 644"/>
        <xdr:cNvSpPr/>
      </xdr:nvSpPr>
      <xdr:spPr>
        <a:xfrm>
          <a:off x="13652500" y="129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52762</xdr:rowOff>
    </xdr:from>
    <xdr:ext cx="534377" cy="259045"/>
    <xdr:sp macro="" textlink="">
      <xdr:nvSpPr>
        <xdr:cNvPr id="646" name="テキスト ボックス 645"/>
        <xdr:cNvSpPr txBox="1"/>
      </xdr:nvSpPr>
      <xdr:spPr>
        <a:xfrm>
          <a:off x="13436111" y="13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70612</xdr:rowOff>
    </xdr:from>
    <xdr:to>
      <xdr:col>67</xdr:col>
      <xdr:colOff>101600</xdr:colOff>
      <xdr:row>76</xdr:row>
      <xdr:rowOff>763</xdr:rowOff>
    </xdr:to>
    <xdr:sp macro="" textlink="">
      <xdr:nvSpPr>
        <xdr:cNvPr id="647" name="楕円 646"/>
        <xdr:cNvSpPr/>
      </xdr:nvSpPr>
      <xdr:spPr>
        <a:xfrm>
          <a:off x="12763500" y="129293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163340</xdr:rowOff>
    </xdr:from>
    <xdr:ext cx="534377" cy="259045"/>
    <xdr:sp macro="" textlink="">
      <xdr:nvSpPr>
        <xdr:cNvPr id="648" name="テキスト ボックス 647"/>
        <xdr:cNvSpPr txBox="1"/>
      </xdr:nvSpPr>
      <xdr:spPr>
        <a:xfrm>
          <a:off x="12547111" y="130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6350</xdr:rowOff>
    </xdr:from>
    <xdr:to>
      <xdr:col>85</xdr:col>
      <xdr:colOff>127000</xdr:colOff>
      <xdr:row>93</xdr:row>
      <xdr:rowOff>168580</xdr:rowOff>
    </xdr:to>
    <xdr:cxnSp macro="">
      <xdr:nvCxnSpPr>
        <xdr:cNvPr id="677" name="直線コネクタ 676"/>
        <xdr:cNvCxnSpPr/>
      </xdr:nvCxnSpPr>
      <xdr:spPr>
        <a:xfrm>
          <a:off x="15481300" y="15951200"/>
          <a:ext cx="838200" cy="1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6350</xdr:rowOff>
    </xdr:from>
    <xdr:to>
      <xdr:col>81</xdr:col>
      <xdr:colOff>50800</xdr:colOff>
      <xdr:row>99</xdr:row>
      <xdr:rowOff>6693</xdr:rowOff>
    </xdr:to>
    <xdr:cxnSp macro="">
      <xdr:nvCxnSpPr>
        <xdr:cNvPr id="680" name="直線コネクタ 679"/>
        <xdr:cNvCxnSpPr/>
      </xdr:nvCxnSpPr>
      <xdr:spPr>
        <a:xfrm flipV="1">
          <a:off x="14592300" y="15951200"/>
          <a:ext cx="889000" cy="102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59822</xdr:rowOff>
    </xdr:from>
    <xdr:ext cx="469744" cy="259045"/>
    <xdr:sp macro="" textlink="">
      <xdr:nvSpPr>
        <xdr:cNvPr id="682" name="テキスト ボックス 681"/>
        <xdr:cNvSpPr txBox="1"/>
      </xdr:nvSpPr>
      <xdr:spPr>
        <a:xfrm>
          <a:off x="15246428" y="1686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139052</xdr:rowOff>
    </xdr:from>
    <xdr:to>
      <xdr:col>76</xdr:col>
      <xdr:colOff>114300</xdr:colOff>
      <xdr:row>99</xdr:row>
      <xdr:rowOff>6693</xdr:rowOff>
    </xdr:to>
    <xdr:cxnSp macro="">
      <xdr:nvCxnSpPr>
        <xdr:cNvPr id="683" name="直線コネクタ 682"/>
        <xdr:cNvCxnSpPr/>
      </xdr:nvCxnSpPr>
      <xdr:spPr>
        <a:xfrm>
          <a:off x="13703300" y="16426802"/>
          <a:ext cx="889000" cy="55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139052</xdr:rowOff>
    </xdr:from>
    <xdr:to>
      <xdr:col>71</xdr:col>
      <xdr:colOff>177800</xdr:colOff>
      <xdr:row>98</xdr:row>
      <xdr:rowOff>47117</xdr:rowOff>
    </xdr:to>
    <xdr:cxnSp macro="">
      <xdr:nvCxnSpPr>
        <xdr:cNvPr id="686" name="直線コネクタ 685"/>
        <xdr:cNvCxnSpPr/>
      </xdr:nvCxnSpPr>
      <xdr:spPr>
        <a:xfrm flipV="1">
          <a:off x="12814300" y="16426802"/>
          <a:ext cx="889000" cy="4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150385</xdr:rowOff>
    </xdr:from>
    <xdr:ext cx="469744" cy="259045"/>
    <xdr:sp macro="" textlink="">
      <xdr:nvSpPr>
        <xdr:cNvPr id="688" name="テキスト ボックス 687"/>
        <xdr:cNvSpPr txBox="1"/>
      </xdr:nvSpPr>
      <xdr:spPr>
        <a:xfrm>
          <a:off x="13468428" y="167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117780</xdr:rowOff>
    </xdr:from>
    <xdr:to>
      <xdr:col>85</xdr:col>
      <xdr:colOff>177800</xdr:colOff>
      <xdr:row>94</xdr:row>
      <xdr:rowOff>47930</xdr:rowOff>
    </xdr:to>
    <xdr:sp macro="" textlink="">
      <xdr:nvSpPr>
        <xdr:cNvPr id="696" name="楕円 695"/>
        <xdr:cNvSpPr/>
      </xdr:nvSpPr>
      <xdr:spPr>
        <a:xfrm>
          <a:off x="16268700" y="160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140657</xdr:rowOff>
    </xdr:from>
    <xdr:ext cx="534377" cy="259045"/>
    <xdr:sp macro="" textlink="">
      <xdr:nvSpPr>
        <xdr:cNvPr id="697" name="積立金該当値テキスト"/>
        <xdr:cNvSpPr txBox="1"/>
      </xdr:nvSpPr>
      <xdr:spPr>
        <a:xfrm>
          <a:off x="16370300" y="159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127000</xdr:rowOff>
    </xdr:from>
    <xdr:to>
      <xdr:col>81</xdr:col>
      <xdr:colOff>101600</xdr:colOff>
      <xdr:row>93</xdr:row>
      <xdr:rowOff>57150</xdr:rowOff>
    </xdr:to>
    <xdr:sp macro="" textlink="">
      <xdr:nvSpPr>
        <xdr:cNvPr id="698" name="楕円 697"/>
        <xdr:cNvSpPr/>
      </xdr:nvSpPr>
      <xdr:spPr>
        <a:xfrm>
          <a:off x="15430500" y="159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73677</xdr:rowOff>
    </xdr:from>
    <xdr:ext cx="534377" cy="259045"/>
    <xdr:sp macro="" textlink="">
      <xdr:nvSpPr>
        <xdr:cNvPr id="699" name="テキスト ボックス 698"/>
        <xdr:cNvSpPr txBox="1"/>
      </xdr:nvSpPr>
      <xdr:spPr>
        <a:xfrm>
          <a:off x="15214111" y="1567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127343</xdr:rowOff>
    </xdr:from>
    <xdr:to>
      <xdr:col>76</xdr:col>
      <xdr:colOff>165100</xdr:colOff>
      <xdr:row>99</xdr:row>
      <xdr:rowOff>57493</xdr:rowOff>
    </xdr:to>
    <xdr:sp macro="" textlink="">
      <xdr:nvSpPr>
        <xdr:cNvPr id="700" name="楕円 699"/>
        <xdr:cNvSpPr/>
      </xdr:nvSpPr>
      <xdr:spPr>
        <a:xfrm>
          <a:off x="14541500" y="169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48620</xdr:rowOff>
    </xdr:from>
    <xdr:ext cx="378565" cy="259045"/>
    <xdr:sp macro="" textlink="">
      <xdr:nvSpPr>
        <xdr:cNvPr id="701" name="テキスト ボックス 700"/>
        <xdr:cNvSpPr txBox="1"/>
      </xdr:nvSpPr>
      <xdr:spPr>
        <a:xfrm>
          <a:off x="14403017" y="17022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88252</xdr:rowOff>
    </xdr:from>
    <xdr:to>
      <xdr:col>72</xdr:col>
      <xdr:colOff>38100</xdr:colOff>
      <xdr:row>96</xdr:row>
      <xdr:rowOff>18402</xdr:rowOff>
    </xdr:to>
    <xdr:sp macro="" textlink="">
      <xdr:nvSpPr>
        <xdr:cNvPr id="702" name="楕円 701"/>
        <xdr:cNvSpPr/>
      </xdr:nvSpPr>
      <xdr:spPr>
        <a:xfrm>
          <a:off x="13652500" y="163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34929</xdr:rowOff>
    </xdr:from>
    <xdr:ext cx="534377" cy="259045"/>
    <xdr:sp macro="" textlink="">
      <xdr:nvSpPr>
        <xdr:cNvPr id="703" name="テキスト ボックス 702"/>
        <xdr:cNvSpPr txBox="1"/>
      </xdr:nvSpPr>
      <xdr:spPr>
        <a:xfrm>
          <a:off x="13436111" y="1615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167767</xdr:rowOff>
    </xdr:from>
    <xdr:to>
      <xdr:col>67</xdr:col>
      <xdr:colOff>101600</xdr:colOff>
      <xdr:row>98</xdr:row>
      <xdr:rowOff>97917</xdr:rowOff>
    </xdr:to>
    <xdr:sp macro="" textlink="">
      <xdr:nvSpPr>
        <xdr:cNvPr id="704" name="楕円 703"/>
        <xdr:cNvSpPr/>
      </xdr:nvSpPr>
      <xdr:spPr>
        <a:xfrm>
          <a:off x="12763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89044</xdr:rowOff>
    </xdr:from>
    <xdr:ext cx="469744" cy="259045"/>
    <xdr:sp macro="" textlink="">
      <xdr:nvSpPr>
        <xdr:cNvPr id="705" name="テキスト ボックス 704"/>
        <xdr:cNvSpPr txBox="1"/>
      </xdr:nvSpPr>
      <xdr:spPr>
        <a:xfrm>
          <a:off x="12579428" y="1689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114391</xdr:rowOff>
    </xdr:from>
    <xdr:to>
      <xdr:col>116</xdr:col>
      <xdr:colOff>63500</xdr:colOff>
      <xdr:row>38</xdr:row>
      <xdr:rowOff>23767</xdr:rowOff>
    </xdr:to>
    <xdr:cxnSp macro="">
      <xdr:nvCxnSpPr>
        <xdr:cNvPr id="736" name="直線コネクタ 735"/>
        <xdr:cNvCxnSpPr/>
      </xdr:nvCxnSpPr>
      <xdr:spPr>
        <a:xfrm flipV="1">
          <a:off x="21323300" y="6458041"/>
          <a:ext cx="838200" cy="8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17198</xdr:rowOff>
    </xdr:from>
    <xdr:ext cx="469744" cy="259045"/>
    <xdr:sp macro="" textlink="">
      <xdr:nvSpPr>
        <xdr:cNvPr id="737" name="投資及び出資金平均値テキスト"/>
        <xdr:cNvSpPr txBox="1"/>
      </xdr:nvSpPr>
      <xdr:spPr>
        <a:xfrm>
          <a:off x="22212300" y="6532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146395</xdr:rowOff>
    </xdr:from>
    <xdr:to>
      <xdr:col>111</xdr:col>
      <xdr:colOff>177800</xdr:colOff>
      <xdr:row>38</xdr:row>
      <xdr:rowOff>23767</xdr:rowOff>
    </xdr:to>
    <xdr:cxnSp macro="">
      <xdr:nvCxnSpPr>
        <xdr:cNvPr id="739" name="直線コネクタ 738"/>
        <xdr:cNvCxnSpPr/>
      </xdr:nvCxnSpPr>
      <xdr:spPr>
        <a:xfrm>
          <a:off x="20434300" y="6490045"/>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121048</xdr:rowOff>
    </xdr:from>
    <xdr:ext cx="469744" cy="259045"/>
    <xdr:sp macro="" textlink="">
      <xdr:nvSpPr>
        <xdr:cNvPr id="741" name="テキスト ボックス 740"/>
        <xdr:cNvSpPr txBox="1"/>
      </xdr:nvSpPr>
      <xdr:spPr>
        <a:xfrm>
          <a:off x="21088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146395</xdr:rowOff>
    </xdr:from>
    <xdr:to>
      <xdr:col>107</xdr:col>
      <xdr:colOff>50800</xdr:colOff>
      <xdr:row>38</xdr:row>
      <xdr:rowOff>115207</xdr:rowOff>
    </xdr:to>
    <xdr:cxnSp macro="">
      <xdr:nvCxnSpPr>
        <xdr:cNvPr id="742" name="直線コネクタ 741"/>
        <xdr:cNvCxnSpPr/>
      </xdr:nvCxnSpPr>
      <xdr:spPr>
        <a:xfrm flipV="1">
          <a:off x="19545300" y="6490045"/>
          <a:ext cx="889000" cy="14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96392</xdr:rowOff>
    </xdr:from>
    <xdr:ext cx="469744" cy="259045"/>
    <xdr:sp macro="" textlink="">
      <xdr:nvSpPr>
        <xdr:cNvPr id="744" name="テキスト ボックス 743"/>
        <xdr:cNvSpPr txBox="1"/>
      </xdr:nvSpPr>
      <xdr:spPr>
        <a:xfrm>
          <a:off x="20199428"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115207</xdr:rowOff>
    </xdr:from>
    <xdr:to>
      <xdr:col>102</xdr:col>
      <xdr:colOff>114300</xdr:colOff>
      <xdr:row>39</xdr:row>
      <xdr:rowOff>6132</xdr:rowOff>
    </xdr:to>
    <xdr:cxnSp macro="">
      <xdr:nvCxnSpPr>
        <xdr:cNvPr id="745" name="直線コネクタ 744"/>
        <xdr:cNvCxnSpPr/>
      </xdr:nvCxnSpPr>
      <xdr:spPr>
        <a:xfrm flipV="1">
          <a:off x="18656300" y="6630307"/>
          <a:ext cx="8890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63591</xdr:rowOff>
    </xdr:from>
    <xdr:to>
      <xdr:col>116</xdr:col>
      <xdr:colOff>114300</xdr:colOff>
      <xdr:row>37</xdr:row>
      <xdr:rowOff>165191</xdr:rowOff>
    </xdr:to>
    <xdr:sp macro="" textlink="">
      <xdr:nvSpPr>
        <xdr:cNvPr id="755" name="楕円 754"/>
        <xdr:cNvSpPr/>
      </xdr:nvSpPr>
      <xdr:spPr>
        <a:xfrm>
          <a:off x="22110700" y="64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86468</xdr:rowOff>
    </xdr:from>
    <xdr:ext cx="469744" cy="259045"/>
    <xdr:sp macro="" textlink="">
      <xdr:nvSpPr>
        <xdr:cNvPr id="756" name="投資及び出資金該当値テキスト"/>
        <xdr:cNvSpPr txBox="1"/>
      </xdr:nvSpPr>
      <xdr:spPr>
        <a:xfrm>
          <a:off x="22212300" y="625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144417</xdr:rowOff>
    </xdr:from>
    <xdr:to>
      <xdr:col>112</xdr:col>
      <xdr:colOff>38100</xdr:colOff>
      <xdr:row>38</xdr:row>
      <xdr:rowOff>74568</xdr:rowOff>
    </xdr:to>
    <xdr:sp macro="" textlink="">
      <xdr:nvSpPr>
        <xdr:cNvPr id="757" name="楕円 756"/>
        <xdr:cNvSpPr/>
      </xdr:nvSpPr>
      <xdr:spPr>
        <a:xfrm>
          <a:off x="21272500" y="64880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91094</xdr:rowOff>
    </xdr:from>
    <xdr:ext cx="469744" cy="259045"/>
    <xdr:sp macro="" textlink="">
      <xdr:nvSpPr>
        <xdr:cNvPr id="758" name="テキスト ボックス 757"/>
        <xdr:cNvSpPr txBox="1"/>
      </xdr:nvSpPr>
      <xdr:spPr>
        <a:xfrm>
          <a:off x="21088428" y="626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95595</xdr:rowOff>
    </xdr:from>
    <xdr:to>
      <xdr:col>107</xdr:col>
      <xdr:colOff>101600</xdr:colOff>
      <xdr:row>38</xdr:row>
      <xdr:rowOff>25744</xdr:rowOff>
    </xdr:to>
    <xdr:sp macro="" textlink="">
      <xdr:nvSpPr>
        <xdr:cNvPr id="759" name="楕円 758"/>
        <xdr:cNvSpPr/>
      </xdr:nvSpPr>
      <xdr:spPr>
        <a:xfrm>
          <a:off x="20383500" y="64392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42272</xdr:rowOff>
    </xdr:from>
    <xdr:ext cx="469744" cy="259045"/>
    <xdr:sp macro="" textlink="">
      <xdr:nvSpPr>
        <xdr:cNvPr id="760" name="テキスト ボックス 759"/>
        <xdr:cNvSpPr txBox="1"/>
      </xdr:nvSpPr>
      <xdr:spPr>
        <a:xfrm>
          <a:off x="20199428" y="62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64407</xdr:rowOff>
    </xdr:from>
    <xdr:to>
      <xdr:col>102</xdr:col>
      <xdr:colOff>165100</xdr:colOff>
      <xdr:row>38</xdr:row>
      <xdr:rowOff>166007</xdr:rowOff>
    </xdr:to>
    <xdr:sp macro="" textlink="">
      <xdr:nvSpPr>
        <xdr:cNvPr id="761" name="楕円 760"/>
        <xdr:cNvSpPr/>
      </xdr:nvSpPr>
      <xdr:spPr>
        <a:xfrm>
          <a:off x="19494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157134</xdr:rowOff>
    </xdr:from>
    <xdr:ext cx="378565" cy="259045"/>
    <xdr:sp macro="" textlink="">
      <xdr:nvSpPr>
        <xdr:cNvPr id="762" name="テキスト ボックス 761"/>
        <xdr:cNvSpPr txBox="1"/>
      </xdr:nvSpPr>
      <xdr:spPr>
        <a:xfrm>
          <a:off x="19356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126782</xdr:rowOff>
    </xdr:from>
    <xdr:to>
      <xdr:col>98</xdr:col>
      <xdr:colOff>38100</xdr:colOff>
      <xdr:row>39</xdr:row>
      <xdr:rowOff>56932</xdr:rowOff>
    </xdr:to>
    <xdr:sp macro="" textlink="">
      <xdr:nvSpPr>
        <xdr:cNvPr id="763" name="楕円 762"/>
        <xdr:cNvSpPr/>
      </xdr:nvSpPr>
      <xdr:spPr>
        <a:xfrm>
          <a:off x="18605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48059</xdr:rowOff>
    </xdr:from>
    <xdr:ext cx="378565" cy="259045"/>
    <xdr:sp macro="" textlink="">
      <xdr:nvSpPr>
        <xdr:cNvPr id="764" name="テキスト ボックス 763"/>
        <xdr:cNvSpPr txBox="1"/>
      </xdr:nvSpPr>
      <xdr:spPr>
        <a:xfrm>
          <a:off x="18467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167437</xdr:rowOff>
    </xdr:from>
    <xdr:to>
      <xdr:col>116</xdr:col>
      <xdr:colOff>63500</xdr:colOff>
      <xdr:row>57</xdr:row>
      <xdr:rowOff>2959</xdr:rowOff>
    </xdr:to>
    <xdr:cxnSp macro="">
      <xdr:nvCxnSpPr>
        <xdr:cNvPr id="793" name="直線コネクタ 792"/>
        <xdr:cNvCxnSpPr/>
      </xdr:nvCxnSpPr>
      <xdr:spPr>
        <a:xfrm>
          <a:off x="21323300" y="976863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101464</xdr:rowOff>
    </xdr:from>
    <xdr:ext cx="469744" cy="259045"/>
    <xdr:sp macro="" textlink="">
      <xdr:nvSpPr>
        <xdr:cNvPr id="794" name="貸付金平均値テキスト"/>
        <xdr:cNvSpPr txBox="1"/>
      </xdr:nvSpPr>
      <xdr:spPr>
        <a:xfrm>
          <a:off x="22212300" y="987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124841</xdr:rowOff>
    </xdr:from>
    <xdr:to>
      <xdr:col>111</xdr:col>
      <xdr:colOff>177800</xdr:colOff>
      <xdr:row>56</xdr:row>
      <xdr:rowOff>167437</xdr:rowOff>
    </xdr:to>
    <xdr:cxnSp macro="">
      <xdr:nvCxnSpPr>
        <xdr:cNvPr id="796" name="直線コネクタ 795"/>
        <xdr:cNvCxnSpPr/>
      </xdr:nvCxnSpPr>
      <xdr:spPr>
        <a:xfrm>
          <a:off x="20434300" y="9554591"/>
          <a:ext cx="889000" cy="21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10406</xdr:rowOff>
    </xdr:from>
    <xdr:ext cx="469744" cy="259045"/>
    <xdr:sp macro="" textlink="">
      <xdr:nvSpPr>
        <xdr:cNvPr id="798" name="テキスト ボックス 797"/>
        <xdr:cNvSpPr txBox="1"/>
      </xdr:nvSpPr>
      <xdr:spPr>
        <a:xfrm>
          <a:off x="21088428" y="995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124841</xdr:rowOff>
    </xdr:from>
    <xdr:to>
      <xdr:col>107</xdr:col>
      <xdr:colOff>50800</xdr:colOff>
      <xdr:row>55</xdr:row>
      <xdr:rowOff>133680</xdr:rowOff>
    </xdr:to>
    <xdr:cxnSp macro="">
      <xdr:nvCxnSpPr>
        <xdr:cNvPr id="799" name="直線コネクタ 798"/>
        <xdr:cNvCxnSpPr/>
      </xdr:nvCxnSpPr>
      <xdr:spPr>
        <a:xfrm flipV="1">
          <a:off x="19545300" y="9554591"/>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156024</xdr:rowOff>
    </xdr:from>
    <xdr:ext cx="469744" cy="259045"/>
    <xdr:sp macro="" textlink="">
      <xdr:nvSpPr>
        <xdr:cNvPr id="801" name="テキスト ボックス 800"/>
        <xdr:cNvSpPr txBox="1"/>
      </xdr:nvSpPr>
      <xdr:spPr>
        <a:xfrm>
          <a:off x="20199428" y="992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133680</xdr:rowOff>
    </xdr:from>
    <xdr:to>
      <xdr:col>102</xdr:col>
      <xdr:colOff>114300</xdr:colOff>
      <xdr:row>56</xdr:row>
      <xdr:rowOff>80149</xdr:rowOff>
    </xdr:to>
    <xdr:cxnSp macro="">
      <xdr:nvCxnSpPr>
        <xdr:cNvPr id="802" name="直線コネクタ 801"/>
        <xdr:cNvCxnSpPr/>
      </xdr:nvCxnSpPr>
      <xdr:spPr>
        <a:xfrm flipV="1">
          <a:off x="18656300" y="9563430"/>
          <a:ext cx="889000" cy="1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106532</xdr:rowOff>
    </xdr:from>
    <xdr:ext cx="469744" cy="259045"/>
    <xdr:sp macro="" textlink="">
      <xdr:nvSpPr>
        <xdr:cNvPr id="804" name="テキスト ボックス 803"/>
        <xdr:cNvSpPr txBox="1"/>
      </xdr:nvSpPr>
      <xdr:spPr>
        <a:xfrm>
          <a:off x="19310428" y="987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96969</xdr:rowOff>
    </xdr:from>
    <xdr:ext cx="469744" cy="259045"/>
    <xdr:sp macro="" textlink="">
      <xdr:nvSpPr>
        <xdr:cNvPr id="806" name="テキスト ボックス 805"/>
        <xdr:cNvSpPr txBox="1"/>
      </xdr:nvSpPr>
      <xdr:spPr>
        <a:xfrm>
          <a:off x="18421428" y="98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123609</xdr:rowOff>
    </xdr:from>
    <xdr:to>
      <xdr:col>116</xdr:col>
      <xdr:colOff>114300</xdr:colOff>
      <xdr:row>57</xdr:row>
      <xdr:rowOff>53759</xdr:rowOff>
    </xdr:to>
    <xdr:sp macro="" textlink="">
      <xdr:nvSpPr>
        <xdr:cNvPr id="812" name="楕円 811"/>
        <xdr:cNvSpPr/>
      </xdr:nvSpPr>
      <xdr:spPr>
        <a:xfrm>
          <a:off x="22110700" y="97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146486</xdr:rowOff>
    </xdr:from>
    <xdr:ext cx="534377" cy="259045"/>
    <xdr:sp macro="" textlink="">
      <xdr:nvSpPr>
        <xdr:cNvPr id="813" name="貸付金該当値テキスト"/>
        <xdr:cNvSpPr txBox="1"/>
      </xdr:nvSpPr>
      <xdr:spPr>
        <a:xfrm>
          <a:off x="22212300" y="957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116637</xdr:rowOff>
    </xdr:from>
    <xdr:to>
      <xdr:col>112</xdr:col>
      <xdr:colOff>38100</xdr:colOff>
      <xdr:row>57</xdr:row>
      <xdr:rowOff>46787</xdr:rowOff>
    </xdr:to>
    <xdr:sp macro="" textlink="">
      <xdr:nvSpPr>
        <xdr:cNvPr id="814" name="楕円 813"/>
        <xdr:cNvSpPr/>
      </xdr:nvSpPr>
      <xdr:spPr>
        <a:xfrm>
          <a:off x="21272500" y="971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63314</xdr:rowOff>
    </xdr:from>
    <xdr:ext cx="534377" cy="259045"/>
    <xdr:sp macro="" textlink="">
      <xdr:nvSpPr>
        <xdr:cNvPr id="815" name="テキスト ボックス 814"/>
        <xdr:cNvSpPr txBox="1"/>
      </xdr:nvSpPr>
      <xdr:spPr>
        <a:xfrm>
          <a:off x="21056111" y="949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74041</xdr:rowOff>
    </xdr:from>
    <xdr:to>
      <xdr:col>107</xdr:col>
      <xdr:colOff>101600</xdr:colOff>
      <xdr:row>56</xdr:row>
      <xdr:rowOff>4191</xdr:rowOff>
    </xdr:to>
    <xdr:sp macro="" textlink="">
      <xdr:nvSpPr>
        <xdr:cNvPr id="816" name="楕円 815"/>
        <xdr:cNvSpPr/>
      </xdr:nvSpPr>
      <xdr:spPr>
        <a:xfrm>
          <a:off x="20383500" y="9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20718</xdr:rowOff>
    </xdr:from>
    <xdr:ext cx="534377" cy="259045"/>
    <xdr:sp macro="" textlink="">
      <xdr:nvSpPr>
        <xdr:cNvPr id="817" name="テキスト ボックス 816"/>
        <xdr:cNvSpPr txBox="1"/>
      </xdr:nvSpPr>
      <xdr:spPr>
        <a:xfrm>
          <a:off x="20167111" y="9279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82880</xdr:rowOff>
    </xdr:from>
    <xdr:to>
      <xdr:col>102</xdr:col>
      <xdr:colOff>165100</xdr:colOff>
      <xdr:row>56</xdr:row>
      <xdr:rowOff>13030</xdr:rowOff>
    </xdr:to>
    <xdr:sp macro="" textlink="">
      <xdr:nvSpPr>
        <xdr:cNvPr id="818" name="楕円 817"/>
        <xdr:cNvSpPr/>
      </xdr:nvSpPr>
      <xdr:spPr>
        <a:xfrm>
          <a:off x="19494500" y="95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29557</xdr:rowOff>
    </xdr:from>
    <xdr:ext cx="534377" cy="259045"/>
    <xdr:sp macro="" textlink="">
      <xdr:nvSpPr>
        <xdr:cNvPr id="819" name="テキスト ボックス 818"/>
        <xdr:cNvSpPr txBox="1"/>
      </xdr:nvSpPr>
      <xdr:spPr>
        <a:xfrm>
          <a:off x="19278111" y="928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29349</xdr:rowOff>
    </xdr:from>
    <xdr:to>
      <xdr:col>98</xdr:col>
      <xdr:colOff>38100</xdr:colOff>
      <xdr:row>56</xdr:row>
      <xdr:rowOff>130949</xdr:rowOff>
    </xdr:to>
    <xdr:sp macro="" textlink="">
      <xdr:nvSpPr>
        <xdr:cNvPr id="820" name="楕円 819"/>
        <xdr:cNvSpPr/>
      </xdr:nvSpPr>
      <xdr:spPr>
        <a:xfrm>
          <a:off x="18605500" y="96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147476</xdr:rowOff>
    </xdr:from>
    <xdr:ext cx="534377" cy="259045"/>
    <xdr:sp macro="" textlink="">
      <xdr:nvSpPr>
        <xdr:cNvPr id="821" name="テキスト ボックス 820"/>
        <xdr:cNvSpPr txBox="1"/>
      </xdr:nvSpPr>
      <xdr:spPr>
        <a:xfrm>
          <a:off x="18389111" y="94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10007</xdr:rowOff>
    </xdr:from>
    <xdr:to>
      <xdr:col>116</xdr:col>
      <xdr:colOff>63500</xdr:colOff>
      <xdr:row>77</xdr:row>
      <xdr:rowOff>30201</xdr:rowOff>
    </xdr:to>
    <xdr:cxnSp macro="">
      <xdr:nvCxnSpPr>
        <xdr:cNvPr id="851" name="直線コネクタ 850"/>
        <xdr:cNvCxnSpPr/>
      </xdr:nvCxnSpPr>
      <xdr:spPr>
        <a:xfrm flipV="1">
          <a:off x="21323300" y="13211657"/>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69372</xdr:rowOff>
    </xdr:from>
    <xdr:ext cx="534377" cy="259045"/>
    <xdr:sp macro="" textlink="">
      <xdr:nvSpPr>
        <xdr:cNvPr id="852" name="繰出金平均値テキスト"/>
        <xdr:cNvSpPr txBox="1"/>
      </xdr:nvSpPr>
      <xdr:spPr>
        <a:xfrm>
          <a:off x="22212300" y="12928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139585</xdr:rowOff>
    </xdr:from>
    <xdr:to>
      <xdr:col>111</xdr:col>
      <xdr:colOff>177800</xdr:colOff>
      <xdr:row>77</xdr:row>
      <xdr:rowOff>30201</xdr:rowOff>
    </xdr:to>
    <xdr:cxnSp macro="">
      <xdr:nvCxnSpPr>
        <xdr:cNvPr id="854" name="直線コネクタ 853"/>
        <xdr:cNvCxnSpPr/>
      </xdr:nvCxnSpPr>
      <xdr:spPr>
        <a:xfrm>
          <a:off x="20434300" y="13169785"/>
          <a:ext cx="889000" cy="6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145457</xdr:rowOff>
    </xdr:from>
    <xdr:ext cx="534377" cy="259045"/>
    <xdr:sp macro="" textlink="">
      <xdr:nvSpPr>
        <xdr:cNvPr id="856" name="テキスト ボックス 855"/>
        <xdr:cNvSpPr txBox="1"/>
      </xdr:nvSpPr>
      <xdr:spPr>
        <a:xfrm>
          <a:off x="21056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71501</xdr:rowOff>
    </xdr:from>
    <xdr:to>
      <xdr:col>107</xdr:col>
      <xdr:colOff>50800</xdr:colOff>
      <xdr:row>76</xdr:row>
      <xdr:rowOff>139585</xdr:rowOff>
    </xdr:to>
    <xdr:cxnSp macro="">
      <xdr:nvCxnSpPr>
        <xdr:cNvPr id="857" name="直線コネクタ 856"/>
        <xdr:cNvCxnSpPr/>
      </xdr:nvCxnSpPr>
      <xdr:spPr>
        <a:xfrm>
          <a:off x="19545300" y="13101701"/>
          <a:ext cx="889000" cy="6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103090</xdr:rowOff>
    </xdr:from>
    <xdr:ext cx="534377" cy="259045"/>
    <xdr:sp macro="" textlink="">
      <xdr:nvSpPr>
        <xdr:cNvPr id="859" name="テキスト ボックス 858"/>
        <xdr:cNvSpPr txBox="1"/>
      </xdr:nvSpPr>
      <xdr:spPr>
        <a:xfrm>
          <a:off x="20167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71501</xdr:rowOff>
    </xdr:from>
    <xdr:to>
      <xdr:col>102</xdr:col>
      <xdr:colOff>114300</xdr:colOff>
      <xdr:row>76</xdr:row>
      <xdr:rowOff>139015</xdr:rowOff>
    </xdr:to>
    <xdr:cxnSp macro="">
      <xdr:nvCxnSpPr>
        <xdr:cNvPr id="860" name="直線コネクタ 859"/>
        <xdr:cNvCxnSpPr/>
      </xdr:nvCxnSpPr>
      <xdr:spPr>
        <a:xfrm flipV="1">
          <a:off x="18656300" y="13101701"/>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130657</xdr:rowOff>
    </xdr:from>
    <xdr:to>
      <xdr:col>116</xdr:col>
      <xdr:colOff>114300</xdr:colOff>
      <xdr:row>77</xdr:row>
      <xdr:rowOff>60807</xdr:rowOff>
    </xdr:to>
    <xdr:sp macro="" textlink="">
      <xdr:nvSpPr>
        <xdr:cNvPr id="870" name="楕円 869"/>
        <xdr:cNvSpPr/>
      </xdr:nvSpPr>
      <xdr:spPr>
        <a:xfrm>
          <a:off x="22110700" y="131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109084</xdr:rowOff>
    </xdr:from>
    <xdr:ext cx="534377" cy="259045"/>
    <xdr:sp macro="" textlink="">
      <xdr:nvSpPr>
        <xdr:cNvPr id="871" name="繰出金該当値テキスト"/>
        <xdr:cNvSpPr txBox="1"/>
      </xdr:nvSpPr>
      <xdr:spPr>
        <a:xfrm>
          <a:off x="22212300" y="1313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150851</xdr:rowOff>
    </xdr:from>
    <xdr:to>
      <xdr:col>112</xdr:col>
      <xdr:colOff>38100</xdr:colOff>
      <xdr:row>77</xdr:row>
      <xdr:rowOff>81001</xdr:rowOff>
    </xdr:to>
    <xdr:sp macro="" textlink="">
      <xdr:nvSpPr>
        <xdr:cNvPr id="872" name="楕円 871"/>
        <xdr:cNvSpPr/>
      </xdr:nvSpPr>
      <xdr:spPr>
        <a:xfrm>
          <a:off x="21272500" y="1318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72128</xdr:rowOff>
    </xdr:from>
    <xdr:ext cx="534377" cy="259045"/>
    <xdr:sp macro="" textlink="">
      <xdr:nvSpPr>
        <xdr:cNvPr id="873" name="テキスト ボックス 872"/>
        <xdr:cNvSpPr txBox="1"/>
      </xdr:nvSpPr>
      <xdr:spPr>
        <a:xfrm>
          <a:off x="21056111" y="1327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88785</xdr:rowOff>
    </xdr:from>
    <xdr:to>
      <xdr:col>107</xdr:col>
      <xdr:colOff>101600</xdr:colOff>
      <xdr:row>77</xdr:row>
      <xdr:rowOff>18935</xdr:rowOff>
    </xdr:to>
    <xdr:sp macro="" textlink="">
      <xdr:nvSpPr>
        <xdr:cNvPr id="874" name="楕円 873"/>
        <xdr:cNvSpPr/>
      </xdr:nvSpPr>
      <xdr:spPr>
        <a:xfrm>
          <a:off x="20383500" y="13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10062</xdr:rowOff>
    </xdr:from>
    <xdr:ext cx="534377" cy="259045"/>
    <xdr:sp macro="" textlink="">
      <xdr:nvSpPr>
        <xdr:cNvPr id="875" name="テキスト ボックス 874"/>
        <xdr:cNvSpPr txBox="1"/>
      </xdr:nvSpPr>
      <xdr:spPr>
        <a:xfrm>
          <a:off x="20167111" y="132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20701</xdr:rowOff>
    </xdr:from>
    <xdr:to>
      <xdr:col>102</xdr:col>
      <xdr:colOff>165100</xdr:colOff>
      <xdr:row>76</xdr:row>
      <xdr:rowOff>122301</xdr:rowOff>
    </xdr:to>
    <xdr:sp macro="" textlink="">
      <xdr:nvSpPr>
        <xdr:cNvPr id="876" name="楕円 875"/>
        <xdr:cNvSpPr/>
      </xdr:nvSpPr>
      <xdr:spPr>
        <a:xfrm>
          <a:off x="19494500" y="1305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113428</xdr:rowOff>
    </xdr:from>
    <xdr:ext cx="534377" cy="259045"/>
    <xdr:sp macro="" textlink="">
      <xdr:nvSpPr>
        <xdr:cNvPr id="877" name="テキスト ボックス 876"/>
        <xdr:cNvSpPr txBox="1"/>
      </xdr:nvSpPr>
      <xdr:spPr>
        <a:xfrm>
          <a:off x="19278111" y="1314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88215</xdr:rowOff>
    </xdr:from>
    <xdr:to>
      <xdr:col>98</xdr:col>
      <xdr:colOff>38100</xdr:colOff>
      <xdr:row>77</xdr:row>
      <xdr:rowOff>18365</xdr:rowOff>
    </xdr:to>
    <xdr:sp macro="" textlink="">
      <xdr:nvSpPr>
        <xdr:cNvPr id="878" name="楕円 877"/>
        <xdr:cNvSpPr/>
      </xdr:nvSpPr>
      <xdr:spPr>
        <a:xfrm>
          <a:off x="18605500" y="13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9492</xdr:rowOff>
    </xdr:from>
    <xdr:ext cx="534377" cy="259045"/>
    <xdr:sp macro="" textlink="">
      <xdr:nvSpPr>
        <xdr:cNvPr id="879" name="テキスト ボックス 878"/>
        <xdr:cNvSpPr txBox="1"/>
      </xdr:nvSpPr>
      <xdr:spPr>
        <a:xfrm>
          <a:off x="18389111" y="1321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今年度は、普通建設事業費が、類似他団体と比べて高い金額となっているが、これは、荻野運動公園リニューアル事業や戸室ハイツ（２）建設事業など、将来を見据えた　社会資本整備に係る継続事業が最終年度を迎えたことなどが要因である。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また、本市の特徴として、物件費について、類似団体と比較して高いコストで推移しているが、公民館、児童館、老人憩の家など管理すべき公共施設の数により、施設等管理運営委託をはじめとする委託料が多いことなどが挙げ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なお、積立金については、ふるさと納税の増収などに伴う財政調整基金積立金の増額のほか、庁舎建設等基金積立金を前年度に引き続き積み立てたことから、類似他団体と比較して高い水準となっている。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100511</xdr:rowOff>
    </xdr:from>
    <xdr:to>
      <xdr:col>24</xdr:col>
      <xdr:colOff>63500</xdr:colOff>
      <xdr:row>36</xdr:row>
      <xdr:rowOff>105954</xdr:rowOff>
    </xdr:to>
    <xdr:cxnSp macro="">
      <xdr:nvCxnSpPr>
        <xdr:cNvPr id="63" name="直線コネクタ 62"/>
        <xdr:cNvCxnSpPr/>
      </xdr:nvCxnSpPr>
      <xdr:spPr>
        <a:xfrm>
          <a:off x="3797300" y="6272711"/>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40113</xdr:rowOff>
    </xdr:from>
    <xdr:ext cx="469744" cy="259045"/>
    <xdr:sp macro="" textlink="">
      <xdr:nvSpPr>
        <xdr:cNvPr id="64" name="議会費平均値テキスト"/>
        <xdr:cNvSpPr txBox="1"/>
      </xdr:nvSpPr>
      <xdr:spPr>
        <a:xfrm>
          <a:off x="4686300" y="621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95069</xdr:rowOff>
    </xdr:from>
    <xdr:to>
      <xdr:col>19</xdr:col>
      <xdr:colOff>177800</xdr:colOff>
      <xdr:row>36</xdr:row>
      <xdr:rowOff>100511</xdr:rowOff>
    </xdr:to>
    <xdr:cxnSp macro="">
      <xdr:nvCxnSpPr>
        <xdr:cNvPr id="66" name="直線コネクタ 65"/>
        <xdr:cNvCxnSpPr/>
      </xdr:nvCxnSpPr>
      <xdr:spPr>
        <a:xfrm>
          <a:off x="2908300" y="626726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153324</xdr:rowOff>
    </xdr:from>
    <xdr:ext cx="469744" cy="259045"/>
    <xdr:sp macro="" textlink="">
      <xdr:nvSpPr>
        <xdr:cNvPr id="68" name="テキスト ボックス 67"/>
        <xdr:cNvSpPr txBox="1"/>
      </xdr:nvSpPr>
      <xdr:spPr>
        <a:xfrm>
          <a:off x="3562428" y="63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164193</xdr:rowOff>
    </xdr:from>
    <xdr:to>
      <xdr:col>15</xdr:col>
      <xdr:colOff>50800</xdr:colOff>
      <xdr:row>36</xdr:row>
      <xdr:rowOff>95069</xdr:rowOff>
    </xdr:to>
    <xdr:cxnSp macro="">
      <xdr:nvCxnSpPr>
        <xdr:cNvPr id="69" name="直線コネクタ 68"/>
        <xdr:cNvCxnSpPr/>
      </xdr:nvCxnSpPr>
      <xdr:spPr>
        <a:xfrm>
          <a:off x="2019300" y="6164943"/>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164193</xdr:rowOff>
    </xdr:from>
    <xdr:to>
      <xdr:col>10</xdr:col>
      <xdr:colOff>114300</xdr:colOff>
      <xdr:row>36</xdr:row>
      <xdr:rowOff>62411</xdr:rowOff>
    </xdr:to>
    <xdr:cxnSp macro="">
      <xdr:nvCxnSpPr>
        <xdr:cNvPr id="72" name="直線コネクタ 71"/>
        <xdr:cNvCxnSpPr/>
      </xdr:nvCxnSpPr>
      <xdr:spPr>
        <a:xfrm flipV="1">
          <a:off x="1130300" y="6164943"/>
          <a:ext cx="889000" cy="6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55154</xdr:rowOff>
    </xdr:from>
    <xdr:to>
      <xdr:col>24</xdr:col>
      <xdr:colOff>114300</xdr:colOff>
      <xdr:row>36</xdr:row>
      <xdr:rowOff>156754</xdr:rowOff>
    </xdr:to>
    <xdr:sp macro="" textlink="">
      <xdr:nvSpPr>
        <xdr:cNvPr id="82" name="楕円 81"/>
        <xdr:cNvSpPr/>
      </xdr:nvSpPr>
      <xdr:spPr>
        <a:xfrm>
          <a:off x="4584700" y="622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78031</xdr:rowOff>
    </xdr:from>
    <xdr:ext cx="469744" cy="259045"/>
    <xdr:sp macro="" textlink="">
      <xdr:nvSpPr>
        <xdr:cNvPr id="83" name="議会費該当値テキスト"/>
        <xdr:cNvSpPr txBox="1"/>
      </xdr:nvSpPr>
      <xdr:spPr>
        <a:xfrm>
          <a:off x="4686300" y="607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49711</xdr:rowOff>
    </xdr:from>
    <xdr:to>
      <xdr:col>20</xdr:col>
      <xdr:colOff>38100</xdr:colOff>
      <xdr:row>36</xdr:row>
      <xdr:rowOff>151311</xdr:rowOff>
    </xdr:to>
    <xdr:sp macro="" textlink="">
      <xdr:nvSpPr>
        <xdr:cNvPr id="84" name="楕円 83"/>
        <xdr:cNvSpPr/>
      </xdr:nvSpPr>
      <xdr:spPr>
        <a:xfrm>
          <a:off x="3746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167838</xdr:rowOff>
    </xdr:from>
    <xdr:ext cx="469744" cy="259045"/>
    <xdr:sp macro="" textlink="">
      <xdr:nvSpPr>
        <xdr:cNvPr id="85" name="テキスト ボックス 84"/>
        <xdr:cNvSpPr txBox="1"/>
      </xdr:nvSpPr>
      <xdr:spPr>
        <a:xfrm>
          <a:off x="3562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44269</xdr:rowOff>
    </xdr:from>
    <xdr:to>
      <xdr:col>15</xdr:col>
      <xdr:colOff>101600</xdr:colOff>
      <xdr:row>36</xdr:row>
      <xdr:rowOff>145869</xdr:rowOff>
    </xdr:to>
    <xdr:sp macro="" textlink="">
      <xdr:nvSpPr>
        <xdr:cNvPr id="86" name="楕円 85"/>
        <xdr:cNvSpPr/>
      </xdr:nvSpPr>
      <xdr:spPr>
        <a:xfrm>
          <a:off x="2857500" y="621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162396</xdr:rowOff>
    </xdr:from>
    <xdr:ext cx="469744" cy="259045"/>
    <xdr:sp macro="" textlink="">
      <xdr:nvSpPr>
        <xdr:cNvPr id="87" name="テキスト ボックス 86"/>
        <xdr:cNvSpPr txBox="1"/>
      </xdr:nvSpPr>
      <xdr:spPr>
        <a:xfrm>
          <a:off x="2673428" y="599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113393</xdr:rowOff>
    </xdr:from>
    <xdr:to>
      <xdr:col>10</xdr:col>
      <xdr:colOff>165100</xdr:colOff>
      <xdr:row>36</xdr:row>
      <xdr:rowOff>43543</xdr:rowOff>
    </xdr:to>
    <xdr:sp macro="" textlink="">
      <xdr:nvSpPr>
        <xdr:cNvPr id="88" name="楕円 87"/>
        <xdr:cNvSpPr/>
      </xdr:nvSpPr>
      <xdr:spPr>
        <a:xfrm>
          <a:off x="1968500" y="61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34670</xdr:rowOff>
    </xdr:from>
    <xdr:ext cx="469744" cy="259045"/>
    <xdr:sp macro="" textlink="">
      <xdr:nvSpPr>
        <xdr:cNvPr id="89" name="テキスト ボックス 88"/>
        <xdr:cNvSpPr txBox="1"/>
      </xdr:nvSpPr>
      <xdr:spPr>
        <a:xfrm>
          <a:off x="1784428" y="620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11611</xdr:rowOff>
    </xdr:from>
    <xdr:to>
      <xdr:col>6</xdr:col>
      <xdr:colOff>38100</xdr:colOff>
      <xdr:row>36</xdr:row>
      <xdr:rowOff>113211</xdr:rowOff>
    </xdr:to>
    <xdr:sp macro="" textlink="">
      <xdr:nvSpPr>
        <xdr:cNvPr id="90" name="楕円 89"/>
        <xdr:cNvSpPr/>
      </xdr:nvSpPr>
      <xdr:spPr>
        <a:xfrm>
          <a:off x="1079500" y="61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104338</xdr:rowOff>
    </xdr:from>
    <xdr:ext cx="469744" cy="259045"/>
    <xdr:sp macro="" textlink="">
      <xdr:nvSpPr>
        <xdr:cNvPr id="91" name="テキスト ボックス 90"/>
        <xdr:cNvSpPr txBox="1"/>
      </xdr:nvSpPr>
      <xdr:spPr>
        <a:xfrm>
          <a:off x="895428" y="627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78436</xdr:rowOff>
    </xdr:from>
    <xdr:to>
      <xdr:col>24</xdr:col>
      <xdr:colOff>63500</xdr:colOff>
      <xdr:row>52</xdr:row>
      <xdr:rowOff>54987</xdr:rowOff>
    </xdr:to>
    <xdr:cxnSp macro="">
      <xdr:nvCxnSpPr>
        <xdr:cNvPr id="123" name="直線コネクタ 122"/>
        <xdr:cNvCxnSpPr/>
      </xdr:nvCxnSpPr>
      <xdr:spPr>
        <a:xfrm>
          <a:off x="3797300" y="8822386"/>
          <a:ext cx="838200" cy="14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78436</xdr:rowOff>
    </xdr:from>
    <xdr:to>
      <xdr:col>19</xdr:col>
      <xdr:colOff>177800</xdr:colOff>
      <xdr:row>55</xdr:row>
      <xdr:rowOff>142182</xdr:rowOff>
    </xdr:to>
    <xdr:cxnSp macro="">
      <xdr:nvCxnSpPr>
        <xdr:cNvPr id="126" name="直線コネクタ 125"/>
        <xdr:cNvCxnSpPr/>
      </xdr:nvCxnSpPr>
      <xdr:spPr>
        <a:xfrm flipV="1">
          <a:off x="2908300" y="8822386"/>
          <a:ext cx="889000" cy="74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151979</xdr:rowOff>
    </xdr:from>
    <xdr:to>
      <xdr:col>15</xdr:col>
      <xdr:colOff>50800</xdr:colOff>
      <xdr:row>55</xdr:row>
      <xdr:rowOff>142182</xdr:rowOff>
    </xdr:to>
    <xdr:cxnSp macro="">
      <xdr:nvCxnSpPr>
        <xdr:cNvPr id="129" name="直線コネクタ 128"/>
        <xdr:cNvCxnSpPr/>
      </xdr:nvCxnSpPr>
      <xdr:spPr>
        <a:xfrm>
          <a:off x="2019300" y="9238829"/>
          <a:ext cx="889000" cy="3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151979</xdr:rowOff>
    </xdr:from>
    <xdr:to>
      <xdr:col>10</xdr:col>
      <xdr:colOff>114300</xdr:colOff>
      <xdr:row>56</xdr:row>
      <xdr:rowOff>41141</xdr:rowOff>
    </xdr:to>
    <xdr:cxnSp macro="">
      <xdr:nvCxnSpPr>
        <xdr:cNvPr id="132" name="直線コネクタ 131"/>
        <xdr:cNvCxnSpPr/>
      </xdr:nvCxnSpPr>
      <xdr:spPr>
        <a:xfrm flipV="1">
          <a:off x="1130300" y="9238829"/>
          <a:ext cx="889000" cy="40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156350</xdr:rowOff>
    </xdr:from>
    <xdr:ext cx="534377" cy="259045"/>
    <xdr:sp macro="" textlink="">
      <xdr:nvSpPr>
        <xdr:cNvPr id="134" name="テキスト ボックス 133"/>
        <xdr:cNvSpPr txBox="1"/>
      </xdr:nvSpPr>
      <xdr:spPr>
        <a:xfrm>
          <a:off x="1752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4187</xdr:rowOff>
    </xdr:from>
    <xdr:to>
      <xdr:col>24</xdr:col>
      <xdr:colOff>114300</xdr:colOff>
      <xdr:row>52</xdr:row>
      <xdr:rowOff>105787</xdr:rowOff>
    </xdr:to>
    <xdr:sp macro="" textlink="">
      <xdr:nvSpPr>
        <xdr:cNvPr id="142" name="楕円 141"/>
        <xdr:cNvSpPr/>
      </xdr:nvSpPr>
      <xdr:spPr>
        <a:xfrm>
          <a:off x="4584700" y="891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27064</xdr:rowOff>
    </xdr:from>
    <xdr:ext cx="534377" cy="259045"/>
    <xdr:sp macro="" textlink="">
      <xdr:nvSpPr>
        <xdr:cNvPr id="143" name="総務費該当値テキスト"/>
        <xdr:cNvSpPr txBox="1"/>
      </xdr:nvSpPr>
      <xdr:spPr>
        <a:xfrm>
          <a:off x="4686300" y="87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27636</xdr:rowOff>
    </xdr:from>
    <xdr:to>
      <xdr:col>20</xdr:col>
      <xdr:colOff>38100</xdr:colOff>
      <xdr:row>51</xdr:row>
      <xdr:rowOff>129236</xdr:rowOff>
    </xdr:to>
    <xdr:sp macro="" textlink="">
      <xdr:nvSpPr>
        <xdr:cNvPr id="144" name="楕円 143"/>
        <xdr:cNvSpPr/>
      </xdr:nvSpPr>
      <xdr:spPr>
        <a:xfrm>
          <a:off x="3746500" y="877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49</xdr:row>
      <xdr:rowOff>145763</xdr:rowOff>
    </xdr:from>
    <xdr:ext cx="534377" cy="259045"/>
    <xdr:sp macro="" textlink="">
      <xdr:nvSpPr>
        <xdr:cNvPr id="145" name="テキスト ボックス 144"/>
        <xdr:cNvSpPr txBox="1"/>
      </xdr:nvSpPr>
      <xdr:spPr>
        <a:xfrm>
          <a:off x="3530111" y="854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91382</xdr:rowOff>
    </xdr:from>
    <xdr:to>
      <xdr:col>15</xdr:col>
      <xdr:colOff>101600</xdr:colOff>
      <xdr:row>56</xdr:row>
      <xdr:rowOff>21532</xdr:rowOff>
    </xdr:to>
    <xdr:sp macro="" textlink="">
      <xdr:nvSpPr>
        <xdr:cNvPr id="146" name="楕円 145"/>
        <xdr:cNvSpPr/>
      </xdr:nvSpPr>
      <xdr:spPr>
        <a:xfrm>
          <a:off x="2857500" y="95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38059</xdr:rowOff>
    </xdr:from>
    <xdr:ext cx="534377" cy="259045"/>
    <xdr:sp macro="" textlink="">
      <xdr:nvSpPr>
        <xdr:cNvPr id="147" name="テキスト ボックス 146"/>
        <xdr:cNvSpPr txBox="1"/>
      </xdr:nvSpPr>
      <xdr:spPr>
        <a:xfrm>
          <a:off x="2641111" y="92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101179</xdr:rowOff>
    </xdr:from>
    <xdr:to>
      <xdr:col>10</xdr:col>
      <xdr:colOff>165100</xdr:colOff>
      <xdr:row>54</xdr:row>
      <xdr:rowOff>31329</xdr:rowOff>
    </xdr:to>
    <xdr:sp macro="" textlink="">
      <xdr:nvSpPr>
        <xdr:cNvPr id="148" name="楕円 147"/>
        <xdr:cNvSpPr/>
      </xdr:nvSpPr>
      <xdr:spPr>
        <a:xfrm>
          <a:off x="1968500" y="91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47856</xdr:rowOff>
    </xdr:from>
    <xdr:ext cx="534377" cy="259045"/>
    <xdr:sp macro="" textlink="">
      <xdr:nvSpPr>
        <xdr:cNvPr id="149" name="テキスト ボックス 148"/>
        <xdr:cNvSpPr txBox="1"/>
      </xdr:nvSpPr>
      <xdr:spPr>
        <a:xfrm>
          <a:off x="1752111" y="89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161791</xdr:rowOff>
    </xdr:from>
    <xdr:to>
      <xdr:col>6</xdr:col>
      <xdr:colOff>38100</xdr:colOff>
      <xdr:row>56</xdr:row>
      <xdr:rowOff>91941</xdr:rowOff>
    </xdr:to>
    <xdr:sp macro="" textlink="">
      <xdr:nvSpPr>
        <xdr:cNvPr id="150" name="楕円 149"/>
        <xdr:cNvSpPr/>
      </xdr:nvSpPr>
      <xdr:spPr>
        <a:xfrm>
          <a:off x="1079500" y="9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108468</xdr:rowOff>
    </xdr:from>
    <xdr:ext cx="534377" cy="259045"/>
    <xdr:sp macro="" textlink="">
      <xdr:nvSpPr>
        <xdr:cNvPr id="151" name="テキスト ボックス 150"/>
        <xdr:cNvSpPr txBox="1"/>
      </xdr:nvSpPr>
      <xdr:spPr>
        <a:xfrm>
          <a:off x="863111" y="93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120935</xdr:rowOff>
    </xdr:from>
    <xdr:to>
      <xdr:col>24</xdr:col>
      <xdr:colOff>63500</xdr:colOff>
      <xdr:row>77</xdr:row>
      <xdr:rowOff>25115</xdr:rowOff>
    </xdr:to>
    <xdr:cxnSp macro="">
      <xdr:nvCxnSpPr>
        <xdr:cNvPr id="181" name="直線コネクタ 180"/>
        <xdr:cNvCxnSpPr/>
      </xdr:nvCxnSpPr>
      <xdr:spPr>
        <a:xfrm flipV="1">
          <a:off x="3797300" y="13151135"/>
          <a:ext cx="838200" cy="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25115</xdr:rowOff>
    </xdr:from>
    <xdr:to>
      <xdr:col>19</xdr:col>
      <xdr:colOff>177800</xdr:colOff>
      <xdr:row>77</xdr:row>
      <xdr:rowOff>67977</xdr:rowOff>
    </xdr:to>
    <xdr:cxnSp macro="">
      <xdr:nvCxnSpPr>
        <xdr:cNvPr id="184" name="直線コネクタ 183"/>
        <xdr:cNvCxnSpPr/>
      </xdr:nvCxnSpPr>
      <xdr:spPr>
        <a:xfrm flipV="1">
          <a:off x="2908300" y="13226765"/>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123569</xdr:rowOff>
    </xdr:from>
    <xdr:ext cx="599010" cy="259045"/>
    <xdr:sp macro="" textlink="">
      <xdr:nvSpPr>
        <xdr:cNvPr id="186" name="テキスト ボックス 185"/>
        <xdr:cNvSpPr txBox="1"/>
      </xdr:nvSpPr>
      <xdr:spPr>
        <a:xfrm>
          <a:off x="3497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67977</xdr:rowOff>
    </xdr:from>
    <xdr:to>
      <xdr:col>15</xdr:col>
      <xdr:colOff>50800</xdr:colOff>
      <xdr:row>77</xdr:row>
      <xdr:rowOff>159741</xdr:rowOff>
    </xdr:to>
    <xdr:cxnSp macro="">
      <xdr:nvCxnSpPr>
        <xdr:cNvPr id="187" name="直線コネクタ 186"/>
        <xdr:cNvCxnSpPr/>
      </xdr:nvCxnSpPr>
      <xdr:spPr>
        <a:xfrm flipV="1">
          <a:off x="2019300" y="13269627"/>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13517</xdr:rowOff>
    </xdr:from>
    <xdr:ext cx="599010" cy="259045"/>
    <xdr:sp macro="" textlink="">
      <xdr:nvSpPr>
        <xdr:cNvPr id="189" name="テキスト ボックス 188"/>
        <xdr:cNvSpPr txBox="1"/>
      </xdr:nvSpPr>
      <xdr:spPr>
        <a:xfrm>
          <a:off x="2608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159741</xdr:rowOff>
    </xdr:from>
    <xdr:to>
      <xdr:col>10</xdr:col>
      <xdr:colOff>114300</xdr:colOff>
      <xdr:row>78</xdr:row>
      <xdr:rowOff>91123</xdr:rowOff>
    </xdr:to>
    <xdr:cxnSp macro="">
      <xdr:nvCxnSpPr>
        <xdr:cNvPr id="190" name="直線コネクタ 189"/>
        <xdr:cNvCxnSpPr/>
      </xdr:nvCxnSpPr>
      <xdr:spPr>
        <a:xfrm flipV="1">
          <a:off x="1130300" y="13361391"/>
          <a:ext cx="889000" cy="1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85279</xdr:rowOff>
    </xdr:from>
    <xdr:ext cx="599010" cy="259045"/>
    <xdr:sp macro="" textlink="">
      <xdr:nvSpPr>
        <xdr:cNvPr id="192" name="テキスト ボックス 191"/>
        <xdr:cNvSpPr txBox="1"/>
      </xdr:nvSpPr>
      <xdr:spPr>
        <a:xfrm>
          <a:off x="1719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4602</xdr:rowOff>
    </xdr:from>
    <xdr:ext cx="599010" cy="259045"/>
    <xdr:sp macro="" textlink="">
      <xdr:nvSpPr>
        <xdr:cNvPr id="194" name="テキスト ボックス 193"/>
        <xdr:cNvSpPr txBox="1"/>
      </xdr:nvSpPr>
      <xdr:spPr>
        <a:xfrm>
          <a:off x="830795" y="1303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70135</xdr:rowOff>
    </xdr:from>
    <xdr:to>
      <xdr:col>24</xdr:col>
      <xdr:colOff>114300</xdr:colOff>
      <xdr:row>77</xdr:row>
      <xdr:rowOff>285</xdr:rowOff>
    </xdr:to>
    <xdr:sp macro="" textlink="">
      <xdr:nvSpPr>
        <xdr:cNvPr id="200" name="楕円 199"/>
        <xdr:cNvSpPr/>
      </xdr:nvSpPr>
      <xdr:spPr>
        <a:xfrm>
          <a:off x="4584700" y="131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93013</xdr:rowOff>
    </xdr:from>
    <xdr:ext cx="599010" cy="259045"/>
    <xdr:sp macro="" textlink="">
      <xdr:nvSpPr>
        <xdr:cNvPr id="201" name="民生費該当値テキスト"/>
        <xdr:cNvSpPr txBox="1"/>
      </xdr:nvSpPr>
      <xdr:spPr>
        <a:xfrm>
          <a:off x="4686300" y="1295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145765</xdr:rowOff>
    </xdr:from>
    <xdr:to>
      <xdr:col>20</xdr:col>
      <xdr:colOff>38100</xdr:colOff>
      <xdr:row>77</xdr:row>
      <xdr:rowOff>75915</xdr:rowOff>
    </xdr:to>
    <xdr:sp macro="" textlink="">
      <xdr:nvSpPr>
        <xdr:cNvPr id="202" name="楕円 201"/>
        <xdr:cNvSpPr/>
      </xdr:nvSpPr>
      <xdr:spPr>
        <a:xfrm>
          <a:off x="3746500" y="1317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67042</xdr:rowOff>
    </xdr:from>
    <xdr:ext cx="599010" cy="259045"/>
    <xdr:sp macro="" textlink="">
      <xdr:nvSpPr>
        <xdr:cNvPr id="203" name="テキスト ボックス 202"/>
        <xdr:cNvSpPr txBox="1"/>
      </xdr:nvSpPr>
      <xdr:spPr>
        <a:xfrm>
          <a:off x="3497795" y="1326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17177</xdr:rowOff>
    </xdr:from>
    <xdr:to>
      <xdr:col>15</xdr:col>
      <xdr:colOff>101600</xdr:colOff>
      <xdr:row>77</xdr:row>
      <xdr:rowOff>118777</xdr:rowOff>
    </xdr:to>
    <xdr:sp macro="" textlink="">
      <xdr:nvSpPr>
        <xdr:cNvPr id="204" name="楕円 203"/>
        <xdr:cNvSpPr/>
      </xdr:nvSpPr>
      <xdr:spPr>
        <a:xfrm>
          <a:off x="2857500" y="13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109904</xdr:rowOff>
    </xdr:from>
    <xdr:ext cx="599010" cy="259045"/>
    <xdr:sp macro="" textlink="">
      <xdr:nvSpPr>
        <xdr:cNvPr id="205" name="テキスト ボックス 204"/>
        <xdr:cNvSpPr txBox="1"/>
      </xdr:nvSpPr>
      <xdr:spPr>
        <a:xfrm>
          <a:off x="2608795" y="1331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108941</xdr:rowOff>
    </xdr:from>
    <xdr:to>
      <xdr:col>10</xdr:col>
      <xdr:colOff>165100</xdr:colOff>
      <xdr:row>78</xdr:row>
      <xdr:rowOff>39091</xdr:rowOff>
    </xdr:to>
    <xdr:sp macro="" textlink="">
      <xdr:nvSpPr>
        <xdr:cNvPr id="206" name="楕円 205"/>
        <xdr:cNvSpPr/>
      </xdr:nvSpPr>
      <xdr:spPr>
        <a:xfrm>
          <a:off x="1968500" y="133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30218</xdr:rowOff>
    </xdr:from>
    <xdr:ext cx="599010" cy="259045"/>
    <xdr:sp macro="" textlink="">
      <xdr:nvSpPr>
        <xdr:cNvPr id="207" name="テキスト ボックス 206"/>
        <xdr:cNvSpPr txBox="1"/>
      </xdr:nvSpPr>
      <xdr:spPr>
        <a:xfrm>
          <a:off x="1719795" y="1340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40323</xdr:rowOff>
    </xdr:from>
    <xdr:to>
      <xdr:col>6</xdr:col>
      <xdr:colOff>38100</xdr:colOff>
      <xdr:row>78</xdr:row>
      <xdr:rowOff>141923</xdr:rowOff>
    </xdr:to>
    <xdr:sp macro="" textlink="">
      <xdr:nvSpPr>
        <xdr:cNvPr id="208" name="楕円 207"/>
        <xdr:cNvSpPr/>
      </xdr:nvSpPr>
      <xdr:spPr>
        <a:xfrm>
          <a:off x="1079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133050</xdr:rowOff>
    </xdr:from>
    <xdr:ext cx="599010" cy="259045"/>
    <xdr:sp macro="" textlink="">
      <xdr:nvSpPr>
        <xdr:cNvPr id="209" name="テキスト ボックス 208"/>
        <xdr:cNvSpPr txBox="1"/>
      </xdr:nvSpPr>
      <xdr:spPr>
        <a:xfrm>
          <a:off x="830795" y="1350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138071</xdr:rowOff>
    </xdr:from>
    <xdr:to>
      <xdr:col>24</xdr:col>
      <xdr:colOff>63500</xdr:colOff>
      <xdr:row>96</xdr:row>
      <xdr:rowOff>15542</xdr:rowOff>
    </xdr:to>
    <xdr:cxnSp macro="">
      <xdr:nvCxnSpPr>
        <xdr:cNvPr id="243" name="直線コネクタ 242"/>
        <xdr:cNvCxnSpPr/>
      </xdr:nvCxnSpPr>
      <xdr:spPr>
        <a:xfrm flipV="1">
          <a:off x="3797300" y="16425821"/>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4" name="衛生費平均値テキスト"/>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30344</xdr:rowOff>
    </xdr:from>
    <xdr:to>
      <xdr:col>19</xdr:col>
      <xdr:colOff>177800</xdr:colOff>
      <xdr:row>96</xdr:row>
      <xdr:rowOff>15542</xdr:rowOff>
    </xdr:to>
    <xdr:cxnSp macro="">
      <xdr:nvCxnSpPr>
        <xdr:cNvPr id="246" name="直線コネクタ 245"/>
        <xdr:cNvCxnSpPr/>
      </xdr:nvCxnSpPr>
      <xdr:spPr>
        <a:xfrm>
          <a:off x="2908300" y="16318094"/>
          <a:ext cx="889000" cy="15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77671</xdr:rowOff>
    </xdr:from>
    <xdr:ext cx="534377" cy="259045"/>
    <xdr:sp macro="" textlink="">
      <xdr:nvSpPr>
        <xdr:cNvPr id="248" name="テキスト ボックス 247"/>
        <xdr:cNvSpPr txBox="1"/>
      </xdr:nvSpPr>
      <xdr:spPr>
        <a:xfrm>
          <a:off x="3530111" y="16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30344</xdr:rowOff>
    </xdr:from>
    <xdr:to>
      <xdr:col>15</xdr:col>
      <xdr:colOff>50800</xdr:colOff>
      <xdr:row>95</xdr:row>
      <xdr:rowOff>100067</xdr:rowOff>
    </xdr:to>
    <xdr:cxnSp macro="">
      <xdr:nvCxnSpPr>
        <xdr:cNvPr id="249" name="直線コネクタ 248"/>
        <xdr:cNvCxnSpPr/>
      </xdr:nvCxnSpPr>
      <xdr:spPr>
        <a:xfrm flipV="1">
          <a:off x="2019300" y="16318094"/>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60583</xdr:rowOff>
    </xdr:from>
    <xdr:ext cx="534377" cy="259045"/>
    <xdr:sp macro="" textlink="">
      <xdr:nvSpPr>
        <xdr:cNvPr id="251" name="テキスト ボックス 250"/>
        <xdr:cNvSpPr txBox="1"/>
      </xdr:nvSpPr>
      <xdr:spPr>
        <a:xfrm>
          <a:off x="2641111" y="165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100067</xdr:rowOff>
    </xdr:from>
    <xdr:to>
      <xdr:col>10</xdr:col>
      <xdr:colOff>114300</xdr:colOff>
      <xdr:row>96</xdr:row>
      <xdr:rowOff>88236</xdr:rowOff>
    </xdr:to>
    <xdr:cxnSp macro="">
      <xdr:nvCxnSpPr>
        <xdr:cNvPr id="252" name="直線コネクタ 251"/>
        <xdr:cNvCxnSpPr/>
      </xdr:nvCxnSpPr>
      <xdr:spPr>
        <a:xfrm flipV="1">
          <a:off x="1130300" y="16387817"/>
          <a:ext cx="889000" cy="15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100016</xdr:rowOff>
    </xdr:from>
    <xdr:ext cx="534377" cy="259045"/>
    <xdr:sp macro="" textlink="">
      <xdr:nvSpPr>
        <xdr:cNvPr id="254" name="テキスト ボックス 253"/>
        <xdr:cNvSpPr txBox="1"/>
      </xdr:nvSpPr>
      <xdr:spPr>
        <a:xfrm>
          <a:off x="1752111" y="1655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141794</xdr:rowOff>
    </xdr:from>
    <xdr:ext cx="534377" cy="259045"/>
    <xdr:sp macro="" textlink="">
      <xdr:nvSpPr>
        <xdr:cNvPr id="256" name="テキスト ボックス 255"/>
        <xdr:cNvSpPr txBox="1"/>
      </xdr:nvSpPr>
      <xdr:spPr>
        <a:xfrm>
          <a:off x="863111" y="166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87271</xdr:rowOff>
    </xdr:from>
    <xdr:to>
      <xdr:col>24</xdr:col>
      <xdr:colOff>114300</xdr:colOff>
      <xdr:row>96</xdr:row>
      <xdr:rowOff>17421</xdr:rowOff>
    </xdr:to>
    <xdr:sp macro="" textlink="">
      <xdr:nvSpPr>
        <xdr:cNvPr id="262" name="楕円 261"/>
        <xdr:cNvSpPr/>
      </xdr:nvSpPr>
      <xdr:spPr>
        <a:xfrm>
          <a:off x="4584700" y="16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110148</xdr:rowOff>
    </xdr:from>
    <xdr:ext cx="534377" cy="259045"/>
    <xdr:sp macro="" textlink="">
      <xdr:nvSpPr>
        <xdr:cNvPr id="263" name="衛生費該当値テキスト"/>
        <xdr:cNvSpPr txBox="1"/>
      </xdr:nvSpPr>
      <xdr:spPr>
        <a:xfrm>
          <a:off x="4686300" y="162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136192</xdr:rowOff>
    </xdr:from>
    <xdr:to>
      <xdr:col>20</xdr:col>
      <xdr:colOff>38100</xdr:colOff>
      <xdr:row>96</xdr:row>
      <xdr:rowOff>66342</xdr:rowOff>
    </xdr:to>
    <xdr:sp macro="" textlink="">
      <xdr:nvSpPr>
        <xdr:cNvPr id="264" name="楕円 263"/>
        <xdr:cNvSpPr/>
      </xdr:nvSpPr>
      <xdr:spPr>
        <a:xfrm>
          <a:off x="3746500" y="1642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82869</xdr:rowOff>
    </xdr:from>
    <xdr:ext cx="534377" cy="259045"/>
    <xdr:sp macro="" textlink="">
      <xdr:nvSpPr>
        <xdr:cNvPr id="265" name="テキスト ボックス 264"/>
        <xdr:cNvSpPr txBox="1"/>
      </xdr:nvSpPr>
      <xdr:spPr>
        <a:xfrm>
          <a:off x="3530111" y="1619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150994</xdr:rowOff>
    </xdr:from>
    <xdr:to>
      <xdr:col>15</xdr:col>
      <xdr:colOff>101600</xdr:colOff>
      <xdr:row>95</xdr:row>
      <xdr:rowOff>81144</xdr:rowOff>
    </xdr:to>
    <xdr:sp macro="" textlink="">
      <xdr:nvSpPr>
        <xdr:cNvPr id="266" name="楕円 265"/>
        <xdr:cNvSpPr/>
      </xdr:nvSpPr>
      <xdr:spPr>
        <a:xfrm>
          <a:off x="2857500" y="162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97671</xdr:rowOff>
    </xdr:from>
    <xdr:ext cx="534377" cy="259045"/>
    <xdr:sp macro="" textlink="">
      <xdr:nvSpPr>
        <xdr:cNvPr id="267" name="テキスト ボックス 266"/>
        <xdr:cNvSpPr txBox="1"/>
      </xdr:nvSpPr>
      <xdr:spPr>
        <a:xfrm>
          <a:off x="2641111" y="1604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49267</xdr:rowOff>
    </xdr:from>
    <xdr:to>
      <xdr:col>10</xdr:col>
      <xdr:colOff>165100</xdr:colOff>
      <xdr:row>95</xdr:row>
      <xdr:rowOff>150867</xdr:rowOff>
    </xdr:to>
    <xdr:sp macro="" textlink="">
      <xdr:nvSpPr>
        <xdr:cNvPr id="268" name="楕円 267"/>
        <xdr:cNvSpPr/>
      </xdr:nvSpPr>
      <xdr:spPr>
        <a:xfrm>
          <a:off x="1968500" y="163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167394</xdr:rowOff>
    </xdr:from>
    <xdr:ext cx="534377" cy="259045"/>
    <xdr:sp macro="" textlink="">
      <xdr:nvSpPr>
        <xdr:cNvPr id="269" name="テキスト ボックス 268"/>
        <xdr:cNvSpPr txBox="1"/>
      </xdr:nvSpPr>
      <xdr:spPr>
        <a:xfrm>
          <a:off x="1752111" y="1611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37436</xdr:rowOff>
    </xdr:from>
    <xdr:to>
      <xdr:col>6</xdr:col>
      <xdr:colOff>38100</xdr:colOff>
      <xdr:row>96</xdr:row>
      <xdr:rowOff>139036</xdr:rowOff>
    </xdr:to>
    <xdr:sp macro="" textlink="">
      <xdr:nvSpPr>
        <xdr:cNvPr id="270" name="楕円 269"/>
        <xdr:cNvSpPr/>
      </xdr:nvSpPr>
      <xdr:spPr>
        <a:xfrm>
          <a:off x="1079500" y="1649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155563</xdr:rowOff>
    </xdr:from>
    <xdr:ext cx="534377" cy="259045"/>
    <xdr:sp macro="" textlink="">
      <xdr:nvSpPr>
        <xdr:cNvPr id="271" name="テキスト ボックス 270"/>
        <xdr:cNvSpPr txBox="1"/>
      </xdr:nvSpPr>
      <xdr:spPr>
        <a:xfrm>
          <a:off x="863111" y="1627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27033</xdr:rowOff>
    </xdr:from>
    <xdr:to>
      <xdr:col>55</xdr:col>
      <xdr:colOff>0</xdr:colOff>
      <xdr:row>37</xdr:row>
      <xdr:rowOff>43688</xdr:rowOff>
    </xdr:to>
    <xdr:cxnSp macro="">
      <xdr:nvCxnSpPr>
        <xdr:cNvPr id="302" name="直線コネクタ 301"/>
        <xdr:cNvCxnSpPr/>
      </xdr:nvCxnSpPr>
      <xdr:spPr>
        <a:xfrm>
          <a:off x="9639300" y="6370683"/>
          <a:ext cx="8382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73532</xdr:rowOff>
    </xdr:from>
    <xdr:ext cx="378565" cy="259045"/>
    <xdr:sp macro="" textlink="">
      <xdr:nvSpPr>
        <xdr:cNvPr id="303" name="労働費平均値テキスト"/>
        <xdr:cNvSpPr txBox="1"/>
      </xdr:nvSpPr>
      <xdr:spPr>
        <a:xfrm>
          <a:off x="10528300" y="641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22787</xdr:rowOff>
    </xdr:from>
    <xdr:to>
      <xdr:col>50</xdr:col>
      <xdr:colOff>114300</xdr:colOff>
      <xdr:row>37</xdr:row>
      <xdr:rowOff>27033</xdr:rowOff>
    </xdr:to>
    <xdr:cxnSp macro="">
      <xdr:nvCxnSpPr>
        <xdr:cNvPr id="305" name="直線コネクタ 304"/>
        <xdr:cNvCxnSpPr/>
      </xdr:nvCxnSpPr>
      <xdr:spPr>
        <a:xfrm>
          <a:off x="8750300" y="636643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165299</xdr:rowOff>
    </xdr:from>
    <xdr:ext cx="378565" cy="259045"/>
    <xdr:sp macro="" textlink="">
      <xdr:nvSpPr>
        <xdr:cNvPr id="307" name="テキスト ボックス 306"/>
        <xdr:cNvSpPr txBox="1"/>
      </xdr:nvSpPr>
      <xdr:spPr>
        <a:xfrm>
          <a:off x="9450017" y="6508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22787</xdr:rowOff>
    </xdr:from>
    <xdr:to>
      <xdr:col>45</xdr:col>
      <xdr:colOff>177800</xdr:colOff>
      <xdr:row>37</xdr:row>
      <xdr:rowOff>57404</xdr:rowOff>
    </xdr:to>
    <xdr:cxnSp macro="">
      <xdr:nvCxnSpPr>
        <xdr:cNvPr id="308" name="直線コネクタ 307"/>
        <xdr:cNvCxnSpPr/>
      </xdr:nvCxnSpPr>
      <xdr:spPr>
        <a:xfrm flipV="1">
          <a:off x="7861300" y="6366437"/>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126110</xdr:rowOff>
    </xdr:from>
    <xdr:ext cx="469744" cy="259045"/>
    <xdr:sp macro="" textlink="">
      <xdr:nvSpPr>
        <xdr:cNvPr id="310" name="テキスト ボックス 309"/>
        <xdr:cNvSpPr txBox="1"/>
      </xdr:nvSpPr>
      <xdr:spPr>
        <a:xfrm>
          <a:off x="8515428" y="646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35850</xdr:rowOff>
    </xdr:from>
    <xdr:to>
      <xdr:col>41</xdr:col>
      <xdr:colOff>50800</xdr:colOff>
      <xdr:row>37</xdr:row>
      <xdr:rowOff>57404</xdr:rowOff>
    </xdr:to>
    <xdr:cxnSp macro="">
      <xdr:nvCxnSpPr>
        <xdr:cNvPr id="311" name="直線コネクタ 310"/>
        <xdr:cNvCxnSpPr/>
      </xdr:nvCxnSpPr>
      <xdr:spPr>
        <a:xfrm>
          <a:off x="6972300" y="6379500"/>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164338</xdr:rowOff>
    </xdr:from>
    <xdr:to>
      <xdr:col>55</xdr:col>
      <xdr:colOff>50800</xdr:colOff>
      <xdr:row>37</xdr:row>
      <xdr:rowOff>94488</xdr:rowOff>
    </xdr:to>
    <xdr:sp macro="" textlink="">
      <xdr:nvSpPr>
        <xdr:cNvPr id="321" name="楕円 320"/>
        <xdr:cNvSpPr/>
      </xdr:nvSpPr>
      <xdr:spPr>
        <a:xfrm>
          <a:off x="104267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15765</xdr:rowOff>
    </xdr:from>
    <xdr:ext cx="469744" cy="259045"/>
    <xdr:sp macro="" textlink="">
      <xdr:nvSpPr>
        <xdr:cNvPr id="322" name="労働費該当値テキスト"/>
        <xdr:cNvSpPr txBox="1"/>
      </xdr:nvSpPr>
      <xdr:spPr>
        <a:xfrm>
          <a:off x="10528300" y="618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147683</xdr:rowOff>
    </xdr:from>
    <xdr:to>
      <xdr:col>50</xdr:col>
      <xdr:colOff>165100</xdr:colOff>
      <xdr:row>37</xdr:row>
      <xdr:rowOff>77833</xdr:rowOff>
    </xdr:to>
    <xdr:sp macro="" textlink="">
      <xdr:nvSpPr>
        <xdr:cNvPr id="323" name="楕円 322"/>
        <xdr:cNvSpPr/>
      </xdr:nvSpPr>
      <xdr:spPr>
        <a:xfrm>
          <a:off x="95885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94360</xdr:rowOff>
    </xdr:from>
    <xdr:ext cx="469744" cy="259045"/>
    <xdr:sp macro="" textlink="">
      <xdr:nvSpPr>
        <xdr:cNvPr id="324" name="テキスト ボックス 323"/>
        <xdr:cNvSpPr txBox="1"/>
      </xdr:nvSpPr>
      <xdr:spPr>
        <a:xfrm>
          <a:off x="9404428" y="609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143437</xdr:rowOff>
    </xdr:from>
    <xdr:to>
      <xdr:col>46</xdr:col>
      <xdr:colOff>38100</xdr:colOff>
      <xdr:row>37</xdr:row>
      <xdr:rowOff>73587</xdr:rowOff>
    </xdr:to>
    <xdr:sp macro="" textlink="">
      <xdr:nvSpPr>
        <xdr:cNvPr id="325" name="楕円 324"/>
        <xdr:cNvSpPr/>
      </xdr:nvSpPr>
      <xdr:spPr>
        <a:xfrm>
          <a:off x="8699500" y="63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90114</xdr:rowOff>
    </xdr:from>
    <xdr:ext cx="469744" cy="259045"/>
    <xdr:sp macro="" textlink="">
      <xdr:nvSpPr>
        <xdr:cNvPr id="326" name="テキスト ボックス 325"/>
        <xdr:cNvSpPr txBox="1"/>
      </xdr:nvSpPr>
      <xdr:spPr>
        <a:xfrm>
          <a:off x="8515428" y="60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6604</xdr:rowOff>
    </xdr:from>
    <xdr:to>
      <xdr:col>41</xdr:col>
      <xdr:colOff>101600</xdr:colOff>
      <xdr:row>37</xdr:row>
      <xdr:rowOff>108204</xdr:rowOff>
    </xdr:to>
    <xdr:sp macro="" textlink="">
      <xdr:nvSpPr>
        <xdr:cNvPr id="327" name="楕円 326"/>
        <xdr:cNvSpPr/>
      </xdr:nvSpPr>
      <xdr:spPr>
        <a:xfrm>
          <a:off x="7810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99331</xdr:rowOff>
    </xdr:from>
    <xdr:ext cx="469744" cy="259045"/>
    <xdr:sp macro="" textlink="">
      <xdr:nvSpPr>
        <xdr:cNvPr id="328" name="テキスト ボックス 327"/>
        <xdr:cNvSpPr txBox="1"/>
      </xdr:nvSpPr>
      <xdr:spPr>
        <a:xfrm>
          <a:off x="7626428"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156500</xdr:rowOff>
    </xdr:from>
    <xdr:to>
      <xdr:col>36</xdr:col>
      <xdr:colOff>165100</xdr:colOff>
      <xdr:row>37</xdr:row>
      <xdr:rowOff>86650</xdr:rowOff>
    </xdr:to>
    <xdr:sp macro="" textlink="">
      <xdr:nvSpPr>
        <xdr:cNvPr id="329" name="楕円 328"/>
        <xdr:cNvSpPr/>
      </xdr:nvSpPr>
      <xdr:spPr>
        <a:xfrm>
          <a:off x="6921500" y="63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77777</xdr:rowOff>
    </xdr:from>
    <xdr:ext cx="469744" cy="259045"/>
    <xdr:sp macro="" textlink="">
      <xdr:nvSpPr>
        <xdr:cNvPr id="330" name="テキスト ボックス 329"/>
        <xdr:cNvSpPr txBox="1"/>
      </xdr:nvSpPr>
      <xdr:spPr>
        <a:xfrm>
          <a:off x="6737428" y="64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148021</xdr:rowOff>
    </xdr:from>
    <xdr:to>
      <xdr:col>55</xdr:col>
      <xdr:colOff>0</xdr:colOff>
      <xdr:row>58</xdr:row>
      <xdr:rowOff>11867</xdr:rowOff>
    </xdr:to>
    <xdr:cxnSp macro="">
      <xdr:nvCxnSpPr>
        <xdr:cNvPr id="357" name="直線コネクタ 356"/>
        <xdr:cNvCxnSpPr/>
      </xdr:nvCxnSpPr>
      <xdr:spPr>
        <a:xfrm flipV="1">
          <a:off x="9639300" y="9920671"/>
          <a:ext cx="838200" cy="3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162606</xdr:rowOff>
    </xdr:from>
    <xdr:to>
      <xdr:col>50</xdr:col>
      <xdr:colOff>114300</xdr:colOff>
      <xdr:row>58</xdr:row>
      <xdr:rowOff>11867</xdr:rowOff>
    </xdr:to>
    <xdr:cxnSp macro="">
      <xdr:nvCxnSpPr>
        <xdr:cNvPr id="360" name="直線コネクタ 359"/>
        <xdr:cNvCxnSpPr/>
      </xdr:nvCxnSpPr>
      <xdr:spPr>
        <a:xfrm>
          <a:off x="8750300" y="9935256"/>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162606</xdr:rowOff>
    </xdr:from>
    <xdr:to>
      <xdr:col>45</xdr:col>
      <xdr:colOff>177800</xdr:colOff>
      <xdr:row>57</xdr:row>
      <xdr:rowOff>169418</xdr:rowOff>
    </xdr:to>
    <xdr:cxnSp macro="">
      <xdr:nvCxnSpPr>
        <xdr:cNvPr id="363" name="直線コネクタ 362"/>
        <xdr:cNvCxnSpPr/>
      </xdr:nvCxnSpPr>
      <xdr:spPr>
        <a:xfrm flipV="1">
          <a:off x="7861300" y="9935256"/>
          <a:ext cx="8890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160137</xdr:rowOff>
    </xdr:from>
    <xdr:to>
      <xdr:col>41</xdr:col>
      <xdr:colOff>50800</xdr:colOff>
      <xdr:row>57</xdr:row>
      <xdr:rowOff>169418</xdr:rowOff>
    </xdr:to>
    <xdr:cxnSp macro="">
      <xdr:nvCxnSpPr>
        <xdr:cNvPr id="366" name="直線コネクタ 365"/>
        <xdr:cNvCxnSpPr/>
      </xdr:nvCxnSpPr>
      <xdr:spPr>
        <a:xfrm>
          <a:off x="6972300" y="9932787"/>
          <a:ext cx="8890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97221</xdr:rowOff>
    </xdr:from>
    <xdr:to>
      <xdr:col>55</xdr:col>
      <xdr:colOff>50800</xdr:colOff>
      <xdr:row>58</xdr:row>
      <xdr:rowOff>27371</xdr:rowOff>
    </xdr:to>
    <xdr:sp macro="" textlink="">
      <xdr:nvSpPr>
        <xdr:cNvPr id="376" name="楕円 375"/>
        <xdr:cNvSpPr/>
      </xdr:nvSpPr>
      <xdr:spPr>
        <a:xfrm>
          <a:off x="104267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75648</xdr:rowOff>
    </xdr:from>
    <xdr:ext cx="469744" cy="259045"/>
    <xdr:sp macro="" textlink="">
      <xdr:nvSpPr>
        <xdr:cNvPr id="377" name="農林水産業費該当値テキスト"/>
        <xdr:cNvSpPr txBox="1"/>
      </xdr:nvSpPr>
      <xdr:spPr>
        <a:xfrm>
          <a:off x="10528300" y="984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132517</xdr:rowOff>
    </xdr:from>
    <xdr:to>
      <xdr:col>50</xdr:col>
      <xdr:colOff>165100</xdr:colOff>
      <xdr:row>58</xdr:row>
      <xdr:rowOff>62667</xdr:rowOff>
    </xdr:to>
    <xdr:sp macro="" textlink="">
      <xdr:nvSpPr>
        <xdr:cNvPr id="378" name="楕円 377"/>
        <xdr:cNvSpPr/>
      </xdr:nvSpPr>
      <xdr:spPr>
        <a:xfrm>
          <a:off x="9588500" y="990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53794</xdr:rowOff>
    </xdr:from>
    <xdr:ext cx="469744" cy="259045"/>
    <xdr:sp macro="" textlink="">
      <xdr:nvSpPr>
        <xdr:cNvPr id="379" name="テキスト ボックス 378"/>
        <xdr:cNvSpPr txBox="1"/>
      </xdr:nvSpPr>
      <xdr:spPr>
        <a:xfrm>
          <a:off x="9404428" y="999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111806</xdr:rowOff>
    </xdr:from>
    <xdr:to>
      <xdr:col>46</xdr:col>
      <xdr:colOff>38100</xdr:colOff>
      <xdr:row>58</xdr:row>
      <xdr:rowOff>41956</xdr:rowOff>
    </xdr:to>
    <xdr:sp macro="" textlink="">
      <xdr:nvSpPr>
        <xdr:cNvPr id="380" name="楕円 379"/>
        <xdr:cNvSpPr/>
      </xdr:nvSpPr>
      <xdr:spPr>
        <a:xfrm>
          <a:off x="8699500" y="988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33083</xdr:rowOff>
    </xdr:from>
    <xdr:ext cx="469744" cy="259045"/>
    <xdr:sp macro="" textlink="">
      <xdr:nvSpPr>
        <xdr:cNvPr id="381" name="テキスト ボックス 380"/>
        <xdr:cNvSpPr txBox="1"/>
      </xdr:nvSpPr>
      <xdr:spPr>
        <a:xfrm>
          <a:off x="8515428" y="997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118618</xdr:rowOff>
    </xdr:from>
    <xdr:to>
      <xdr:col>41</xdr:col>
      <xdr:colOff>101600</xdr:colOff>
      <xdr:row>58</xdr:row>
      <xdr:rowOff>48768</xdr:rowOff>
    </xdr:to>
    <xdr:sp macro="" textlink="">
      <xdr:nvSpPr>
        <xdr:cNvPr id="382" name="楕円 381"/>
        <xdr:cNvSpPr/>
      </xdr:nvSpPr>
      <xdr:spPr>
        <a:xfrm>
          <a:off x="7810500" y="98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39895</xdr:rowOff>
    </xdr:from>
    <xdr:ext cx="469744" cy="259045"/>
    <xdr:sp macro="" textlink="">
      <xdr:nvSpPr>
        <xdr:cNvPr id="383" name="テキスト ボックス 382"/>
        <xdr:cNvSpPr txBox="1"/>
      </xdr:nvSpPr>
      <xdr:spPr>
        <a:xfrm>
          <a:off x="7626428"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109337</xdr:rowOff>
    </xdr:from>
    <xdr:to>
      <xdr:col>36</xdr:col>
      <xdr:colOff>165100</xdr:colOff>
      <xdr:row>58</xdr:row>
      <xdr:rowOff>39487</xdr:rowOff>
    </xdr:to>
    <xdr:sp macro="" textlink="">
      <xdr:nvSpPr>
        <xdr:cNvPr id="384" name="楕円 383"/>
        <xdr:cNvSpPr/>
      </xdr:nvSpPr>
      <xdr:spPr>
        <a:xfrm>
          <a:off x="6921500" y="9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30614</xdr:rowOff>
    </xdr:from>
    <xdr:ext cx="469744" cy="259045"/>
    <xdr:sp macro="" textlink="">
      <xdr:nvSpPr>
        <xdr:cNvPr id="385" name="テキスト ボックス 384"/>
        <xdr:cNvSpPr txBox="1"/>
      </xdr:nvSpPr>
      <xdr:spPr>
        <a:xfrm>
          <a:off x="6737428" y="9974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167315</xdr:rowOff>
    </xdr:from>
    <xdr:to>
      <xdr:col>55</xdr:col>
      <xdr:colOff>0</xdr:colOff>
      <xdr:row>75</xdr:row>
      <xdr:rowOff>12919</xdr:rowOff>
    </xdr:to>
    <xdr:cxnSp macro="">
      <xdr:nvCxnSpPr>
        <xdr:cNvPr id="412" name="直線コネクタ 411"/>
        <xdr:cNvCxnSpPr/>
      </xdr:nvCxnSpPr>
      <xdr:spPr>
        <a:xfrm flipV="1">
          <a:off x="9639300" y="12854615"/>
          <a:ext cx="8382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63440</xdr:rowOff>
    </xdr:from>
    <xdr:ext cx="469744" cy="259045"/>
    <xdr:sp macro="" textlink="">
      <xdr:nvSpPr>
        <xdr:cNvPr id="413" name="商工費平均値テキスト"/>
        <xdr:cNvSpPr txBox="1"/>
      </xdr:nvSpPr>
      <xdr:spPr>
        <a:xfrm>
          <a:off x="10528300" y="13093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12919</xdr:rowOff>
    </xdr:from>
    <xdr:to>
      <xdr:col>50</xdr:col>
      <xdr:colOff>114300</xdr:colOff>
      <xdr:row>75</xdr:row>
      <xdr:rowOff>26132</xdr:rowOff>
    </xdr:to>
    <xdr:cxnSp macro="">
      <xdr:nvCxnSpPr>
        <xdr:cNvPr id="415" name="直線コネクタ 414"/>
        <xdr:cNvCxnSpPr/>
      </xdr:nvCxnSpPr>
      <xdr:spPr>
        <a:xfrm flipV="1">
          <a:off x="8750300" y="12871669"/>
          <a:ext cx="889000" cy="1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143222</xdr:rowOff>
    </xdr:from>
    <xdr:ext cx="469744" cy="259045"/>
    <xdr:sp macro="" textlink="">
      <xdr:nvSpPr>
        <xdr:cNvPr id="417" name="テキスト ボックス 416"/>
        <xdr:cNvSpPr txBox="1"/>
      </xdr:nvSpPr>
      <xdr:spPr>
        <a:xfrm>
          <a:off x="9404428" y="131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119858</xdr:rowOff>
    </xdr:from>
    <xdr:to>
      <xdr:col>45</xdr:col>
      <xdr:colOff>177800</xdr:colOff>
      <xdr:row>75</xdr:row>
      <xdr:rowOff>26132</xdr:rowOff>
    </xdr:to>
    <xdr:cxnSp macro="">
      <xdr:nvCxnSpPr>
        <xdr:cNvPr id="418" name="直線コネクタ 417"/>
        <xdr:cNvCxnSpPr/>
      </xdr:nvCxnSpPr>
      <xdr:spPr>
        <a:xfrm>
          <a:off x="7861300" y="1280715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106281</xdr:rowOff>
    </xdr:from>
    <xdr:ext cx="469744" cy="259045"/>
    <xdr:sp macro="" textlink="">
      <xdr:nvSpPr>
        <xdr:cNvPr id="420" name="テキスト ボックス 419"/>
        <xdr:cNvSpPr txBox="1"/>
      </xdr:nvSpPr>
      <xdr:spPr>
        <a:xfrm>
          <a:off x="8515428" y="131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86071</xdr:rowOff>
    </xdr:from>
    <xdr:to>
      <xdr:col>41</xdr:col>
      <xdr:colOff>50800</xdr:colOff>
      <xdr:row>74</xdr:row>
      <xdr:rowOff>119858</xdr:rowOff>
    </xdr:to>
    <xdr:cxnSp macro="">
      <xdr:nvCxnSpPr>
        <xdr:cNvPr id="421" name="直線コネクタ 420"/>
        <xdr:cNvCxnSpPr/>
      </xdr:nvCxnSpPr>
      <xdr:spPr>
        <a:xfrm>
          <a:off x="6972300" y="12773371"/>
          <a:ext cx="889000" cy="3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17218</xdr:rowOff>
    </xdr:from>
    <xdr:ext cx="534377" cy="259045"/>
    <xdr:sp macro="" textlink="">
      <xdr:nvSpPr>
        <xdr:cNvPr id="423" name="テキスト ボックス 422"/>
        <xdr:cNvSpPr txBox="1"/>
      </xdr:nvSpPr>
      <xdr:spPr>
        <a:xfrm>
          <a:off x="7594111" y="13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59875</xdr:rowOff>
    </xdr:from>
    <xdr:ext cx="534377" cy="259045"/>
    <xdr:sp macro="" textlink="">
      <xdr:nvSpPr>
        <xdr:cNvPr id="425" name="テキスト ボックス 424"/>
        <xdr:cNvSpPr txBox="1"/>
      </xdr:nvSpPr>
      <xdr:spPr>
        <a:xfrm>
          <a:off x="6705111" y="1309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116515</xdr:rowOff>
    </xdr:from>
    <xdr:to>
      <xdr:col>55</xdr:col>
      <xdr:colOff>50800</xdr:colOff>
      <xdr:row>75</xdr:row>
      <xdr:rowOff>46665</xdr:rowOff>
    </xdr:to>
    <xdr:sp macro="" textlink="">
      <xdr:nvSpPr>
        <xdr:cNvPr id="431" name="楕円 430"/>
        <xdr:cNvSpPr/>
      </xdr:nvSpPr>
      <xdr:spPr>
        <a:xfrm>
          <a:off x="10426700" y="128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139392</xdr:rowOff>
    </xdr:from>
    <xdr:ext cx="534377" cy="259045"/>
    <xdr:sp macro="" textlink="">
      <xdr:nvSpPr>
        <xdr:cNvPr id="432" name="商工費該当値テキスト"/>
        <xdr:cNvSpPr txBox="1"/>
      </xdr:nvSpPr>
      <xdr:spPr>
        <a:xfrm>
          <a:off x="10528300" y="1265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133569</xdr:rowOff>
    </xdr:from>
    <xdr:to>
      <xdr:col>50</xdr:col>
      <xdr:colOff>165100</xdr:colOff>
      <xdr:row>75</xdr:row>
      <xdr:rowOff>63719</xdr:rowOff>
    </xdr:to>
    <xdr:sp macro="" textlink="">
      <xdr:nvSpPr>
        <xdr:cNvPr id="433" name="楕円 432"/>
        <xdr:cNvSpPr/>
      </xdr:nvSpPr>
      <xdr:spPr>
        <a:xfrm>
          <a:off x="9588500" y="1282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80246</xdr:rowOff>
    </xdr:from>
    <xdr:ext cx="534377" cy="259045"/>
    <xdr:sp macro="" textlink="">
      <xdr:nvSpPr>
        <xdr:cNvPr id="434" name="テキスト ボックス 433"/>
        <xdr:cNvSpPr txBox="1"/>
      </xdr:nvSpPr>
      <xdr:spPr>
        <a:xfrm>
          <a:off x="9372111" y="125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146782</xdr:rowOff>
    </xdr:from>
    <xdr:to>
      <xdr:col>46</xdr:col>
      <xdr:colOff>38100</xdr:colOff>
      <xdr:row>75</xdr:row>
      <xdr:rowOff>76932</xdr:rowOff>
    </xdr:to>
    <xdr:sp macro="" textlink="">
      <xdr:nvSpPr>
        <xdr:cNvPr id="435" name="楕円 434"/>
        <xdr:cNvSpPr/>
      </xdr:nvSpPr>
      <xdr:spPr>
        <a:xfrm>
          <a:off x="8699500" y="128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93459</xdr:rowOff>
    </xdr:from>
    <xdr:ext cx="534377" cy="259045"/>
    <xdr:sp macro="" textlink="">
      <xdr:nvSpPr>
        <xdr:cNvPr id="436" name="テキスト ボックス 435"/>
        <xdr:cNvSpPr txBox="1"/>
      </xdr:nvSpPr>
      <xdr:spPr>
        <a:xfrm>
          <a:off x="8483111" y="1260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69058</xdr:rowOff>
    </xdr:from>
    <xdr:to>
      <xdr:col>41</xdr:col>
      <xdr:colOff>101600</xdr:colOff>
      <xdr:row>74</xdr:row>
      <xdr:rowOff>170658</xdr:rowOff>
    </xdr:to>
    <xdr:sp macro="" textlink="">
      <xdr:nvSpPr>
        <xdr:cNvPr id="437" name="楕円 436"/>
        <xdr:cNvSpPr/>
      </xdr:nvSpPr>
      <xdr:spPr>
        <a:xfrm>
          <a:off x="7810500" y="1275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15735</xdr:rowOff>
    </xdr:from>
    <xdr:ext cx="534377" cy="259045"/>
    <xdr:sp macro="" textlink="">
      <xdr:nvSpPr>
        <xdr:cNvPr id="438" name="テキスト ボックス 437"/>
        <xdr:cNvSpPr txBox="1"/>
      </xdr:nvSpPr>
      <xdr:spPr>
        <a:xfrm>
          <a:off x="7594111" y="1253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35271</xdr:rowOff>
    </xdr:from>
    <xdr:to>
      <xdr:col>36</xdr:col>
      <xdr:colOff>165100</xdr:colOff>
      <xdr:row>74</xdr:row>
      <xdr:rowOff>136871</xdr:rowOff>
    </xdr:to>
    <xdr:sp macro="" textlink="">
      <xdr:nvSpPr>
        <xdr:cNvPr id="439" name="楕円 438"/>
        <xdr:cNvSpPr/>
      </xdr:nvSpPr>
      <xdr:spPr>
        <a:xfrm>
          <a:off x="6921500" y="1272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153398</xdr:rowOff>
    </xdr:from>
    <xdr:ext cx="534377" cy="259045"/>
    <xdr:sp macro="" textlink="">
      <xdr:nvSpPr>
        <xdr:cNvPr id="440" name="テキスト ボックス 439"/>
        <xdr:cNvSpPr txBox="1"/>
      </xdr:nvSpPr>
      <xdr:spPr>
        <a:xfrm>
          <a:off x="6705111" y="1249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94114</xdr:rowOff>
    </xdr:from>
    <xdr:to>
      <xdr:col>55</xdr:col>
      <xdr:colOff>0</xdr:colOff>
      <xdr:row>96</xdr:row>
      <xdr:rowOff>54680</xdr:rowOff>
    </xdr:to>
    <xdr:cxnSp macro="">
      <xdr:nvCxnSpPr>
        <xdr:cNvPr id="470" name="直線コネクタ 469"/>
        <xdr:cNvCxnSpPr/>
      </xdr:nvCxnSpPr>
      <xdr:spPr>
        <a:xfrm flipV="1">
          <a:off x="9639300" y="16210414"/>
          <a:ext cx="838200" cy="30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71" name="土木費平均値テキスト"/>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54680</xdr:rowOff>
    </xdr:from>
    <xdr:to>
      <xdr:col>50</xdr:col>
      <xdr:colOff>114300</xdr:colOff>
      <xdr:row>97</xdr:row>
      <xdr:rowOff>71234</xdr:rowOff>
    </xdr:to>
    <xdr:cxnSp macro="">
      <xdr:nvCxnSpPr>
        <xdr:cNvPr id="473" name="直線コネクタ 472"/>
        <xdr:cNvCxnSpPr/>
      </xdr:nvCxnSpPr>
      <xdr:spPr>
        <a:xfrm flipV="1">
          <a:off x="8750300" y="16513880"/>
          <a:ext cx="889000" cy="18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5" name="テキスト ボックス 474"/>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18714</xdr:rowOff>
    </xdr:from>
    <xdr:to>
      <xdr:col>45</xdr:col>
      <xdr:colOff>177800</xdr:colOff>
      <xdr:row>97</xdr:row>
      <xdr:rowOff>71234</xdr:rowOff>
    </xdr:to>
    <xdr:cxnSp macro="">
      <xdr:nvCxnSpPr>
        <xdr:cNvPr id="476" name="直線コネクタ 475"/>
        <xdr:cNvCxnSpPr/>
      </xdr:nvCxnSpPr>
      <xdr:spPr>
        <a:xfrm>
          <a:off x="7861300" y="16649364"/>
          <a:ext cx="889000" cy="5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18714</xdr:rowOff>
    </xdr:from>
    <xdr:to>
      <xdr:col>41</xdr:col>
      <xdr:colOff>50800</xdr:colOff>
      <xdr:row>97</xdr:row>
      <xdr:rowOff>78206</xdr:rowOff>
    </xdr:to>
    <xdr:cxnSp macro="">
      <xdr:nvCxnSpPr>
        <xdr:cNvPr id="479" name="直線コネクタ 478"/>
        <xdr:cNvCxnSpPr/>
      </xdr:nvCxnSpPr>
      <xdr:spPr>
        <a:xfrm flipV="1">
          <a:off x="6972300" y="16649364"/>
          <a:ext cx="889000" cy="5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43314</xdr:rowOff>
    </xdr:from>
    <xdr:to>
      <xdr:col>55</xdr:col>
      <xdr:colOff>50800</xdr:colOff>
      <xdr:row>94</xdr:row>
      <xdr:rowOff>144914</xdr:rowOff>
    </xdr:to>
    <xdr:sp macro="" textlink="">
      <xdr:nvSpPr>
        <xdr:cNvPr id="489" name="楕円 488"/>
        <xdr:cNvSpPr/>
      </xdr:nvSpPr>
      <xdr:spPr>
        <a:xfrm>
          <a:off x="10426700" y="161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66191</xdr:rowOff>
    </xdr:from>
    <xdr:ext cx="534377" cy="259045"/>
    <xdr:sp macro="" textlink="">
      <xdr:nvSpPr>
        <xdr:cNvPr id="490" name="土木費該当値テキスト"/>
        <xdr:cNvSpPr txBox="1"/>
      </xdr:nvSpPr>
      <xdr:spPr>
        <a:xfrm>
          <a:off x="10528300" y="160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3880</xdr:rowOff>
    </xdr:from>
    <xdr:to>
      <xdr:col>50</xdr:col>
      <xdr:colOff>165100</xdr:colOff>
      <xdr:row>96</xdr:row>
      <xdr:rowOff>105480</xdr:rowOff>
    </xdr:to>
    <xdr:sp macro="" textlink="">
      <xdr:nvSpPr>
        <xdr:cNvPr id="491" name="楕円 490"/>
        <xdr:cNvSpPr/>
      </xdr:nvSpPr>
      <xdr:spPr>
        <a:xfrm>
          <a:off x="9588500" y="164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122007</xdr:rowOff>
    </xdr:from>
    <xdr:ext cx="534377" cy="259045"/>
    <xdr:sp macro="" textlink="">
      <xdr:nvSpPr>
        <xdr:cNvPr id="492" name="テキスト ボックス 491"/>
        <xdr:cNvSpPr txBox="1"/>
      </xdr:nvSpPr>
      <xdr:spPr>
        <a:xfrm>
          <a:off x="9372111" y="1623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20434</xdr:rowOff>
    </xdr:from>
    <xdr:to>
      <xdr:col>46</xdr:col>
      <xdr:colOff>38100</xdr:colOff>
      <xdr:row>97</xdr:row>
      <xdr:rowOff>122034</xdr:rowOff>
    </xdr:to>
    <xdr:sp macro="" textlink="">
      <xdr:nvSpPr>
        <xdr:cNvPr id="493" name="楕円 492"/>
        <xdr:cNvSpPr/>
      </xdr:nvSpPr>
      <xdr:spPr>
        <a:xfrm>
          <a:off x="8699500" y="166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113161</xdr:rowOff>
    </xdr:from>
    <xdr:ext cx="534377" cy="259045"/>
    <xdr:sp macro="" textlink="">
      <xdr:nvSpPr>
        <xdr:cNvPr id="494" name="テキスト ボックス 493"/>
        <xdr:cNvSpPr txBox="1"/>
      </xdr:nvSpPr>
      <xdr:spPr>
        <a:xfrm>
          <a:off x="8483111" y="167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139364</xdr:rowOff>
    </xdr:from>
    <xdr:to>
      <xdr:col>41</xdr:col>
      <xdr:colOff>101600</xdr:colOff>
      <xdr:row>97</xdr:row>
      <xdr:rowOff>69514</xdr:rowOff>
    </xdr:to>
    <xdr:sp macro="" textlink="">
      <xdr:nvSpPr>
        <xdr:cNvPr id="495" name="楕円 494"/>
        <xdr:cNvSpPr/>
      </xdr:nvSpPr>
      <xdr:spPr>
        <a:xfrm>
          <a:off x="7810500" y="165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60641</xdr:rowOff>
    </xdr:from>
    <xdr:ext cx="534377" cy="259045"/>
    <xdr:sp macro="" textlink="">
      <xdr:nvSpPr>
        <xdr:cNvPr id="496" name="テキスト ボックス 495"/>
        <xdr:cNvSpPr txBox="1"/>
      </xdr:nvSpPr>
      <xdr:spPr>
        <a:xfrm>
          <a:off x="7594111" y="1669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27406</xdr:rowOff>
    </xdr:from>
    <xdr:to>
      <xdr:col>36</xdr:col>
      <xdr:colOff>165100</xdr:colOff>
      <xdr:row>97</xdr:row>
      <xdr:rowOff>129006</xdr:rowOff>
    </xdr:to>
    <xdr:sp macro="" textlink="">
      <xdr:nvSpPr>
        <xdr:cNvPr id="497" name="楕円 496"/>
        <xdr:cNvSpPr/>
      </xdr:nvSpPr>
      <xdr:spPr>
        <a:xfrm>
          <a:off x="6921500" y="1665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120133</xdr:rowOff>
    </xdr:from>
    <xdr:ext cx="534377" cy="259045"/>
    <xdr:sp macro="" textlink="">
      <xdr:nvSpPr>
        <xdr:cNvPr id="498" name="テキスト ボックス 497"/>
        <xdr:cNvSpPr txBox="1"/>
      </xdr:nvSpPr>
      <xdr:spPr>
        <a:xfrm>
          <a:off x="6705111" y="1675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8636</xdr:rowOff>
    </xdr:from>
    <xdr:to>
      <xdr:col>85</xdr:col>
      <xdr:colOff>127000</xdr:colOff>
      <xdr:row>36</xdr:row>
      <xdr:rowOff>42672</xdr:rowOff>
    </xdr:to>
    <xdr:cxnSp macro="">
      <xdr:nvCxnSpPr>
        <xdr:cNvPr id="528" name="直線コネクタ 527"/>
        <xdr:cNvCxnSpPr/>
      </xdr:nvCxnSpPr>
      <xdr:spPr>
        <a:xfrm flipV="1">
          <a:off x="15481300" y="6180836"/>
          <a:ext cx="838200" cy="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4335</xdr:rowOff>
    </xdr:from>
    <xdr:ext cx="534377" cy="259045"/>
    <xdr:sp macro="" textlink="">
      <xdr:nvSpPr>
        <xdr:cNvPr id="529" name="消防費平均値テキスト"/>
        <xdr:cNvSpPr txBox="1"/>
      </xdr:nvSpPr>
      <xdr:spPr>
        <a:xfrm>
          <a:off x="16370300" y="6176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9398</xdr:rowOff>
    </xdr:from>
    <xdr:to>
      <xdr:col>81</xdr:col>
      <xdr:colOff>50800</xdr:colOff>
      <xdr:row>36</xdr:row>
      <xdr:rowOff>42672</xdr:rowOff>
    </xdr:to>
    <xdr:cxnSp macro="">
      <xdr:nvCxnSpPr>
        <xdr:cNvPr id="531" name="直線コネクタ 530"/>
        <xdr:cNvCxnSpPr/>
      </xdr:nvCxnSpPr>
      <xdr:spPr>
        <a:xfrm>
          <a:off x="14592300" y="6181598"/>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32148</xdr:rowOff>
    </xdr:from>
    <xdr:ext cx="534377" cy="259045"/>
    <xdr:sp macro="" textlink="">
      <xdr:nvSpPr>
        <xdr:cNvPr id="533" name="テキスト ボックス 532"/>
        <xdr:cNvSpPr txBox="1"/>
      </xdr:nvSpPr>
      <xdr:spPr>
        <a:xfrm>
          <a:off x="15214111" y="63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167767</xdr:rowOff>
    </xdr:from>
    <xdr:to>
      <xdr:col>76</xdr:col>
      <xdr:colOff>114300</xdr:colOff>
      <xdr:row>36</xdr:row>
      <xdr:rowOff>9398</xdr:rowOff>
    </xdr:to>
    <xdr:cxnSp macro="">
      <xdr:nvCxnSpPr>
        <xdr:cNvPr id="534" name="直線コネクタ 533"/>
        <xdr:cNvCxnSpPr/>
      </xdr:nvCxnSpPr>
      <xdr:spPr>
        <a:xfrm>
          <a:off x="13703300" y="6168517"/>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22877</xdr:rowOff>
    </xdr:from>
    <xdr:ext cx="534377" cy="259045"/>
    <xdr:sp macro="" textlink="">
      <xdr:nvSpPr>
        <xdr:cNvPr id="536" name="テキスト ボックス 535"/>
        <xdr:cNvSpPr txBox="1"/>
      </xdr:nvSpPr>
      <xdr:spPr>
        <a:xfrm>
          <a:off x="14325111" y="636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167767</xdr:rowOff>
    </xdr:from>
    <xdr:to>
      <xdr:col>71</xdr:col>
      <xdr:colOff>177800</xdr:colOff>
      <xdr:row>37</xdr:row>
      <xdr:rowOff>61595</xdr:rowOff>
    </xdr:to>
    <xdr:cxnSp macro="">
      <xdr:nvCxnSpPr>
        <xdr:cNvPr id="537" name="直線コネクタ 536"/>
        <xdr:cNvCxnSpPr/>
      </xdr:nvCxnSpPr>
      <xdr:spPr>
        <a:xfrm flipV="1">
          <a:off x="12814300" y="6168517"/>
          <a:ext cx="889000" cy="2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81678</xdr:rowOff>
    </xdr:from>
    <xdr:ext cx="534377" cy="259045"/>
    <xdr:sp macro="" textlink="">
      <xdr:nvSpPr>
        <xdr:cNvPr id="539" name="テキスト ボックス 538"/>
        <xdr:cNvSpPr txBox="1"/>
      </xdr:nvSpPr>
      <xdr:spPr>
        <a:xfrm>
          <a:off x="13436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129286</xdr:rowOff>
    </xdr:from>
    <xdr:to>
      <xdr:col>85</xdr:col>
      <xdr:colOff>177800</xdr:colOff>
      <xdr:row>36</xdr:row>
      <xdr:rowOff>59436</xdr:rowOff>
    </xdr:to>
    <xdr:sp macro="" textlink="">
      <xdr:nvSpPr>
        <xdr:cNvPr id="547" name="楕円 546"/>
        <xdr:cNvSpPr/>
      </xdr:nvSpPr>
      <xdr:spPr>
        <a:xfrm>
          <a:off x="162687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152163</xdr:rowOff>
    </xdr:from>
    <xdr:ext cx="534377" cy="259045"/>
    <xdr:sp macro="" textlink="">
      <xdr:nvSpPr>
        <xdr:cNvPr id="548" name="消防費該当値テキスト"/>
        <xdr:cNvSpPr txBox="1"/>
      </xdr:nvSpPr>
      <xdr:spPr>
        <a:xfrm>
          <a:off x="16370300" y="59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163322</xdr:rowOff>
    </xdr:from>
    <xdr:to>
      <xdr:col>81</xdr:col>
      <xdr:colOff>101600</xdr:colOff>
      <xdr:row>36</xdr:row>
      <xdr:rowOff>93472</xdr:rowOff>
    </xdr:to>
    <xdr:sp macro="" textlink="">
      <xdr:nvSpPr>
        <xdr:cNvPr id="549" name="楕円 548"/>
        <xdr:cNvSpPr/>
      </xdr:nvSpPr>
      <xdr:spPr>
        <a:xfrm>
          <a:off x="15430500" y="61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109999</xdr:rowOff>
    </xdr:from>
    <xdr:ext cx="534377" cy="259045"/>
    <xdr:sp macro="" textlink="">
      <xdr:nvSpPr>
        <xdr:cNvPr id="550" name="テキスト ボックス 549"/>
        <xdr:cNvSpPr txBox="1"/>
      </xdr:nvSpPr>
      <xdr:spPr>
        <a:xfrm>
          <a:off x="15214111" y="59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130048</xdr:rowOff>
    </xdr:from>
    <xdr:to>
      <xdr:col>76</xdr:col>
      <xdr:colOff>165100</xdr:colOff>
      <xdr:row>36</xdr:row>
      <xdr:rowOff>60198</xdr:rowOff>
    </xdr:to>
    <xdr:sp macro="" textlink="">
      <xdr:nvSpPr>
        <xdr:cNvPr id="551" name="楕円 550"/>
        <xdr:cNvSpPr/>
      </xdr:nvSpPr>
      <xdr:spPr>
        <a:xfrm>
          <a:off x="14541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76725</xdr:rowOff>
    </xdr:from>
    <xdr:ext cx="534377" cy="259045"/>
    <xdr:sp macro="" textlink="">
      <xdr:nvSpPr>
        <xdr:cNvPr id="552" name="テキスト ボックス 551"/>
        <xdr:cNvSpPr txBox="1"/>
      </xdr:nvSpPr>
      <xdr:spPr>
        <a:xfrm>
          <a:off x="14325111" y="590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116967</xdr:rowOff>
    </xdr:from>
    <xdr:to>
      <xdr:col>72</xdr:col>
      <xdr:colOff>38100</xdr:colOff>
      <xdr:row>36</xdr:row>
      <xdr:rowOff>47117</xdr:rowOff>
    </xdr:to>
    <xdr:sp macro="" textlink="">
      <xdr:nvSpPr>
        <xdr:cNvPr id="553" name="楕円 552"/>
        <xdr:cNvSpPr/>
      </xdr:nvSpPr>
      <xdr:spPr>
        <a:xfrm>
          <a:off x="13652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63644</xdr:rowOff>
    </xdr:from>
    <xdr:ext cx="534377" cy="259045"/>
    <xdr:sp macro="" textlink="">
      <xdr:nvSpPr>
        <xdr:cNvPr id="554" name="テキスト ボックス 553"/>
        <xdr:cNvSpPr txBox="1"/>
      </xdr:nvSpPr>
      <xdr:spPr>
        <a:xfrm>
          <a:off x="13436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10795</xdr:rowOff>
    </xdr:from>
    <xdr:to>
      <xdr:col>67</xdr:col>
      <xdr:colOff>101600</xdr:colOff>
      <xdr:row>37</xdr:row>
      <xdr:rowOff>112395</xdr:rowOff>
    </xdr:to>
    <xdr:sp macro="" textlink="">
      <xdr:nvSpPr>
        <xdr:cNvPr id="555" name="楕円 554"/>
        <xdr:cNvSpPr/>
      </xdr:nvSpPr>
      <xdr:spPr>
        <a:xfrm>
          <a:off x="12763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103522</xdr:rowOff>
    </xdr:from>
    <xdr:ext cx="534377" cy="259045"/>
    <xdr:sp macro="" textlink="">
      <xdr:nvSpPr>
        <xdr:cNvPr id="556" name="テキスト ボックス 555"/>
        <xdr:cNvSpPr txBox="1"/>
      </xdr:nvSpPr>
      <xdr:spPr>
        <a:xfrm>
          <a:off x="12547111" y="644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58939</xdr:rowOff>
    </xdr:from>
    <xdr:to>
      <xdr:col>85</xdr:col>
      <xdr:colOff>127000</xdr:colOff>
      <xdr:row>56</xdr:row>
      <xdr:rowOff>36046</xdr:rowOff>
    </xdr:to>
    <xdr:cxnSp macro="">
      <xdr:nvCxnSpPr>
        <xdr:cNvPr id="588" name="直線コネクタ 587"/>
        <xdr:cNvCxnSpPr/>
      </xdr:nvCxnSpPr>
      <xdr:spPr>
        <a:xfrm flipV="1">
          <a:off x="15481300" y="9488689"/>
          <a:ext cx="838200" cy="14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46427</xdr:rowOff>
    </xdr:from>
    <xdr:ext cx="534377" cy="259045"/>
    <xdr:sp macro="" textlink="">
      <xdr:nvSpPr>
        <xdr:cNvPr id="589" name="教育費平均値テキスト"/>
        <xdr:cNvSpPr txBox="1"/>
      </xdr:nvSpPr>
      <xdr:spPr>
        <a:xfrm>
          <a:off x="16370300" y="947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160699</xdr:rowOff>
    </xdr:from>
    <xdr:to>
      <xdr:col>81</xdr:col>
      <xdr:colOff>50800</xdr:colOff>
      <xdr:row>56</xdr:row>
      <xdr:rowOff>36046</xdr:rowOff>
    </xdr:to>
    <xdr:cxnSp macro="">
      <xdr:nvCxnSpPr>
        <xdr:cNvPr id="591" name="直線コネクタ 590"/>
        <xdr:cNvCxnSpPr/>
      </xdr:nvCxnSpPr>
      <xdr:spPr>
        <a:xfrm>
          <a:off x="14592300" y="9590449"/>
          <a:ext cx="889000" cy="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160699</xdr:rowOff>
    </xdr:from>
    <xdr:to>
      <xdr:col>76</xdr:col>
      <xdr:colOff>114300</xdr:colOff>
      <xdr:row>56</xdr:row>
      <xdr:rowOff>132711</xdr:rowOff>
    </xdr:to>
    <xdr:cxnSp macro="">
      <xdr:nvCxnSpPr>
        <xdr:cNvPr id="594" name="直線コネクタ 593"/>
        <xdr:cNvCxnSpPr/>
      </xdr:nvCxnSpPr>
      <xdr:spPr>
        <a:xfrm flipV="1">
          <a:off x="13703300" y="9590449"/>
          <a:ext cx="889000" cy="14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46166</xdr:rowOff>
    </xdr:from>
    <xdr:ext cx="534377" cy="259045"/>
    <xdr:sp macro="" textlink="">
      <xdr:nvSpPr>
        <xdr:cNvPr id="596" name="テキスト ボックス 595"/>
        <xdr:cNvSpPr txBox="1"/>
      </xdr:nvSpPr>
      <xdr:spPr>
        <a:xfrm>
          <a:off x="14325111" y="964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72589</xdr:rowOff>
    </xdr:from>
    <xdr:to>
      <xdr:col>71</xdr:col>
      <xdr:colOff>177800</xdr:colOff>
      <xdr:row>56</xdr:row>
      <xdr:rowOff>132711</xdr:rowOff>
    </xdr:to>
    <xdr:cxnSp macro="">
      <xdr:nvCxnSpPr>
        <xdr:cNvPr id="597" name="直線コネクタ 596"/>
        <xdr:cNvCxnSpPr/>
      </xdr:nvCxnSpPr>
      <xdr:spPr>
        <a:xfrm>
          <a:off x="12814300" y="9673789"/>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8139</xdr:rowOff>
    </xdr:from>
    <xdr:to>
      <xdr:col>85</xdr:col>
      <xdr:colOff>177800</xdr:colOff>
      <xdr:row>55</xdr:row>
      <xdr:rowOff>109739</xdr:rowOff>
    </xdr:to>
    <xdr:sp macro="" textlink="">
      <xdr:nvSpPr>
        <xdr:cNvPr id="607" name="楕円 606"/>
        <xdr:cNvSpPr/>
      </xdr:nvSpPr>
      <xdr:spPr>
        <a:xfrm>
          <a:off x="16268700" y="94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31016</xdr:rowOff>
    </xdr:from>
    <xdr:ext cx="534377" cy="259045"/>
    <xdr:sp macro="" textlink="">
      <xdr:nvSpPr>
        <xdr:cNvPr id="608" name="教育費該当値テキスト"/>
        <xdr:cNvSpPr txBox="1"/>
      </xdr:nvSpPr>
      <xdr:spPr>
        <a:xfrm>
          <a:off x="16370300" y="92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156696</xdr:rowOff>
    </xdr:from>
    <xdr:to>
      <xdr:col>81</xdr:col>
      <xdr:colOff>101600</xdr:colOff>
      <xdr:row>56</xdr:row>
      <xdr:rowOff>86846</xdr:rowOff>
    </xdr:to>
    <xdr:sp macro="" textlink="">
      <xdr:nvSpPr>
        <xdr:cNvPr id="609" name="楕円 608"/>
        <xdr:cNvSpPr/>
      </xdr:nvSpPr>
      <xdr:spPr>
        <a:xfrm>
          <a:off x="15430500" y="9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77973</xdr:rowOff>
    </xdr:from>
    <xdr:ext cx="534377" cy="259045"/>
    <xdr:sp macro="" textlink="">
      <xdr:nvSpPr>
        <xdr:cNvPr id="610" name="テキスト ボックス 609"/>
        <xdr:cNvSpPr txBox="1"/>
      </xdr:nvSpPr>
      <xdr:spPr>
        <a:xfrm>
          <a:off x="15214111" y="96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109899</xdr:rowOff>
    </xdr:from>
    <xdr:to>
      <xdr:col>76</xdr:col>
      <xdr:colOff>165100</xdr:colOff>
      <xdr:row>56</xdr:row>
      <xdr:rowOff>40049</xdr:rowOff>
    </xdr:to>
    <xdr:sp macro="" textlink="">
      <xdr:nvSpPr>
        <xdr:cNvPr id="611" name="楕円 610"/>
        <xdr:cNvSpPr/>
      </xdr:nvSpPr>
      <xdr:spPr>
        <a:xfrm>
          <a:off x="14541500" y="9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56576</xdr:rowOff>
    </xdr:from>
    <xdr:ext cx="534377" cy="259045"/>
    <xdr:sp macro="" textlink="">
      <xdr:nvSpPr>
        <xdr:cNvPr id="612" name="テキスト ボックス 611"/>
        <xdr:cNvSpPr txBox="1"/>
      </xdr:nvSpPr>
      <xdr:spPr>
        <a:xfrm>
          <a:off x="14325111" y="93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81911</xdr:rowOff>
    </xdr:from>
    <xdr:to>
      <xdr:col>72</xdr:col>
      <xdr:colOff>38100</xdr:colOff>
      <xdr:row>57</xdr:row>
      <xdr:rowOff>12061</xdr:rowOff>
    </xdr:to>
    <xdr:sp macro="" textlink="">
      <xdr:nvSpPr>
        <xdr:cNvPr id="613" name="楕円 612"/>
        <xdr:cNvSpPr/>
      </xdr:nvSpPr>
      <xdr:spPr>
        <a:xfrm>
          <a:off x="13652500" y="968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3188</xdr:rowOff>
    </xdr:from>
    <xdr:ext cx="534377" cy="259045"/>
    <xdr:sp macro="" textlink="">
      <xdr:nvSpPr>
        <xdr:cNvPr id="614" name="テキスト ボックス 613"/>
        <xdr:cNvSpPr txBox="1"/>
      </xdr:nvSpPr>
      <xdr:spPr>
        <a:xfrm>
          <a:off x="13436111" y="9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21789</xdr:rowOff>
    </xdr:from>
    <xdr:to>
      <xdr:col>67</xdr:col>
      <xdr:colOff>101600</xdr:colOff>
      <xdr:row>56</xdr:row>
      <xdr:rowOff>123389</xdr:rowOff>
    </xdr:to>
    <xdr:sp macro="" textlink="">
      <xdr:nvSpPr>
        <xdr:cNvPr id="615" name="楕円 614"/>
        <xdr:cNvSpPr/>
      </xdr:nvSpPr>
      <xdr:spPr>
        <a:xfrm>
          <a:off x="12763500" y="962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114516</xdr:rowOff>
    </xdr:from>
    <xdr:ext cx="534377" cy="259045"/>
    <xdr:sp macro="" textlink="">
      <xdr:nvSpPr>
        <xdr:cNvPr id="616" name="テキスト ボックス 615"/>
        <xdr:cNvSpPr txBox="1"/>
      </xdr:nvSpPr>
      <xdr:spPr>
        <a:xfrm>
          <a:off x="12547111" y="97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5" name="直線コネクタ 64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8" name="直線コネクタ 64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1" name="直線コネクタ 65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4" name="直線コネクタ 65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56" name="テキスト ボックス 655"/>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58" name="テキスト ボックス 657"/>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4" name="楕円 66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6" name="楕円 66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7" name="テキスト ボックス 66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8" name="楕円 66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9" name="テキスト ボックス 66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0" name="楕円 66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1" name="テキスト ボックス 67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2" name="楕円 67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3" name="テキスト ボックス 67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62793</xdr:rowOff>
    </xdr:from>
    <xdr:to>
      <xdr:col>85</xdr:col>
      <xdr:colOff>127000</xdr:colOff>
      <xdr:row>96</xdr:row>
      <xdr:rowOff>85489</xdr:rowOff>
    </xdr:to>
    <xdr:cxnSp macro="">
      <xdr:nvCxnSpPr>
        <xdr:cNvPr id="705" name="直線コネクタ 704"/>
        <xdr:cNvCxnSpPr/>
      </xdr:nvCxnSpPr>
      <xdr:spPr>
        <a:xfrm>
          <a:off x="15481300" y="16521993"/>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48228</xdr:rowOff>
    </xdr:from>
    <xdr:to>
      <xdr:col>81</xdr:col>
      <xdr:colOff>50800</xdr:colOff>
      <xdr:row>96</xdr:row>
      <xdr:rowOff>62793</xdr:rowOff>
    </xdr:to>
    <xdr:cxnSp macro="">
      <xdr:nvCxnSpPr>
        <xdr:cNvPr id="708" name="直線コネクタ 707"/>
        <xdr:cNvCxnSpPr/>
      </xdr:nvCxnSpPr>
      <xdr:spPr>
        <a:xfrm>
          <a:off x="14592300" y="16507428"/>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10835</xdr:rowOff>
    </xdr:from>
    <xdr:to>
      <xdr:col>76</xdr:col>
      <xdr:colOff>114300</xdr:colOff>
      <xdr:row>96</xdr:row>
      <xdr:rowOff>48228</xdr:rowOff>
    </xdr:to>
    <xdr:cxnSp macro="">
      <xdr:nvCxnSpPr>
        <xdr:cNvPr id="711" name="直線コネクタ 710"/>
        <xdr:cNvCxnSpPr/>
      </xdr:nvCxnSpPr>
      <xdr:spPr>
        <a:xfrm>
          <a:off x="13703300" y="16470035"/>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121413</xdr:rowOff>
    </xdr:from>
    <xdr:to>
      <xdr:col>71</xdr:col>
      <xdr:colOff>177800</xdr:colOff>
      <xdr:row>96</xdr:row>
      <xdr:rowOff>10835</xdr:rowOff>
    </xdr:to>
    <xdr:cxnSp macro="">
      <xdr:nvCxnSpPr>
        <xdr:cNvPr id="714" name="直線コネクタ 713"/>
        <xdr:cNvCxnSpPr/>
      </xdr:nvCxnSpPr>
      <xdr:spPr>
        <a:xfrm>
          <a:off x="12814300" y="16409163"/>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34689</xdr:rowOff>
    </xdr:from>
    <xdr:to>
      <xdr:col>85</xdr:col>
      <xdr:colOff>177800</xdr:colOff>
      <xdr:row>96</xdr:row>
      <xdr:rowOff>136289</xdr:rowOff>
    </xdr:to>
    <xdr:sp macro="" textlink="">
      <xdr:nvSpPr>
        <xdr:cNvPr id="724" name="楕円 723"/>
        <xdr:cNvSpPr/>
      </xdr:nvSpPr>
      <xdr:spPr>
        <a:xfrm>
          <a:off x="16268700" y="164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13116</xdr:rowOff>
    </xdr:from>
    <xdr:ext cx="534377" cy="259045"/>
    <xdr:sp macro="" textlink="">
      <xdr:nvSpPr>
        <xdr:cNvPr id="725" name="公債費該当値テキスト"/>
        <xdr:cNvSpPr txBox="1"/>
      </xdr:nvSpPr>
      <xdr:spPr>
        <a:xfrm>
          <a:off x="16370300" y="164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11993</xdr:rowOff>
    </xdr:from>
    <xdr:to>
      <xdr:col>81</xdr:col>
      <xdr:colOff>101600</xdr:colOff>
      <xdr:row>96</xdr:row>
      <xdr:rowOff>113593</xdr:rowOff>
    </xdr:to>
    <xdr:sp macro="" textlink="">
      <xdr:nvSpPr>
        <xdr:cNvPr id="726" name="楕円 725"/>
        <xdr:cNvSpPr/>
      </xdr:nvSpPr>
      <xdr:spPr>
        <a:xfrm>
          <a:off x="15430500" y="164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104720</xdr:rowOff>
    </xdr:from>
    <xdr:ext cx="534377" cy="259045"/>
    <xdr:sp macro="" textlink="">
      <xdr:nvSpPr>
        <xdr:cNvPr id="727" name="テキスト ボックス 726"/>
        <xdr:cNvSpPr txBox="1"/>
      </xdr:nvSpPr>
      <xdr:spPr>
        <a:xfrm>
          <a:off x="15214111" y="1656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168878</xdr:rowOff>
    </xdr:from>
    <xdr:to>
      <xdr:col>76</xdr:col>
      <xdr:colOff>165100</xdr:colOff>
      <xdr:row>96</xdr:row>
      <xdr:rowOff>99028</xdr:rowOff>
    </xdr:to>
    <xdr:sp macro="" textlink="">
      <xdr:nvSpPr>
        <xdr:cNvPr id="728" name="楕円 727"/>
        <xdr:cNvSpPr/>
      </xdr:nvSpPr>
      <xdr:spPr>
        <a:xfrm>
          <a:off x="14541500" y="16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90155</xdr:rowOff>
    </xdr:from>
    <xdr:ext cx="534377" cy="259045"/>
    <xdr:sp macro="" textlink="">
      <xdr:nvSpPr>
        <xdr:cNvPr id="729" name="テキスト ボックス 728"/>
        <xdr:cNvSpPr txBox="1"/>
      </xdr:nvSpPr>
      <xdr:spPr>
        <a:xfrm>
          <a:off x="14325111" y="1654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131485</xdr:rowOff>
    </xdr:from>
    <xdr:to>
      <xdr:col>72</xdr:col>
      <xdr:colOff>38100</xdr:colOff>
      <xdr:row>96</xdr:row>
      <xdr:rowOff>61635</xdr:rowOff>
    </xdr:to>
    <xdr:sp macro="" textlink="">
      <xdr:nvSpPr>
        <xdr:cNvPr id="730" name="楕円 729"/>
        <xdr:cNvSpPr/>
      </xdr:nvSpPr>
      <xdr:spPr>
        <a:xfrm>
          <a:off x="13652500" y="164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52762</xdr:rowOff>
    </xdr:from>
    <xdr:ext cx="534377" cy="259045"/>
    <xdr:sp macro="" textlink="">
      <xdr:nvSpPr>
        <xdr:cNvPr id="731" name="テキスト ボックス 730"/>
        <xdr:cNvSpPr txBox="1"/>
      </xdr:nvSpPr>
      <xdr:spPr>
        <a:xfrm>
          <a:off x="13436111" y="1651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70613</xdr:rowOff>
    </xdr:from>
    <xdr:to>
      <xdr:col>67</xdr:col>
      <xdr:colOff>101600</xdr:colOff>
      <xdr:row>96</xdr:row>
      <xdr:rowOff>763</xdr:rowOff>
    </xdr:to>
    <xdr:sp macro="" textlink="">
      <xdr:nvSpPr>
        <xdr:cNvPr id="732" name="楕円 731"/>
        <xdr:cNvSpPr/>
      </xdr:nvSpPr>
      <xdr:spPr>
        <a:xfrm>
          <a:off x="12763500" y="163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163340</xdr:rowOff>
    </xdr:from>
    <xdr:ext cx="534377" cy="259045"/>
    <xdr:sp macro="" textlink="">
      <xdr:nvSpPr>
        <xdr:cNvPr id="733" name="テキスト ボックス 732"/>
        <xdr:cNvSpPr txBox="1"/>
      </xdr:nvSpPr>
      <xdr:spPr>
        <a:xfrm>
          <a:off x="12547111" y="164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4" name="直線コネクタ 74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5" name="テキスト ボックス 74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6" name="直線コネクタ 74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7" name="テキスト ボックス 74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8" name="直線コネクタ 74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9" name="テキスト ボックス 74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0" name="直線コネクタ 74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1" name="テキスト ボックス 75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2" name="直線コネクタ 75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3" name="テキスト ボックス 75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4" name="直線コネクタ 75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5" name="テキスト ボックス 75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6" name="直線コネクタ 75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7" name="テキスト ボックス 75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59" name="直線コネクタ 758"/>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1" name="直線コネクタ 76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2" name="諸支出金最大値テキスト"/>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3" name="直線コネクタ 762"/>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4" name="直線コネクタ 76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65" name="諸支出金平均値テキスト"/>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66" name="フローチャート: 判断 765"/>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7" name="直線コネクタ 76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68" name="フローチャート: 判断 767"/>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69" name="テキスト ボックス 768"/>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0" name="直線コネクタ 76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1" name="フローチャート: 判断 770"/>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2" name="テキスト ボックス 771"/>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3" name="直線コネクタ 77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74" name="フローチャート: 判断 773"/>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75" name="テキスト ボックス 774"/>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76" name="フローチャート: 判断 775"/>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77" name="テキスト ボックス 776"/>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8" name="テキスト ボックス 77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9" name="テキスト ボックス 77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0" name="テキスト ボックス 77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1" name="テキスト ボックス 78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2" name="テキスト ボックス 78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3" name="楕円 78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8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5" name="楕円 78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6" name="テキスト ボックス 78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7" name="楕円 78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8" name="テキスト ボックス 78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9" name="楕円 78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0" name="テキスト ボックス 78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1" name="楕円 79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2" name="テキスト ボックス 79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3" name="正方形/長方形 79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4" name="正方形/長方形 79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5" name="正方形/長方形 79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6" name="正方形/長方形 79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7" name="正方形/長方形 79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8" name="正方形/長方形 79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9" name="正方形/長方形 79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0" name="正方形/長方形 79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1" name="テキスト ボックス 80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2" name="直線コネクタ 80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4" name="テキスト ボックス 80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6" name="テキスト ボックス 80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8" name="直線コネクタ 80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3" name="直線コネクタ 81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フローチャート: 判断 81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6" name="直線コネクタ 81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7" name="フローチャート: 判断 81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8" name="テキスト ボックス 81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9" name="直線コネクタ 81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0" name="フローチャート: 判断 81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1" name="テキスト ボックス 82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2" name="直線コネクタ 82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3" name="フローチャート: 判断 82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4" name="テキスト ボックス 82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フローチャート: 判断 82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6" name="テキスト ボックス 82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2" name="楕円 83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4" name="楕円 83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5" name="テキスト ボックス 83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6" name="楕円 83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7" name="テキスト ボックス 83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8" name="楕円 83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9" name="テキスト ボックス 83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0" name="楕円 83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1" name="テキスト ボックス 84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2" name="正方形/長方形 8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3" name="正方形/長方形 8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4" name="テキスト ボックス 8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総務費については、財政調整基金積立金及び庁舎建設等基金積立金が前年度に引き続き高い水準にあったことが、類似他団体との比べて高い水準になっている要因である。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土木費については、荻野運動公園リニューアル事業や戸室ハイツ（２）建設事業など、社会資本整備に係る継続事業が最終年度を迎えたことなどが要因となり、類似他団体と比べて高い水準となっている。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前年度と比較して実質収支は、</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ポイント減少した。これは、分母である標準財政規模が大幅に増加した一方、分子となる実質収支が減少したことによるものである。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実質単年度収支については、単年度収支が赤字となったものの、財政調整基金の取崩し額を積立額が上回ったことから、黒字となっている。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病院事業会計については、流動負債が増加したことなどにより、資金不足比率算定上の資金不足が生じ、標準財政規模比でも▲</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一般会計については、標準財政規模が大幅に増加したものの、実質収支は減少したことから、前年度に比べ</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ポイントの減少となった。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介護保険事業特別会計及び国民健康保険事業特別会計については、それぞれ前年度に比べ実質収支が減少したことから、標準財政規模比においても減少している。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公共下水道事業特別会計については、単年度収支が約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億円の黒字となったことから、標準財政規模比でも前年度に比べ</a:t>
          </a:r>
          <a:r>
            <a:rPr kumimoji="1" lang="en-US" altLang="ja-JP" sz="1400">
              <a:latin typeface="ＭＳ ゴシック" pitchFamily="49" charset="-128"/>
              <a:ea typeface="ＭＳ ゴシック" pitchFamily="49" charset="-128"/>
            </a:rPr>
            <a:t>0.47</a:t>
          </a:r>
          <a:r>
            <a:rPr kumimoji="1" lang="ja-JP" altLang="en-US" sz="1400">
              <a:latin typeface="ＭＳ ゴシック" pitchFamily="49" charset="-128"/>
              <a:ea typeface="ＭＳ ゴシック" pitchFamily="49" charset="-128"/>
            </a:rPr>
            <a:t>ポイント増加している。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分子の要因としては、公債費において一般会計の元利償還金、公営企業への償還財源ともに減少しているため、約２億３千万円の減額となった。また、基準財政需要額に算入された公債費も約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千万円減少し、差し引きでは、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百万円の減少となった。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満期一括償還地方債については、平成</a:t>
          </a:r>
          <a:r>
            <a:rPr kumimoji="1" lang="en-US" altLang="ja-JP" sz="1400" baseline="0">
              <a:latin typeface="ＭＳ ゴシック" pitchFamily="49" charset="-128"/>
              <a:ea typeface="ＭＳ ゴシック" pitchFamily="49" charset="-128"/>
            </a:rPr>
            <a:t>14</a:t>
          </a:r>
          <a:r>
            <a:rPr kumimoji="1" lang="ja-JP" altLang="en-US" sz="1400" baseline="0">
              <a:latin typeface="ＭＳ ゴシック" pitchFamily="49" charset="-128"/>
              <a:ea typeface="ＭＳ ゴシック" pitchFamily="49" charset="-128"/>
            </a:rPr>
            <a:t>年度から平成</a:t>
          </a:r>
          <a:r>
            <a:rPr kumimoji="1" lang="en-US" altLang="ja-JP" sz="1400" baseline="0">
              <a:latin typeface="ＭＳ ゴシック" pitchFamily="49" charset="-128"/>
              <a:ea typeface="ＭＳ ゴシック" pitchFamily="49" charset="-128"/>
            </a:rPr>
            <a:t>17</a:t>
          </a:r>
          <a:r>
            <a:rPr kumimoji="1" lang="ja-JP" altLang="en-US" sz="1400" baseline="0">
              <a:latin typeface="ＭＳ ゴシック" pitchFamily="49" charset="-128"/>
              <a:ea typeface="ＭＳ ゴシック" pitchFamily="49" charset="-128"/>
            </a:rPr>
            <a:t>年度に発行しており、発行額の</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分１を毎年度の減債基金積立金積立相当額としている。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神奈川県厚木市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要因のうち将来負担額については、普通会計の地方債現在高が増加に転じた一方、将来負担を軽減する特定財源等については、財政調整基金・庁舎建設等基金などが大幅に増加し、充当可能特定歳入についても、市営住宅に係る充当見込額などが増加した。さらに、基準財政需要算入額が、下水道事業会計に係る算入額や臨時財政対策債などの公債費が減少したことから、将来負担比率の分子として、約</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千万円の減となった。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神奈川県厚木市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法人関係税の増収などにより財政調整基金に約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億円を積み立てたほか、高校等への修学、入学準備、中学校の学校教育活動（部活動等）への奨学金の支給のため、久保奨学金基金積立金を約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年度末残高は前年度と比べて約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また、今後は、庁舎建設など大型プロジェクトが多く予定されていることから、計画的に活用していく。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庁舎建設等基金：市庁舎の建設又は改修に必要な経費に充てるため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一般廃棄物処理施設建設基金：一般廃棄物処理施設建設に必要な経費に充てるため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みどりの基金：緑の保全及び緑化の推進を図るため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久保子どもの未来応援基金：子どもの明るい未来の実現を応援する事業に必要な経費に充てるため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庁舎建設等基金については、市庁舎の建設に必要な経費に充てるため、計画的に運用をしていく。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他の特定目的基金については、寄附による積み立てや今後の都市基盤整備など必要な場合には積み立てを行っていく。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立地企業の業績状況による法人税等の変動により通常分として約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億円積み立てたほか、今後の景気変動に対応するため、法人市民税還付準備分として約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不交付団体である本市においては、社会情勢等による税収の増減が、直接予算に影響を与えることや、税還付や、国の制度改正等の突発的な事項へ備えなければならないため、計画的な積み立て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分母となる有形固定資産額が前年度と比べ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百万円のプラスとなったのに対して、分子となる有形固定資産減価償却累計額は、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プラス</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全国平均とほぼ同水準であるが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厚木市公共施設最適化基本計画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に基づき、長期的な視点で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公共施設等の更新・統廃合・長寿命化などを計画的に行っているところである。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xdr:cNvCxnSpPr/>
      </xdr:nvCxnSpPr>
      <xdr:spPr>
        <a:xfrm flipV="1">
          <a:off x="4760595" y="4778798"/>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xdr:cNvSpPr txBox="1"/>
      </xdr:nvSpPr>
      <xdr:spPr>
        <a:xfrm>
          <a:off x="48133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xdr:cNvCxnSpPr/>
      </xdr:nvCxnSpPr>
      <xdr:spPr>
        <a:xfrm>
          <a:off x="4673600" y="57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xdr:cNvSpPr txBox="1"/>
      </xdr:nvSpPr>
      <xdr:spPr>
        <a:xfrm>
          <a:off x="4813300" y="455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xdr:cNvCxnSpPr/>
      </xdr:nvCxnSpPr>
      <xdr:spPr>
        <a:xfrm>
          <a:off x="4673600" y="477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xdr:cNvSpPr txBox="1"/>
      </xdr:nvSpPr>
      <xdr:spPr>
        <a:xfrm>
          <a:off x="4813300" y="505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xdr:cNvSpPr/>
      </xdr:nvSpPr>
      <xdr:spPr>
        <a:xfrm>
          <a:off x="47117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xdr:cNvSpPr/>
      </xdr:nvSpPr>
      <xdr:spPr>
        <a:xfrm>
          <a:off x="4000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xdr:cNvSpPr/>
      </xdr:nvSpPr>
      <xdr:spPr>
        <a:xfrm>
          <a:off x="2476500" y="541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9" name="楕円 78"/>
        <xdr:cNvSpPr/>
      </xdr:nvSpPr>
      <xdr:spPr>
        <a:xfrm>
          <a:off x="4711700" y="52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52299</xdr:rowOff>
    </xdr:from>
    <xdr:ext cx="405111" cy="259045"/>
    <xdr:sp macro="" textlink="">
      <xdr:nvSpPr>
        <xdr:cNvPr id="80" name="有形固定資産減価償却率該当値テキスト"/>
        <xdr:cNvSpPr txBox="1"/>
      </xdr:nvSpPr>
      <xdr:spPr>
        <a:xfrm>
          <a:off x="4813300" y="519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1" name="楕円 80"/>
        <xdr:cNvSpPr/>
      </xdr:nvSpPr>
      <xdr:spPr>
        <a:xfrm>
          <a:off x="4000500" y="52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124672</xdr:rowOff>
    </xdr:from>
    <xdr:to>
      <xdr:col>23</xdr:col>
      <xdr:colOff>85725</xdr:colOff>
      <xdr:row>30</xdr:row>
      <xdr:rowOff>142663</xdr:rowOff>
    </xdr:to>
    <xdr:cxnSp macro="">
      <xdr:nvCxnSpPr>
        <xdr:cNvPr id="82" name="直線コネクタ 81"/>
        <xdr:cNvCxnSpPr/>
      </xdr:nvCxnSpPr>
      <xdr:spPr>
        <a:xfrm flipV="1">
          <a:off x="4051300" y="5268172"/>
          <a:ext cx="7112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楕円 82"/>
        <xdr:cNvSpPr/>
      </xdr:nvSpPr>
      <xdr:spPr>
        <a:xfrm>
          <a:off x="3238500" y="52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142663</xdr:rowOff>
    </xdr:from>
    <xdr:to>
      <xdr:col>19</xdr:col>
      <xdr:colOff>136525</xdr:colOff>
      <xdr:row>31</xdr:row>
      <xdr:rowOff>0</xdr:rowOff>
    </xdr:to>
    <xdr:cxnSp macro="">
      <xdr:nvCxnSpPr>
        <xdr:cNvPr id="84" name="直線コネクタ 83"/>
        <xdr:cNvCxnSpPr/>
      </xdr:nvCxnSpPr>
      <xdr:spPr>
        <a:xfrm flipV="1">
          <a:off x="3289300" y="5286163"/>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163830</xdr:rowOff>
    </xdr:from>
    <xdr:to>
      <xdr:col>11</xdr:col>
      <xdr:colOff>187325</xdr:colOff>
      <xdr:row>31</xdr:row>
      <xdr:rowOff>93980</xdr:rowOff>
    </xdr:to>
    <xdr:sp macro="" textlink="">
      <xdr:nvSpPr>
        <xdr:cNvPr id="85" name="楕円 84"/>
        <xdr:cNvSpPr/>
      </xdr:nvSpPr>
      <xdr:spPr>
        <a:xfrm>
          <a:off x="2476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0</xdr:rowOff>
    </xdr:from>
    <xdr:to>
      <xdr:col>15</xdr:col>
      <xdr:colOff>136525</xdr:colOff>
      <xdr:row>31</xdr:row>
      <xdr:rowOff>43180</xdr:rowOff>
    </xdr:to>
    <xdr:cxnSp macro="">
      <xdr:nvCxnSpPr>
        <xdr:cNvPr id="86" name="直線コネクタ 85"/>
        <xdr:cNvCxnSpPr/>
      </xdr:nvCxnSpPr>
      <xdr:spPr>
        <a:xfrm flipV="1">
          <a:off x="2527300" y="53149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7" name="n_1aveValue有形固定資産減価償却率"/>
        <xdr:cNvSpPr txBox="1"/>
      </xdr:nvSpPr>
      <xdr:spPr>
        <a:xfrm>
          <a:off x="3836044" y="53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8" name="n_2aveValue有形固定資産減価償却率"/>
        <xdr:cNvSpPr txBox="1"/>
      </xdr:nvSpPr>
      <xdr:spPr>
        <a:xfrm>
          <a:off x="30867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89" name="n_3aveValue有形固定資産減価償却率"/>
        <xdr:cNvSpPr txBox="1"/>
      </xdr:nvSpPr>
      <xdr:spPr>
        <a:xfrm>
          <a:off x="2324744" y="55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38540</xdr:rowOff>
    </xdr:from>
    <xdr:ext cx="405111" cy="259045"/>
    <xdr:sp macro="" textlink="">
      <xdr:nvSpPr>
        <xdr:cNvPr id="90" name="n_1mainValue有形固定資産減価償却率"/>
        <xdr:cNvSpPr txBox="1"/>
      </xdr:nvSpPr>
      <xdr:spPr>
        <a:xfrm>
          <a:off x="3836044" y="501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67327</xdr:rowOff>
    </xdr:from>
    <xdr:ext cx="405111" cy="259045"/>
    <xdr:sp macro="" textlink="">
      <xdr:nvSpPr>
        <xdr:cNvPr id="91" name="n_2mainValue有形固定資産減価償却率"/>
        <xdr:cNvSpPr txBox="1"/>
      </xdr:nvSpPr>
      <xdr:spPr>
        <a:xfrm>
          <a:off x="3086744" y="50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110507</xdr:rowOff>
    </xdr:from>
    <xdr:ext cx="405111" cy="259045"/>
    <xdr:sp macro="" textlink="">
      <xdr:nvSpPr>
        <xdr:cNvPr id="92" name="n_3mainValue有形固定資産減価償却率"/>
        <xdr:cNvSpPr txBox="1"/>
      </xdr:nvSpPr>
      <xdr:spPr>
        <a:xfrm>
          <a:off x="2324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前年度に比べ、将来負担額が増加したものの、充当可能財源等である基金が増加したことなどから、債務償還比率は、前年度から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今後は、大規模な投資事業が予定されており、将来負担を考慮し、計画的な地方債の借入を活用し、事業を実施していく。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xdr:cNvCxnSpPr/>
      </xdr:nvCxnSpPr>
      <xdr:spPr>
        <a:xfrm flipV="1">
          <a:off x="14793595" y="4507484"/>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xdr:cNvSpPr txBox="1"/>
      </xdr:nvSpPr>
      <xdr:spPr>
        <a:xfrm>
          <a:off x="14846300" y="59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xdr:cNvCxnSpPr/>
      </xdr:nvCxnSpPr>
      <xdr:spPr>
        <a:xfrm>
          <a:off x="14706600" y="592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xdr:cNvSpPr txBox="1"/>
      </xdr:nvSpPr>
      <xdr:spPr>
        <a:xfrm>
          <a:off x="14846300" y="428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xdr:cNvCxnSpPr/>
      </xdr:nvCxnSpPr>
      <xdr:spPr>
        <a:xfrm>
          <a:off x="14706600" y="450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7" name="債務償還比率平均値テキスト"/>
        <xdr:cNvSpPr txBox="1"/>
      </xdr:nvSpPr>
      <xdr:spPr>
        <a:xfrm>
          <a:off x="14846300" y="504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xdr:cNvSpPr/>
      </xdr:nvSpPr>
      <xdr:spPr>
        <a:xfrm>
          <a:off x="14744700" y="51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xdr:cNvSpPr/>
      </xdr:nvSpPr>
      <xdr:spPr>
        <a:xfrm>
          <a:off x="14033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2477</xdr:rowOff>
    </xdr:from>
    <xdr:to>
      <xdr:col>76</xdr:col>
      <xdr:colOff>73025</xdr:colOff>
      <xdr:row>33</xdr:row>
      <xdr:rowOff>104077</xdr:rowOff>
    </xdr:to>
    <xdr:sp macro="" textlink="">
      <xdr:nvSpPr>
        <xdr:cNvPr id="135" name="楕円 134"/>
        <xdr:cNvSpPr/>
      </xdr:nvSpPr>
      <xdr:spPr>
        <a:xfrm>
          <a:off x="14744700" y="566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152354</xdr:rowOff>
    </xdr:from>
    <xdr:ext cx="469744" cy="259045"/>
    <xdr:sp macro="" textlink="">
      <xdr:nvSpPr>
        <xdr:cNvPr id="136" name="債務償還比率該当値テキスト"/>
        <xdr:cNvSpPr txBox="1"/>
      </xdr:nvSpPr>
      <xdr:spPr>
        <a:xfrm>
          <a:off x="14846300" y="563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1937</xdr:rowOff>
    </xdr:from>
    <xdr:to>
      <xdr:col>72</xdr:col>
      <xdr:colOff>123825</xdr:colOff>
      <xdr:row>33</xdr:row>
      <xdr:rowOff>103536</xdr:rowOff>
    </xdr:to>
    <xdr:sp macro="" textlink="">
      <xdr:nvSpPr>
        <xdr:cNvPr id="137" name="楕円 136"/>
        <xdr:cNvSpPr/>
      </xdr:nvSpPr>
      <xdr:spPr>
        <a:xfrm>
          <a:off x="14033500" y="5659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52737</xdr:rowOff>
    </xdr:from>
    <xdr:to>
      <xdr:col>76</xdr:col>
      <xdr:colOff>22225</xdr:colOff>
      <xdr:row>33</xdr:row>
      <xdr:rowOff>53277</xdr:rowOff>
    </xdr:to>
    <xdr:cxnSp macro="">
      <xdr:nvCxnSpPr>
        <xdr:cNvPr id="138" name="直線コネクタ 137"/>
        <xdr:cNvCxnSpPr/>
      </xdr:nvCxnSpPr>
      <xdr:spPr>
        <a:xfrm>
          <a:off x="14084300" y="5710587"/>
          <a:ext cx="7112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9" name="n_1aveValue債務償還比率"/>
        <xdr:cNvSpPr txBox="1"/>
      </xdr:nvSpPr>
      <xdr:spPr>
        <a:xfrm>
          <a:off x="13836727" y="492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94664</xdr:rowOff>
    </xdr:from>
    <xdr:ext cx="469744" cy="259045"/>
    <xdr:sp macro="" textlink="">
      <xdr:nvSpPr>
        <xdr:cNvPr id="140" name="n_1mainValue債務償還比率"/>
        <xdr:cNvSpPr txBox="1"/>
      </xdr:nvSpPr>
      <xdr:spPr>
        <a:xfrm>
          <a:off x="13836727" y="57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1" name="楕円 70"/>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2" name="【道路】&#10;有形固定資産減価償却率該当値テキスト"/>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154940</xdr:rowOff>
    </xdr:from>
    <xdr:to>
      <xdr:col>20</xdr:col>
      <xdr:colOff>38100</xdr:colOff>
      <xdr:row>38</xdr:row>
      <xdr:rowOff>85090</xdr:rowOff>
    </xdr:to>
    <xdr:sp macro="" textlink="">
      <xdr:nvSpPr>
        <xdr:cNvPr id="73" name="楕円 72"/>
        <xdr:cNvSpPr/>
      </xdr:nvSpPr>
      <xdr:spPr>
        <a:xfrm>
          <a:off x="3746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34290</xdr:rowOff>
    </xdr:to>
    <xdr:cxnSp macro="">
      <xdr:nvCxnSpPr>
        <xdr:cNvPr id="74" name="直線コネクタ 73"/>
        <xdr:cNvCxnSpPr/>
      </xdr:nvCxnSpPr>
      <xdr:spPr>
        <a:xfrm flipV="1">
          <a:off x="3797300" y="653415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5" name="楕円 74"/>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34290</xdr:rowOff>
    </xdr:from>
    <xdr:to>
      <xdr:col>19</xdr:col>
      <xdr:colOff>177800</xdr:colOff>
      <xdr:row>38</xdr:row>
      <xdr:rowOff>57150</xdr:rowOff>
    </xdr:to>
    <xdr:cxnSp macro="">
      <xdr:nvCxnSpPr>
        <xdr:cNvPr id="76" name="直線コネクタ 75"/>
        <xdr:cNvCxnSpPr/>
      </xdr:nvCxnSpPr>
      <xdr:spPr>
        <a:xfrm flipV="1">
          <a:off x="2908300" y="6549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7" name="楕円 76"/>
        <xdr:cNvSpPr/>
      </xdr:nvSpPr>
      <xdr:spPr>
        <a:xfrm>
          <a:off x="1968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57150</xdr:rowOff>
    </xdr:from>
    <xdr:to>
      <xdr:col>15</xdr:col>
      <xdr:colOff>50800</xdr:colOff>
      <xdr:row>38</xdr:row>
      <xdr:rowOff>85725</xdr:rowOff>
    </xdr:to>
    <xdr:cxnSp macro="">
      <xdr:nvCxnSpPr>
        <xdr:cNvPr id="78" name="直線コネクタ 77"/>
        <xdr:cNvCxnSpPr/>
      </xdr:nvCxnSpPr>
      <xdr:spPr>
        <a:xfrm flipV="1">
          <a:off x="2019300" y="6572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76217</xdr:rowOff>
    </xdr:from>
    <xdr:ext cx="405111" cy="259045"/>
    <xdr:sp macro="" textlink="">
      <xdr:nvSpPr>
        <xdr:cNvPr id="82" name="n_1mainValue【道路】&#10;有形固定資産減価償却率"/>
        <xdr:cNvSpPr txBox="1"/>
      </xdr:nvSpPr>
      <xdr:spPr>
        <a:xfrm>
          <a:off x="3582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3" name="n_2main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4" name="n_3main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11" name="【道路】&#10;一人当たり延長平均値テキスト"/>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16896</xdr:rowOff>
    </xdr:from>
    <xdr:to>
      <xdr:col>55</xdr:col>
      <xdr:colOff>50800</xdr:colOff>
      <xdr:row>40</xdr:row>
      <xdr:rowOff>118496</xdr:rowOff>
    </xdr:to>
    <xdr:sp macro="" textlink="">
      <xdr:nvSpPr>
        <xdr:cNvPr id="121" name="楕円 120"/>
        <xdr:cNvSpPr/>
      </xdr:nvSpPr>
      <xdr:spPr>
        <a:xfrm>
          <a:off x="10426700" y="68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166773</xdr:rowOff>
    </xdr:from>
    <xdr:ext cx="469744" cy="259045"/>
    <xdr:sp macro="" textlink="">
      <xdr:nvSpPr>
        <xdr:cNvPr id="122" name="【道路】&#10;一人当たり延長該当値テキスト"/>
        <xdr:cNvSpPr txBox="1"/>
      </xdr:nvSpPr>
      <xdr:spPr>
        <a:xfrm>
          <a:off x="10515600" y="685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17582</xdr:rowOff>
    </xdr:from>
    <xdr:to>
      <xdr:col>50</xdr:col>
      <xdr:colOff>165100</xdr:colOff>
      <xdr:row>40</xdr:row>
      <xdr:rowOff>119182</xdr:rowOff>
    </xdr:to>
    <xdr:sp macro="" textlink="">
      <xdr:nvSpPr>
        <xdr:cNvPr id="123" name="楕円 122"/>
        <xdr:cNvSpPr/>
      </xdr:nvSpPr>
      <xdr:spPr>
        <a:xfrm>
          <a:off x="9588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67696</xdr:rowOff>
    </xdr:from>
    <xdr:to>
      <xdr:col>55</xdr:col>
      <xdr:colOff>0</xdr:colOff>
      <xdr:row>40</xdr:row>
      <xdr:rowOff>68382</xdr:rowOff>
    </xdr:to>
    <xdr:cxnSp macro="">
      <xdr:nvCxnSpPr>
        <xdr:cNvPr id="124" name="直線コネクタ 123"/>
        <xdr:cNvCxnSpPr/>
      </xdr:nvCxnSpPr>
      <xdr:spPr>
        <a:xfrm flipV="1">
          <a:off x="9639300" y="6925696"/>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17582</xdr:rowOff>
    </xdr:from>
    <xdr:to>
      <xdr:col>46</xdr:col>
      <xdr:colOff>38100</xdr:colOff>
      <xdr:row>40</xdr:row>
      <xdr:rowOff>119182</xdr:rowOff>
    </xdr:to>
    <xdr:sp macro="" textlink="">
      <xdr:nvSpPr>
        <xdr:cNvPr id="125" name="楕円 124"/>
        <xdr:cNvSpPr/>
      </xdr:nvSpPr>
      <xdr:spPr>
        <a:xfrm>
          <a:off x="8699500" y="68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68382</xdr:rowOff>
    </xdr:from>
    <xdr:to>
      <xdr:col>50</xdr:col>
      <xdr:colOff>114300</xdr:colOff>
      <xdr:row>40</xdr:row>
      <xdr:rowOff>68382</xdr:rowOff>
    </xdr:to>
    <xdr:cxnSp macro="">
      <xdr:nvCxnSpPr>
        <xdr:cNvPr id="126" name="直線コネクタ 125"/>
        <xdr:cNvCxnSpPr/>
      </xdr:nvCxnSpPr>
      <xdr:spPr>
        <a:xfrm>
          <a:off x="8750300" y="6926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19136</xdr:rowOff>
    </xdr:from>
    <xdr:to>
      <xdr:col>41</xdr:col>
      <xdr:colOff>101600</xdr:colOff>
      <xdr:row>40</xdr:row>
      <xdr:rowOff>120736</xdr:rowOff>
    </xdr:to>
    <xdr:sp macro="" textlink="">
      <xdr:nvSpPr>
        <xdr:cNvPr id="127" name="楕円 126"/>
        <xdr:cNvSpPr/>
      </xdr:nvSpPr>
      <xdr:spPr>
        <a:xfrm>
          <a:off x="7810500" y="68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68382</xdr:rowOff>
    </xdr:from>
    <xdr:to>
      <xdr:col>45</xdr:col>
      <xdr:colOff>177800</xdr:colOff>
      <xdr:row>40</xdr:row>
      <xdr:rowOff>69936</xdr:rowOff>
    </xdr:to>
    <xdr:cxnSp macro="">
      <xdr:nvCxnSpPr>
        <xdr:cNvPr id="128" name="直線コネクタ 127"/>
        <xdr:cNvCxnSpPr/>
      </xdr:nvCxnSpPr>
      <xdr:spPr>
        <a:xfrm flipV="1">
          <a:off x="7861300" y="692638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9" name="n_1aveValue【道路】&#10;一人当たり延長"/>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30" name="n_2aveValue【道路】&#10;一人当たり延長"/>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31" name="n_3aveValue【道路】&#10;一人当たり延長"/>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110309</xdr:rowOff>
    </xdr:from>
    <xdr:ext cx="469744" cy="259045"/>
    <xdr:sp macro="" textlink="">
      <xdr:nvSpPr>
        <xdr:cNvPr id="132" name="n_1mainValue【道路】&#10;一人当たり延長"/>
        <xdr:cNvSpPr txBox="1"/>
      </xdr:nvSpPr>
      <xdr:spPr>
        <a:xfrm>
          <a:off x="93917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110309</xdr:rowOff>
    </xdr:from>
    <xdr:ext cx="469744" cy="259045"/>
    <xdr:sp macro="" textlink="">
      <xdr:nvSpPr>
        <xdr:cNvPr id="133" name="n_2mainValue【道路】&#10;一人当たり延長"/>
        <xdr:cNvSpPr txBox="1"/>
      </xdr:nvSpPr>
      <xdr:spPr>
        <a:xfrm>
          <a:off x="8515427" y="696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111863</xdr:rowOff>
    </xdr:from>
    <xdr:ext cx="469744" cy="259045"/>
    <xdr:sp macro="" textlink="">
      <xdr:nvSpPr>
        <xdr:cNvPr id="134" name="n_3mainValue【道路】&#10;一人当たり延長"/>
        <xdr:cNvSpPr txBox="1"/>
      </xdr:nvSpPr>
      <xdr:spPr>
        <a:xfrm>
          <a:off x="7626427" y="696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55353</xdr:rowOff>
    </xdr:from>
    <xdr:ext cx="405111" cy="259045"/>
    <xdr:sp macro="" textlink="">
      <xdr:nvSpPr>
        <xdr:cNvPr id="166" name="【橋りょう・トンネル】&#10;有形固定資産減価償却率平均値テキスト"/>
        <xdr:cNvSpPr txBox="1"/>
      </xdr:nvSpPr>
      <xdr:spPr>
        <a:xfrm>
          <a:off x="4673600" y="1034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151674</xdr:rowOff>
    </xdr:from>
    <xdr:to>
      <xdr:col>24</xdr:col>
      <xdr:colOff>114300</xdr:colOff>
      <xdr:row>63</xdr:row>
      <xdr:rowOff>81824</xdr:rowOff>
    </xdr:to>
    <xdr:sp macro="" textlink="">
      <xdr:nvSpPr>
        <xdr:cNvPr id="176" name="楕円 175"/>
        <xdr:cNvSpPr/>
      </xdr:nvSpPr>
      <xdr:spPr>
        <a:xfrm>
          <a:off x="4584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130101</xdr:rowOff>
    </xdr:from>
    <xdr:ext cx="405111" cy="259045"/>
    <xdr:sp macro="" textlink="">
      <xdr:nvSpPr>
        <xdr:cNvPr id="177" name="【橋りょう・トンネル】&#10;有形固定資産減価償却率該当値テキスト"/>
        <xdr:cNvSpPr txBox="1"/>
      </xdr:nvSpPr>
      <xdr:spPr>
        <a:xfrm>
          <a:off x="4673600"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32476</xdr:rowOff>
    </xdr:from>
    <xdr:to>
      <xdr:col>20</xdr:col>
      <xdr:colOff>38100</xdr:colOff>
      <xdr:row>63</xdr:row>
      <xdr:rowOff>134076</xdr:rowOff>
    </xdr:to>
    <xdr:sp macro="" textlink="">
      <xdr:nvSpPr>
        <xdr:cNvPr id="178" name="楕円 177"/>
        <xdr:cNvSpPr/>
      </xdr:nvSpPr>
      <xdr:spPr>
        <a:xfrm>
          <a:off x="37465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31024</xdr:rowOff>
    </xdr:from>
    <xdr:to>
      <xdr:col>24</xdr:col>
      <xdr:colOff>63500</xdr:colOff>
      <xdr:row>63</xdr:row>
      <xdr:rowOff>83276</xdr:rowOff>
    </xdr:to>
    <xdr:cxnSp macro="">
      <xdr:nvCxnSpPr>
        <xdr:cNvPr id="179" name="直線コネクタ 178"/>
        <xdr:cNvCxnSpPr/>
      </xdr:nvCxnSpPr>
      <xdr:spPr>
        <a:xfrm flipV="1">
          <a:off x="3797300" y="108323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78196</xdr:rowOff>
    </xdr:from>
    <xdr:to>
      <xdr:col>15</xdr:col>
      <xdr:colOff>101600</xdr:colOff>
      <xdr:row>64</xdr:row>
      <xdr:rowOff>8346</xdr:rowOff>
    </xdr:to>
    <xdr:sp macro="" textlink="">
      <xdr:nvSpPr>
        <xdr:cNvPr id="180" name="楕円 179"/>
        <xdr:cNvSpPr/>
      </xdr:nvSpPr>
      <xdr:spPr>
        <a:xfrm>
          <a:off x="2857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83276</xdr:rowOff>
    </xdr:from>
    <xdr:to>
      <xdr:col>19</xdr:col>
      <xdr:colOff>177800</xdr:colOff>
      <xdr:row>63</xdr:row>
      <xdr:rowOff>128996</xdr:rowOff>
    </xdr:to>
    <xdr:cxnSp macro="">
      <xdr:nvCxnSpPr>
        <xdr:cNvPr id="181" name="直線コネクタ 180"/>
        <xdr:cNvCxnSpPr/>
      </xdr:nvCxnSpPr>
      <xdr:spPr>
        <a:xfrm flipV="1">
          <a:off x="2908300" y="10884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130447</xdr:rowOff>
    </xdr:from>
    <xdr:to>
      <xdr:col>10</xdr:col>
      <xdr:colOff>165100</xdr:colOff>
      <xdr:row>64</xdr:row>
      <xdr:rowOff>60597</xdr:rowOff>
    </xdr:to>
    <xdr:sp macro="" textlink="">
      <xdr:nvSpPr>
        <xdr:cNvPr id="182" name="楕円 181"/>
        <xdr:cNvSpPr/>
      </xdr:nvSpPr>
      <xdr:spPr>
        <a:xfrm>
          <a:off x="1968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128996</xdr:rowOff>
    </xdr:from>
    <xdr:to>
      <xdr:col>15</xdr:col>
      <xdr:colOff>50800</xdr:colOff>
      <xdr:row>64</xdr:row>
      <xdr:rowOff>9797</xdr:rowOff>
    </xdr:to>
    <xdr:cxnSp macro="">
      <xdr:nvCxnSpPr>
        <xdr:cNvPr id="183" name="直線コネクタ 182"/>
        <xdr:cNvCxnSpPr/>
      </xdr:nvCxnSpPr>
      <xdr:spPr>
        <a:xfrm flipV="1">
          <a:off x="2019300" y="109303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84" name="n_1aveValue【橋りょう・トンネル】&#10;有形固定資産減価償却率"/>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93453</xdr:rowOff>
    </xdr:from>
    <xdr:ext cx="405111" cy="259045"/>
    <xdr:sp macro="" textlink="">
      <xdr:nvSpPr>
        <xdr:cNvPr id="185" name="n_2aveValue【橋りょう・トンネル】&#10;有形固定資産減価償却率"/>
        <xdr:cNvSpPr txBox="1"/>
      </xdr:nvSpPr>
      <xdr:spPr>
        <a:xfrm>
          <a:off x="2705744" y="1038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86" name="n_3aveValue【橋りょう・トンネル】&#10;有形固定資産減価償却率"/>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125203</xdr:rowOff>
    </xdr:from>
    <xdr:ext cx="405111" cy="259045"/>
    <xdr:sp macro="" textlink="">
      <xdr:nvSpPr>
        <xdr:cNvPr id="187" name="n_1mainValue【橋りょう・トンネル】&#10;有形固定資産減価償却率"/>
        <xdr:cNvSpPr txBox="1"/>
      </xdr:nvSpPr>
      <xdr:spPr>
        <a:xfrm>
          <a:off x="35820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170923</xdr:rowOff>
    </xdr:from>
    <xdr:ext cx="405111" cy="259045"/>
    <xdr:sp macro="" textlink="">
      <xdr:nvSpPr>
        <xdr:cNvPr id="188" name="n_2mainValue【橋りょう・トンネル】&#10;有形固定資産減価償却率"/>
        <xdr:cNvSpPr txBox="1"/>
      </xdr:nvSpPr>
      <xdr:spPr>
        <a:xfrm>
          <a:off x="2705744" y="1097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51724</xdr:rowOff>
    </xdr:from>
    <xdr:ext cx="405111" cy="259045"/>
    <xdr:sp macro="" textlink="">
      <xdr:nvSpPr>
        <xdr:cNvPr id="189" name="n_3mainValue【橋りょう・トンネル】&#10;有形固定資産減価償却率"/>
        <xdr:cNvSpPr txBox="1"/>
      </xdr:nvSpPr>
      <xdr:spPr>
        <a:xfrm>
          <a:off x="1816744" y="1102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16" name="【橋りょう・トンネル】&#10;一人当たり有形固定資産（償却資産）額平均値テキスト"/>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35341</xdr:rowOff>
    </xdr:from>
    <xdr:to>
      <xdr:col>55</xdr:col>
      <xdr:colOff>50800</xdr:colOff>
      <xdr:row>61</xdr:row>
      <xdr:rowOff>136941</xdr:rowOff>
    </xdr:to>
    <xdr:sp macro="" textlink="">
      <xdr:nvSpPr>
        <xdr:cNvPr id="226" name="楕円 225"/>
        <xdr:cNvSpPr/>
      </xdr:nvSpPr>
      <xdr:spPr>
        <a:xfrm>
          <a:off x="10426700" y="104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58218</xdr:rowOff>
    </xdr:from>
    <xdr:ext cx="534377" cy="259045"/>
    <xdr:sp macro="" textlink="">
      <xdr:nvSpPr>
        <xdr:cNvPr id="227" name="【橋りょう・トンネル】&#10;一人当たり有形固定資産（償却資産）額該当値テキスト"/>
        <xdr:cNvSpPr txBox="1"/>
      </xdr:nvSpPr>
      <xdr:spPr>
        <a:xfrm>
          <a:off x="10515600" y="103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37252</xdr:rowOff>
    </xdr:from>
    <xdr:to>
      <xdr:col>50</xdr:col>
      <xdr:colOff>165100</xdr:colOff>
      <xdr:row>61</xdr:row>
      <xdr:rowOff>138852</xdr:rowOff>
    </xdr:to>
    <xdr:sp macro="" textlink="">
      <xdr:nvSpPr>
        <xdr:cNvPr id="228" name="楕円 227"/>
        <xdr:cNvSpPr/>
      </xdr:nvSpPr>
      <xdr:spPr>
        <a:xfrm>
          <a:off x="9588500" y="104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86141</xdr:rowOff>
    </xdr:from>
    <xdr:to>
      <xdr:col>55</xdr:col>
      <xdr:colOff>0</xdr:colOff>
      <xdr:row>61</xdr:row>
      <xdr:rowOff>88052</xdr:rowOff>
    </xdr:to>
    <xdr:cxnSp macro="">
      <xdr:nvCxnSpPr>
        <xdr:cNvPr id="229" name="直線コネクタ 228"/>
        <xdr:cNvCxnSpPr/>
      </xdr:nvCxnSpPr>
      <xdr:spPr>
        <a:xfrm flipV="1">
          <a:off x="9639300" y="10544591"/>
          <a:ext cx="838200" cy="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39405</xdr:rowOff>
    </xdr:from>
    <xdr:to>
      <xdr:col>46</xdr:col>
      <xdr:colOff>38100</xdr:colOff>
      <xdr:row>61</xdr:row>
      <xdr:rowOff>141005</xdr:rowOff>
    </xdr:to>
    <xdr:sp macro="" textlink="">
      <xdr:nvSpPr>
        <xdr:cNvPr id="230" name="楕円 229"/>
        <xdr:cNvSpPr/>
      </xdr:nvSpPr>
      <xdr:spPr>
        <a:xfrm>
          <a:off x="8699500" y="104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88052</xdr:rowOff>
    </xdr:from>
    <xdr:to>
      <xdr:col>50</xdr:col>
      <xdr:colOff>114300</xdr:colOff>
      <xdr:row>61</xdr:row>
      <xdr:rowOff>90205</xdr:rowOff>
    </xdr:to>
    <xdr:cxnSp macro="">
      <xdr:nvCxnSpPr>
        <xdr:cNvPr id="231" name="直線コネクタ 230"/>
        <xdr:cNvCxnSpPr/>
      </xdr:nvCxnSpPr>
      <xdr:spPr>
        <a:xfrm flipV="1">
          <a:off x="8750300" y="10546502"/>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40265</xdr:rowOff>
    </xdr:from>
    <xdr:to>
      <xdr:col>41</xdr:col>
      <xdr:colOff>101600</xdr:colOff>
      <xdr:row>61</xdr:row>
      <xdr:rowOff>141865</xdr:rowOff>
    </xdr:to>
    <xdr:sp macro="" textlink="">
      <xdr:nvSpPr>
        <xdr:cNvPr id="232" name="楕円 231"/>
        <xdr:cNvSpPr/>
      </xdr:nvSpPr>
      <xdr:spPr>
        <a:xfrm>
          <a:off x="7810500" y="104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90205</xdr:rowOff>
    </xdr:from>
    <xdr:to>
      <xdr:col>45</xdr:col>
      <xdr:colOff>177800</xdr:colOff>
      <xdr:row>61</xdr:row>
      <xdr:rowOff>91065</xdr:rowOff>
    </xdr:to>
    <xdr:cxnSp macro="">
      <xdr:nvCxnSpPr>
        <xdr:cNvPr id="233" name="直線コネクタ 232"/>
        <xdr:cNvCxnSpPr/>
      </xdr:nvCxnSpPr>
      <xdr:spPr>
        <a:xfrm flipV="1">
          <a:off x="7861300" y="10548655"/>
          <a:ext cx="889000" cy="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34" name="n_1aveValue【橋りょう・トンネル】&#10;一人当たり有形固定資産（償却資産）額"/>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35" name="n_2aveValue【橋りょう・トンネル】&#10;一人当たり有形固定資産（償却資産）額"/>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68284</xdr:rowOff>
    </xdr:from>
    <xdr:ext cx="534377" cy="259045"/>
    <xdr:sp macro="" textlink="">
      <xdr:nvSpPr>
        <xdr:cNvPr id="236" name="n_3aveValue【橋りょう・トンネル】&#10;一人当たり有形固定資産（償却資産）額"/>
        <xdr:cNvSpPr txBox="1"/>
      </xdr:nvSpPr>
      <xdr:spPr>
        <a:xfrm>
          <a:off x="7594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59</xdr:row>
      <xdr:rowOff>155379</xdr:rowOff>
    </xdr:from>
    <xdr:ext cx="534377" cy="259045"/>
    <xdr:sp macro="" textlink="">
      <xdr:nvSpPr>
        <xdr:cNvPr id="237" name="n_1mainValue【橋りょう・トンネル】&#10;一人当たり有形固定資産（償却資産）額"/>
        <xdr:cNvSpPr txBox="1"/>
      </xdr:nvSpPr>
      <xdr:spPr>
        <a:xfrm>
          <a:off x="9359411" y="10270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157532</xdr:rowOff>
    </xdr:from>
    <xdr:ext cx="534377" cy="259045"/>
    <xdr:sp macro="" textlink="">
      <xdr:nvSpPr>
        <xdr:cNvPr id="238" name="n_2mainValue【橋りょう・トンネル】&#10;一人当たり有形固定資産（償却資産）額"/>
        <xdr:cNvSpPr txBox="1"/>
      </xdr:nvSpPr>
      <xdr:spPr>
        <a:xfrm>
          <a:off x="8483111" y="1027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158392</xdr:rowOff>
    </xdr:from>
    <xdr:ext cx="534377" cy="259045"/>
    <xdr:sp macro="" textlink="">
      <xdr:nvSpPr>
        <xdr:cNvPr id="239" name="n_3mainValue【橋りょう・トンネル】&#10;一人当たり有形固定資産（償却資産）額"/>
        <xdr:cNvSpPr txBox="1"/>
      </xdr:nvSpPr>
      <xdr:spPr>
        <a:xfrm>
          <a:off x="7594111" y="102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162577</xdr:rowOff>
    </xdr:from>
    <xdr:ext cx="405111" cy="259045"/>
    <xdr:sp macro="" textlink="">
      <xdr:nvSpPr>
        <xdr:cNvPr id="269" name="【公営住宅】&#10;有形固定資産減価償却率平均値テキスト"/>
        <xdr:cNvSpPr txBox="1"/>
      </xdr:nvSpPr>
      <xdr:spPr>
        <a:xfrm>
          <a:off x="4673600" y="1387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122555</xdr:rowOff>
    </xdr:from>
    <xdr:to>
      <xdr:col>24</xdr:col>
      <xdr:colOff>114300</xdr:colOff>
      <xdr:row>85</xdr:row>
      <xdr:rowOff>52705</xdr:rowOff>
    </xdr:to>
    <xdr:sp macro="" textlink="">
      <xdr:nvSpPr>
        <xdr:cNvPr id="279" name="楕円 278"/>
        <xdr:cNvSpPr/>
      </xdr:nvSpPr>
      <xdr:spPr>
        <a:xfrm>
          <a:off x="45847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37482</xdr:rowOff>
    </xdr:from>
    <xdr:ext cx="405111" cy="259045"/>
    <xdr:sp macro="" textlink="">
      <xdr:nvSpPr>
        <xdr:cNvPr id="280" name="【公営住宅】&#10;有形固定資産減価償却率該当値テキスト"/>
        <xdr:cNvSpPr txBox="1"/>
      </xdr:nvSpPr>
      <xdr:spPr>
        <a:xfrm>
          <a:off x="4673600" y="1443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12064</xdr:rowOff>
    </xdr:from>
    <xdr:to>
      <xdr:col>20</xdr:col>
      <xdr:colOff>38100</xdr:colOff>
      <xdr:row>84</xdr:row>
      <xdr:rowOff>113664</xdr:rowOff>
    </xdr:to>
    <xdr:sp macro="" textlink="">
      <xdr:nvSpPr>
        <xdr:cNvPr id="281" name="楕円 280"/>
        <xdr:cNvSpPr/>
      </xdr:nvSpPr>
      <xdr:spPr>
        <a:xfrm>
          <a:off x="3746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62864</xdr:rowOff>
    </xdr:from>
    <xdr:to>
      <xdr:col>24</xdr:col>
      <xdr:colOff>63500</xdr:colOff>
      <xdr:row>85</xdr:row>
      <xdr:rowOff>1905</xdr:rowOff>
    </xdr:to>
    <xdr:cxnSp macro="">
      <xdr:nvCxnSpPr>
        <xdr:cNvPr id="282" name="直線コネクタ 281"/>
        <xdr:cNvCxnSpPr/>
      </xdr:nvCxnSpPr>
      <xdr:spPr>
        <a:xfrm>
          <a:off x="3797300" y="14464664"/>
          <a:ext cx="8382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38736</xdr:rowOff>
    </xdr:from>
    <xdr:to>
      <xdr:col>15</xdr:col>
      <xdr:colOff>101600</xdr:colOff>
      <xdr:row>84</xdr:row>
      <xdr:rowOff>140336</xdr:rowOff>
    </xdr:to>
    <xdr:sp macro="" textlink="">
      <xdr:nvSpPr>
        <xdr:cNvPr id="283" name="楕円 282"/>
        <xdr:cNvSpPr/>
      </xdr:nvSpPr>
      <xdr:spPr>
        <a:xfrm>
          <a:off x="2857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62864</xdr:rowOff>
    </xdr:from>
    <xdr:to>
      <xdr:col>19</xdr:col>
      <xdr:colOff>177800</xdr:colOff>
      <xdr:row>84</xdr:row>
      <xdr:rowOff>89536</xdr:rowOff>
    </xdr:to>
    <xdr:cxnSp macro="">
      <xdr:nvCxnSpPr>
        <xdr:cNvPr id="284" name="直線コネクタ 283"/>
        <xdr:cNvCxnSpPr/>
      </xdr:nvCxnSpPr>
      <xdr:spPr>
        <a:xfrm flipV="1">
          <a:off x="2908300" y="144646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80645</xdr:rowOff>
    </xdr:from>
    <xdr:to>
      <xdr:col>10</xdr:col>
      <xdr:colOff>165100</xdr:colOff>
      <xdr:row>85</xdr:row>
      <xdr:rowOff>10795</xdr:rowOff>
    </xdr:to>
    <xdr:sp macro="" textlink="">
      <xdr:nvSpPr>
        <xdr:cNvPr id="285" name="楕円 284"/>
        <xdr:cNvSpPr/>
      </xdr:nvSpPr>
      <xdr:spPr>
        <a:xfrm>
          <a:off x="1968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89536</xdr:rowOff>
    </xdr:from>
    <xdr:to>
      <xdr:col>15</xdr:col>
      <xdr:colOff>50800</xdr:colOff>
      <xdr:row>84</xdr:row>
      <xdr:rowOff>131445</xdr:rowOff>
    </xdr:to>
    <xdr:cxnSp macro="">
      <xdr:nvCxnSpPr>
        <xdr:cNvPr id="286" name="直線コネクタ 285"/>
        <xdr:cNvCxnSpPr/>
      </xdr:nvCxnSpPr>
      <xdr:spPr>
        <a:xfrm flipV="1">
          <a:off x="2019300" y="144913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82566</xdr:rowOff>
    </xdr:from>
    <xdr:ext cx="405111" cy="259045"/>
    <xdr:sp macro="" textlink="">
      <xdr:nvSpPr>
        <xdr:cNvPr id="287" name="n_1aveValue【公営住宅】&#10;有形固定資産減価償却率"/>
        <xdr:cNvSpPr txBox="1"/>
      </xdr:nvSpPr>
      <xdr:spPr>
        <a:xfrm>
          <a:off x="35820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76852</xdr:rowOff>
    </xdr:from>
    <xdr:ext cx="405111" cy="259045"/>
    <xdr:sp macro="" textlink="">
      <xdr:nvSpPr>
        <xdr:cNvPr id="288" name="n_2aveValue【公営住宅】&#10;有形固定資産減価償却率"/>
        <xdr:cNvSpPr txBox="1"/>
      </xdr:nvSpPr>
      <xdr:spPr>
        <a:xfrm>
          <a:off x="2705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89" name="n_3aveValue【公営住宅】&#10;有形固定資産減価償却率"/>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104791</xdr:rowOff>
    </xdr:from>
    <xdr:ext cx="405111" cy="259045"/>
    <xdr:sp macro="" textlink="">
      <xdr:nvSpPr>
        <xdr:cNvPr id="290" name="n_1mainValue【公営住宅】&#10;有形固定資産減価償却率"/>
        <xdr:cNvSpPr txBox="1"/>
      </xdr:nvSpPr>
      <xdr:spPr>
        <a:xfrm>
          <a:off x="3582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131463</xdr:rowOff>
    </xdr:from>
    <xdr:ext cx="405111" cy="259045"/>
    <xdr:sp macro="" textlink="">
      <xdr:nvSpPr>
        <xdr:cNvPr id="291" name="n_2mainValue【公営住宅】&#10;有形固定資産減価償却率"/>
        <xdr:cNvSpPr txBox="1"/>
      </xdr:nvSpPr>
      <xdr:spPr>
        <a:xfrm>
          <a:off x="2705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1922</xdr:rowOff>
    </xdr:from>
    <xdr:ext cx="405111" cy="259045"/>
    <xdr:sp macro="" textlink="">
      <xdr:nvSpPr>
        <xdr:cNvPr id="292" name="n_3mainValue【公営住宅】&#10;有形固定資産減価償却率"/>
        <xdr:cNvSpPr txBox="1"/>
      </xdr:nvSpPr>
      <xdr:spPr>
        <a:xfrm>
          <a:off x="1816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23" name="【公営住宅】&#10;一人当たり面積平均値テキスト"/>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82006</xdr:rowOff>
    </xdr:from>
    <xdr:to>
      <xdr:col>55</xdr:col>
      <xdr:colOff>50800</xdr:colOff>
      <xdr:row>86</xdr:row>
      <xdr:rowOff>12156</xdr:rowOff>
    </xdr:to>
    <xdr:sp macro="" textlink="">
      <xdr:nvSpPr>
        <xdr:cNvPr id="333" name="楕円 332"/>
        <xdr:cNvSpPr/>
      </xdr:nvSpPr>
      <xdr:spPr>
        <a:xfrm>
          <a:off x="104267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60433</xdr:rowOff>
    </xdr:from>
    <xdr:ext cx="469744" cy="259045"/>
    <xdr:sp macro="" textlink="">
      <xdr:nvSpPr>
        <xdr:cNvPr id="334" name="【公営住宅】&#10;一人当たり面積該当値テキスト"/>
        <xdr:cNvSpPr txBox="1"/>
      </xdr:nvSpPr>
      <xdr:spPr>
        <a:xfrm>
          <a:off x="10515600" y="1463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86905</xdr:rowOff>
    </xdr:from>
    <xdr:to>
      <xdr:col>50</xdr:col>
      <xdr:colOff>165100</xdr:colOff>
      <xdr:row>86</xdr:row>
      <xdr:rowOff>17055</xdr:rowOff>
    </xdr:to>
    <xdr:sp macro="" textlink="">
      <xdr:nvSpPr>
        <xdr:cNvPr id="335" name="楕円 334"/>
        <xdr:cNvSpPr/>
      </xdr:nvSpPr>
      <xdr:spPr>
        <a:xfrm>
          <a:off x="9588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132806</xdr:rowOff>
    </xdr:from>
    <xdr:to>
      <xdr:col>55</xdr:col>
      <xdr:colOff>0</xdr:colOff>
      <xdr:row>85</xdr:row>
      <xdr:rowOff>137705</xdr:rowOff>
    </xdr:to>
    <xdr:cxnSp macro="">
      <xdr:nvCxnSpPr>
        <xdr:cNvPr id="336" name="直線コネクタ 335"/>
        <xdr:cNvCxnSpPr/>
      </xdr:nvCxnSpPr>
      <xdr:spPr>
        <a:xfrm flipV="1">
          <a:off x="9639300" y="147060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86905</xdr:rowOff>
    </xdr:from>
    <xdr:to>
      <xdr:col>46</xdr:col>
      <xdr:colOff>38100</xdr:colOff>
      <xdr:row>86</xdr:row>
      <xdr:rowOff>17055</xdr:rowOff>
    </xdr:to>
    <xdr:sp macro="" textlink="">
      <xdr:nvSpPr>
        <xdr:cNvPr id="337" name="楕円 336"/>
        <xdr:cNvSpPr/>
      </xdr:nvSpPr>
      <xdr:spPr>
        <a:xfrm>
          <a:off x="8699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137705</xdr:rowOff>
    </xdr:from>
    <xdr:to>
      <xdr:col>50</xdr:col>
      <xdr:colOff>114300</xdr:colOff>
      <xdr:row>85</xdr:row>
      <xdr:rowOff>137705</xdr:rowOff>
    </xdr:to>
    <xdr:cxnSp macro="">
      <xdr:nvCxnSpPr>
        <xdr:cNvPr id="338" name="直線コネクタ 337"/>
        <xdr:cNvCxnSpPr/>
      </xdr:nvCxnSpPr>
      <xdr:spPr>
        <a:xfrm>
          <a:off x="8750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86905</xdr:rowOff>
    </xdr:from>
    <xdr:to>
      <xdr:col>41</xdr:col>
      <xdr:colOff>101600</xdr:colOff>
      <xdr:row>86</xdr:row>
      <xdr:rowOff>17055</xdr:rowOff>
    </xdr:to>
    <xdr:sp macro="" textlink="">
      <xdr:nvSpPr>
        <xdr:cNvPr id="339" name="楕円 338"/>
        <xdr:cNvSpPr/>
      </xdr:nvSpPr>
      <xdr:spPr>
        <a:xfrm>
          <a:off x="7810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137705</xdr:rowOff>
    </xdr:from>
    <xdr:to>
      <xdr:col>45</xdr:col>
      <xdr:colOff>177800</xdr:colOff>
      <xdr:row>85</xdr:row>
      <xdr:rowOff>137705</xdr:rowOff>
    </xdr:to>
    <xdr:cxnSp macro="">
      <xdr:nvCxnSpPr>
        <xdr:cNvPr id="340" name="直線コネクタ 339"/>
        <xdr:cNvCxnSpPr/>
      </xdr:nvCxnSpPr>
      <xdr:spPr>
        <a:xfrm>
          <a:off x="7861300" y="1471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41" name="n_1aveValue【公営住宅】&#10;一人当たり面積"/>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42" name="n_2aveValue【公営住宅】&#10;一人当たり面積"/>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公営住宅】&#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8182</xdr:rowOff>
    </xdr:from>
    <xdr:ext cx="469744" cy="259045"/>
    <xdr:sp macro="" textlink="">
      <xdr:nvSpPr>
        <xdr:cNvPr id="344" name="n_1mainValue【公営住宅】&#10;一人当たり面積"/>
        <xdr:cNvSpPr txBox="1"/>
      </xdr:nvSpPr>
      <xdr:spPr>
        <a:xfrm>
          <a:off x="9391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8182</xdr:rowOff>
    </xdr:from>
    <xdr:ext cx="469744" cy="259045"/>
    <xdr:sp macro="" textlink="">
      <xdr:nvSpPr>
        <xdr:cNvPr id="345" name="n_2mainValue【公営住宅】&#10;一人当たり面積"/>
        <xdr:cNvSpPr txBox="1"/>
      </xdr:nvSpPr>
      <xdr:spPr>
        <a:xfrm>
          <a:off x="8515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8182</xdr:rowOff>
    </xdr:from>
    <xdr:ext cx="469744" cy="259045"/>
    <xdr:sp macro="" textlink="">
      <xdr:nvSpPr>
        <xdr:cNvPr id="346" name="n_3mainValue【公営住宅】&#10;一人当たり面積"/>
        <xdr:cNvSpPr txBox="1"/>
      </xdr:nvSpPr>
      <xdr:spPr>
        <a:xfrm>
          <a:off x="76264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96" name="【認定こども園・幼稚園・保育所】&#10;有形固定資産減価償却率平均値テキスト"/>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39688</xdr:rowOff>
    </xdr:from>
    <xdr:to>
      <xdr:col>85</xdr:col>
      <xdr:colOff>177800</xdr:colOff>
      <xdr:row>36</xdr:row>
      <xdr:rowOff>141288</xdr:rowOff>
    </xdr:to>
    <xdr:sp macro="" textlink="">
      <xdr:nvSpPr>
        <xdr:cNvPr id="406" name="楕円 405"/>
        <xdr:cNvSpPr/>
      </xdr:nvSpPr>
      <xdr:spPr>
        <a:xfrm>
          <a:off x="16268700" y="62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62565</xdr:rowOff>
    </xdr:from>
    <xdr:ext cx="405111" cy="259045"/>
    <xdr:sp macro="" textlink="">
      <xdr:nvSpPr>
        <xdr:cNvPr id="407" name="【認定こども園・幼稚園・保育所】&#10;有形固定資産減価償却率該当値テキスト"/>
        <xdr:cNvSpPr txBox="1"/>
      </xdr:nvSpPr>
      <xdr:spPr>
        <a:xfrm>
          <a:off x="16357600" y="606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125413</xdr:rowOff>
    </xdr:from>
    <xdr:to>
      <xdr:col>81</xdr:col>
      <xdr:colOff>101600</xdr:colOff>
      <xdr:row>36</xdr:row>
      <xdr:rowOff>55563</xdr:rowOff>
    </xdr:to>
    <xdr:sp macro="" textlink="">
      <xdr:nvSpPr>
        <xdr:cNvPr id="408" name="楕円 407"/>
        <xdr:cNvSpPr/>
      </xdr:nvSpPr>
      <xdr:spPr>
        <a:xfrm>
          <a:off x="154305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4763</xdr:rowOff>
    </xdr:from>
    <xdr:to>
      <xdr:col>85</xdr:col>
      <xdr:colOff>127000</xdr:colOff>
      <xdr:row>36</xdr:row>
      <xdr:rowOff>90488</xdr:rowOff>
    </xdr:to>
    <xdr:cxnSp macro="">
      <xdr:nvCxnSpPr>
        <xdr:cNvPr id="409" name="直線コネクタ 408"/>
        <xdr:cNvCxnSpPr/>
      </xdr:nvCxnSpPr>
      <xdr:spPr>
        <a:xfrm>
          <a:off x="15481300" y="6176963"/>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xdr:rowOff>
    </xdr:from>
    <xdr:to>
      <xdr:col>76</xdr:col>
      <xdr:colOff>165100</xdr:colOff>
      <xdr:row>36</xdr:row>
      <xdr:rowOff>106997</xdr:rowOff>
    </xdr:to>
    <xdr:sp macro="" textlink="">
      <xdr:nvSpPr>
        <xdr:cNvPr id="410" name="楕円 409"/>
        <xdr:cNvSpPr/>
      </xdr:nvSpPr>
      <xdr:spPr>
        <a:xfrm>
          <a:off x="14541500" y="617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4763</xdr:rowOff>
    </xdr:from>
    <xdr:to>
      <xdr:col>81</xdr:col>
      <xdr:colOff>50800</xdr:colOff>
      <xdr:row>36</xdr:row>
      <xdr:rowOff>56197</xdr:rowOff>
    </xdr:to>
    <xdr:cxnSp macro="">
      <xdr:nvCxnSpPr>
        <xdr:cNvPr id="411" name="直線コネクタ 410"/>
        <xdr:cNvCxnSpPr/>
      </xdr:nvCxnSpPr>
      <xdr:spPr>
        <a:xfrm flipV="1">
          <a:off x="14592300" y="617696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56833</xdr:rowOff>
    </xdr:from>
    <xdr:to>
      <xdr:col>72</xdr:col>
      <xdr:colOff>38100</xdr:colOff>
      <xdr:row>36</xdr:row>
      <xdr:rowOff>158433</xdr:rowOff>
    </xdr:to>
    <xdr:sp macro="" textlink="">
      <xdr:nvSpPr>
        <xdr:cNvPr id="412" name="楕円 411"/>
        <xdr:cNvSpPr/>
      </xdr:nvSpPr>
      <xdr:spPr>
        <a:xfrm>
          <a:off x="13652500" y="622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56197</xdr:rowOff>
    </xdr:from>
    <xdr:to>
      <xdr:col>76</xdr:col>
      <xdr:colOff>114300</xdr:colOff>
      <xdr:row>36</xdr:row>
      <xdr:rowOff>107633</xdr:rowOff>
    </xdr:to>
    <xdr:cxnSp macro="">
      <xdr:nvCxnSpPr>
        <xdr:cNvPr id="413" name="直線コネクタ 412"/>
        <xdr:cNvCxnSpPr/>
      </xdr:nvCxnSpPr>
      <xdr:spPr>
        <a:xfrm flipV="1">
          <a:off x="13703300" y="6228397"/>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14" name="n_1aveValue【認定こども園・幼稚園・保育所】&#10;有形固定資産減価償却率"/>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415" name="n_2aveValue【認定こども園・幼稚園・保育所】&#10;有形固定資産減価償却率"/>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416" name="n_3aveValue【認定こども園・幼稚園・保育所】&#10;有形固定資産減価償却率"/>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72090</xdr:rowOff>
    </xdr:from>
    <xdr:ext cx="405111" cy="259045"/>
    <xdr:sp macro="" textlink="">
      <xdr:nvSpPr>
        <xdr:cNvPr id="417" name="n_1mainValue【認定こども園・幼稚園・保育所】&#10;有形固定資産減価償却率"/>
        <xdr:cNvSpPr txBox="1"/>
      </xdr:nvSpPr>
      <xdr:spPr>
        <a:xfrm>
          <a:off x="15266044" y="5901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123524</xdr:rowOff>
    </xdr:from>
    <xdr:ext cx="405111" cy="259045"/>
    <xdr:sp macro="" textlink="">
      <xdr:nvSpPr>
        <xdr:cNvPr id="418" name="n_2mainValue【認定こども園・幼稚園・保育所】&#10;有形固定資産減価償却率"/>
        <xdr:cNvSpPr txBox="1"/>
      </xdr:nvSpPr>
      <xdr:spPr>
        <a:xfrm>
          <a:off x="14389744" y="5952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3510</xdr:rowOff>
    </xdr:from>
    <xdr:ext cx="405111" cy="259045"/>
    <xdr:sp macro="" textlink="">
      <xdr:nvSpPr>
        <xdr:cNvPr id="419" name="n_3mainValue【認定こども園・幼稚園・保育所】&#10;有形固定資産減価償却率"/>
        <xdr:cNvSpPr txBox="1"/>
      </xdr:nvSpPr>
      <xdr:spPr>
        <a:xfrm>
          <a:off x="13500744"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46" name="【認定こども園・幼稚園・保育所】&#10;一人当たり面積平均値テキスト"/>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27686</xdr:rowOff>
    </xdr:from>
    <xdr:to>
      <xdr:col>116</xdr:col>
      <xdr:colOff>114300</xdr:colOff>
      <xdr:row>41</xdr:row>
      <xdr:rowOff>129286</xdr:rowOff>
    </xdr:to>
    <xdr:sp macro="" textlink="">
      <xdr:nvSpPr>
        <xdr:cNvPr id="456" name="楕円 455"/>
        <xdr:cNvSpPr/>
      </xdr:nvSpPr>
      <xdr:spPr>
        <a:xfrm>
          <a:off x="22110700" y="705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114063</xdr:rowOff>
    </xdr:from>
    <xdr:ext cx="469744" cy="259045"/>
    <xdr:sp macro="" textlink="">
      <xdr:nvSpPr>
        <xdr:cNvPr id="457" name="【認定こども園・幼稚園・保育所】&#10;一人当たり面積該当値テキスト"/>
        <xdr:cNvSpPr txBox="1"/>
      </xdr:nvSpPr>
      <xdr:spPr>
        <a:xfrm>
          <a:off x="22199600" y="6972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xdr:rowOff>
    </xdr:from>
    <xdr:to>
      <xdr:col>112</xdr:col>
      <xdr:colOff>38100</xdr:colOff>
      <xdr:row>41</xdr:row>
      <xdr:rowOff>110998</xdr:rowOff>
    </xdr:to>
    <xdr:sp macro="" textlink="">
      <xdr:nvSpPr>
        <xdr:cNvPr id="458" name="楕円 457"/>
        <xdr:cNvSpPr/>
      </xdr:nvSpPr>
      <xdr:spPr>
        <a:xfrm>
          <a:off x="21272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60198</xdr:rowOff>
    </xdr:from>
    <xdr:to>
      <xdr:col>116</xdr:col>
      <xdr:colOff>63500</xdr:colOff>
      <xdr:row>41</xdr:row>
      <xdr:rowOff>78486</xdr:rowOff>
    </xdr:to>
    <xdr:cxnSp macro="">
      <xdr:nvCxnSpPr>
        <xdr:cNvPr id="459" name="直線コネクタ 458"/>
        <xdr:cNvCxnSpPr/>
      </xdr:nvCxnSpPr>
      <xdr:spPr>
        <a:xfrm>
          <a:off x="21323300" y="70896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9398</xdr:rowOff>
    </xdr:from>
    <xdr:to>
      <xdr:col>107</xdr:col>
      <xdr:colOff>101600</xdr:colOff>
      <xdr:row>41</xdr:row>
      <xdr:rowOff>110998</xdr:rowOff>
    </xdr:to>
    <xdr:sp macro="" textlink="">
      <xdr:nvSpPr>
        <xdr:cNvPr id="460" name="楕円 459"/>
        <xdr:cNvSpPr/>
      </xdr:nvSpPr>
      <xdr:spPr>
        <a:xfrm>
          <a:off x="20383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60198</xdr:rowOff>
    </xdr:from>
    <xdr:to>
      <xdr:col>111</xdr:col>
      <xdr:colOff>177800</xdr:colOff>
      <xdr:row>41</xdr:row>
      <xdr:rowOff>60198</xdr:rowOff>
    </xdr:to>
    <xdr:cxnSp macro="">
      <xdr:nvCxnSpPr>
        <xdr:cNvPr id="461" name="直線コネクタ 460"/>
        <xdr:cNvCxnSpPr/>
      </xdr:nvCxnSpPr>
      <xdr:spPr>
        <a:xfrm>
          <a:off x="20434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9398</xdr:rowOff>
    </xdr:from>
    <xdr:to>
      <xdr:col>102</xdr:col>
      <xdr:colOff>165100</xdr:colOff>
      <xdr:row>41</xdr:row>
      <xdr:rowOff>110998</xdr:rowOff>
    </xdr:to>
    <xdr:sp macro="" textlink="">
      <xdr:nvSpPr>
        <xdr:cNvPr id="462" name="楕円 461"/>
        <xdr:cNvSpPr/>
      </xdr:nvSpPr>
      <xdr:spPr>
        <a:xfrm>
          <a:off x="19494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60198</xdr:rowOff>
    </xdr:from>
    <xdr:to>
      <xdr:col>107</xdr:col>
      <xdr:colOff>50800</xdr:colOff>
      <xdr:row>41</xdr:row>
      <xdr:rowOff>60198</xdr:rowOff>
    </xdr:to>
    <xdr:cxnSp macro="">
      <xdr:nvCxnSpPr>
        <xdr:cNvPr id="463" name="直線コネクタ 462"/>
        <xdr:cNvCxnSpPr/>
      </xdr:nvCxnSpPr>
      <xdr:spPr>
        <a:xfrm>
          <a:off x="19545300" y="708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64" name="n_1aveValue【認定こども園・幼稚園・保育所】&#10;一人当たり面積"/>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65" name="n_2aveValue【認定こども園・幼稚園・保育所】&#10;一人当たり面積"/>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66" name="n_3aveValue【認定こども園・幼稚園・保育所】&#10;一人当たり面積"/>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102125</xdr:rowOff>
    </xdr:from>
    <xdr:ext cx="469744" cy="259045"/>
    <xdr:sp macro="" textlink="">
      <xdr:nvSpPr>
        <xdr:cNvPr id="467" name="n_1mainValue【認定こども園・幼稚園・保育所】&#10;一人当たり面積"/>
        <xdr:cNvSpPr txBox="1"/>
      </xdr:nvSpPr>
      <xdr:spPr>
        <a:xfrm>
          <a:off x="210757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102125</xdr:rowOff>
    </xdr:from>
    <xdr:ext cx="469744" cy="259045"/>
    <xdr:sp macro="" textlink="">
      <xdr:nvSpPr>
        <xdr:cNvPr id="468" name="n_2mainValue【認定こども園・幼稚園・保育所】&#10;一人当たり面積"/>
        <xdr:cNvSpPr txBox="1"/>
      </xdr:nvSpPr>
      <xdr:spPr>
        <a:xfrm>
          <a:off x="20199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102125</xdr:rowOff>
    </xdr:from>
    <xdr:ext cx="469744" cy="259045"/>
    <xdr:sp macro="" textlink="">
      <xdr:nvSpPr>
        <xdr:cNvPr id="469" name="n_3mainValue【認定こども園・幼稚園・保育所】&#10;一人当たり面積"/>
        <xdr:cNvSpPr txBox="1"/>
      </xdr:nvSpPr>
      <xdr:spPr>
        <a:xfrm>
          <a:off x="19310427" y="713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99" name="【学校施設】&#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09" name="楕円 508"/>
        <xdr:cNvSpPr/>
      </xdr:nvSpPr>
      <xdr:spPr>
        <a:xfrm>
          <a:off x="16268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167657</xdr:rowOff>
    </xdr:from>
    <xdr:ext cx="405111" cy="259045"/>
    <xdr:sp macro="" textlink="">
      <xdr:nvSpPr>
        <xdr:cNvPr id="510" name="【学校施設】&#10;有形固定資産減価償却率該当値テキスト"/>
        <xdr:cNvSpPr txBox="1"/>
      </xdr:nvSpPr>
      <xdr:spPr>
        <a:xfrm>
          <a:off x="163576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11" name="楕円 510"/>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68580</xdr:rowOff>
    </xdr:from>
    <xdr:to>
      <xdr:col>85</xdr:col>
      <xdr:colOff>127000</xdr:colOff>
      <xdr:row>59</xdr:row>
      <xdr:rowOff>95250</xdr:rowOff>
    </xdr:to>
    <xdr:cxnSp macro="">
      <xdr:nvCxnSpPr>
        <xdr:cNvPr id="512" name="直線コネクタ 511"/>
        <xdr:cNvCxnSpPr/>
      </xdr:nvCxnSpPr>
      <xdr:spPr>
        <a:xfrm flipV="1">
          <a:off x="15481300" y="101841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13" name="楕円 512"/>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125730</xdr:rowOff>
    </xdr:to>
    <xdr:cxnSp macro="">
      <xdr:nvCxnSpPr>
        <xdr:cNvPr id="514" name="直線コネクタ 513"/>
        <xdr:cNvCxnSpPr/>
      </xdr:nvCxnSpPr>
      <xdr:spPr>
        <a:xfrm flipV="1">
          <a:off x="14592300" y="1021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109220</xdr:rowOff>
    </xdr:from>
    <xdr:to>
      <xdr:col>72</xdr:col>
      <xdr:colOff>38100</xdr:colOff>
      <xdr:row>60</xdr:row>
      <xdr:rowOff>39370</xdr:rowOff>
    </xdr:to>
    <xdr:sp macro="" textlink="">
      <xdr:nvSpPr>
        <xdr:cNvPr id="515" name="楕円 514"/>
        <xdr:cNvSpPr/>
      </xdr:nvSpPr>
      <xdr:spPr>
        <a:xfrm>
          <a:off x="13652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125730</xdr:rowOff>
    </xdr:from>
    <xdr:to>
      <xdr:col>76</xdr:col>
      <xdr:colOff>114300</xdr:colOff>
      <xdr:row>59</xdr:row>
      <xdr:rowOff>160020</xdr:rowOff>
    </xdr:to>
    <xdr:cxnSp macro="">
      <xdr:nvCxnSpPr>
        <xdr:cNvPr id="516" name="直線コネクタ 515"/>
        <xdr:cNvCxnSpPr/>
      </xdr:nvCxnSpPr>
      <xdr:spPr>
        <a:xfrm flipV="1">
          <a:off x="13703300" y="1024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17" name="n_1aveValue【学校施設】&#10;有形固定資産減価償却率"/>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116857</xdr:rowOff>
    </xdr:from>
    <xdr:ext cx="405111" cy="259045"/>
    <xdr:sp macro="" textlink="">
      <xdr:nvSpPr>
        <xdr:cNvPr id="518" name="n_2aveValue【学校施設】&#10;有形固定資産減価償却率"/>
        <xdr:cNvSpPr txBox="1"/>
      </xdr:nvSpPr>
      <xdr:spPr>
        <a:xfrm>
          <a:off x="14389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519" name="n_3aveValue【学校施設】&#10;有形固定資産減価償却率"/>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137177</xdr:rowOff>
    </xdr:from>
    <xdr:ext cx="405111" cy="259045"/>
    <xdr:sp macro="" textlink="">
      <xdr:nvSpPr>
        <xdr:cNvPr id="520" name="n_1mainValue【学校施設】&#10;有形固定資産減価償却率"/>
        <xdr:cNvSpPr txBox="1"/>
      </xdr:nvSpPr>
      <xdr:spPr>
        <a:xfrm>
          <a:off x="15266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21" name="n_2main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30497</xdr:rowOff>
    </xdr:from>
    <xdr:ext cx="405111" cy="259045"/>
    <xdr:sp macro="" textlink="">
      <xdr:nvSpPr>
        <xdr:cNvPr id="522" name="n_3mainValue【学校施設】&#10;有形固定資産減価償却率"/>
        <xdr:cNvSpPr txBox="1"/>
      </xdr:nvSpPr>
      <xdr:spPr>
        <a:xfrm>
          <a:off x="13500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52" name="【学校施設】&#10;一人当たり面積平均値テキスト"/>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62" name="楕円 561"/>
        <xdr:cNvSpPr/>
      </xdr:nvSpPr>
      <xdr:spPr>
        <a:xfrm>
          <a:off x="22110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3827</xdr:rowOff>
    </xdr:from>
    <xdr:ext cx="469744" cy="259045"/>
    <xdr:sp macro="" textlink="">
      <xdr:nvSpPr>
        <xdr:cNvPr id="563" name="【学校施設】&#10;一人当たり面積該当値テキスト"/>
        <xdr:cNvSpPr txBox="1"/>
      </xdr:nvSpPr>
      <xdr:spPr>
        <a:xfrm>
          <a:off x="22199600" y="1046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27940</xdr:rowOff>
    </xdr:from>
    <xdr:to>
      <xdr:col>112</xdr:col>
      <xdr:colOff>38100</xdr:colOff>
      <xdr:row>61</xdr:row>
      <xdr:rowOff>129540</xdr:rowOff>
    </xdr:to>
    <xdr:sp macro="" textlink="">
      <xdr:nvSpPr>
        <xdr:cNvPr id="564" name="楕円 563"/>
        <xdr:cNvSpPr/>
      </xdr:nvSpPr>
      <xdr:spPr>
        <a:xfrm>
          <a:off x="21272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76200</xdr:rowOff>
    </xdr:from>
    <xdr:to>
      <xdr:col>116</xdr:col>
      <xdr:colOff>63500</xdr:colOff>
      <xdr:row>61</xdr:row>
      <xdr:rowOff>78740</xdr:rowOff>
    </xdr:to>
    <xdr:cxnSp macro="">
      <xdr:nvCxnSpPr>
        <xdr:cNvPr id="565" name="直線コネクタ 564"/>
        <xdr:cNvCxnSpPr/>
      </xdr:nvCxnSpPr>
      <xdr:spPr>
        <a:xfrm flipV="1">
          <a:off x="21323300" y="1053465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33020</xdr:rowOff>
    </xdr:from>
    <xdr:to>
      <xdr:col>107</xdr:col>
      <xdr:colOff>101600</xdr:colOff>
      <xdr:row>61</xdr:row>
      <xdr:rowOff>134620</xdr:rowOff>
    </xdr:to>
    <xdr:sp macro="" textlink="">
      <xdr:nvSpPr>
        <xdr:cNvPr id="566" name="楕円 565"/>
        <xdr:cNvSpPr/>
      </xdr:nvSpPr>
      <xdr:spPr>
        <a:xfrm>
          <a:off x="20383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78740</xdr:rowOff>
    </xdr:from>
    <xdr:to>
      <xdr:col>111</xdr:col>
      <xdr:colOff>177800</xdr:colOff>
      <xdr:row>61</xdr:row>
      <xdr:rowOff>83820</xdr:rowOff>
    </xdr:to>
    <xdr:cxnSp macro="">
      <xdr:nvCxnSpPr>
        <xdr:cNvPr id="567" name="直線コネクタ 566"/>
        <xdr:cNvCxnSpPr/>
      </xdr:nvCxnSpPr>
      <xdr:spPr>
        <a:xfrm flipV="1">
          <a:off x="20434300" y="1053719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34290</xdr:rowOff>
    </xdr:from>
    <xdr:to>
      <xdr:col>102</xdr:col>
      <xdr:colOff>165100</xdr:colOff>
      <xdr:row>61</xdr:row>
      <xdr:rowOff>135890</xdr:rowOff>
    </xdr:to>
    <xdr:sp macro="" textlink="">
      <xdr:nvSpPr>
        <xdr:cNvPr id="568" name="楕円 567"/>
        <xdr:cNvSpPr/>
      </xdr:nvSpPr>
      <xdr:spPr>
        <a:xfrm>
          <a:off x="19494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83820</xdr:rowOff>
    </xdr:from>
    <xdr:to>
      <xdr:col>107</xdr:col>
      <xdr:colOff>50800</xdr:colOff>
      <xdr:row>61</xdr:row>
      <xdr:rowOff>85090</xdr:rowOff>
    </xdr:to>
    <xdr:cxnSp macro="">
      <xdr:nvCxnSpPr>
        <xdr:cNvPr id="569" name="直線コネクタ 568"/>
        <xdr:cNvCxnSpPr/>
      </xdr:nvCxnSpPr>
      <xdr:spPr>
        <a:xfrm flipV="1">
          <a:off x="19545300" y="105422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70" name="n_1aveValue【学校施設】&#10;一人当たり面積"/>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571" name="n_2aveValue【学校施設】&#10;一人当たり面積"/>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572" name="n_3aveValue【学校施設】&#10;一人当たり面積"/>
        <xdr:cNvSpPr txBox="1"/>
      </xdr:nvSpPr>
      <xdr:spPr>
        <a:xfrm>
          <a:off x="19310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146067</xdr:rowOff>
    </xdr:from>
    <xdr:ext cx="469744" cy="259045"/>
    <xdr:sp macro="" textlink="">
      <xdr:nvSpPr>
        <xdr:cNvPr id="573" name="n_1mainValue【学校施設】&#10;一人当たり面積"/>
        <xdr:cNvSpPr txBox="1"/>
      </xdr:nvSpPr>
      <xdr:spPr>
        <a:xfrm>
          <a:off x="210757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151147</xdr:rowOff>
    </xdr:from>
    <xdr:ext cx="469744" cy="259045"/>
    <xdr:sp macro="" textlink="">
      <xdr:nvSpPr>
        <xdr:cNvPr id="574" name="n_2mainValue【学校施設】&#10;一人当たり面積"/>
        <xdr:cNvSpPr txBox="1"/>
      </xdr:nvSpPr>
      <xdr:spPr>
        <a:xfrm>
          <a:off x="201994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152417</xdr:rowOff>
    </xdr:from>
    <xdr:ext cx="469744" cy="259045"/>
    <xdr:sp macro="" textlink="">
      <xdr:nvSpPr>
        <xdr:cNvPr id="575" name="n_3mainValue【学校施設】&#10;一人当たり面積"/>
        <xdr:cNvSpPr txBox="1"/>
      </xdr:nvSpPr>
      <xdr:spPr>
        <a:xfrm>
          <a:off x="19310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05" name="【児童館】&#10;有形固定資産減価償却率平均値テキスト"/>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162561</xdr:rowOff>
    </xdr:from>
    <xdr:to>
      <xdr:col>85</xdr:col>
      <xdr:colOff>177800</xdr:colOff>
      <xdr:row>80</xdr:row>
      <xdr:rowOff>92711</xdr:rowOff>
    </xdr:to>
    <xdr:sp macro="" textlink="">
      <xdr:nvSpPr>
        <xdr:cNvPr id="615" name="楕円 614"/>
        <xdr:cNvSpPr/>
      </xdr:nvSpPr>
      <xdr:spPr>
        <a:xfrm>
          <a:off x="162687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13988</xdr:rowOff>
    </xdr:from>
    <xdr:ext cx="405111" cy="259045"/>
    <xdr:sp macro="" textlink="">
      <xdr:nvSpPr>
        <xdr:cNvPr id="616" name="【児童館】&#10;有形固定資産減価償却率該当値テキスト"/>
        <xdr:cNvSpPr txBox="1"/>
      </xdr:nvSpPr>
      <xdr:spPr>
        <a:xfrm>
          <a:off x="163576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84455</xdr:rowOff>
    </xdr:from>
    <xdr:to>
      <xdr:col>81</xdr:col>
      <xdr:colOff>101600</xdr:colOff>
      <xdr:row>81</xdr:row>
      <xdr:rowOff>14605</xdr:rowOff>
    </xdr:to>
    <xdr:sp macro="" textlink="">
      <xdr:nvSpPr>
        <xdr:cNvPr id="617" name="楕円 616"/>
        <xdr:cNvSpPr/>
      </xdr:nvSpPr>
      <xdr:spPr>
        <a:xfrm>
          <a:off x="154305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41911</xdr:rowOff>
    </xdr:from>
    <xdr:to>
      <xdr:col>85</xdr:col>
      <xdr:colOff>127000</xdr:colOff>
      <xdr:row>80</xdr:row>
      <xdr:rowOff>135255</xdr:rowOff>
    </xdr:to>
    <xdr:cxnSp macro="">
      <xdr:nvCxnSpPr>
        <xdr:cNvPr id="618" name="直線コネクタ 617"/>
        <xdr:cNvCxnSpPr/>
      </xdr:nvCxnSpPr>
      <xdr:spPr>
        <a:xfrm flipV="1">
          <a:off x="15481300" y="13757911"/>
          <a:ext cx="8382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120650</xdr:rowOff>
    </xdr:from>
    <xdr:to>
      <xdr:col>76</xdr:col>
      <xdr:colOff>165100</xdr:colOff>
      <xdr:row>81</xdr:row>
      <xdr:rowOff>50800</xdr:rowOff>
    </xdr:to>
    <xdr:sp macro="" textlink="">
      <xdr:nvSpPr>
        <xdr:cNvPr id="619" name="楕円 618"/>
        <xdr:cNvSpPr/>
      </xdr:nvSpPr>
      <xdr:spPr>
        <a:xfrm>
          <a:off x="145415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135255</xdr:rowOff>
    </xdr:from>
    <xdr:to>
      <xdr:col>81</xdr:col>
      <xdr:colOff>50800</xdr:colOff>
      <xdr:row>81</xdr:row>
      <xdr:rowOff>0</xdr:rowOff>
    </xdr:to>
    <xdr:cxnSp macro="">
      <xdr:nvCxnSpPr>
        <xdr:cNvPr id="620" name="直線コネクタ 619"/>
        <xdr:cNvCxnSpPr/>
      </xdr:nvCxnSpPr>
      <xdr:spPr>
        <a:xfrm flipV="1">
          <a:off x="14592300" y="138512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621" name="楕円 620"/>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0</xdr:rowOff>
    </xdr:from>
    <xdr:to>
      <xdr:col>76</xdr:col>
      <xdr:colOff>114300</xdr:colOff>
      <xdr:row>81</xdr:row>
      <xdr:rowOff>41911</xdr:rowOff>
    </xdr:to>
    <xdr:cxnSp macro="">
      <xdr:nvCxnSpPr>
        <xdr:cNvPr id="622" name="直線コネクタ 621"/>
        <xdr:cNvCxnSpPr/>
      </xdr:nvCxnSpPr>
      <xdr:spPr>
        <a:xfrm flipV="1">
          <a:off x="13703300" y="13887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3" name="n_1aveValue【児童館】&#10;有形固定資産減価償却率"/>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24" name="n_2aveValue【児童館】&#10;有形固定資産減価償却率"/>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25" name="n_3ave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31132</xdr:rowOff>
    </xdr:from>
    <xdr:ext cx="405111" cy="259045"/>
    <xdr:sp macro="" textlink="">
      <xdr:nvSpPr>
        <xdr:cNvPr id="626" name="n_1mainValue【児童館】&#10;有形固定資産減価償却率"/>
        <xdr:cNvSpPr txBox="1"/>
      </xdr:nvSpPr>
      <xdr:spPr>
        <a:xfrm>
          <a:off x="15266044" y="1357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67327</xdr:rowOff>
    </xdr:from>
    <xdr:ext cx="405111" cy="259045"/>
    <xdr:sp macro="" textlink="">
      <xdr:nvSpPr>
        <xdr:cNvPr id="627" name="n_2mainValue【児童館】&#10;有形固定資産減価償却率"/>
        <xdr:cNvSpPr txBox="1"/>
      </xdr:nvSpPr>
      <xdr:spPr>
        <a:xfrm>
          <a:off x="14389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628" name="n_3mainValue【児童館】&#10;有形固定資産減価償却率"/>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7"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6350</xdr:rowOff>
    </xdr:from>
    <xdr:to>
      <xdr:col>116</xdr:col>
      <xdr:colOff>114300</xdr:colOff>
      <xdr:row>79</xdr:row>
      <xdr:rowOff>107950</xdr:rowOff>
    </xdr:to>
    <xdr:sp macro="" textlink="">
      <xdr:nvSpPr>
        <xdr:cNvPr id="667" name="楕円 666"/>
        <xdr:cNvSpPr/>
      </xdr:nvSpPr>
      <xdr:spPr>
        <a:xfrm>
          <a:off x="221107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29227</xdr:rowOff>
    </xdr:from>
    <xdr:ext cx="469744" cy="259045"/>
    <xdr:sp macro="" textlink="">
      <xdr:nvSpPr>
        <xdr:cNvPr id="668" name="【児童館】&#10;一人当たり面積該当値テキスト"/>
        <xdr:cNvSpPr txBox="1"/>
      </xdr:nvSpPr>
      <xdr:spPr>
        <a:xfrm>
          <a:off x="22199600"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669" name="楕円 668"/>
        <xdr:cNvSpPr/>
      </xdr:nvSpPr>
      <xdr:spPr>
        <a:xfrm>
          <a:off x="2127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152400</xdr:rowOff>
    </xdr:from>
    <xdr:to>
      <xdr:col>116</xdr:col>
      <xdr:colOff>63500</xdr:colOff>
      <xdr:row>79</xdr:row>
      <xdr:rowOff>57150</xdr:rowOff>
    </xdr:to>
    <xdr:cxnSp macro="">
      <xdr:nvCxnSpPr>
        <xdr:cNvPr id="670" name="直線コネクタ 669"/>
        <xdr:cNvCxnSpPr/>
      </xdr:nvCxnSpPr>
      <xdr:spPr>
        <a:xfrm>
          <a:off x="21323300" y="13525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101600</xdr:rowOff>
    </xdr:from>
    <xdr:to>
      <xdr:col>107</xdr:col>
      <xdr:colOff>101600</xdr:colOff>
      <xdr:row>79</xdr:row>
      <xdr:rowOff>31750</xdr:rowOff>
    </xdr:to>
    <xdr:sp macro="" textlink="">
      <xdr:nvSpPr>
        <xdr:cNvPr id="671" name="楕円 670"/>
        <xdr:cNvSpPr/>
      </xdr:nvSpPr>
      <xdr:spPr>
        <a:xfrm>
          <a:off x="20383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152400</xdr:rowOff>
    </xdr:from>
    <xdr:to>
      <xdr:col>111</xdr:col>
      <xdr:colOff>177800</xdr:colOff>
      <xdr:row>78</xdr:row>
      <xdr:rowOff>152400</xdr:rowOff>
    </xdr:to>
    <xdr:cxnSp macro="">
      <xdr:nvCxnSpPr>
        <xdr:cNvPr id="672" name="直線コネクタ 671"/>
        <xdr:cNvCxnSpPr/>
      </xdr:nvCxnSpPr>
      <xdr:spPr>
        <a:xfrm>
          <a:off x="20434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673" name="楕円 672"/>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78</xdr:row>
      <xdr:rowOff>152400</xdr:rowOff>
    </xdr:to>
    <xdr:cxnSp macro="">
      <xdr:nvCxnSpPr>
        <xdr:cNvPr id="674" name="直線コネクタ 673"/>
        <xdr:cNvCxnSpPr/>
      </xdr:nvCxnSpPr>
      <xdr:spPr>
        <a:xfrm>
          <a:off x="19545300" y="1352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75" name="n_1aveValue【児童館】&#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6" name="n_2ave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677" name="n_3aveValue【児童館】&#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678" name="n_1mainValue【児童館】&#10;一人当たり面積"/>
        <xdr:cNvSpPr txBox="1"/>
      </xdr:nvSpPr>
      <xdr:spPr>
        <a:xfrm>
          <a:off x="210757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48277</xdr:rowOff>
    </xdr:from>
    <xdr:ext cx="469744" cy="259045"/>
    <xdr:sp macro="" textlink="">
      <xdr:nvSpPr>
        <xdr:cNvPr id="679" name="n_2mainValue【児童館】&#10;一人当たり面積"/>
        <xdr:cNvSpPr txBox="1"/>
      </xdr:nvSpPr>
      <xdr:spPr>
        <a:xfrm>
          <a:off x="20199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680" name="n_3mainValue【児童館】&#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1" name="テキスト ボックス 69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2" name="直線コネクタ 69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3" name="テキスト ボックス 69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4" name="直線コネクタ 69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5" name="テキスト ボックス 69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6" name="直線コネクタ 69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7" name="テキスト ボックス 69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8" name="直線コネクタ 69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9" name="テキスト ボックス 69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0" name="直線コネクタ 69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1" name="テキスト ボックス 70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705" name="直線コネクタ 704"/>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706" name="【公民館】&#10;有形固定資産減価償却率最小値テキスト"/>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707" name="直線コネクタ 706"/>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08"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09" name="直線コネクタ 708"/>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710" name="【公民館】&#10;有形固定資産減価償却率平均値テキスト"/>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711" name="フローチャート: 判断 710"/>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712" name="フローチャート: 判断 711"/>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713" name="フローチャート: 判断 712"/>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714" name="フローチャート: 判断 713"/>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6350</xdr:rowOff>
    </xdr:from>
    <xdr:to>
      <xdr:col>85</xdr:col>
      <xdr:colOff>177800</xdr:colOff>
      <xdr:row>106</xdr:row>
      <xdr:rowOff>107950</xdr:rowOff>
    </xdr:to>
    <xdr:sp macro="" textlink="">
      <xdr:nvSpPr>
        <xdr:cNvPr id="720" name="楕円 719"/>
        <xdr:cNvSpPr/>
      </xdr:nvSpPr>
      <xdr:spPr>
        <a:xfrm>
          <a:off x="162687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156227</xdr:rowOff>
    </xdr:from>
    <xdr:ext cx="405111" cy="259045"/>
    <xdr:sp macro="" textlink="">
      <xdr:nvSpPr>
        <xdr:cNvPr id="721" name="【公民館】&#10;有形固定資産減価償却率該当値テキスト"/>
        <xdr:cNvSpPr txBox="1"/>
      </xdr:nvSpPr>
      <xdr:spPr>
        <a:xfrm>
          <a:off x="16357600"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52070</xdr:rowOff>
    </xdr:from>
    <xdr:to>
      <xdr:col>81</xdr:col>
      <xdr:colOff>101600</xdr:colOff>
      <xdr:row>106</xdr:row>
      <xdr:rowOff>153670</xdr:rowOff>
    </xdr:to>
    <xdr:sp macro="" textlink="">
      <xdr:nvSpPr>
        <xdr:cNvPr id="722" name="楕円 721"/>
        <xdr:cNvSpPr/>
      </xdr:nvSpPr>
      <xdr:spPr>
        <a:xfrm>
          <a:off x="15430500" y="1822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57150</xdr:rowOff>
    </xdr:from>
    <xdr:to>
      <xdr:col>85</xdr:col>
      <xdr:colOff>127000</xdr:colOff>
      <xdr:row>106</xdr:row>
      <xdr:rowOff>102870</xdr:rowOff>
    </xdr:to>
    <xdr:cxnSp macro="">
      <xdr:nvCxnSpPr>
        <xdr:cNvPr id="723" name="直線コネクタ 722"/>
        <xdr:cNvCxnSpPr/>
      </xdr:nvCxnSpPr>
      <xdr:spPr>
        <a:xfrm flipV="1">
          <a:off x="15481300" y="182308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93980</xdr:rowOff>
    </xdr:from>
    <xdr:to>
      <xdr:col>76</xdr:col>
      <xdr:colOff>165100</xdr:colOff>
      <xdr:row>107</xdr:row>
      <xdr:rowOff>24130</xdr:rowOff>
    </xdr:to>
    <xdr:sp macro="" textlink="">
      <xdr:nvSpPr>
        <xdr:cNvPr id="724" name="楕円 723"/>
        <xdr:cNvSpPr/>
      </xdr:nvSpPr>
      <xdr:spPr>
        <a:xfrm>
          <a:off x="14541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102870</xdr:rowOff>
    </xdr:from>
    <xdr:to>
      <xdr:col>81</xdr:col>
      <xdr:colOff>50800</xdr:colOff>
      <xdr:row>106</xdr:row>
      <xdr:rowOff>144780</xdr:rowOff>
    </xdr:to>
    <xdr:cxnSp macro="">
      <xdr:nvCxnSpPr>
        <xdr:cNvPr id="725" name="直線コネクタ 724"/>
        <xdr:cNvCxnSpPr/>
      </xdr:nvCxnSpPr>
      <xdr:spPr>
        <a:xfrm flipV="1">
          <a:off x="14592300" y="1827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50164</xdr:rowOff>
    </xdr:from>
    <xdr:to>
      <xdr:col>72</xdr:col>
      <xdr:colOff>38100</xdr:colOff>
      <xdr:row>106</xdr:row>
      <xdr:rowOff>151764</xdr:rowOff>
    </xdr:to>
    <xdr:sp macro="" textlink="">
      <xdr:nvSpPr>
        <xdr:cNvPr id="726" name="楕円 725"/>
        <xdr:cNvSpPr/>
      </xdr:nvSpPr>
      <xdr:spPr>
        <a:xfrm>
          <a:off x="13652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100964</xdr:rowOff>
    </xdr:from>
    <xdr:to>
      <xdr:col>76</xdr:col>
      <xdr:colOff>114300</xdr:colOff>
      <xdr:row>106</xdr:row>
      <xdr:rowOff>144780</xdr:rowOff>
    </xdr:to>
    <xdr:cxnSp macro="">
      <xdr:nvCxnSpPr>
        <xdr:cNvPr id="727" name="直線コネクタ 726"/>
        <xdr:cNvCxnSpPr/>
      </xdr:nvCxnSpPr>
      <xdr:spPr>
        <a:xfrm>
          <a:off x="13703300" y="182746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728" name="n_1aveValue【公民館】&#10;有形固定資産減価償却率"/>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10177</xdr:rowOff>
    </xdr:from>
    <xdr:ext cx="405111" cy="259045"/>
    <xdr:sp macro="" textlink="">
      <xdr:nvSpPr>
        <xdr:cNvPr id="729" name="n_2aveValue【公民館】&#10;有形固定資産減価償却率"/>
        <xdr:cNvSpPr txBox="1"/>
      </xdr:nvSpPr>
      <xdr:spPr>
        <a:xfrm>
          <a:off x="14389744" y="1784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730" name="n_3aveValue【公民館】&#10;有形固定資産減価償却率"/>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144797</xdr:rowOff>
    </xdr:from>
    <xdr:ext cx="405111" cy="259045"/>
    <xdr:sp macro="" textlink="">
      <xdr:nvSpPr>
        <xdr:cNvPr id="731" name="n_1mainValue【公民館】&#10;有形固定資産減価償却率"/>
        <xdr:cNvSpPr txBox="1"/>
      </xdr:nvSpPr>
      <xdr:spPr>
        <a:xfrm>
          <a:off x="15266044" y="183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15257</xdr:rowOff>
    </xdr:from>
    <xdr:ext cx="405111" cy="259045"/>
    <xdr:sp macro="" textlink="">
      <xdr:nvSpPr>
        <xdr:cNvPr id="732" name="n_2mainValue【公民館】&#10;有形固定資産減価償却率"/>
        <xdr:cNvSpPr txBox="1"/>
      </xdr:nvSpPr>
      <xdr:spPr>
        <a:xfrm>
          <a:off x="14389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142891</xdr:rowOff>
    </xdr:from>
    <xdr:ext cx="405111" cy="259045"/>
    <xdr:sp macro="" textlink="">
      <xdr:nvSpPr>
        <xdr:cNvPr id="733" name="n_3mainValue【公民館】&#10;有形固定資産減価償却率"/>
        <xdr:cNvSpPr txBox="1"/>
      </xdr:nvSpPr>
      <xdr:spPr>
        <a:xfrm>
          <a:off x="13500744" y="1831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4" name="直線コネクタ 74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5" name="テキスト ボックス 74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6" name="直線コネクタ 74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7" name="テキスト ボックス 74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8" name="直線コネクタ 74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9" name="テキスト ボックス 74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0" name="直線コネクタ 74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1" name="テキスト ボックス 75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2" name="直線コネクタ 75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3" name="テキスト ボックス 75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57" name="直線コネクタ 756"/>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58" name="【公民館】&#10;一人当たり面積最小値テキスト"/>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59" name="直線コネクタ 758"/>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60" name="【公民館】&#10;一人当たり面積最大値テキスト"/>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61" name="直線コネクタ 760"/>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148607</xdr:rowOff>
    </xdr:from>
    <xdr:ext cx="469744" cy="259045"/>
    <xdr:sp macro="" textlink="">
      <xdr:nvSpPr>
        <xdr:cNvPr id="762" name="【公民館】&#10;一人当たり面積平均値テキスト"/>
        <xdr:cNvSpPr txBox="1"/>
      </xdr:nvSpPr>
      <xdr:spPr>
        <a:xfrm>
          <a:off x="22199600" y="1797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63" name="フローチャート: 判断 762"/>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64" name="フローチャート: 判断 763"/>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65" name="フローチャート: 判断 764"/>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66" name="フローチャート: 判断 765"/>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72" name="楕円 771"/>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773" name="【公民館】&#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143511</xdr:rowOff>
    </xdr:from>
    <xdr:to>
      <xdr:col>112</xdr:col>
      <xdr:colOff>38100</xdr:colOff>
      <xdr:row>104</xdr:row>
      <xdr:rowOff>73661</xdr:rowOff>
    </xdr:to>
    <xdr:sp macro="" textlink="">
      <xdr:nvSpPr>
        <xdr:cNvPr id="774" name="楕円 773"/>
        <xdr:cNvSpPr/>
      </xdr:nvSpPr>
      <xdr:spPr>
        <a:xfrm>
          <a:off x="21272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22861</xdr:rowOff>
    </xdr:to>
    <xdr:cxnSp macro="">
      <xdr:nvCxnSpPr>
        <xdr:cNvPr id="775" name="直線コネクタ 774"/>
        <xdr:cNvCxnSpPr/>
      </xdr:nvCxnSpPr>
      <xdr:spPr>
        <a:xfrm flipV="1">
          <a:off x="21323300" y="178384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105411</xdr:rowOff>
    </xdr:from>
    <xdr:to>
      <xdr:col>107</xdr:col>
      <xdr:colOff>101600</xdr:colOff>
      <xdr:row>104</xdr:row>
      <xdr:rowOff>35561</xdr:rowOff>
    </xdr:to>
    <xdr:sp macro="" textlink="">
      <xdr:nvSpPr>
        <xdr:cNvPr id="776" name="楕円 775"/>
        <xdr:cNvSpPr/>
      </xdr:nvSpPr>
      <xdr:spPr>
        <a:xfrm>
          <a:off x="20383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156211</xdr:rowOff>
    </xdr:from>
    <xdr:to>
      <xdr:col>111</xdr:col>
      <xdr:colOff>177800</xdr:colOff>
      <xdr:row>104</xdr:row>
      <xdr:rowOff>22861</xdr:rowOff>
    </xdr:to>
    <xdr:cxnSp macro="">
      <xdr:nvCxnSpPr>
        <xdr:cNvPr id="777" name="直線コネクタ 776"/>
        <xdr:cNvCxnSpPr/>
      </xdr:nvCxnSpPr>
      <xdr:spPr>
        <a:xfrm>
          <a:off x="20434300" y="178155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166370</xdr:rowOff>
    </xdr:from>
    <xdr:to>
      <xdr:col>102</xdr:col>
      <xdr:colOff>165100</xdr:colOff>
      <xdr:row>104</xdr:row>
      <xdr:rowOff>96520</xdr:rowOff>
    </xdr:to>
    <xdr:sp macro="" textlink="">
      <xdr:nvSpPr>
        <xdr:cNvPr id="778" name="楕円 777"/>
        <xdr:cNvSpPr/>
      </xdr:nvSpPr>
      <xdr:spPr>
        <a:xfrm>
          <a:off x="19494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156211</xdr:rowOff>
    </xdr:from>
    <xdr:to>
      <xdr:col>107</xdr:col>
      <xdr:colOff>50800</xdr:colOff>
      <xdr:row>104</xdr:row>
      <xdr:rowOff>45720</xdr:rowOff>
    </xdr:to>
    <xdr:cxnSp macro="">
      <xdr:nvCxnSpPr>
        <xdr:cNvPr id="779" name="直線コネクタ 778"/>
        <xdr:cNvCxnSpPr/>
      </xdr:nvCxnSpPr>
      <xdr:spPr>
        <a:xfrm flipV="1">
          <a:off x="19545300" y="178155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91457</xdr:rowOff>
    </xdr:from>
    <xdr:ext cx="469744" cy="259045"/>
    <xdr:sp macro="" textlink="">
      <xdr:nvSpPr>
        <xdr:cNvPr id="780" name="n_1aveValue【公民館】&#10;一人当たり面積"/>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106697</xdr:rowOff>
    </xdr:from>
    <xdr:ext cx="469744" cy="259045"/>
    <xdr:sp macro="" textlink="">
      <xdr:nvSpPr>
        <xdr:cNvPr id="781" name="n_2aveValue【公民館】&#10;一人当たり面積"/>
        <xdr:cNvSpPr txBox="1"/>
      </xdr:nvSpPr>
      <xdr:spPr>
        <a:xfrm>
          <a:off x="20199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7638</xdr:rowOff>
    </xdr:from>
    <xdr:ext cx="469744" cy="259045"/>
    <xdr:sp macro="" textlink="">
      <xdr:nvSpPr>
        <xdr:cNvPr id="782" name="n_3aveValue【公民館】&#10;一人当たり面積"/>
        <xdr:cNvSpPr txBox="1"/>
      </xdr:nvSpPr>
      <xdr:spPr>
        <a:xfrm>
          <a:off x="19310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90188</xdr:rowOff>
    </xdr:from>
    <xdr:ext cx="469744" cy="259045"/>
    <xdr:sp macro="" textlink="">
      <xdr:nvSpPr>
        <xdr:cNvPr id="783" name="n_1mainValue【公民館】&#10;一人当たり面積"/>
        <xdr:cNvSpPr txBox="1"/>
      </xdr:nvSpPr>
      <xdr:spPr>
        <a:xfrm>
          <a:off x="210757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52088</xdr:rowOff>
    </xdr:from>
    <xdr:ext cx="469744" cy="259045"/>
    <xdr:sp macro="" textlink="">
      <xdr:nvSpPr>
        <xdr:cNvPr id="784" name="n_2mainValue【公民館】&#10;一人当たり面積"/>
        <xdr:cNvSpPr txBox="1"/>
      </xdr:nvSpPr>
      <xdr:spPr>
        <a:xfrm>
          <a:off x="20199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113047</xdr:rowOff>
    </xdr:from>
    <xdr:ext cx="469744" cy="259045"/>
    <xdr:sp macro="" textlink="">
      <xdr:nvSpPr>
        <xdr:cNvPr id="785" name="n_3mainValue【公民館】&#10;一人当たり面積"/>
        <xdr:cNvSpPr txBox="1"/>
      </xdr:nvSpPr>
      <xdr:spPr>
        <a:xfrm>
          <a:off x="19310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類似団体と比較して、有形固定資産減価償却率は保育所及び児童館で高い値を示し、橋りょう・トンネル及び公営住宅で低い値を示している。</a:t>
          </a:r>
        </a:p>
        <a:p>
          <a:r>
            <a:rPr kumimoji="1" lang="ja-JP" altLang="en-US" sz="1300">
              <a:latin typeface="ＭＳ Ｐゴシック" panose="020B0600070205080204" pitchFamily="50" charset="-128"/>
              <a:ea typeface="ＭＳ Ｐゴシック" panose="020B0600070205080204" pitchFamily="50" charset="-128"/>
            </a:rPr>
            <a:t>保育所については、年度当初の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施設が築年数</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年以上経過した施設となっている。うち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年度に除却を行った。</a:t>
          </a:r>
        </a:p>
        <a:p>
          <a:r>
            <a:rPr kumimoji="1" lang="ja-JP" altLang="en-US" sz="1300">
              <a:latin typeface="ＭＳ Ｐゴシック" panose="020B0600070205080204" pitchFamily="50" charset="-128"/>
              <a:ea typeface="ＭＳ Ｐゴシック" panose="020B0600070205080204" pitchFamily="50" charset="-128"/>
            </a:rPr>
            <a:t>児童館については、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館のうち、</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館が昭和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年代に建設された木造児童館である。</a:t>
          </a:r>
        </a:p>
        <a:p>
          <a:r>
            <a:rPr kumimoji="1" lang="ja-JP" altLang="en-US" sz="1300">
              <a:latin typeface="ＭＳ Ｐゴシック" panose="020B0600070205080204" pitchFamily="50" charset="-128"/>
              <a:ea typeface="ＭＳ Ｐゴシック" panose="020B0600070205080204" pitchFamily="50" charset="-128"/>
            </a:rPr>
            <a:t>老朽化が進んでいる施設については、厚木市公共施設最適化基本計画に基づき計画的な管理を実施していく。</a:t>
          </a:r>
        </a:p>
        <a:p>
          <a:r>
            <a:rPr kumimoji="1" lang="ja-JP" altLang="en-US" sz="1300">
              <a:latin typeface="ＭＳ Ｐゴシック" panose="020B0600070205080204" pitchFamily="50" charset="-128"/>
              <a:ea typeface="ＭＳ Ｐゴシック" panose="020B0600070205080204" pitchFamily="50" charset="-128"/>
            </a:rPr>
            <a:t>橋りょうについては、平成</a:t>
          </a:r>
          <a:r>
            <a:rPr kumimoji="1" lang="en-US" altLang="ja-JP" sz="1300">
              <a:latin typeface="ＭＳ Ｐゴシック" panose="020B0600070205080204" pitchFamily="50" charset="-128"/>
              <a:ea typeface="ＭＳ Ｐゴシック" panose="020B0600070205080204" pitchFamily="50" charset="-128"/>
            </a:rPr>
            <a:t>23 </a:t>
          </a:r>
          <a:r>
            <a:rPr kumimoji="1" lang="ja-JP" altLang="en-US" sz="1300">
              <a:latin typeface="ＭＳ Ｐゴシック" panose="020B0600070205080204" pitchFamily="50" charset="-128"/>
              <a:ea typeface="ＭＳ Ｐゴシック" panose="020B0600070205080204" pitchFamily="50" charset="-128"/>
            </a:rPr>
            <a:t>年度に、既存の橋梁のうち</a:t>
          </a:r>
          <a:r>
            <a:rPr kumimoji="1" lang="en-US" altLang="ja-JP" sz="1300">
              <a:latin typeface="ＭＳ Ｐゴシック" panose="020B0600070205080204" pitchFamily="50" charset="-128"/>
              <a:ea typeface="ＭＳ Ｐゴシック" panose="020B0600070205080204" pitchFamily="50" charset="-128"/>
            </a:rPr>
            <a:t>188 </a:t>
          </a:r>
          <a:r>
            <a:rPr kumimoji="1" lang="ja-JP" altLang="en-US" sz="1300">
              <a:latin typeface="ＭＳ Ｐゴシック" panose="020B0600070205080204" pitchFamily="50" charset="-128"/>
              <a:ea typeface="ＭＳ Ｐゴシック" panose="020B0600070205080204" pitchFamily="50" charset="-128"/>
            </a:rPr>
            <a:t>橋に対する維持管理費用の縮減と予算の平準化、地域道路網の安全性、信頼性を確保することを目的とした「橋梁長寿命化修繕計画」を策定し、計画的な改修を行っているところである。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神奈川県厚木市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225,089
217,716
93.84
94,107,746
90,123,862
3,115,302
53,857,996
52,723,593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1" name="楕円 70"/>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2" name="【図書館】&#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3" name="楕円 72"/>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19050</xdr:rowOff>
    </xdr:to>
    <xdr:cxnSp macro="">
      <xdr:nvCxnSpPr>
        <xdr:cNvPr id="74" name="直線コネクタ 73"/>
        <xdr:cNvCxnSpPr/>
      </xdr:nvCxnSpPr>
      <xdr:spPr>
        <a:xfrm flipV="1">
          <a:off x="3797300" y="6324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5" name="楕円 74"/>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57150</xdr:rowOff>
    </xdr:to>
    <xdr:cxnSp macro="">
      <xdr:nvCxnSpPr>
        <xdr:cNvPr id="76" name="直線コネクタ 75"/>
        <xdr:cNvCxnSpPr/>
      </xdr:nvCxnSpPr>
      <xdr:spPr>
        <a:xfrm flipV="1">
          <a:off x="2908300" y="636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7" name="楕円 76"/>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57150</xdr:rowOff>
    </xdr:from>
    <xdr:to>
      <xdr:col>15</xdr:col>
      <xdr:colOff>50800</xdr:colOff>
      <xdr:row>37</xdr:row>
      <xdr:rowOff>95250</xdr:rowOff>
    </xdr:to>
    <xdr:cxnSp macro="">
      <xdr:nvCxnSpPr>
        <xdr:cNvPr id="78" name="直線コネクタ 77"/>
        <xdr:cNvCxnSpPr/>
      </xdr:nvCxnSpPr>
      <xdr:spPr>
        <a:xfrm flipV="1">
          <a:off x="2019300" y="640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86377</xdr:rowOff>
    </xdr:from>
    <xdr:ext cx="405111" cy="259045"/>
    <xdr:sp macro="" textlink="">
      <xdr:nvSpPr>
        <xdr:cNvPr id="82" name="n_1mainValue【図書館】&#10;有形固定資産減価償却率"/>
        <xdr:cNvSpPr txBox="1"/>
      </xdr:nvSpPr>
      <xdr:spPr>
        <a:xfrm>
          <a:off x="3582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124477</xdr:rowOff>
    </xdr:from>
    <xdr:ext cx="405111" cy="259045"/>
    <xdr:sp macro="" textlink="">
      <xdr:nvSpPr>
        <xdr:cNvPr id="83" name="n_2mainValue【図書館】&#10;有形固定資産減価償却率"/>
        <xdr:cNvSpPr txBox="1"/>
      </xdr:nvSpPr>
      <xdr:spPr>
        <a:xfrm>
          <a:off x="2705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4" name="n_3mainValue【図書館】&#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1" name="楕円 120"/>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3827</xdr:rowOff>
    </xdr:from>
    <xdr:ext cx="469744" cy="259045"/>
    <xdr:sp macro="" textlink="">
      <xdr:nvSpPr>
        <xdr:cNvPr id="122" name="【図書館】&#10;一人当たり面積該当値テキスト"/>
        <xdr:cNvSpPr txBox="1"/>
      </xdr:nvSpPr>
      <xdr:spPr>
        <a:xfrm>
          <a:off x="10515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25400</xdr:rowOff>
    </xdr:from>
    <xdr:to>
      <xdr:col>50</xdr:col>
      <xdr:colOff>165100</xdr:colOff>
      <xdr:row>38</xdr:row>
      <xdr:rowOff>127000</xdr:rowOff>
    </xdr:to>
    <xdr:sp macro="" textlink="">
      <xdr:nvSpPr>
        <xdr:cNvPr id="123" name="楕円 12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76200</xdr:rowOff>
    </xdr:from>
    <xdr:to>
      <xdr:col>55</xdr:col>
      <xdr:colOff>0</xdr:colOff>
      <xdr:row>38</xdr:row>
      <xdr:rowOff>76200</xdr:rowOff>
    </xdr:to>
    <xdr:cxnSp macro="">
      <xdr:nvCxnSpPr>
        <xdr:cNvPr id="124" name="直線コネクタ 123"/>
        <xdr:cNvCxnSpPr/>
      </xdr:nvCxnSpPr>
      <xdr:spPr>
        <a:xfrm>
          <a:off x="9639300" y="659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5" name="楕円 124"/>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76200</xdr:rowOff>
    </xdr:to>
    <xdr:cxnSp macro="">
      <xdr:nvCxnSpPr>
        <xdr:cNvPr id="126" name="直線コネクタ 125"/>
        <xdr:cNvCxnSpPr/>
      </xdr:nvCxnSpPr>
      <xdr:spPr>
        <a:xfrm>
          <a:off x="8750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27" name="楕円 126"/>
        <xdr:cNvSpPr/>
      </xdr:nvSpPr>
      <xdr:spPr>
        <a:xfrm>
          <a:off x="7810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28" name="直線コネクタ 127"/>
        <xdr:cNvCxnSpPr/>
      </xdr:nvCxnSpPr>
      <xdr:spPr>
        <a:xfrm>
          <a:off x="7861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31"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2"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3"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4" name="n_3mainValue【図書館】&#10;一人当たり面積"/>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74" name="楕円 173"/>
        <xdr:cNvSpPr/>
      </xdr:nvSpPr>
      <xdr:spPr>
        <a:xfrm>
          <a:off x="45847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8272</xdr:rowOff>
    </xdr:from>
    <xdr:ext cx="405111" cy="259045"/>
    <xdr:sp macro="" textlink="">
      <xdr:nvSpPr>
        <xdr:cNvPr id="175" name="【体育館・プール】&#10;有形固定資産減価償却率該当値テキスト"/>
        <xdr:cNvSpPr txBox="1"/>
      </xdr:nvSpPr>
      <xdr:spPr>
        <a:xfrm>
          <a:off x="4673600" y="1012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33020</xdr:rowOff>
    </xdr:from>
    <xdr:to>
      <xdr:col>20</xdr:col>
      <xdr:colOff>38100</xdr:colOff>
      <xdr:row>60</xdr:row>
      <xdr:rowOff>134620</xdr:rowOff>
    </xdr:to>
    <xdr:sp macro="" textlink="">
      <xdr:nvSpPr>
        <xdr:cNvPr id="176" name="楕円 175"/>
        <xdr:cNvSpPr/>
      </xdr:nvSpPr>
      <xdr:spPr>
        <a:xfrm>
          <a:off x="3746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36195</xdr:rowOff>
    </xdr:from>
    <xdr:to>
      <xdr:col>24</xdr:col>
      <xdr:colOff>63500</xdr:colOff>
      <xdr:row>60</xdr:row>
      <xdr:rowOff>83820</xdr:rowOff>
    </xdr:to>
    <xdr:cxnSp macro="">
      <xdr:nvCxnSpPr>
        <xdr:cNvPr id="177" name="直線コネクタ 176"/>
        <xdr:cNvCxnSpPr/>
      </xdr:nvCxnSpPr>
      <xdr:spPr>
        <a:xfrm flipV="1">
          <a:off x="3797300" y="103231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178" name="楕円 177"/>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83820</xdr:rowOff>
    </xdr:from>
    <xdr:to>
      <xdr:col>19</xdr:col>
      <xdr:colOff>177800</xdr:colOff>
      <xdr:row>60</xdr:row>
      <xdr:rowOff>129540</xdr:rowOff>
    </xdr:to>
    <xdr:cxnSp macro="">
      <xdr:nvCxnSpPr>
        <xdr:cNvPr id="179" name="直線コネクタ 178"/>
        <xdr:cNvCxnSpPr/>
      </xdr:nvCxnSpPr>
      <xdr:spPr>
        <a:xfrm flipV="1">
          <a:off x="2908300" y="10370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141605</xdr:rowOff>
    </xdr:from>
    <xdr:to>
      <xdr:col>10</xdr:col>
      <xdr:colOff>165100</xdr:colOff>
      <xdr:row>61</xdr:row>
      <xdr:rowOff>71755</xdr:rowOff>
    </xdr:to>
    <xdr:sp macro="" textlink="">
      <xdr:nvSpPr>
        <xdr:cNvPr id="180" name="楕円 179"/>
        <xdr:cNvSpPr/>
      </xdr:nvSpPr>
      <xdr:spPr>
        <a:xfrm>
          <a:off x="19685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129540</xdr:rowOff>
    </xdr:from>
    <xdr:to>
      <xdr:col>15</xdr:col>
      <xdr:colOff>50800</xdr:colOff>
      <xdr:row>61</xdr:row>
      <xdr:rowOff>20955</xdr:rowOff>
    </xdr:to>
    <xdr:cxnSp macro="">
      <xdr:nvCxnSpPr>
        <xdr:cNvPr id="181" name="直線コネクタ 180"/>
        <xdr:cNvCxnSpPr/>
      </xdr:nvCxnSpPr>
      <xdr:spPr>
        <a:xfrm flipV="1">
          <a:off x="2019300" y="1041654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151147</xdr:rowOff>
    </xdr:from>
    <xdr:ext cx="405111" cy="259045"/>
    <xdr:sp macro="" textlink="">
      <xdr:nvSpPr>
        <xdr:cNvPr id="185" name="n_1mainValue【体育館・プール】&#10;有形固定資産減価償却率"/>
        <xdr:cNvSpPr txBox="1"/>
      </xdr:nvSpPr>
      <xdr:spPr>
        <a:xfrm>
          <a:off x="35820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25417</xdr:rowOff>
    </xdr:from>
    <xdr:ext cx="405111" cy="259045"/>
    <xdr:sp macro="" textlink="">
      <xdr:nvSpPr>
        <xdr:cNvPr id="186" name="n_2mainValue【体育館・プール】&#10;有形固定資産減価償却率"/>
        <xdr:cNvSpPr txBox="1"/>
      </xdr:nvSpPr>
      <xdr:spPr>
        <a:xfrm>
          <a:off x="2705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88282</xdr:rowOff>
    </xdr:from>
    <xdr:ext cx="405111" cy="259045"/>
    <xdr:sp macro="" textlink="">
      <xdr:nvSpPr>
        <xdr:cNvPr id="187" name="n_3mainValue【体育館・プール】&#10;有形固定資産減価償却率"/>
        <xdr:cNvSpPr txBox="1"/>
      </xdr:nvSpPr>
      <xdr:spPr>
        <a:xfrm>
          <a:off x="1816744" y="1020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132080</xdr:rowOff>
    </xdr:from>
    <xdr:to>
      <xdr:col>55</xdr:col>
      <xdr:colOff>50800</xdr:colOff>
      <xdr:row>63</xdr:row>
      <xdr:rowOff>62230</xdr:rowOff>
    </xdr:to>
    <xdr:sp macro="" textlink="">
      <xdr:nvSpPr>
        <xdr:cNvPr id="228" name="楕円 227"/>
        <xdr:cNvSpPr/>
      </xdr:nvSpPr>
      <xdr:spPr>
        <a:xfrm>
          <a:off x="10426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110507</xdr:rowOff>
    </xdr:from>
    <xdr:ext cx="469744" cy="259045"/>
    <xdr:sp macro="" textlink="">
      <xdr:nvSpPr>
        <xdr:cNvPr id="229" name="【体育館・プール】&#10;一人当たり面積該当値テキスト"/>
        <xdr:cNvSpPr txBox="1"/>
      </xdr:nvSpPr>
      <xdr:spPr>
        <a:xfrm>
          <a:off x="10515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138612</xdr:rowOff>
    </xdr:from>
    <xdr:to>
      <xdr:col>50</xdr:col>
      <xdr:colOff>165100</xdr:colOff>
      <xdr:row>63</xdr:row>
      <xdr:rowOff>68762</xdr:rowOff>
    </xdr:to>
    <xdr:sp macro="" textlink="">
      <xdr:nvSpPr>
        <xdr:cNvPr id="230" name="楕円 229"/>
        <xdr:cNvSpPr/>
      </xdr:nvSpPr>
      <xdr:spPr>
        <a:xfrm>
          <a:off x="9588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11430</xdr:rowOff>
    </xdr:from>
    <xdr:to>
      <xdr:col>55</xdr:col>
      <xdr:colOff>0</xdr:colOff>
      <xdr:row>63</xdr:row>
      <xdr:rowOff>17962</xdr:rowOff>
    </xdr:to>
    <xdr:cxnSp macro="">
      <xdr:nvCxnSpPr>
        <xdr:cNvPr id="231" name="直線コネクタ 230"/>
        <xdr:cNvCxnSpPr/>
      </xdr:nvCxnSpPr>
      <xdr:spPr>
        <a:xfrm flipV="1">
          <a:off x="9639300" y="108127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138612</xdr:rowOff>
    </xdr:from>
    <xdr:to>
      <xdr:col>46</xdr:col>
      <xdr:colOff>38100</xdr:colOff>
      <xdr:row>63</xdr:row>
      <xdr:rowOff>68762</xdr:rowOff>
    </xdr:to>
    <xdr:sp macro="" textlink="">
      <xdr:nvSpPr>
        <xdr:cNvPr id="232" name="楕円 231"/>
        <xdr:cNvSpPr/>
      </xdr:nvSpPr>
      <xdr:spPr>
        <a:xfrm>
          <a:off x="8699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17962</xdr:rowOff>
    </xdr:from>
    <xdr:to>
      <xdr:col>50</xdr:col>
      <xdr:colOff>114300</xdr:colOff>
      <xdr:row>63</xdr:row>
      <xdr:rowOff>17962</xdr:rowOff>
    </xdr:to>
    <xdr:cxnSp macro="">
      <xdr:nvCxnSpPr>
        <xdr:cNvPr id="233" name="直線コネクタ 232"/>
        <xdr:cNvCxnSpPr/>
      </xdr:nvCxnSpPr>
      <xdr:spPr>
        <a:xfrm>
          <a:off x="8750300" y="1081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138612</xdr:rowOff>
    </xdr:from>
    <xdr:to>
      <xdr:col>41</xdr:col>
      <xdr:colOff>101600</xdr:colOff>
      <xdr:row>63</xdr:row>
      <xdr:rowOff>68762</xdr:rowOff>
    </xdr:to>
    <xdr:sp macro="" textlink="">
      <xdr:nvSpPr>
        <xdr:cNvPr id="234" name="楕円 233"/>
        <xdr:cNvSpPr/>
      </xdr:nvSpPr>
      <xdr:spPr>
        <a:xfrm>
          <a:off x="7810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17962</xdr:rowOff>
    </xdr:from>
    <xdr:to>
      <xdr:col>45</xdr:col>
      <xdr:colOff>177800</xdr:colOff>
      <xdr:row>63</xdr:row>
      <xdr:rowOff>17962</xdr:rowOff>
    </xdr:to>
    <xdr:cxnSp macro="">
      <xdr:nvCxnSpPr>
        <xdr:cNvPr id="235" name="直線コネクタ 234"/>
        <xdr:cNvCxnSpPr/>
      </xdr:nvCxnSpPr>
      <xdr:spPr>
        <a:xfrm>
          <a:off x="7861300" y="10819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59889</xdr:rowOff>
    </xdr:from>
    <xdr:ext cx="469744" cy="259045"/>
    <xdr:sp macro="" textlink="">
      <xdr:nvSpPr>
        <xdr:cNvPr id="239" name="n_1mainValue【体育館・プール】&#10;一人当たり面積"/>
        <xdr:cNvSpPr txBox="1"/>
      </xdr:nvSpPr>
      <xdr:spPr>
        <a:xfrm>
          <a:off x="93917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59889</xdr:rowOff>
    </xdr:from>
    <xdr:ext cx="469744" cy="259045"/>
    <xdr:sp macro="" textlink="">
      <xdr:nvSpPr>
        <xdr:cNvPr id="240" name="n_2mainValue【体育館・プール】&#10;一人当たり面積"/>
        <xdr:cNvSpPr txBox="1"/>
      </xdr:nvSpPr>
      <xdr:spPr>
        <a:xfrm>
          <a:off x="8515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59889</xdr:rowOff>
    </xdr:from>
    <xdr:ext cx="469744" cy="259045"/>
    <xdr:sp macro="" textlink="">
      <xdr:nvSpPr>
        <xdr:cNvPr id="241" name="n_3mainValue【体育館・プール】&#10;一人当たり面積"/>
        <xdr:cNvSpPr txBox="1"/>
      </xdr:nvSpPr>
      <xdr:spPr>
        <a:xfrm>
          <a:off x="76264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68" name="テキスト ボックス 26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70" name="テキスト ボックス 26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8" name="テキスト ボックス 27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282" name="直線コネクタ 281"/>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283" name="【市民会館】&#10;有形固定資産減価償却率最小値テキスト"/>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284" name="直線コネクタ 283"/>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285" name="【市民会館】&#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286" name="直線コネクタ 285"/>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287" name="【市民会館】&#10;有形固定資産減価償却率平均値テキスト"/>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288" name="フローチャート: 判断 287"/>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289" name="フローチャート: 判断 288"/>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290" name="フローチャート: 判断 289"/>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291" name="フローチャート: 判断 290"/>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17780</xdr:rowOff>
    </xdr:from>
    <xdr:to>
      <xdr:col>24</xdr:col>
      <xdr:colOff>114300</xdr:colOff>
      <xdr:row>101</xdr:row>
      <xdr:rowOff>119380</xdr:rowOff>
    </xdr:to>
    <xdr:sp macro="" textlink="">
      <xdr:nvSpPr>
        <xdr:cNvPr id="297" name="楕円 296"/>
        <xdr:cNvSpPr/>
      </xdr:nvSpPr>
      <xdr:spPr>
        <a:xfrm>
          <a:off x="4584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40657</xdr:rowOff>
    </xdr:from>
    <xdr:ext cx="405111" cy="259045"/>
    <xdr:sp macro="" textlink="">
      <xdr:nvSpPr>
        <xdr:cNvPr id="298" name="【市民会館】&#10;有形固定資産減価償却率該当値テキスト"/>
        <xdr:cNvSpPr txBox="1"/>
      </xdr:nvSpPr>
      <xdr:spPr>
        <a:xfrm>
          <a:off x="4673600"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67311</xdr:rowOff>
    </xdr:from>
    <xdr:to>
      <xdr:col>20</xdr:col>
      <xdr:colOff>38100</xdr:colOff>
      <xdr:row>101</xdr:row>
      <xdr:rowOff>168911</xdr:rowOff>
    </xdr:to>
    <xdr:sp macro="" textlink="">
      <xdr:nvSpPr>
        <xdr:cNvPr id="299" name="楕円 298"/>
        <xdr:cNvSpPr/>
      </xdr:nvSpPr>
      <xdr:spPr>
        <a:xfrm>
          <a:off x="3746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68580</xdr:rowOff>
    </xdr:from>
    <xdr:to>
      <xdr:col>24</xdr:col>
      <xdr:colOff>63500</xdr:colOff>
      <xdr:row>101</xdr:row>
      <xdr:rowOff>118111</xdr:rowOff>
    </xdr:to>
    <xdr:cxnSp macro="">
      <xdr:nvCxnSpPr>
        <xdr:cNvPr id="300" name="直線コネクタ 299"/>
        <xdr:cNvCxnSpPr/>
      </xdr:nvCxnSpPr>
      <xdr:spPr>
        <a:xfrm flipV="1">
          <a:off x="3797300" y="173850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116839</xdr:rowOff>
    </xdr:from>
    <xdr:to>
      <xdr:col>15</xdr:col>
      <xdr:colOff>101600</xdr:colOff>
      <xdr:row>102</xdr:row>
      <xdr:rowOff>46989</xdr:rowOff>
    </xdr:to>
    <xdr:sp macro="" textlink="">
      <xdr:nvSpPr>
        <xdr:cNvPr id="301" name="楕円 300"/>
        <xdr:cNvSpPr/>
      </xdr:nvSpPr>
      <xdr:spPr>
        <a:xfrm>
          <a:off x="2857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118111</xdr:rowOff>
    </xdr:from>
    <xdr:to>
      <xdr:col>19</xdr:col>
      <xdr:colOff>177800</xdr:colOff>
      <xdr:row>101</xdr:row>
      <xdr:rowOff>167639</xdr:rowOff>
    </xdr:to>
    <xdr:cxnSp macro="">
      <xdr:nvCxnSpPr>
        <xdr:cNvPr id="302" name="直線コネクタ 301"/>
        <xdr:cNvCxnSpPr/>
      </xdr:nvCxnSpPr>
      <xdr:spPr>
        <a:xfrm flipV="1">
          <a:off x="2908300" y="174345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164464</xdr:rowOff>
    </xdr:from>
    <xdr:to>
      <xdr:col>10</xdr:col>
      <xdr:colOff>165100</xdr:colOff>
      <xdr:row>102</xdr:row>
      <xdr:rowOff>94614</xdr:rowOff>
    </xdr:to>
    <xdr:sp macro="" textlink="">
      <xdr:nvSpPr>
        <xdr:cNvPr id="303" name="楕円 302"/>
        <xdr:cNvSpPr/>
      </xdr:nvSpPr>
      <xdr:spPr>
        <a:xfrm>
          <a:off x="1968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167639</xdr:rowOff>
    </xdr:from>
    <xdr:to>
      <xdr:col>15</xdr:col>
      <xdr:colOff>50800</xdr:colOff>
      <xdr:row>102</xdr:row>
      <xdr:rowOff>43814</xdr:rowOff>
    </xdr:to>
    <xdr:cxnSp macro="">
      <xdr:nvCxnSpPr>
        <xdr:cNvPr id="304" name="直線コネクタ 303"/>
        <xdr:cNvCxnSpPr/>
      </xdr:nvCxnSpPr>
      <xdr:spPr>
        <a:xfrm flipV="1">
          <a:off x="2019300" y="174840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62882</xdr:rowOff>
    </xdr:from>
    <xdr:ext cx="405111" cy="259045"/>
    <xdr:sp macro="" textlink="">
      <xdr:nvSpPr>
        <xdr:cNvPr id="305" name="n_1aveValue【市民会館】&#10;有形固定資産減価償却率"/>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85741</xdr:rowOff>
    </xdr:from>
    <xdr:ext cx="405111" cy="259045"/>
    <xdr:sp macro="" textlink="">
      <xdr:nvSpPr>
        <xdr:cNvPr id="306" name="n_2aveValue【市民会館】&#10;有形固定資産減価償却率"/>
        <xdr:cNvSpPr txBox="1"/>
      </xdr:nvSpPr>
      <xdr:spPr>
        <a:xfrm>
          <a:off x="2705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114316</xdr:rowOff>
    </xdr:from>
    <xdr:ext cx="405111" cy="259045"/>
    <xdr:sp macro="" textlink="">
      <xdr:nvSpPr>
        <xdr:cNvPr id="307" name="n_3aveValue【市民会館】&#10;有形固定資産減価償却率"/>
        <xdr:cNvSpPr txBox="1"/>
      </xdr:nvSpPr>
      <xdr:spPr>
        <a:xfrm>
          <a:off x="1816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13988</xdr:rowOff>
    </xdr:from>
    <xdr:ext cx="405111" cy="259045"/>
    <xdr:sp macro="" textlink="">
      <xdr:nvSpPr>
        <xdr:cNvPr id="308" name="n_1mainValue【市民会館】&#10;有形固定資産減価償却率"/>
        <xdr:cNvSpPr txBox="1"/>
      </xdr:nvSpPr>
      <xdr:spPr>
        <a:xfrm>
          <a:off x="3582044" y="17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63516</xdr:rowOff>
    </xdr:from>
    <xdr:ext cx="405111" cy="259045"/>
    <xdr:sp macro="" textlink="">
      <xdr:nvSpPr>
        <xdr:cNvPr id="309" name="n_2mainValue【市民会館】&#10;有形固定資産減価償却率"/>
        <xdr:cNvSpPr txBox="1"/>
      </xdr:nvSpPr>
      <xdr:spPr>
        <a:xfrm>
          <a:off x="2705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111141</xdr:rowOff>
    </xdr:from>
    <xdr:ext cx="405111" cy="259045"/>
    <xdr:sp macro="" textlink="">
      <xdr:nvSpPr>
        <xdr:cNvPr id="310" name="n_3mainValue【市民会館】&#10;有形固定資産減価償却率"/>
        <xdr:cNvSpPr txBox="1"/>
      </xdr:nvSpPr>
      <xdr:spPr>
        <a:xfrm>
          <a:off x="1816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1" name="正方形/長方形 3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2" name="正方形/長方形 3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3" name="正方形/長方形 3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4" name="正方形/長方形 3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5" name="正方形/長方形 3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6" name="正方形/長方形 3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7" name="正方形/長方形 3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8" name="正方形/長方形 3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9" name="テキスト ボックス 3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0" name="直線コネクタ 3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21" name="直線コネクタ 32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22" name="テキスト ボックス 32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23" name="直線コネクタ 32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24" name="テキスト ボックス 32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25" name="直線コネクタ 32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26" name="テキスト ボックス 32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27" name="直線コネクタ 32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28" name="テキスト ボックス 32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29" name="直線コネクタ 32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0" name="テキスト ボックス 32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1" name="直線コネクタ 33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32" name="テキスト ボックス 33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336" name="直線コネクタ 335"/>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337" name="【市民会館】&#10;一人当たり面積最小値テキスト"/>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338" name="直線コネクタ 337"/>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339" name="【市民会館】&#10;一人当たり面積最大値テキスト"/>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340" name="直線コネクタ 339"/>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341" name="【市民会館】&#10;一人当たり面積平均値テキスト"/>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342" name="フローチャート: 判断 341"/>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343" name="フローチャート: 判断 342"/>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44" name="フローチャート: 判断 343"/>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345" name="フローチャート: 判断 344"/>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6" name="テキスト ボックス 34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7" name="テキスト ボックス 34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8" name="テキスト ボックス 34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9" name="テキスト ボックス 34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0" name="テキスト ボックス 34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126093</xdr:rowOff>
    </xdr:from>
    <xdr:to>
      <xdr:col>55</xdr:col>
      <xdr:colOff>50800</xdr:colOff>
      <xdr:row>106</xdr:row>
      <xdr:rowOff>56243</xdr:rowOff>
    </xdr:to>
    <xdr:sp macro="" textlink="">
      <xdr:nvSpPr>
        <xdr:cNvPr id="351" name="楕円 350"/>
        <xdr:cNvSpPr/>
      </xdr:nvSpPr>
      <xdr:spPr>
        <a:xfrm>
          <a:off x="10426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104520</xdr:rowOff>
    </xdr:from>
    <xdr:ext cx="469744" cy="259045"/>
    <xdr:sp macro="" textlink="">
      <xdr:nvSpPr>
        <xdr:cNvPr id="352" name="【市民会館】&#10;一人当たり面積該当値テキスト"/>
        <xdr:cNvSpPr txBox="1"/>
      </xdr:nvSpPr>
      <xdr:spPr>
        <a:xfrm>
          <a:off x="10515600" y="181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126093</xdr:rowOff>
    </xdr:from>
    <xdr:to>
      <xdr:col>50</xdr:col>
      <xdr:colOff>165100</xdr:colOff>
      <xdr:row>106</xdr:row>
      <xdr:rowOff>56243</xdr:rowOff>
    </xdr:to>
    <xdr:sp macro="" textlink="">
      <xdr:nvSpPr>
        <xdr:cNvPr id="353" name="楕円 352"/>
        <xdr:cNvSpPr/>
      </xdr:nvSpPr>
      <xdr:spPr>
        <a:xfrm>
          <a:off x="9588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5443</xdr:rowOff>
    </xdr:from>
    <xdr:to>
      <xdr:col>55</xdr:col>
      <xdr:colOff>0</xdr:colOff>
      <xdr:row>106</xdr:row>
      <xdr:rowOff>5443</xdr:rowOff>
    </xdr:to>
    <xdr:cxnSp macro="">
      <xdr:nvCxnSpPr>
        <xdr:cNvPr id="354" name="直線コネクタ 353"/>
        <xdr:cNvCxnSpPr/>
      </xdr:nvCxnSpPr>
      <xdr:spPr>
        <a:xfrm>
          <a:off x="9639300" y="18179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126093</xdr:rowOff>
    </xdr:from>
    <xdr:to>
      <xdr:col>46</xdr:col>
      <xdr:colOff>38100</xdr:colOff>
      <xdr:row>106</xdr:row>
      <xdr:rowOff>56243</xdr:rowOff>
    </xdr:to>
    <xdr:sp macro="" textlink="">
      <xdr:nvSpPr>
        <xdr:cNvPr id="355" name="楕円 354"/>
        <xdr:cNvSpPr/>
      </xdr:nvSpPr>
      <xdr:spPr>
        <a:xfrm>
          <a:off x="8699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5443</xdr:rowOff>
    </xdr:from>
    <xdr:to>
      <xdr:col>50</xdr:col>
      <xdr:colOff>114300</xdr:colOff>
      <xdr:row>106</xdr:row>
      <xdr:rowOff>5443</xdr:rowOff>
    </xdr:to>
    <xdr:cxnSp macro="">
      <xdr:nvCxnSpPr>
        <xdr:cNvPr id="356" name="直線コネクタ 355"/>
        <xdr:cNvCxnSpPr/>
      </xdr:nvCxnSpPr>
      <xdr:spPr>
        <a:xfrm>
          <a:off x="8750300" y="1817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126093</xdr:rowOff>
    </xdr:from>
    <xdr:to>
      <xdr:col>41</xdr:col>
      <xdr:colOff>101600</xdr:colOff>
      <xdr:row>106</xdr:row>
      <xdr:rowOff>56243</xdr:rowOff>
    </xdr:to>
    <xdr:sp macro="" textlink="">
      <xdr:nvSpPr>
        <xdr:cNvPr id="357" name="楕円 356"/>
        <xdr:cNvSpPr/>
      </xdr:nvSpPr>
      <xdr:spPr>
        <a:xfrm>
          <a:off x="78105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5443</xdr:rowOff>
    </xdr:from>
    <xdr:to>
      <xdr:col>45</xdr:col>
      <xdr:colOff>177800</xdr:colOff>
      <xdr:row>106</xdr:row>
      <xdr:rowOff>5443</xdr:rowOff>
    </xdr:to>
    <xdr:cxnSp macro="">
      <xdr:nvCxnSpPr>
        <xdr:cNvPr id="358" name="直線コネクタ 357"/>
        <xdr:cNvCxnSpPr/>
      </xdr:nvCxnSpPr>
      <xdr:spPr>
        <a:xfrm>
          <a:off x="7861300" y="18179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359" name="n_1aveValue【市民会館】&#10;一人当たり面積"/>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360" name="n_2aveValue【市民会館】&#10;一人当たり面積"/>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361" name="n_3aveValue【市民会館】&#10;一人当たり面積"/>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47370</xdr:rowOff>
    </xdr:from>
    <xdr:ext cx="469744" cy="259045"/>
    <xdr:sp macro="" textlink="">
      <xdr:nvSpPr>
        <xdr:cNvPr id="362" name="n_1mainValue【市民会館】&#10;一人当たり面積"/>
        <xdr:cNvSpPr txBox="1"/>
      </xdr:nvSpPr>
      <xdr:spPr>
        <a:xfrm>
          <a:off x="93917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47370</xdr:rowOff>
    </xdr:from>
    <xdr:ext cx="469744" cy="259045"/>
    <xdr:sp macro="" textlink="">
      <xdr:nvSpPr>
        <xdr:cNvPr id="363" name="n_2mainValue【市民会館】&#10;一人当たり面積"/>
        <xdr:cNvSpPr txBox="1"/>
      </xdr:nvSpPr>
      <xdr:spPr>
        <a:xfrm>
          <a:off x="8515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47370</xdr:rowOff>
    </xdr:from>
    <xdr:ext cx="469744" cy="259045"/>
    <xdr:sp macro="" textlink="">
      <xdr:nvSpPr>
        <xdr:cNvPr id="364" name="n_3mainValue【市民会館】&#10;一人当たり面積"/>
        <xdr:cNvSpPr txBox="1"/>
      </xdr:nvSpPr>
      <xdr:spPr>
        <a:xfrm>
          <a:off x="762642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389" name="直線コネクタ 388"/>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390"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391" name="直線コネクタ 390"/>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392" name="【一般廃棄物処理施設】&#10;有形固定資産減価償却率最大値テキスト"/>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393" name="直線コネクタ 392"/>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394" name="【一般廃棄物処理施設】&#10;有形固定資産減価償却率平均値テキスト"/>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395" name="フローチャート: 判断 394"/>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396" name="フローチャート: 判断 395"/>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97" name="フローチャート: 判断 396"/>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398" name="フローチャート: 判断 397"/>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404" name="楕円 403"/>
        <xdr:cNvSpPr/>
      </xdr:nvSpPr>
      <xdr:spPr>
        <a:xfrm>
          <a:off x="162687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1287</xdr:rowOff>
    </xdr:from>
    <xdr:ext cx="405111" cy="259045"/>
    <xdr:sp macro="" textlink="">
      <xdr:nvSpPr>
        <xdr:cNvPr id="405" name="【一般廃棄物処理施設】&#10;有形固定資産減価償却率該当値テキスト"/>
        <xdr:cNvSpPr txBox="1"/>
      </xdr:nvSpPr>
      <xdr:spPr>
        <a:xfrm>
          <a:off x="163576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143510</xdr:rowOff>
    </xdr:from>
    <xdr:to>
      <xdr:col>81</xdr:col>
      <xdr:colOff>101600</xdr:colOff>
      <xdr:row>35</xdr:row>
      <xdr:rowOff>73660</xdr:rowOff>
    </xdr:to>
    <xdr:sp macro="" textlink="">
      <xdr:nvSpPr>
        <xdr:cNvPr id="406" name="楕円 405"/>
        <xdr:cNvSpPr/>
      </xdr:nvSpPr>
      <xdr:spPr>
        <a:xfrm>
          <a:off x="15430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137160</xdr:rowOff>
    </xdr:from>
    <xdr:to>
      <xdr:col>85</xdr:col>
      <xdr:colOff>127000</xdr:colOff>
      <xdr:row>35</xdr:row>
      <xdr:rowOff>22860</xdr:rowOff>
    </xdr:to>
    <xdr:cxnSp macro="">
      <xdr:nvCxnSpPr>
        <xdr:cNvPr id="407" name="直線コネクタ 406"/>
        <xdr:cNvCxnSpPr/>
      </xdr:nvCxnSpPr>
      <xdr:spPr>
        <a:xfrm flipV="1">
          <a:off x="15481300" y="596646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408" name="楕円 407"/>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22860</xdr:rowOff>
    </xdr:from>
    <xdr:to>
      <xdr:col>81</xdr:col>
      <xdr:colOff>50800</xdr:colOff>
      <xdr:row>35</xdr:row>
      <xdr:rowOff>80010</xdr:rowOff>
    </xdr:to>
    <xdr:cxnSp macro="">
      <xdr:nvCxnSpPr>
        <xdr:cNvPr id="409" name="直線コネクタ 408"/>
        <xdr:cNvCxnSpPr/>
      </xdr:nvCxnSpPr>
      <xdr:spPr>
        <a:xfrm flipV="1">
          <a:off x="14592300" y="60236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10" name="楕円 409"/>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80010</xdr:rowOff>
    </xdr:from>
    <xdr:to>
      <xdr:col>76</xdr:col>
      <xdr:colOff>114300</xdr:colOff>
      <xdr:row>35</xdr:row>
      <xdr:rowOff>137160</xdr:rowOff>
    </xdr:to>
    <xdr:cxnSp macro="">
      <xdr:nvCxnSpPr>
        <xdr:cNvPr id="411" name="直線コネクタ 410"/>
        <xdr:cNvCxnSpPr/>
      </xdr:nvCxnSpPr>
      <xdr:spPr>
        <a:xfrm flipV="1">
          <a:off x="13703300" y="60807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12" name="n_1aveValue【一般廃棄物処理施設】&#10;有形固定資産減価償却率"/>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13" name="n_2aveValue【一般廃棄物処理施設】&#10;有形固定資産減価償却率"/>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414" name="n_3aveValue【一般廃棄物処理施設】&#10;有形固定資産減価償却率"/>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90187</xdr:rowOff>
    </xdr:from>
    <xdr:ext cx="405111" cy="259045"/>
    <xdr:sp macro="" textlink="">
      <xdr:nvSpPr>
        <xdr:cNvPr id="415" name="n_1mainValue【一般廃棄物処理施設】&#10;有形固定資産減価償却率"/>
        <xdr:cNvSpPr txBox="1"/>
      </xdr:nvSpPr>
      <xdr:spPr>
        <a:xfrm>
          <a:off x="15266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416" name="n_2mainValue【一般廃棄物処理施設】&#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17" name="n_3mainValue【一般廃棄物処理施設】&#10;有形固定資産減価償却率"/>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8" name="直線コネクタ 42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9" name="テキスト ボックス 42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0" name="直線コネクタ 42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31" name="テキスト ボックス 43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2" name="直線コネクタ 43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33" name="テキスト ボックス 432"/>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4" name="直線コネクタ 43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35" name="テキスト ボックス 434"/>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6" name="直線コネクタ 43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7" name="テキスト ボックス 43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9" name="テキスト ボックス 43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441" name="直線コネクタ 440"/>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442" name="【一般廃棄物処理施設】&#10;一人当たり有形固定資産（償却資産）額最小値テキスト"/>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443" name="直線コネクタ 442"/>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444" name="【一般廃棄物処理施設】&#10;一人当たり有形固定資産（償却資産）額最大値テキスト"/>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445" name="直線コネクタ 444"/>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446" name="【一般廃棄物処理施設】&#10;一人当たり有形固定資産（償却資産）額平均値テキスト"/>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447" name="フローチャート: 判断 446"/>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448" name="フローチャート: 判断 447"/>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449" name="フローチャート: 判断 448"/>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450" name="フローチャート: 判断 449"/>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157226</xdr:rowOff>
    </xdr:from>
    <xdr:to>
      <xdr:col>116</xdr:col>
      <xdr:colOff>114300</xdr:colOff>
      <xdr:row>39</xdr:row>
      <xdr:rowOff>87376</xdr:rowOff>
    </xdr:to>
    <xdr:sp macro="" textlink="">
      <xdr:nvSpPr>
        <xdr:cNvPr id="456" name="楕円 455"/>
        <xdr:cNvSpPr/>
      </xdr:nvSpPr>
      <xdr:spPr>
        <a:xfrm>
          <a:off x="22110700" y="66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135653</xdr:rowOff>
    </xdr:from>
    <xdr:ext cx="534377" cy="259045"/>
    <xdr:sp macro="" textlink="">
      <xdr:nvSpPr>
        <xdr:cNvPr id="457" name="【一般廃棄物処理施設】&#10;一人当たり有形固定資産（償却資産）額該当値テキスト"/>
        <xdr:cNvSpPr txBox="1"/>
      </xdr:nvSpPr>
      <xdr:spPr>
        <a:xfrm>
          <a:off x="22199600" y="665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158521</xdr:rowOff>
    </xdr:from>
    <xdr:to>
      <xdr:col>112</xdr:col>
      <xdr:colOff>38100</xdr:colOff>
      <xdr:row>39</xdr:row>
      <xdr:rowOff>88671</xdr:rowOff>
    </xdr:to>
    <xdr:sp macro="" textlink="">
      <xdr:nvSpPr>
        <xdr:cNvPr id="458" name="楕円 457"/>
        <xdr:cNvSpPr/>
      </xdr:nvSpPr>
      <xdr:spPr>
        <a:xfrm>
          <a:off x="21272500" y="66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36576</xdr:rowOff>
    </xdr:from>
    <xdr:to>
      <xdr:col>116</xdr:col>
      <xdr:colOff>63500</xdr:colOff>
      <xdr:row>39</xdr:row>
      <xdr:rowOff>37871</xdr:rowOff>
    </xdr:to>
    <xdr:cxnSp macro="">
      <xdr:nvCxnSpPr>
        <xdr:cNvPr id="459" name="直線コネクタ 458"/>
        <xdr:cNvCxnSpPr/>
      </xdr:nvCxnSpPr>
      <xdr:spPr>
        <a:xfrm flipV="1">
          <a:off x="21323300" y="6723126"/>
          <a:ext cx="8382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157861</xdr:rowOff>
    </xdr:from>
    <xdr:to>
      <xdr:col>107</xdr:col>
      <xdr:colOff>101600</xdr:colOff>
      <xdr:row>39</xdr:row>
      <xdr:rowOff>88011</xdr:rowOff>
    </xdr:to>
    <xdr:sp macro="" textlink="">
      <xdr:nvSpPr>
        <xdr:cNvPr id="460" name="楕円 459"/>
        <xdr:cNvSpPr/>
      </xdr:nvSpPr>
      <xdr:spPr>
        <a:xfrm>
          <a:off x="2038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37211</xdr:rowOff>
    </xdr:from>
    <xdr:to>
      <xdr:col>111</xdr:col>
      <xdr:colOff>177800</xdr:colOff>
      <xdr:row>39</xdr:row>
      <xdr:rowOff>37871</xdr:rowOff>
    </xdr:to>
    <xdr:cxnSp macro="">
      <xdr:nvCxnSpPr>
        <xdr:cNvPr id="461" name="直線コネクタ 460"/>
        <xdr:cNvCxnSpPr/>
      </xdr:nvCxnSpPr>
      <xdr:spPr>
        <a:xfrm>
          <a:off x="20434300" y="6723761"/>
          <a:ext cx="8890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158179</xdr:rowOff>
    </xdr:from>
    <xdr:to>
      <xdr:col>102</xdr:col>
      <xdr:colOff>165100</xdr:colOff>
      <xdr:row>39</xdr:row>
      <xdr:rowOff>88329</xdr:rowOff>
    </xdr:to>
    <xdr:sp macro="" textlink="">
      <xdr:nvSpPr>
        <xdr:cNvPr id="462" name="楕円 461"/>
        <xdr:cNvSpPr/>
      </xdr:nvSpPr>
      <xdr:spPr>
        <a:xfrm>
          <a:off x="19494500" y="66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37211</xdr:rowOff>
    </xdr:from>
    <xdr:to>
      <xdr:col>107</xdr:col>
      <xdr:colOff>50800</xdr:colOff>
      <xdr:row>39</xdr:row>
      <xdr:rowOff>37529</xdr:rowOff>
    </xdr:to>
    <xdr:cxnSp macro="">
      <xdr:nvCxnSpPr>
        <xdr:cNvPr id="463" name="直線コネクタ 462"/>
        <xdr:cNvCxnSpPr/>
      </xdr:nvCxnSpPr>
      <xdr:spPr>
        <a:xfrm flipV="1">
          <a:off x="19545300" y="6723761"/>
          <a:ext cx="889000" cy="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464" name="n_1aveValue【一般廃棄物処理施設】&#10;一人当たり有形固定資産（償却資産）額"/>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465" name="n_2aveValue【一般廃棄物処理施設】&#10;一人当たり有形固定資産（償却資産）額"/>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466" name="n_3aveValue【一般廃棄物処理施設】&#10;一人当たり有形固定資産（償却資産）額"/>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79798</xdr:rowOff>
    </xdr:from>
    <xdr:ext cx="534377" cy="259045"/>
    <xdr:sp macro="" textlink="">
      <xdr:nvSpPr>
        <xdr:cNvPr id="467" name="n_1mainValue【一般廃棄物処理施設】&#10;一人当たり有形固定資産（償却資産）額"/>
        <xdr:cNvSpPr txBox="1"/>
      </xdr:nvSpPr>
      <xdr:spPr>
        <a:xfrm>
          <a:off x="21043411" y="67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79138</xdr:rowOff>
    </xdr:from>
    <xdr:ext cx="534377" cy="259045"/>
    <xdr:sp macro="" textlink="">
      <xdr:nvSpPr>
        <xdr:cNvPr id="468" name="n_2mainValue【一般廃棄物処理施設】&#10;一人当たり有形固定資産（償却資産）額"/>
        <xdr:cNvSpPr txBox="1"/>
      </xdr:nvSpPr>
      <xdr:spPr>
        <a:xfrm>
          <a:off x="20167111" y="676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79456</xdr:rowOff>
    </xdr:from>
    <xdr:ext cx="534377" cy="259045"/>
    <xdr:sp macro="" textlink="">
      <xdr:nvSpPr>
        <xdr:cNvPr id="469" name="n_3mainValue【一般廃棄物処理施設】&#10;一人当たり有形固定資産（償却資産）額"/>
        <xdr:cNvSpPr txBox="1"/>
      </xdr:nvSpPr>
      <xdr:spPr>
        <a:xfrm>
          <a:off x="19278111" y="676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81" name="テキスト ボックス 4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9" name="テキスト ボックス 4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493" name="直線コネクタ 492"/>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494" name="【保健センター・保健所】&#10;有形固定資産減価償却率最小値テキスト"/>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495" name="直線コネクタ 494"/>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96" name="【保健センター・保健所】&#10;有形固定資産減価償却率最大値テキスト"/>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97" name="直線コネクタ 496"/>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12082</xdr:rowOff>
    </xdr:from>
    <xdr:ext cx="405111" cy="259045"/>
    <xdr:sp macro="" textlink="">
      <xdr:nvSpPr>
        <xdr:cNvPr id="498" name="【保健センター・保健所】&#10;有形固定資産減価償却率平均値テキスト"/>
        <xdr:cNvSpPr txBox="1"/>
      </xdr:nvSpPr>
      <xdr:spPr>
        <a:xfrm>
          <a:off x="16357600" y="995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499" name="フローチャート: 判断 498"/>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00" name="フローチャート: 判断 499"/>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01" name="フローチャート: 判断 500"/>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02" name="フローチャート: 判断 501"/>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73025</xdr:rowOff>
    </xdr:from>
    <xdr:to>
      <xdr:col>85</xdr:col>
      <xdr:colOff>177800</xdr:colOff>
      <xdr:row>60</xdr:row>
      <xdr:rowOff>3175</xdr:rowOff>
    </xdr:to>
    <xdr:sp macro="" textlink="">
      <xdr:nvSpPr>
        <xdr:cNvPr id="508" name="楕円 507"/>
        <xdr:cNvSpPr/>
      </xdr:nvSpPr>
      <xdr:spPr>
        <a:xfrm>
          <a:off x="16268700" y="101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51452</xdr:rowOff>
    </xdr:from>
    <xdr:ext cx="405111" cy="259045"/>
    <xdr:sp macro="" textlink="">
      <xdr:nvSpPr>
        <xdr:cNvPr id="509" name="【保健センター・保健所】&#10;有形固定資産減価償却率該当値テキスト"/>
        <xdr:cNvSpPr txBox="1"/>
      </xdr:nvSpPr>
      <xdr:spPr>
        <a:xfrm>
          <a:off x="16357600"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510" name="楕円 509"/>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62</xdr:row>
      <xdr:rowOff>22860</xdr:rowOff>
    </xdr:to>
    <xdr:cxnSp macro="">
      <xdr:nvCxnSpPr>
        <xdr:cNvPr id="511" name="直線コネクタ 510"/>
        <xdr:cNvCxnSpPr/>
      </xdr:nvCxnSpPr>
      <xdr:spPr>
        <a:xfrm flipV="1">
          <a:off x="15481300" y="10239375"/>
          <a:ext cx="838200" cy="4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61595</xdr:rowOff>
    </xdr:from>
    <xdr:to>
      <xdr:col>76</xdr:col>
      <xdr:colOff>165100</xdr:colOff>
      <xdr:row>62</xdr:row>
      <xdr:rowOff>163195</xdr:rowOff>
    </xdr:to>
    <xdr:sp macro="" textlink="">
      <xdr:nvSpPr>
        <xdr:cNvPr id="512" name="楕円 511"/>
        <xdr:cNvSpPr/>
      </xdr:nvSpPr>
      <xdr:spPr>
        <a:xfrm>
          <a:off x="14541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112395</xdr:rowOff>
    </xdr:to>
    <xdr:cxnSp macro="">
      <xdr:nvCxnSpPr>
        <xdr:cNvPr id="513" name="直線コネクタ 512"/>
        <xdr:cNvCxnSpPr/>
      </xdr:nvCxnSpPr>
      <xdr:spPr>
        <a:xfrm flipV="1">
          <a:off x="14592300" y="10652760"/>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xdr:rowOff>
    </xdr:from>
    <xdr:to>
      <xdr:col>72</xdr:col>
      <xdr:colOff>38100</xdr:colOff>
      <xdr:row>56</xdr:row>
      <xdr:rowOff>115570</xdr:rowOff>
    </xdr:to>
    <xdr:sp macro="" textlink="">
      <xdr:nvSpPr>
        <xdr:cNvPr id="514" name="楕円 513"/>
        <xdr:cNvSpPr/>
      </xdr:nvSpPr>
      <xdr:spPr>
        <a:xfrm>
          <a:off x="13652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64770</xdr:rowOff>
    </xdr:from>
    <xdr:to>
      <xdr:col>76</xdr:col>
      <xdr:colOff>114300</xdr:colOff>
      <xdr:row>62</xdr:row>
      <xdr:rowOff>112395</xdr:rowOff>
    </xdr:to>
    <xdr:cxnSp macro="">
      <xdr:nvCxnSpPr>
        <xdr:cNvPr id="515" name="直線コネクタ 514"/>
        <xdr:cNvCxnSpPr/>
      </xdr:nvCxnSpPr>
      <xdr:spPr>
        <a:xfrm>
          <a:off x="13703300" y="9665970"/>
          <a:ext cx="889000" cy="107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156862</xdr:rowOff>
    </xdr:from>
    <xdr:ext cx="405111" cy="259045"/>
    <xdr:sp macro="" textlink="">
      <xdr:nvSpPr>
        <xdr:cNvPr id="516" name="n_1aveValue【保健センター・保健所】&#10;有形固定資産減価償却率"/>
        <xdr:cNvSpPr txBox="1"/>
      </xdr:nvSpPr>
      <xdr:spPr>
        <a:xfrm>
          <a:off x="152660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17797</xdr:rowOff>
    </xdr:from>
    <xdr:ext cx="405111" cy="259045"/>
    <xdr:sp macro="" textlink="">
      <xdr:nvSpPr>
        <xdr:cNvPr id="517" name="n_2aveValue【保健センター・保健所】&#10;有形固定資産減価償却率"/>
        <xdr:cNvSpPr txBox="1"/>
      </xdr:nvSpPr>
      <xdr:spPr>
        <a:xfrm>
          <a:off x="14389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18" name="n_3aveValue【保健センター・保健所】&#10;有形固定資産減価償却率"/>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64787</xdr:rowOff>
    </xdr:from>
    <xdr:ext cx="405111" cy="259045"/>
    <xdr:sp macro="" textlink="">
      <xdr:nvSpPr>
        <xdr:cNvPr id="519" name="n_1mainValue【保健センター・保健所】&#10;有形固定資産減価償却率"/>
        <xdr:cNvSpPr txBox="1"/>
      </xdr:nvSpPr>
      <xdr:spPr>
        <a:xfrm>
          <a:off x="152660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154322</xdr:rowOff>
    </xdr:from>
    <xdr:ext cx="405111" cy="259045"/>
    <xdr:sp macro="" textlink="">
      <xdr:nvSpPr>
        <xdr:cNvPr id="520" name="n_2mainValue【保健センター・保健所】&#10;有形固定資産減価償却率"/>
        <xdr:cNvSpPr txBox="1"/>
      </xdr:nvSpPr>
      <xdr:spPr>
        <a:xfrm>
          <a:off x="143897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132097</xdr:rowOff>
    </xdr:from>
    <xdr:ext cx="405111" cy="259045"/>
    <xdr:sp macro="" textlink="">
      <xdr:nvSpPr>
        <xdr:cNvPr id="521" name="n_3mainValue【保健センター・保健所】&#10;有形固定資産減価償却率"/>
        <xdr:cNvSpPr txBox="1"/>
      </xdr:nvSpPr>
      <xdr:spPr>
        <a:xfrm>
          <a:off x="13500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43" name="直線コネクタ 542"/>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44"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45" name="直線コネクタ 544"/>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46"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47" name="直線コネクタ 546"/>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548" name="【保健センター・保健所】&#10;一人当たり面積平均値テキスト"/>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549" name="フローチャート: 判断 548"/>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50" name="フローチャート: 判断 54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51" name="フローチャート: 判断 550"/>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552" name="フローチャート: 判断 551"/>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558" name="楕円 557"/>
        <xdr:cNvSpPr/>
      </xdr:nvSpPr>
      <xdr:spPr>
        <a:xfrm>
          <a:off x="22110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167657</xdr:rowOff>
    </xdr:from>
    <xdr:ext cx="469744" cy="259045"/>
    <xdr:sp macro="" textlink="">
      <xdr:nvSpPr>
        <xdr:cNvPr id="559" name="【保健センター・保健所】&#10;一人当たり面積該当値テキスト"/>
        <xdr:cNvSpPr txBox="1"/>
      </xdr:nvSpPr>
      <xdr:spPr>
        <a:xfrm>
          <a:off x="22199600"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154940</xdr:rowOff>
    </xdr:from>
    <xdr:to>
      <xdr:col>112</xdr:col>
      <xdr:colOff>38100</xdr:colOff>
      <xdr:row>57</xdr:row>
      <xdr:rowOff>85090</xdr:rowOff>
    </xdr:to>
    <xdr:sp macro="" textlink="">
      <xdr:nvSpPr>
        <xdr:cNvPr id="560" name="楕円 559"/>
        <xdr:cNvSpPr/>
      </xdr:nvSpPr>
      <xdr:spPr>
        <a:xfrm>
          <a:off x="21272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34290</xdr:rowOff>
    </xdr:from>
    <xdr:to>
      <xdr:col>116</xdr:col>
      <xdr:colOff>63500</xdr:colOff>
      <xdr:row>62</xdr:row>
      <xdr:rowOff>68580</xdr:rowOff>
    </xdr:to>
    <xdr:cxnSp macro="">
      <xdr:nvCxnSpPr>
        <xdr:cNvPr id="561" name="直線コネクタ 560"/>
        <xdr:cNvCxnSpPr/>
      </xdr:nvCxnSpPr>
      <xdr:spPr>
        <a:xfrm>
          <a:off x="21323300" y="9806940"/>
          <a:ext cx="838200" cy="89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562" name="楕円 561"/>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34290</xdr:rowOff>
    </xdr:from>
    <xdr:to>
      <xdr:col>111</xdr:col>
      <xdr:colOff>177800</xdr:colOff>
      <xdr:row>63</xdr:row>
      <xdr:rowOff>57150</xdr:rowOff>
    </xdr:to>
    <xdr:cxnSp macro="">
      <xdr:nvCxnSpPr>
        <xdr:cNvPr id="563" name="直線コネクタ 562"/>
        <xdr:cNvCxnSpPr/>
      </xdr:nvCxnSpPr>
      <xdr:spPr>
        <a:xfrm flipV="1">
          <a:off x="20434300" y="9806940"/>
          <a:ext cx="889000" cy="105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564" name="楕円 563"/>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565" name="直線コネクタ 564"/>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53357</xdr:rowOff>
    </xdr:from>
    <xdr:ext cx="469744" cy="259045"/>
    <xdr:sp macro="" textlink="">
      <xdr:nvSpPr>
        <xdr:cNvPr id="566"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67"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568" name="n_3aveValue【保健センター・保健所】&#10;一人当たり面積"/>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101617</xdr:rowOff>
    </xdr:from>
    <xdr:ext cx="469744" cy="259045"/>
    <xdr:sp macro="" textlink="">
      <xdr:nvSpPr>
        <xdr:cNvPr id="569" name="n_1mainValue【保健センター・保健所】&#10;一人当たり面積"/>
        <xdr:cNvSpPr txBox="1"/>
      </xdr:nvSpPr>
      <xdr:spPr>
        <a:xfrm>
          <a:off x="210757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570"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571"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2" name="テキスト ボックス 58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3" name="直線コネクタ 58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84" name="テキスト ボックス 583"/>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5" name="直線コネクタ 58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6" name="テキスト ボックス 58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7" name="直線コネクタ 58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8" name="テキスト ボックス 58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9" name="直線コネクタ 58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90" name="テキスト ボックス 58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594" name="直線コネクタ 593"/>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595" name="【消防施設】&#10;有形固定資産減価償却率最小値テキスト"/>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596" name="直線コネクタ 595"/>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597" name="【消防施設】&#10;有形固定資産減価償却率最大値テキスト"/>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598" name="直線コネクタ 597"/>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99" name="【消防施設】&#10;有形固定資産減価償却率平均値テキスト"/>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00" name="フローチャート: 判断 599"/>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1" name="フローチャート: 判断 600"/>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02" name="フローチャート: 判断 601"/>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03" name="フローチャート: 判断 602"/>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124461</xdr:rowOff>
    </xdr:from>
    <xdr:to>
      <xdr:col>85</xdr:col>
      <xdr:colOff>177800</xdr:colOff>
      <xdr:row>80</xdr:row>
      <xdr:rowOff>54611</xdr:rowOff>
    </xdr:to>
    <xdr:sp macro="" textlink="">
      <xdr:nvSpPr>
        <xdr:cNvPr id="609" name="楕円 608"/>
        <xdr:cNvSpPr/>
      </xdr:nvSpPr>
      <xdr:spPr>
        <a:xfrm>
          <a:off x="16268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147338</xdr:rowOff>
    </xdr:from>
    <xdr:ext cx="405111" cy="259045"/>
    <xdr:sp macro="" textlink="">
      <xdr:nvSpPr>
        <xdr:cNvPr id="610" name="【消防施設】&#10;有形固定資産減価償却率該当値テキスト"/>
        <xdr:cNvSpPr txBox="1"/>
      </xdr:nvSpPr>
      <xdr:spPr>
        <a:xfrm>
          <a:off x="16357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xdr:rowOff>
    </xdr:from>
    <xdr:to>
      <xdr:col>81</xdr:col>
      <xdr:colOff>101600</xdr:colOff>
      <xdr:row>80</xdr:row>
      <xdr:rowOff>114046</xdr:rowOff>
    </xdr:to>
    <xdr:sp macro="" textlink="">
      <xdr:nvSpPr>
        <xdr:cNvPr id="611" name="楕円 610"/>
        <xdr:cNvSpPr/>
      </xdr:nvSpPr>
      <xdr:spPr>
        <a:xfrm>
          <a:off x="15430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3811</xdr:rowOff>
    </xdr:from>
    <xdr:to>
      <xdr:col>85</xdr:col>
      <xdr:colOff>127000</xdr:colOff>
      <xdr:row>80</xdr:row>
      <xdr:rowOff>63246</xdr:rowOff>
    </xdr:to>
    <xdr:cxnSp macro="">
      <xdr:nvCxnSpPr>
        <xdr:cNvPr id="612" name="直線コネクタ 611"/>
        <xdr:cNvCxnSpPr/>
      </xdr:nvCxnSpPr>
      <xdr:spPr>
        <a:xfrm flipV="1">
          <a:off x="15481300" y="13719811"/>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42163</xdr:rowOff>
    </xdr:from>
    <xdr:to>
      <xdr:col>76</xdr:col>
      <xdr:colOff>165100</xdr:colOff>
      <xdr:row>80</xdr:row>
      <xdr:rowOff>143763</xdr:rowOff>
    </xdr:to>
    <xdr:sp macro="" textlink="">
      <xdr:nvSpPr>
        <xdr:cNvPr id="613" name="楕円 612"/>
        <xdr:cNvSpPr/>
      </xdr:nvSpPr>
      <xdr:spPr>
        <a:xfrm>
          <a:off x="14541500" y="1375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63246</xdr:rowOff>
    </xdr:from>
    <xdr:to>
      <xdr:col>81</xdr:col>
      <xdr:colOff>50800</xdr:colOff>
      <xdr:row>80</xdr:row>
      <xdr:rowOff>92963</xdr:rowOff>
    </xdr:to>
    <xdr:cxnSp macro="">
      <xdr:nvCxnSpPr>
        <xdr:cNvPr id="614" name="直線コネクタ 613"/>
        <xdr:cNvCxnSpPr/>
      </xdr:nvCxnSpPr>
      <xdr:spPr>
        <a:xfrm flipV="1">
          <a:off x="14592300" y="13779246"/>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151892</xdr:rowOff>
    </xdr:from>
    <xdr:to>
      <xdr:col>72</xdr:col>
      <xdr:colOff>38100</xdr:colOff>
      <xdr:row>80</xdr:row>
      <xdr:rowOff>82042</xdr:rowOff>
    </xdr:to>
    <xdr:sp macro="" textlink="">
      <xdr:nvSpPr>
        <xdr:cNvPr id="615" name="楕円 614"/>
        <xdr:cNvSpPr/>
      </xdr:nvSpPr>
      <xdr:spPr>
        <a:xfrm>
          <a:off x="13652500" y="136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31242</xdr:rowOff>
    </xdr:from>
    <xdr:to>
      <xdr:col>76</xdr:col>
      <xdr:colOff>114300</xdr:colOff>
      <xdr:row>80</xdr:row>
      <xdr:rowOff>92963</xdr:rowOff>
    </xdr:to>
    <xdr:cxnSp macro="">
      <xdr:nvCxnSpPr>
        <xdr:cNvPr id="616" name="直線コネクタ 615"/>
        <xdr:cNvCxnSpPr/>
      </xdr:nvCxnSpPr>
      <xdr:spPr>
        <a:xfrm>
          <a:off x="13703300" y="1374724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17" name="n_1aveValue【消防施設】&#10;有形固定資産減価償却率"/>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18" name="n_2aveValue【消防施設】&#10;有形固定資産減価償却率"/>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619" name="n_3aveValue【消防施設】&#10;有形固定資産減価償却率"/>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130573</xdr:rowOff>
    </xdr:from>
    <xdr:ext cx="405111" cy="259045"/>
    <xdr:sp macro="" textlink="">
      <xdr:nvSpPr>
        <xdr:cNvPr id="620" name="n_1mainValue【消防施設】&#10;有形固定資産減価償却率"/>
        <xdr:cNvSpPr txBox="1"/>
      </xdr:nvSpPr>
      <xdr:spPr>
        <a:xfrm>
          <a:off x="152660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160290</xdr:rowOff>
    </xdr:from>
    <xdr:ext cx="405111" cy="259045"/>
    <xdr:sp macro="" textlink="">
      <xdr:nvSpPr>
        <xdr:cNvPr id="621" name="n_2mainValue【消防施設】&#10;有形固定資産減価償却率"/>
        <xdr:cNvSpPr txBox="1"/>
      </xdr:nvSpPr>
      <xdr:spPr>
        <a:xfrm>
          <a:off x="14389744" y="135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98569</xdr:rowOff>
    </xdr:from>
    <xdr:ext cx="405111" cy="259045"/>
    <xdr:sp macro="" textlink="">
      <xdr:nvSpPr>
        <xdr:cNvPr id="622" name="n_3mainValue【消防施設】&#10;有形固定資産減価償却率"/>
        <xdr:cNvSpPr txBox="1"/>
      </xdr:nvSpPr>
      <xdr:spPr>
        <a:xfrm>
          <a:off x="13500744" y="1347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3" name="正方形/長方形 62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4" name="正方形/長方形 62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5" name="正方形/長方形 62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6" name="正方形/長方形 62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7" name="正方形/長方形 62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8" name="正方形/長方形 62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9" name="正方形/長方形 62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0" name="正方形/長方形 62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1" name="テキスト ボックス 63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2" name="直線コネクタ 63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3" name="直線コネクタ 63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4" name="テキスト ボックス 63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5" name="直線コネクタ 63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6" name="テキスト ボックス 63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7" name="直線コネクタ 63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8" name="テキスト ボックス 63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39" name="直線コネクタ 63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0" name="テキスト ボックス 63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1" name="直線コネクタ 64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2" name="テキスト ボックス 64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3" name="直線コネクタ 64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4" name="テキスト ボックス 64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5" name="直線コネクタ 6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6" name="テキスト ボックス 6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48" name="直線コネクタ 647"/>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49" name="【消防施設】&#10;一人当たり面積最小値テキスト"/>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650" name="直線コネクタ 649"/>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651" name="【消防施設】&#10;一人当たり面積最大値テキスト"/>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652" name="直線コネクタ 651"/>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653" name="【消防施設】&#10;一人当たり面積平均値テキスト"/>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54" name="フローチャート: 判断 653"/>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655" name="フローチャート: 判断 654"/>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656" name="フローチャート: 判断 655"/>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657" name="フローチャート: 判断 656"/>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119562</xdr:rowOff>
    </xdr:from>
    <xdr:to>
      <xdr:col>116</xdr:col>
      <xdr:colOff>114300</xdr:colOff>
      <xdr:row>86</xdr:row>
      <xdr:rowOff>49712</xdr:rowOff>
    </xdr:to>
    <xdr:sp macro="" textlink="">
      <xdr:nvSpPr>
        <xdr:cNvPr id="663" name="楕円 662"/>
        <xdr:cNvSpPr/>
      </xdr:nvSpPr>
      <xdr:spPr>
        <a:xfrm>
          <a:off x="22110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64" name="【消防施設】&#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65" name="楕円 664"/>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170362</xdr:rowOff>
    </xdr:to>
    <xdr:cxnSp macro="">
      <xdr:nvCxnSpPr>
        <xdr:cNvPr id="666" name="直線コネクタ 665"/>
        <xdr:cNvCxnSpPr/>
      </xdr:nvCxnSpPr>
      <xdr:spPr>
        <a:xfrm>
          <a:off x="21323300" y="147370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67" name="楕円 666"/>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68" name="直線コネクタ 667"/>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116295</xdr:rowOff>
    </xdr:from>
    <xdr:to>
      <xdr:col>102</xdr:col>
      <xdr:colOff>165100</xdr:colOff>
      <xdr:row>86</xdr:row>
      <xdr:rowOff>46445</xdr:rowOff>
    </xdr:to>
    <xdr:sp macro="" textlink="">
      <xdr:nvSpPr>
        <xdr:cNvPr id="669" name="楕円 668"/>
        <xdr:cNvSpPr/>
      </xdr:nvSpPr>
      <xdr:spPr>
        <a:xfrm>
          <a:off x="19494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167095</xdr:rowOff>
    </xdr:to>
    <xdr:cxnSp macro="">
      <xdr:nvCxnSpPr>
        <xdr:cNvPr id="670" name="直線コネクタ 669"/>
        <xdr:cNvCxnSpPr/>
      </xdr:nvCxnSpPr>
      <xdr:spPr>
        <a:xfrm flipV="1">
          <a:off x="19545300" y="147370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671" name="n_1aveValue【消防施設】&#10;一人当たり面積"/>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672" name="n_2aveValue【消防施設】&#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673" name="n_3aveValue【消防施設】&#10;一人当たり面積"/>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74" name="n_1mainValue【消防施設】&#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59707</xdr:rowOff>
    </xdr:from>
    <xdr:ext cx="469744" cy="259045"/>
    <xdr:sp macro="" textlink="">
      <xdr:nvSpPr>
        <xdr:cNvPr id="675" name="n_2mainValue【消防施設】&#10;一人当たり面積"/>
        <xdr:cNvSpPr txBox="1"/>
      </xdr:nvSpPr>
      <xdr:spPr>
        <a:xfrm>
          <a:off x="201994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62972</xdr:rowOff>
    </xdr:from>
    <xdr:ext cx="469744" cy="259045"/>
    <xdr:sp macro="" textlink="">
      <xdr:nvSpPr>
        <xdr:cNvPr id="676" name="n_3mainValue【消防施設】&#10;一人当たり面積"/>
        <xdr:cNvSpPr txBox="1"/>
      </xdr:nvSpPr>
      <xdr:spPr>
        <a:xfrm>
          <a:off x="19310427" y="144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7" name="正方形/長方形 6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8" name="正方形/長方形 6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9" name="正方形/長方形 6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0" name="正方形/長方形 6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1" name="正方形/長方形 6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2" name="正方形/長方形 6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3" name="正方形/長方形 6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4" name="正方形/長方形 6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5" name="テキスト ボックス 6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6" name="直線コネクタ 6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87" name="直線コネクタ 68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88" name="テキスト ボックス 68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9" name="直線コネクタ 68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0" name="テキスト ボックス 68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1" name="直線コネクタ 69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2" name="テキスト ボックス 69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3" name="直線コネクタ 69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4" name="テキスト ボックス 69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5" name="直線コネクタ 69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6" name="テキスト ボックス 69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7" name="直線コネクタ 69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98" name="テキスト ボックス 69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9" name="直線コネクタ 6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0" name="テキスト ボックス 6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02" name="直線コネクタ 701"/>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3" name="【庁舎】&#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4" name="直線コネクタ 703"/>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05" name="【庁舎】&#10;有形固定資産減価償却率最大値テキスト"/>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06" name="直線コネクタ 705"/>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07" name="【庁舎】&#10;有形固定資産減価償却率平均値テキスト"/>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08" name="フローチャート: 判断 707"/>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09" name="フローチャート: 判断 708"/>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10" name="フローチャート: 判断 709"/>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11" name="フローチャート: 判断 710"/>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2" name="テキスト ボックス 71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3" name="テキスト ボックス 71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4" name="テキスト ボックス 71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5" name="テキスト ボックス 71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6" name="テキスト ボックス 71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125005</xdr:rowOff>
    </xdr:from>
    <xdr:to>
      <xdr:col>85</xdr:col>
      <xdr:colOff>177800</xdr:colOff>
      <xdr:row>100</xdr:row>
      <xdr:rowOff>55155</xdr:rowOff>
    </xdr:to>
    <xdr:sp macro="" textlink="">
      <xdr:nvSpPr>
        <xdr:cNvPr id="717" name="楕円 716"/>
        <xdr:cNvSpPr/>
      </xdr:nvSpPr>
      <xdr:spPr>
        <a:xfrm>
          <a:off x="162687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78032</xdr:rowOff>
    </xdr:from>
    <xdr:ext cx="405111" cy="259045"/>
    <xdr:sp macro="" textlink="">
      <xdr:nvSpPr>
        <xdr:cNvPr id="718" name="【庁舎】&#10;有形固定資産減価償却率該当値テキスト"/>
        <xdr:cNvSpPr txBox="1"/>
      </xdr:nvSpPr>
      <xdr:spPr>
        <a:xfrm>
          <a:off x="16357600" y="1705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159294</xdr:rowOff>
    </xdr:from>
    <xdr:to>
      <xdr:col>81</xdr:col>
      <xdr:colOff>101600</xdr:colOff>
      <xdr:row>100</xdr:row>
      <xdr:rowOff>89444</xdr:rowOff>
    </xdr:to>
    <xdr:sp macro="" textlink="">
      <xdr:nvSpPr>
        <xdr:cNvPr id="719" name="楕円 718"/>
        <xdr:cNvSpPr/>
      </xdr:nvSpPr>
      <xdr:spPr>
        <a:xfrm>
          <a:off x="15430500" y="171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4355</xdr:rowOff>
    </xdr:from>
    <xdr:to>
      <xdr:col>85</xdr:col>
      <xdr:colOff>127000</xdr:colOff>
      <xdr:row>100</xdr:row>
      <xdr:rowOff>38644</xdr:rowOff>
    </xdr:to>
    <xdr:cxnSp macro="">
      <xdr:nvCxnSpPr>
        <xdr:cNvPr id="720" name="直線コネクタ 719"/>
        <xdr:cNvCxnSpPr/>
      </xdr:nvCxnSpPr>
      <xdr:spPr>
        <a:xfrm flipV="1">
          <a:off x="15481300" y="1714935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20501</xdr:rowOff>
    </xdr:from>
    <xdr:to>
      <xdr:col>76</xdr:col>
      <xdr:colOff>165100</xdr:colOff>
      <xdr:row>100</xdr:row>
      <xdr:rowOff>122101</xdr:rowOff>
    </xdr:to>
    <xdr:sp macro="" textlink="">
      <xdr:nvSpPr>
        <xdr:cNvPr id="721" name="楕円 720"/>
        <xdr:cNvSpPr/>
      </xdr:nvSpPr>
      <xdr:spPr>
        <a:xfrm>
          <a:off x="14541500" y="1716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38644</xdr:rowOff>
    </xdr:from>
    <xdr:to>
      <xdr:col>81</xdr:col>
      <xdr:colOff>50800</xdr:colOff>
      <xdr:row>100</xdr:row>
      <xdr:rowOff>71301</xdr:rowOff>
    </xdr:to>
    <xdr:cxnSp macro="">
      <xdr:nvCxnSpPr>
        <xdr:cNvPr id="722" name="直線コネクタ 721"/>
        <xdr:cNvCxnSpPr/>
      </xdr:nvCxnSpPr>
      <xdr:spPr>
        <a:xfrm flipV="1">
          <a:off x="14592300" y="171836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54792</xdr:rowOff>
    </xdr:from>
    <xdr:to>
      <xdr:col>72</xdr:col>
      <xdr:colOff>38100</xdr:colOff>
      <xdr:row>100</xdr:row>
      <xdr:rowOff>156392</xdr:rowOff>
    </xdr:to>
    <xdr:sp macro="" textlink="">
      <xdr:nvSpPr>
        <xdr:cNvPr id="723" name="楕円 722"/>
        <xdr:cNvSpPr/>
      </xdr:nvSpPr>
      <xdr:spPr>
        <a:xfrm>
          <a:off x="13652500" y="1719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71301</xdr:rowOff>
    </xdr:from>
    <xdr:to>
      <xdr:col>76</xdr:col>
      <xdr:colOff>114300</xdr:colOff>
      <xdr:row>100</xdr:row>
      <xdr:rowOff>105592</xdr:rowOff>
    </xdr:to>
    <xdr:cxnSp macro="">
      <xdr:nvCxnSpPr>
        <xdr:cNvPr id="724" name="直線コネクタ 723"/>
        <xdr:cNvCxnSpPr/>
      </xdr:nvCxnSpPr>
      <xdr:spPr>
        <a:xfrm flipV="1">
          <a:off x="13703300" y="1721630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25" name="n_1aveValue【庁舎】&#10;有形固定資産減価償却率"/>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26" name="n_2aveValue【庁舎】&#10;有形固定資産減価償却率"/>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27"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105971</xdr:rowOff>
    </xdr:from>
    <xdr:ext cx="405111" cy="259045"/>
    <xdr:sp macro="" textlink="">
      <xdr:nvSpPr>
        <xdr:cNvPr id="728" name="n_1mainValue【庁舎】&#10;有形固定資産減価償却率"/>
        <xdr:cNvSpPr txBox="1"/>
      </xdr:nvSpPr>
      <xdr:spPr>
        <a:xfrm>
          <a:off x="15266044" y="1690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138628</xdr:rowOff>
    </xdr:from>
    <xdr:ext cx="405111" cy="259045"/>
    <xdr:sp macro="" textlink="">
      <xdr:nvSpPr>
        <xdr:cNvPr id="729" name="n_2mainValue【庁舎】&#10;有形固定資産減価償却率"/>
        <xdr:cNvSpPr txBox="1"/>
      </xdr:nvSpPr>
      <xdr:spPr>
        <a:xfrm>
          <a:off x="14389744" y="1694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1469</xdr:rowOff>
    </xdr:from>
    <xdr:ext cx="405111" cy="259045"/>
    <xdr:sp macro="" textlink="">
      <xdr:nvSpPr>
        <xdr:cNvPr id="730" name="n_3mainValue【庁舎】&#10;有形固定資産減価償却率"/>
        <xdr:cNvSpPr txBox="1"/>
      </xdr:nvSpPr>
      <xdr:spPr>
        <a:xfrm>
          <a:off x="13500744" y="169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1" name="正方形/長方形 7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2" name="正方形/長方形 7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3" name="正方形/長方形 7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4" name="正方形/長方形 7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5" name="正方形/長方形 7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6" name="正方形/長方形 7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7" name="正方形/長方形 7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8" name="正方形/長方形 7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9" name="テキスト ボックス 7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0" name="直線コネクタ 7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1" name="直線コネクタ 7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2" name="テキスト ボックス 7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3" name="直線コネクタ 7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4" name="テキスト ボックス 7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5" name="直線コネクタ 7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6" name="テキスト ボックス 7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7" name="直線コネクタ 7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8" name="テキスト ボックス 7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9" name="直線コネクタ 7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0" name="テキスト ボックス 7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1" name="直線コネクタ 7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2" name="テキスト ボックス 7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4" name="テキスト ボックス 7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756" name="直線コネクタ 755"/>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757" name="【庁舎】&#10;一人当たり面積最小値テキスト"/>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758" name="直線コネクタ 757"/>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759" name="【庁舎】&#10;一人当たり面積最大値テキスト"/>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760" name="直線コネクタ 759"/>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761" name="【庁舎】&#10;一人当たり面積平均値テキスト"/>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762" name="フローチャート: 判断 761"/>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763" name="フローチャート: 判断 762"/>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764" name="フローチャート: 判断 763"/>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765" name="フローチャート: 判断 764"/>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12337</xdr:rowOff>
    </xdr:from>
    <xdr:to>
      <xdr:col>116</xdr:col>
      <xdr:colOff>114300</xdr:colOff>
      <xdr:row>108</xdr:row>
      <xdr:rowOff>113937</xdr:rowOff>
    </xdr:to>
    <xdr:sp macro="" textlink="">
      <xdr:nvSpPr>
        <xdr:cNvPr id="771" name="楕円 770"/>
        <xdr:cNvSpPr/>
      </xdr:nvSpPr>
      <xdr:spPr>
        <a:xfrm>
          <a:off x="221107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98714</xdr:rowOff>
    </xdr:from>
    <xdr:ext cx="469744" cy="259045"/>
    <xdr:sp macro="" textlink="">
      <xdr:nvSpPr>
        <xdr:cNvPr id="772" name="【庁舎】&#10;一人当たり面積該当値テキスト"/>
        <xdr:cNvSpPr txBox="1"/>
      </xdr:nvSpPr>
      <xdr:spPr>
        <a:xfrm>
          <a:off x="22199600" y="1844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15602</xdr:rowOff>
    </xdr:from>
    <xdr:to>
      <xdr:col>112</xdr:col>
      <xdr:colOff>38100</xdr:colOff>
      <xdr:row>108</xdr:row>
      <xdr:rowOff>117202</xdr:rowOff>
    </xdr:to>
    <xdr:sp macro="" textlink="">
      <xdr:nvSpPr>
        <xdr:cNvPr id="773" name="楕円 772"/>
        <xdr:cNvSpPr/>
      </xdr:nvSpPr>
      <xdr:spPr>
        <a:xfrm>
          <a:off x="21272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63137</xdr:rowOff>
    </xdr:from>
    <xdr:to>
      <xdr:col>116</xdr:col>
      <xdr:colOff>63500</xdr:colOff>
      <xdr:row>108</xdr:row>
      <xdr:rowOff>66402</xdr:rowOff>
    </xdr:to>
    <xdr:cxnSp macro="">
      <xdr:nvCxnSpPr>
        <xdr:cNvPr id="774" name="直線コネクタ 773"/>
        <xdr:cNvCxnSpPr/>
      </xdr:nvCxnSpPr>
      <xdr:spPr>
        <a:xfrm flipV="1">
          <a:off x="21323300" y="185797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xdr:rowOff>
    </xdr:from>
    <xdr:to>
      <xdr:col>107</xdr:col>
      <xdr:colOff>101600</xdr:colOff>
      <xdr:row>108</xdr:row>
      <xdr:rowOff>117202</xdr:rowOff>
    </xdr:to>
    <xdr:sp macro="" textlink="">
      <xdr:nvSpPr>
        <xdr:cNvPr id="775" name="楕円 774"/>
        <xdr:cNvSpPr/>
      </xdr:nvSpPr>
      <xdr:spPr>
        <a:xfrm>
          <a:off x="20383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66402</xdr:rowOff>
    </xdr:from>
    <xdr:to>
      <xdr:col>111</xdr:col>
      <xdr:colOff>177800</xdr:colOff>
      <xdr:row>108</xdr:row>
      <xdr:rowOff>66402</xdr:rowOff>
    </xdr:to>
    <xdr:cxnSp macro="">
      <xdr:nvCxnSpPr>
        <xdr:cNvPr id="776" name="直線コネクタ 775"/>
        <xdr:cNvCxnSpPr/>
      </xdr:nvCxnSpPr>
      <xdr:spPr>
        <a:xfrm>
          <a:off x="20434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xdr:rowOff>
    </xdr:from>
    <xdr:to>
      <xdr:col>102</xdr:col>
      <xdr:colOff>165100</xdr:colOff>
      <xdr:row>108</xdr:row>
      <xdr:rowOff>117202</xdr:rowOff>
    </xdr:to>
    <xdr:sp macro="" textlink="">
      <xdr:nvSpPr>
        <xdr:cNvPr id="777" name="楕円 776"/>
        <xdr:cNvSpPr/>
      </xdr:nvSpPr>
      <xdr:spPr>
        <a:xfrm>
          <a:off x="19494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66402</xdr:rowOff>
    </xdr:from>
    <xdr:to>
      <xdr:col>107</xdr:col>
      <xdr:colOff>50800</xdr:colOff>
      <xdr:row>108</xdr:row>
      <xdr:rowOff>66402</xdr:rowOff>
    </xdr:to>
    <xdr:cxnSp macro="">
      <xdr:nvCxnSpPr>
        <xdr:cNvPr id="778" name="直線コネクタ 777"/>
        <xdr:cNvCxnSpPr/>
      </xdr:nvCxnSpPr>
      <xdr:spPr>
        <a:xfrm>
          <a:off x="19545300" y="185830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779" name="n_1aveValue【庁舎】&#10;一人当たり面積"/>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780" name="n_2aveValue【庁舎】&#10;一人当たり面積"/>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781" name="n_3aveValue【庁舎】&#10;一人当たり面積"/>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108329</xdr:rowOff>
    </xdr:from>
    <xdr:ext cx="469744" cy="259045"/>
    <xdr:sp macro="" textlink="">
      <xdr:nvSpPr>
        <xdr:cNvPr id="782" name="n_1mainValue【庁舎】&#10;一人当たり面積"/>
        <xdr:cNvSpPr txBox="1"/>
      </xdr:nvSpPr>
      <xdr:spPr>
        <a:xfrm>
          <a:off x="210757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108329</xdr:rowOff>
    </xdr:from>
    <xdr:ext cx="469744" cy="259045"/>
    <xdr:sp macro="" textlink="">
      <xdr:nvSpPr>
        <xdr:cNvPr id="783" name="n_2mainValue【庁舎】&#10;一人当たり面積"/>
        <xdr:cNvSpPr txBox="1"/>
      </xdr:nvSpPr>
      <xdr:spPr>
        <a:xfrm>
          <a:off x="20199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108329</xdr:rowOff>
    </xdr:from>
    <xdr:ext cx="469744" cy="259045"/>
    <xdr:sp macro="" textlink="">
      <xdr:nvSpPr>
        <xdr:cNvPr id="784" name="n_3mainValue【庁舎】&#10;一人当たり面積"/>
        <xdr:cNvSpPr txBox="1"/>
      </xdr:nvSpPr>
      <xdr:spPr>
        <a:xfrm>
          <a:off x="19310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5" name="正方形/長方形 78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6" name="正方形/長方形 78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7" name="テキスト ボックス 78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類似団体と比較して、図書館、市民会館、一般廃棄物処理施設及び庁舎の有形固定資産減価償却率が高い値を示している。</a:t>
          </a:r>
        </a:p>
        <a:p>
          <a:r>
            <a:rPr kumimoji="1" lang="ja-JP" altLang="en-US" sz="1300">
              <a:latin typeface="ＭＳ Ｐゴシック" panose="020B0600070205080204" pitchFamily="50" charset="-128"/>
              <a:ea typeface="ＭＳ Ｐゴシック" panose="020B0600070205080204" pitchFamily="50" charset="-128"/>
            </a:rPr>
            <a:t>図書館は、昭和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年に建設された施設であるが、「中心市街地の公共施設再配置計画」に基づき検討が進められている。</a:t>
          </a:r>
        </a:p>
        <a:p>
          <a:r>
            <a:rPr kumimoji="1" lang="ja-JP" altLang="en-US" sz="1300">
              <a:latin typeface="ＭＳ Ｐゴシック" panose="020B0600070205080204" pitchFamily="50" charset="-128"/>
              <a:ea typeface="ＭＳ Ｐゴシック" panose="020B0600070205080204" pitchFamily="50" charset="-128"/>
            </a:rPr>
            <a:t>市民会館（文化会館）は、昭和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年に建設された施設であり、「厚木市公共建築物の維持管理計画作成ガイドライン」に沿って、計画的に予防保全工事や建築設備の改修を実施し、施設の長寿命化を図っている。</a:t>
          </a:r>
        </a:p>
        <a:p>
          <a:r>
            <a:rPr kumimoji="1" lang="ja-JP" altLang="en-US" sz="1300">
              <a:latin typeface="ＭＳ Ｐゴシック" panose="020B0600070205080204" pitchFamily="50" charset="-128"/>
              <a:ea typeface="ＭＳ Ｐゴシック" panose="020B0600070205080204" pitchFamily="50" charset="-128"/>
            </a:rPr>
            <a:t>一般廃棄物処理施設（環境センター）は、稼働から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年以上経過している施設であり、「厚木愛甲ごみ処理広域化実施計画」に基づき、新ごみ中間処理施設の整備を進めている。</a:t>
          </a:r>
        </a:p>
        <a:p>
          <a:r>
            <a:rPr kumimoji="1" lang="ja-JP" altLang="en-US" sz="1300">
              <a:latin typeface="ＭＳ Ｐゴシック" panose="020B0600070205080204" pitchFamily="50" charset="-128"/>
              <a:ea typeface="ＭＳ Ｐゴシック" panose="020B0600070205080204" pitchFamily="50" charset="-128"/>
            </a:rPr>
            <a:t>庁舎については、本庁舎は昭和</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年に建設されたものであるが、平成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年度に、庁舎の建て替えや建設場所、あり方等に関する基本的な事項を定めた厚木市新庁舎整備基本構想を策定している。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94107746</v>
      </c>
      <c r="BO4" s="430"/>
      <c r="BP4" s="430"/>
      <c r="BQ4" s="430"/>
      <c r="BR4" s="430"/>
      <c r="BS4" s="430"/>
      <c r="BT4" s="430"/>
      <c r="BU4" s="431"/>
      <c r="BV4" s="429">
        <v>89402451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5.8</v>
      </c>
      <c r="CU4" s="436"/>
      <c r="CV4" s="436"/>
      <c r="CW4" s="436"/>
      <c r="CX4" s="436"/>
      <c r="CY4" s="436"/>
      <c r="CZ4" s="436"/>
      <c r="DA4" s="437"/>
      <c r="DB4" s="435">
        <v>8.4</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90123862</v>
      </c>
      <c r="BO5" s="467"/>
      <c r="BP5" s="467"/>
      <c r="BQ5" s="467"/>
      <c r="BR5" s="467"/>
      <c r="BS5" s="467"/>
      <c r="BT5" s="467"/>
      <c r="BU5" s="468"/>
      <c r="BV5" s="466">
        <v>85320049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86.4</v>
      </c>
      <c r="CU5" s="464"/>
      <c r="CV5" s="464"/>
      <c r="CW5" s="464"/>
      <c r="CX5" s="464"/>
      <c r="CY5" s="464"/>
      <c r="CZ5" s="464"/>
      <c r="DA5" s="465"/>
      <c r="DB5" s="463">
        <v>84.7</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3983884</v>
      </c>
      <c r="BO6" s="467"/>
      <c r="BP6" s="467"/>
      <c r="BQ6" s="467"/>
      <c r="BR6" s="467"/>
      <c r="BS6" s="467"/>
      <c r="BT6" s="467"/>
      <c r="BU6" s="468"/>
      <c r="BV6" s="466">
        <v>4082402</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86.4</v>
      </c>
      <c r="CU6" s="504"/>
      <c r="CV6" s="504"/>
      <c r="CW6" s="504"/>
      <c r="CX6" s="504"/>
      <c r="CY6" s="504"/>
      <c r="CZ6" s="504"/>
      <c r="DA6" s="505"/>
      <c r="DB6" s="503">
        <v>84.7</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868582</v>
      </c>
      <c r="BO7" s="467"/>
      <c r="BP7" s="467"/>
      <c r="BQ7" s="467"/>
      <c r="BR7" s="467"/>
      <c r="BS7" s="467"/>
      <c r="BT7" s="467"/>
      <c r="BU7" s="468"/>
      <c r="BV7" s="466">
        <v>262460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53857996</v>
      </c>
      <c r="CU7" s="467"/>
      <c r="CV7" s="467"/>
      <c r="CW7" s="467"/>
      <c r="CX7" s="467"/>
      <c r="CY7" s="467"/>
      <c r="CZ7" s="467"/>
      <c r="DA7" s="468"/>
      <c r="DB7" s="466">
        <v>45269402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3115302</v>
      </c>
      <c r="BO8" s="467"/>
      <c r="BP8" s="467"/>
      <c r="BQ8" s="467"/>
      <c r="BR8" s="467"/>
      <c r="BS8" s="467"/>
      <c r="BT8" s="467"/>
      <c r="BU8" s="468"/>
      <c r="BV8" s="466">
        <v>3819942</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1.21</v>
      </c>
      <c r="CU8" s="507"/>
      <c r="CV8" s="507"/>
      <c r="CW8" s="507"/>
      <c r="CX8" s="507"/>
      <c r="CY8" s="507"/>
      <c r="CZ8" s="507"/>
      <c r="DA8" s="508"/>
      <c r="DB8" s="506">
        <v>1.1499999999999999</v>
      </c>
      <c r="DC8" s="507"/>
      <c r="DD8" s="507"/>
      <c r="DE8" s="507"/>
      <c r="DF8" s="507"/>
      <c r="DG8" s="507"/>
      <c r="DH8" s="507"/>
      <c r="DI8" s="508"/>
      <c r="DJ8" s="185"/>
      <c r="DK8" s="185"/>
      <c r="DL8" s="185"/>
      <c r="DM8" s="185"/>
      <c r="DN8" s="185"/>
      <c r="DO8" s="185"/>
    </row>
    <row r="9" spans="1:119" ht="18.75" customHeight="1" thickBot="1" x14ac:dyDescent="0.25">
      <c r="A9" s="186"/>
      <c r="B9" s="460" t="s">
        <v>112</v>
      </c>
      <c r="C9" s="461"/>
      <c r="D9" s="461"/>
      <c r="E9" s="461"/>
      <c r="F9" s="461"/>
      <c r="G9" s="461"/>
      <c r="H9" s="461"/>
      <c r="I9" s="461"/>
      <c r="J9" s="461"/>
      <c r="K9" s="509"/>
      <c r="L9" s="510" t="s">
        <v>113</v>
      </c>
      <c r="M9" s="511"/>
      <c r="N9" s="511"/>
      <c r="O9" s="511"/>
      <c r="P9" s="511"/>
      <c r="Q9" s="512"/>
      <c r="R9" s="513">
        <v>225714</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-704640</v>
      </c>
      <c r="BO9" s="467"/>
      <c r="BP9" s="467"/>
      <c r="BQ9" s="467"/>
      <c r="BR9" s="467"/>
      <c r="BS9" s="467"/>
      <c r="BT9" s="467"/>
      <c r="BU9" s="468"/>
      <c r="BV9" s="466">
        <v>393440</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9.6999999999999993</v>
      </c>
      <c r="CU9" s="464"/>
      <c r="CV9" s="464"/>
      <c r="CW9" s="464"/>
      <c r="CX9" s="464"/>
      <c r="CY9" s="464"/>
      <c r="CZ9" s="464"/>
      <c r="DA9" s="465"/>
      <c r="DB9" s="463">
        <v>10</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224420</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3329252</v>
      </c>
      <c r="BO10" s="467"/>
      <c r="BP10" s="467"/>
      <c r="BQ10" s="467"/>
      <c r="BR10" s="467"/>
      <c r="BS10" s="467"/>
      <c r="BT10" s="467"/>
      <c r="BU10" s="468"/>
      <c r="BV10" s="466">
        <v>4298811</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116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225089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312884</v>
      </c>
      <c r="BO12" s="467"/>
      <c r="BP12" s="467"/>
      <c r="BQ12" s="467"/>
      <c r="BR12" s="467"/>
      <c r="BS12" s="467"/>
      <c r="BT12" s="467"/>
      <c r="BU12" s="468"/>
      <c r="BV12" s="466">
        <v>80372</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139</v>
      </c>
      <c r="N13" s="555"/>
      <c r="O13" s="555"/>
      <c r="P13" s="555"/>
      <c r="Q13" s="556"/>
      <c r="R13" s="547">
        <v>217716</v>
      </c>
      <c r="S13" s="548"/>
      <c r="T13" s="548"/>
      <c r="U13" s="548"/>
      <c r="V13" s="549"/>
      <c r="W13" s="482" t="s">
        <v>140</v>
      </c>
      <c r="X13" s="483"/>
      <c r="Y13" s="483"/>
      <c r="Z13" s="483"/>
      <c r="AA13" s="483"/>
      <c r="AB13" s="473"/>
      <c r="AC13" s="517">
        <v>1285</v>
      </c>
      <c r="AD13" s="518"/>
      <c r="AE13" s="518"/>
      <c r="AF13" s="518"/>
      <c r="AG13" s="557"/>
      <c r="AH13" s="517">
        <v>1349</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2311728</v>
      </c>
      <c r="BO13" s="467"/>
      <c r="BP13" s="467"/>
      <c r="BQ13" s="467"/>
      <c r="BR13" s="467"/>
      <c r="BS13" s="467"/>
      <c r="BT13" s="467"/>
      <c r="BU13" s="468"/>
      <c r="BV13" s="466">
        <v>4611879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2.4</v>
      </c>
      <c r="CU13" s="464"/>
      <c r="CV13" s="464"/>
      <c r="CW13" s="464"/>
      <c r="CX13" s="464"/>
      <c r="CY13" s="464"/>
      <c r="CZ13" s="464"/>
      <c r="DA13" s="465"/>
      <c r="DB13" s="463">
        <v>2.6</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145</v>
      </c>
      <c r="M14" s="545"/>
      <c r="N14" s="545"/>
      <c r="O14" s="545"/>
      <c r="P14" s="545"/>
      <c r="Q14" s="546"/>
      <c r="R14" s="547">
        <v>225654</v>
      </c>
      <c r="S14" s="548"/>
      <c r="T14" s="548"/>
      <c r="U14" s="548"/>
      <c r="V14" s="549"/>
      <c r="W14" s="456"/>
      <c r="X14" s="457"/>
      <c r="Y14" s="457"/>
      <c r="Z14" s="457"/>
      <c r="AA14" s="457"/>
      <c r="AB14" s="446"/>
      <c r="AC14" s="550">
        <v>1.3</v>
      </c>
      <c r="AD14" s="551"/>
      <c r="AE14" s="551"/>
      <c r="AF14" s="551"/>
      <c r="AG14" s="552"/>
      <c r="AH14" s="550">
        <v>1.3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35.799999999999997</v>
      </c>
      <c r="CU14" s="562"/>
      <c r="CV14" s="562"/>
      <c r="CW14" s="562"/>
      <c r="CX14" s="562"/>
      <c r="CY14" s="562"/>
      <c r="CZ14" s="562"/>
      <c r="DA14" s="563"/>
      <c r="DB14" s="561">
        <v>48.8</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147</v>
      </c>
      <c r="N15" s="555"/>
      <c r="O15" s="555"/>
      <c r="P15" s="555"/>
      <c r="Q15" s="556"/>
      <c r="R15" s="547">
        <v>218888</v>
      </c>
      <c r="S15" s="548"/>
      <c r="T15" s="548"/>
      <c r="U15" s="548"/>
      <c r="V15" s="549"/>
      <c r="W15" s="482" t="s">
        <v>148</v>
      </c>
      <c r="X15" s="483"/>
      <c r="Y15" s="483"/>
      <c r="Z15" s="483"/>
      <c r="AA15" s="483"/>
      <c r="AB15" s="473"/>
      <c r="AC15" s="517">
        <v>27669</v>
      </c>
      <c r="AD15" s="518"/>
      <c r="AE15" s="518"/>
      <c r="AF15" s="518"/>
      <c r="AG15" s="557"/>
      <c r="AH15" s="517">
        <v>27803</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41482099</v>
      </c>
      <c r="BO15" s="430"/>
      <c r="BP15" s="430"/>
      <c r="BQ15" s="430"/>
      <c r="BR15" s="430"/>
      <c r="BS15" s="430"/>
      <c r="BT15" s="430"/>
      <c r="BU15" s="431"/>
      <c r="BV15" s="429">
        <v>35025613</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27.4</v>
      </c>
      <c r="AD16" s="551"/>
      <c r="AE16" s="551"/>
      <c r="AF16" s="551"/>
      <c r="AG16" s="552"/>
      <c r="AH16" s="550">
        <v>27</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31912287</v>
      </c>
      <c r="BO16" s="467"/>
      <c r="BP16" s="467"/>
      <c r="BQ16" s="467"/>
      <c r="BR16" s="467"/>
      <c r="BS16" s="467"/>
      <c r="BT16" s="467"/>
      <c r="BU16" s="468"/>
      <c r="BV16" s="466">
        <v>31605881</v>
      </c>
      <c r="BW16" s="467"/>
      <c r="BX16" s="467"/>
      <c r="BY16" s="467"/>
      <c r="BZ16" s="467"/>
      <c r="CA16" s="467"/>
      <c r="CB16" s="467"/>
      <c r="CC16" s="468"/>
      <c r="CD16" s="200"/>
      <c r="CE16" s="573" t="s">
        <v>154</v>
      </c>
      <c r="CF16" s="573"/>
      <c r="CG16" s="573"/>
      <c r="CH16" s="573"/>
      <c r="CI16" s="573"/>
      <c r="CJ16" s="573"/>
      <c r="CK16" s="573"/>
      <c r="CL16" s="573"/>
      <c r="CM16" s="573"/>
      <c r="CN16" s="573"/>
      <c r="CO16" s="573"/>
      <c r="CP16" s="573"/>
      <c r="CQ16" s="573"/>
      <c r="CR16" s="573"/>
      <c r="CS16" s="574"/>
      <c r="CT16" s="463">
        <v>2.2999999999999998</v>
      </c>
      <c r="CU16" s="464"/>
      <c r="CV16" s="464"/>
      <c r="CW16" s="464"/>
      <c r="CX16" s="464"/>
      <c r="CY16" s="464"/>
      <c r="CZ16" s="464"/>
      <c r="DA16" s="465"/>
      <c r="DB16" s="463" t="s">
        <v>129</v>
      </c>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72056</v>
      </c>
      <c r="AD17" s="518"/>
      <c r="AE17" s="518"/>
      <c r="AF17" s="518"/>
      <c r="AG17" s="557"/>
      <c r="AH17" s="517">
        <v>73957</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53857996</v>
      </c>
      <c r="BO17" s="467"/>
      <c r="BP17" s="467"/>
      <c r="BQ17" s="467"/>
      <c r="BR17" s="467"/>
      <c r="BS17" s="467"/>
      <c r="BT17" s="467"/>
      <c r="BU17" s="468"/>
      <c r="BV17" s="466">
        <v>45269402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159</v>
      </c>
      <c r="C18" s="509"/>
      <c r="D18" s="509"/>
      <c r="E18" s="578"/>
      <c r="F18" s="578"/>
      <c r="G18" s="578"/>
      <c r="H18" s="578"/>
      <c r="I18" s="578"/>
      <c r="J18" s="578"/>
      <c r="K18" s="578"/>
      <c r="L18" s="579">
        <v>93.84</v>
      </c>
      <c r="M18" s="579"/>
      <c r="N18" s="579"/>
      <c r="O18" s="579"/>
      <c r="P18" s="579"/>
      <c r="Q18" s="579"/>
      <c r="R18" s="580"/>
      <c r="S18" s="580"/>
      <c r="T18" s="580"/>
      <c r="U18" s="580"/>
      <c r="V18" s="581"/>
      <c r="W18" s="484"/>
      <c r="X18" s="485"/>
      <c r="Y18" s="485"/>
      <c r="Z18" s="485"/>
      <c r="AA18" s="485"/>
      <c r="AB18" s="476"/>
      <c r="AC18" s="582">
        <v>71.3</v>
      </c>
      <c r="AD18" s="583"/>
      <c r="AE18" s="583"/>
      <c r="AF18" s="583"/>
      <c r="AG18" s="584"/>
      <c r="AH18" s="582">
        <v>71.7</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45029656</v>
      </c>
      <c r="BO18" s="467"/>
      <c r="BP18" s="467"/>
      <c r="BQ18" s="467"/>
      <c r="BR18" s="467"/>
      <c r="BS18" s="467"/>
      <c r="BT18" s="467"/>
      <c r="BU18" s="468"/>
      <c r="BV18" s="466">
        <v>45219931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161</v>
      </c>
      <c r="C19" s="509"/>
      <c r="D19" s="509"/>
      <c r="E19" s="578"/>
      <c r="F19" s="578"/>
      <c r="G19" s="578"/>
      <c r="H19" s="578"/>
      <c r="I19" s="578"/>
      <c r="J19" s="578"/>
      <c r="K19" s="578"/>
      <c r="L19" s="586">
        <v>2405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59865444</v>
      </c>
      <c r="BO19" s="467"/>
      <c r="BP19" s="467"/>
      <c r="BQ19" s="467"/>
      <c r="BR19" s="467"/>
      <c r="BS19" s="467"/>
      <c r="BT19" s="467"/>
      <c r="BU19" s="468"/>
      <c r="BV19" s="466">
        <v>60315225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163</v>
      </c>
      <c r="C20" s="509"/>
      <c r="D20" s="509"/>
      <c r="E20" s="578"/>
      <c r="F20" s="578"/>
      <c r="G20" s="578"/>
      <c r="H20" s="578"/>
      <c r="I20" s="578"/>
      <c r="J20" s="578"/>
      <c r="K20" s="578"/>
      <c r="L20" s="586">
        <v>95824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52723593</v>
      </c>
      <c r="BO23" s="467"/>
      <c r="BP23" s="467"/>
      <c r="BQ23" s="467"/>
      <c r="BR23" s="467"/>
      <c r="BS23" s="467"/>
      <c r="BT23" s="467"/>
      <c r="BU23" s="468"/>
      <c r="BV23" s="466">
        <v>48232737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172</v>
      </c>
      <c r="F24" s="496"/>
      <c r="G24" s="496"/>
      <c r="H24" s="496"/>
      <c r="I24" s="496"/>
      <c r="J24" s="496"/>
      <c r="K24" s="497"/>
      <c r="L24" s="517">
        <v>1</v>
      </c>
      <c r="M24" s="518"/>
      <c r="N24" s="518"/>
      <c r="O24" s="518"/>
      <c r="P24" s="557"/>
      <c r="Q24" s="517">
        <v>6706</v>
      </c>
      <c r="R24" s="518"/>
      <c r="S24" s="518"/>
      <c r="T24" s="518"/>
      <c r="U24" s="518"/>
      <c r="V24" s="557"/>
      <c r="W24" s="616"/>
      <c r="X24" s="604"/>
      <c r="Y24" s="605"/>
      <c r="Z24" s="516" t="s">
        <v>173</v>
      </c>
      <c r="AA24" s="496"/>
      <c r="AB24" s="496"/>
      <c r="AC24" s="496"/>
      <c r="AD24" s="496"/>
      <c r="AE24" s="496"/>
      <c r="AF24" s="496"/>
      <c r="AG24" s="497"/>
      <c r="AH24" s="517">
        <v>1449</v>
      </c>
      <c r="AI24" s="518"/>
      <c r="AJ24" s="518"/>
      <c r="AK24" s="518"/>
      <c r="AL24" s="557"/>
      <c r="AM24" s="517">
        <v>4729536</v>
      </c>
      <c r="AN24" s="518"/>
      <c r="AO24" s="518"/>
      <c r="AP24" s="518"/>
      <c r="AQ24" s="518"/>
      <c r="AR24" s="557"/>
      <c r="AS24" s="517">
        <v>3264</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21374523</v>
      </c>
      <c r="BO24" s="467"/>
      <c r="BP24" s="467"/>
      <c r="BQ24" s="467"/>
      <c r="BR24" s="467"/>
      <c r="BS24" s="467"/>
      <c r="BT24" s="467"/>
      <c r="BU24" s="468"/>
      <c r="BV24" s="466">
        <v>22764580</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175</v>
      </c>
      <c r="F25" s="496"/>
      <c r="G25" s="496"/>
      <c r="H25" s="496"/>
      <c r="I25" s="496"/>
      <c r="J25" s="496"/>
      <c r="K25" s="497"/>
      <c r="L25" s="517">
        <v>2</v>
      </c>
      <c r="M25" s="518"/>
      <c r="N25" s="518"/>
      <c r="O25" s="518"/>
      <c r="P25" s="557"/>
      <c r="Q25" s="517">
        <v>6786</v>
      </c>
      <c r="R25" s="518"/>
      <c r="S25" s="518"/>
      <c r="T25" s="518"/>
      <c r="U25" s="518"/>
      <c r="V25" s="557"/>
      <c r="W25" s="616"/>
      <c r="X25" s="604"/>
      <c r="Y25" s="605"/>
      <c r="Z25" s="516" t="s">
        <v>176</v>
      </c>
      <c r="AA25" s="496"/>
      <c r="AB25" s="496"/>
      <c r="AC25" s="496"/>
      <c r="AD25" s="496"/>
      <c r="AE25" s="496"/>
      <c r="AF25" s="496"/>
      <c r="AG25" s="497"/>
      <c r="AH25" s="517">
        <v>264</v>
      </c>
      <c r="AI25" s="518"/>
      <c r="AJ25" s="518"/>
      <c r="AK25" s="518"/>
      <c r="AL25" s="557"/>
      <c r="AM25" s="517">
        <v>828432</v>
      </c>
      <c r="AN25" s="518"/>
      <c r="AO25" s="518"/>
      <c r="AP25" s="518"/>
      <c r="AQ25" s="518"/>
      <c r="AR25" s="557"/>
      <c r="AS25" s="517">
        <v>3138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13031349</v>
      </c>
      <c r="BO25" s="430"/>
      <c r="BP25" s="430"/>
      <c r="BQ25" s="430"/>
      <c r="BR25" s="430"/>
      <c r="BS25" s="430"/>
      <c r="BT25" s="430"/>
      <c r="BU25" s="431"/>
      <c r="BV25" s="429">
        <v>9755172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178</v>
      </c>
      <c r="F26" s="496"/>
      <c r="G26" s="496"/>
      <c r="H26" s="496"/>
      <c r="I26" s="496"/>
      <c r="J26" s="496"/>
      <c r="K26" s="497"/>
      <c r="L26" s="517">
        <v>1</v>
      </c>
      <c r="M26" s="518"/>
      <c r="N26" s="518"/>
      <c r="O26" s="518"/>
      <c r="P26" s="557"/>
      <c r="Q26" s="517">
        <v>6565</v>
      </c>
      <c r="R26" s="518"/>
      <c r="S26" s="518"/>
      <c r="T26" s="518"/>
      <c r="U26" s="518"/>
      <c r="V26" s="557"/>
      <c r="W26" s="616"/>
      <c r="X26" s="604"/>
      <c r="Y26" s="605"/>
      <c r="Z26" s="516" t="s">
        <v>179</v>
      </c>
      <c r="AA26" s="626"/>
      <c r="AB26" s="626"/>
      <c r="AC26" s="626"/>
      <c r="AD26" s="626"/>
      <c r="AE26" s="626"/>
      <c r="AF26" s="626"/>
      <c r="AG26" s="627"/>
      <c r="AH26" s="517">
        <v>127</v>
      </c>
      <c r="AI26" s="518"/>
      <c r="AJ26" s="518"/>
      <c r="AK26" s="518"/>
      <c r="AL26" s="557"/>
      <c r="AM26" s="517">
        <v>437769</v>
      </c>
      <c r="AN26" s="518"/>
      <c r="AO26" s="518"/>
      <c r="AP26" s="518"/>
      <c r="AQ26" s="518"/>
      <c r="AR26" s="557"/>
      <c r="AS26" s="517">
        <v>3447</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181</v>
      </c>
      <c r="F27" s="496"/>
      <c r="G27" s="496"/>
      <c r="H27" s="496"/>
      <c r="I27" s="496"/>
      <c r="J27" s="496"/>
      <c r="K27" s="497"/>
      <c r="L27" s="517">
        <v>1</v>
      </c>
      <c r="M27" s="518"/>
      <c r="N27" s="518"/>
      <c r="O27" s="518"/>
      <c r="P27" s="557"/>
      <c r="Q27" s="517">
        <v>5660</v>
      </c>
      <c r="R27" s="518"/>
      <c r="S27" s="518"/>
      <c r="T27" s="518"/>
      <c r="U27" s="518"/>
      <c r="V27" s="557"/>
      <c r="W27" s="616"/>
      <c r="X27" s="604"/>
      <c r="Y27" s="605"/>
      <c r="Z27" s="516" t="s">
        <v>182</v>
      </c>
      <c r="AA27" s="496"/>
      <c r="AB27" s="496"/>
      <c r="AC27" s="496"/>
      <c r="AD27" s="496"/>
      <c r="AE27" s="496"/>
      <c r="AF27" s="496"/>
      <c r="AG27" s="497"/>
      <c r="AH27" s="517">
        <v>18</v>
      </c>
      <c r="AI27" s="518"/>
      <c r="AJ27" s="518"/>
      <c r="AK27" s="518"/>
      <c r="AL27" s="557"/>
      <c r="AM27" s="517">
        <v>66294</v>
      </c>
      <c r="AN27" s="518"/>
      <c r="AO27" s="518"/>
      <c r="AP27" s="518"/>
      <c r="AQ27" s="518"/>
      <c r="AR27" s="557"/>
      <c r="AS27" s="517">
        <v>3683</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138</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184</v>
      </c>
      <c r="F28" s="496"/>
      <c r="G28" s="496"/>
      <c r="H28" s="496"/>
      <c r="I28" s="496"/>
      <c r="J28" s="496"/>
      <c r="K28" s="497"/>
      <c r="L28" s="517">
        <v>1</v>
      </c>
      <c r="M28" s="518"/>
      <c r="N28" s="518"/>
      <c r="O28" s="518"/>
      <c r="P28" s="557"/>
      <c r="Q28" s="517">
        <v>4900</v>
      </c>
      <c r="R28" s="518"/>
      <c r="S28" s="518"/>
      <c r="T28" s="518"/>
      <c r="U28" s="518"/>
      <c r="V28" s="557"/>
      <c r="W28" s="616"/>
      <c r="X28" s="604"/>
      <c r="Y28" s="605"/>
      <c r="Z28" s="516" t="s">
        <v>185</v>
      </c>
      <c r="AA28" s="496"/>
      <c r="AB28" s="496"/>
      <c r="AC28" s="496"/>
      <c r="AD28" s="496"/>
      <c r="AE28" s="496"/>
      <c r="AF28" s="496"/>
      <c r="AG28" s="497"/>
      <c r="AH28" s="517" t="s">
        <v>186</v>
      </c>
      <c r="AI28" s="518"/>
      <c r="AJ28" s="518"/>
      <c r="AK28" s="518"/>
      <c r="AL28" s="557"/>
      <c r="AM28" s="517" t="s">
        <v>129</v>
      </c>
      <c r="AN28" s="518"/>
      <c r="AO28" s="518"/>
      <c r="AP28" s="518"/>
      <c r="AQ28" s="518"/>
      <c r="AR28" s="557"/>
      <c r="AS28" s="517" t="s">
        <v>129</v>
      </c>
      <c r="AT28" s="518"/>
      <c r="AU28" s="518"/>
      <c r="AV28" s="518"/>
      <c r="AW28" s="518"/>
      <c r="AX28" s="519"/>
      <c r="AY28" s="642" t="s">
        <v>187</v>
      </c>
      <c r="AZ28" s="643"/>
      <c r="BA28" s="643"/>
      <c r="BB28" s="644"/>
      <c r="BC28" s="426" t="s">
        <v>47</v>
      </c>
      <c r="BD28" s="427"/>
      <c r="BE28" s="427"/>
      <c r="BF28" s="427"/>
      <c r="BG28" s="427"/>
      <c r="BH28" s="427"/>
      <c r="BI28" s="427"/>
      <c r="BJ28" s="427"/>
      <c r="BK28" s="427"/>
      <c r="BL28" s="427"/>
      <c r="BM28" s="428"/>
      <c r="BN28" s="429">
        <v>13354654</v>
      </c>
      <c r="BO28" s="430"/>
      <c r="BP28" s="430"/>
      <c r="BQ28" s="430"/>
      <c r="BR28" s="430"/>
      <c r="BS28" s="430"/>
      <c r="BT28" s="430"/>
      <c r="BU28" s="431"/>
      <c r="BV28" s="429">
        <v>10338286</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188</v>
      </c>
      <c r="F29" s="496"/>
      <c r="G29" s="496"/>
      <c r="H29" s="496"/>
      <c r="I29" s="496"/>
      <c r="J29" s="496"/>
      <c r="K29" s="497"/>
      <c r="L29" s="517">
        <v>26</v>
      </c>
      <c r="M29" s="518"/>
      <c r="N29" s="518"/>
      <c r="O29" s="518"/>
      <c r="P29" s="557"/>
      <c r="Q29" s="517">
        <v>4520</v>
      </c>
      <c r="R29" s="518"/>
      <c r="S29" s="518"/>
      <c r="T29" s="518"/>
      <c r="U29" s="518"/>
      <c r="V29" s="557"/>
      <c r="W29" s="617"/>
      <c r="X29" s="618"/>
      <c r="Y29" s="619"/>
      <c r="Z29" s="516" t="s">
        <v>189</v>
      </c>
      <c r="AA29" s="496"/>
      <c r="AB29" s="496"/>
      <c r="AC29" s="496"/>
      <c r="AD29" s="496"/>
      <c r="AE29" s="496"/>
      <c r="AF29" s="496"/>
      <c r="AG29" s="497"/>
      <c r="AH29" s="517">
        <v>1467</v>
      </c>
      <c r="AI29" s="518"/>
      <c r="AJ29" s="518"/>
      <c r="AK29" s="518"/>
      <c r="AL29" s="557"/>
      <c r="AM29" s="517">
        <v>4795830</v>
      </c>
      <c r="AN29" s="518"/>
      <c r="AO29" s="518"/>
      <c r="AP29" s="518"/>
      <c r="AQ29" s="518"/>
      <c r="AR29" s="557"/>
      <c r="AS29" s="517">
        <v>3269</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t="s">
        <v>138</v>
      </c>
      <c r="BO29" s="467"/>
      <c r="BP29" s="467"/>
      <c r="BQ29" s="467"/>
      <c r="BR29" s="467"/>
      <c r="BS29" s="467"/>
      <c r="BT29" s="467"/>
      <c r="BU29" s="468"/>
      <c r="BV29" s="466" t="s">
        <v>138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100.1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5568714</v>
      </c>
      <c r="BO30" s="640"/>
      <c r="BP30" s="640"/>
      <c r="BQ30" s="640"/>
      <c r="BR30" s="640"/>
      <c r="BS30" s="640"/>
      <c r="BT30" s="640"/>
      <c r="BU30" s="641"/>
      <c r="BV30" s="639">
        <v>3567933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198</v>
      </c>
      <c r="D33" s="490"/>
      <c r="E33" s="455" t="s">
        <v>199</v>
      </c>
      <c r="F33" s="455"/>
      <c r="G33" s="455"/>
      <c r="H33" s="455"/>
      <c r="I33" s="455"/>
      <c r="J33" s="455"/>
      <c r="K33" s="455"/>
      <c r="L33" s="455"/>
      <c r="M33" s="455"/>
      <c r="N33" s="455"/>
      <c r="O33" s="455"/>
      <c r="P33" s="455"/>
      <c r="Q33" s="455"/>
      <c r="R33" s="455"/>
      <c r="S33" s="455"/>
      <c r="T33" s="215"/>
      <c r="U33" s="490" t="s">
        <v>200</v>
      </c>
      <c r="V33" s="490"/>
      <c r="W33" s="455" t="s">
        <v>201</v>
      </c>
      <c r="X33" s="455"/>
      <c r="Y33" s="455"/>
      <c r="Z33" s="455"/>
      <c r="AA33" s="455"/>
      <c r="AB33" s="455"/>
      <c r="AC33" s="455"/>
      <c r="AD33" s="455"/>
      <c r="AE33" s="455"/>
      <c r="AF33" s="455"/>
      <c r="AG33" s="455"/>
      <c r="AH33" s="455"/>
      <c r="AI33" s="455"/>
      <c r="AJ33" s="455"/>
      <c r="AK33" s="455"/>
      <c r="AL33" s="215"/>
      <c r="AM33" s="490" t="s">
        <v>202</v>
      </c>
      <c r="AN33" s="490"/>
      <c r="AO33" s="455" t="s">
        <v>203</v>
      </c>
      <c r="AP33" s="455"/>
      <c r="AQ33" s="455"/>
      <c r="AR33" s="455"/>
      <c r="AS33" s="455"/>
      <c r="AT33" s="455"/>
      <c r="AU33" s="455"/>
      <c r="AV33" s="455"/>
      <c r="AW33" s="455"/>
      <c r="AX33" s="455"/>
      <c r="AY33" s="455"/>
      <c r="AZ33" s="455"/>
      <c r="BA33" s="455"/>
      <c r="BB33" s="455"/>
      <c r="BC33" s="455"/>
      <c r="BD33" s="216"/>
      <c r="BE33" s="455" t="s">
        <v>204</v>
      </c>
      <c r="BF33" s="455"/>
      <c r="BG33" s="455" t="s">
        <v>205</v>
      </c>
      <c r="BH33" s="455"/>
      <c r="BI33" s="455"/>
      <c r="BJ33" s="455"/>
      <c r="BK33" s="455"/>
      <c r="BL33" s="455"/>
      <c r="BM33" s="455"/>
      <c r="BN33" s="455"/>
      <c r="BO33" s="455"/>
      <c r="BP33" s="455"/>
      <c r="BQ33" s="455"/>
      <c r="BR33" s="455"/>
      <c r="BS33" s="455"/>
      <c r="BT33" s="455"/>
      <c r="BU33" s="455"/>
      <c r="BV33" s="216"/>
      <c r="BW33" s="490" t="s">
        <v>204</v>
      </c>
      <c r="BX33" s="490"/>
      <c r="BY33" s="455" t="s">
        <v>206</v>
      </c>
      <c r="BZ33" s="455"/>
      <c r="CA33" s="455"/>
      <c r="CB33" s="455"/>
      <c r="CC33" s="455"/>
      <c r="CD33" s="455"/>
      <c r="CE33" s="455"/>
      <c r="CF33" s="455"/>
      <c r="CG33" s="455"/>
      <c r="CH33" s="455"/>
      <c r="CI33" s="455"/>
      <c r="CJ33" s="455"/>
      <c r="CK33" s="455"/>
      <c r="CL33" s="455"/>
      <c r="CM33" s="455"/>
      <c r="CN33" s="215"/>
      <c r="CO33" s="490" t="s">
        <v>200</v>
      </c>
      <c r="CP33" s="490"/>
      <c r="CQ33" s="455" t="s">
        <v>207</v>
      </c>
      <c r="CR33" s="455"/>
      <c r="CS33" s="455"/>
      <c r="CT33" s="455"/>
      <c r="CU33" s="455"/>
      <c r="CV33" s="455"/>
      <c r="CW33" s="455"/>
      <c r="CX33" s="455"/>
      <c r="CY33" s="455"/>
      <c r="CZ33" s="455"/>
      <c r="DA33" s="455"/>
      <c r="DB33" s="455"/>
      <c r="DC33" s="455"/>
      <c r="DD33" s="455"/>
      <c r="DE33" s="455"/>
      <c r="DF33" s="215"/>
      <c r="DG33" s="651" t="s">
        <v>208</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IF('各会計、関係団体の財政状況及び健全化判断比率'!B32="","",'各会計、関係団体の財政状況及び健全化判断比率'!B32)</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厚木愛甲環境施設組合</v>
      </c>
      <c r="BZ34" s="653"/>
      <c r="CA34" s="653"/>
      <c r="CB34" s="653"/>
      <c r="CC34" s="653"/>
      <c r="CD34" s="653"/>
      <c r="CE34" s="653"/>
      <c r="CF34" s="653"/>
      <c r="CG34" s="653"/>
      <c r="CH34" s="653"/>
      <c r="CI34" s="653"/>
      <c r="CJ34" s="653"/>
      <c r="CK34" s="653"/>
      <c r="CL34" s="653"/>
      <c r="CM34" s="653"/>
      <c r="CN34" s="213"/>
      <c r="CO34" s="652">
        <f>IF(CQ34="","",MAX(C34:D43,U34:V43,AM34:AN43,BE34:BF43,BW34:BX43)+1)</f>
        <v>11</v>
      </c>
      <c r="CP34" s="652"/>
      <c r="CQ34" s="653" t="str">
        <f>IF('各会計、関係団体の財政状況及び健全化判断比率'!BS7="","",'各会計、関係団体の財政状況及び健全化判断比率'!BS7)</f>
        <v>厚木ガーデンシティビル</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公共用地取得事業特別会計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神奈川県後期高齢者医療広域連合（一般会計）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12</v>
      </c>
      <c r="CP35" s="652"/>
      <c r="CQ35" s="653" t="str">
        <f>IF('各会計、関係団体の財政状況及び健全化判断比率'!BS8="","",'各会計、関係団体の財政状況及び健全化判断比率'!BS8)</f>
        <v>厚木市勤労者福祉サービスセンター</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神奈川県後期高齢者医療広域連合（特別会計）</v>
      </c>
      <c r="BZ36" s="653"/>
      <c r="CA36" s="653"/>
      <c r="CB36" s="653"/>
      <c r="CC36" s="653"/>
      <c r="CD36" s="653"/>
      <c r="CE36" s="653"/>
      <c r="CF36" s="653"/>
      <c r="CG36" s="653"/>
      <c r="CH36" s="653"/>
      <c r="CI36" s="653"/>
      <c r="CJ36" s="653"/>
      <c r="CK36" s="653"/>
      <c r="CL36" s="653"/>
      <c r="CM36" s="653"/>
      <c r="CN36" s="213"/>
      <c r="CO36" s="652">
        <f t="shared" si="3"/>
        <v>13</v>
      </c>
      <c r="CP36" s="652"/>
      <c r="CQ36" s="653" t="str">
        <f>IF('各会計、関係団体の財政状況及び健全化判断比率'!BS9="","",'各会計、関係団体の財政状況及び健全化判断比率'!BS9)</f>
        <v>厚木市環境みどり公社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14</v>
      </c>
      <c r="CP37" s="652"/>
      <c r="CQ37" s="653" t="str">
        <f>IF('各会計、関係団体の財政状況及び健全化判断比率'!BS10="","",'各会計、関係団体の財政状況及び健全化判断比率'!BS10)</f>
        <v>厚木市体育協会</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15</v>
      </c>
      <c r="CP38" s="652"/>
      <c r="CQ38" s="653" t="str">
        <f>IF('各会計、関係団体の財政状況及び健全化判断比率'!BS11="","",'各会計、関係団体の財政状況及び健全化判断比率'!BS11)</f>
        <v>厚木市文化振興財団</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213</v>
      </c>
    </row>
    <row r="50" spans="5:5" x14ac:dyDescent="0.2">
      <c r="E50" s="187" t="s">
        <v>214</v>
      </c>
    </row>
    <row r="51" spans="5:5" x14ac:dyDescent="0.2">
      <c r="E51" s="187" t="s">
        <v>215</v>
      </c>
    </row>
    <row r="52" spans="5:5" x14ac:dyDescent="0.2">
      <c r="E52" s="187" t="s">
        <v>216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rMRmKK22shhY46pRUvimz4BRTq27hQsGW5OhQ13nonQDJ6YVsoAnfIbikuBwUbIrq13HAi2Zk9qRP5sA35K8A==" saltValue="QNqF6w4/A8n8I4ANNQKP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217</v>
      </c>
      <c r="DI1" s="656"/>
      <c r="DJ1" s="656"/>
      <c r="DK1" s="656"/>
      <c r="DL1" s="656"/>
      <c r="DM1" s="656"/>
      <c r="DN1" s="657"/>
      <c r="DO1" s="225"/>
      <c r="DP1" s="655" t="s">
        <v>218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220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223</v>
      </c>
      <c r="S4" s="659"/>
      <c r="T4" s="659"/>
      <c r="U4" s="659"/>
      <c r="V4" s="659"/>
      <c r="W4" s="659"/>
      <c r="X4" s="659"/>
      <c r="Y4" s="660"/>
      <c r="Z4" s="658" t="s">
        <v>224</v>
      </c>
      <c r="AA4" s="659"/>
      <c r="AB4" s="659"/>
      <c r="AC4" s="660"/>
      <c r="AD4" s="658" t="s">
        <v>225</v>
      </c>
      <c r="AE4" s="659"/>
      <c r="AF4" s="659"/>
      <c r="AG4" s="659"/>
      <c r="AH4" s="659"/>
      <c r="AI4" s="659"/>
      <c r="AJ4" s="659"/>
      <c r="AK4" s="660"/>
      <c r="AL4" s="658" t="s">
        <v>224</v>
      </c>
      <c r="AM4" s="659"/>
      <c r="AN4" s="659"/>
      <c r="AO4" s="660"/>
      <c r="AP4" s="664" t="s">
        <v>226</v>
      </c>
      <c r="AQ4" s="664"/>
      <c r="AR4" s="664"/>
      <c r="AS4" s="664"/>
      <c r="AT4" s="664"/>
      <c r="AU4" s="664"/>
      <c r="AV4" s="664"/>
      <c r="AW4" s="664"/>
      <c r="AX4" s="664"/>
      <c r="AY4" s="664"/>
      <c r="AZ4" s="664"/>
      <c r="BA4" s="664"/>
      <c r="BB4" s="664"/>
      <c r="BC4" s="664"/>
      <c r="BD4" s="664"/>
      <c r="BE4" s="664"/>
      <c r="BF4" s="664"/>
      <c r="BG4" s="664" t="s">
        <v>227</v>
      </c>
      <c r="BH4" s="664"/>
      <c r="BI4" s="664"/>
      <c r="BJ4" s="664"/>
      <c r="BK4" s="664"/>
      <c r="BL4" s="664"/>
      <c r="BM4" s="664"/>
      <c r="BN4" s="664"/>
      <c r="BO4" s="664" t="s">
        <v>224</v>
      </c>
      <c r="BP4" s="664"/>
      <c r="BQ4" s="664"/>
      <c r="BR4" s="664"/>
      <c r="BS4" s="664" t="s">
        <v>228</v>
      </c>
      <c r="BT4" s="664"/>
      <c r="BU4" s="664"/>
      <c r="BV4" s="664"/>
      <c r="BW4" s="664"/>
      <c r="BX4" s="664"/>
      <c r="BY4" s="664"/>
      <c r="BZ4" s="664"/>
      <c r="CA4" s="664"/>
      <c r="CB4" s="664"/>
      <c r="CD4" s="661" t="s">
        <v>229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230</v>
      </c>
      <c r="C5" s="666"/>
      <c r="D5" s="666"/>
      <c r="E5" s="666"/>
      <c r="F5" s="666"/>
      <c r="G5" s="666"/>
      <c r="H5" s="666"/>
      <c r="I5" s="666"/>
      <c r="J5" s="666"/>
      <c r="K5" s="666"/>
      <c r="L5" s="666"/>
      <c r="M5" s="666"/>
      <c r="N5" s="666"/>
      <c r="O5" s="666"/>
      <c r="P5" s="666"/>
      <c r="Q5" s="667"/>
      <c r="R5" s="668">
        <v>48105970</v>
      </c>
      <c r="S5" s="669"/>
      <c r="T5" s="669"/>
      <c r="U5" s="669"/>
      <c r="V5" s="669"/>
      <c r="W5" s="669"/>
      <c r="X5" s="669"/>
      <c r="Y5" s="670"/>
      <c r="Z5" s="671">
        <v>51.1</v>
      </c>
      <c r="AA5" s="671"/>
      <c r="AB5" s="671"/>
      <c r="AC5" s="671"/>
      <c r="AD5" s="672">
        <v>45706659</v>
      </c>
      <c r="AE5" s="672"/>
      <c r="AF5" s="672"/>
      <c r="AG5" s="672"/>
      <c r="AH5" s="672"/>
      <c r="AI5" s="672"/>
      <c r="AJ5" s="672"/>
      <c r="AK5" s="672"/>
      <c r="AL5" s="673">
        <v>87.7</v>
      </c>
      <c r="AM5" s="674"/>
      <c r="AN5" s="674"/>
      <c r="AO5" s="675"/>
      <c r="AP5" s="665" t="s">
        <v>231</v>
      </c>
      <c r="AQ5" s="666"/>
      <c r="AR5" s="666"/>
      <c r="AS5" s="666"/>
      <c r="AT5" s="666"/>
      <c r="AU5" s="666"/>
      <c r="AV5" s="666"/>
      <c r="AW5" s="666"/>
      <c r="AX5" s="666"/>
      <c r="AY5" s="666"/>
      <c r="AZ5" s="666"/>
      <c r="BA5" s="666"/>
      <c r="BB5" s="666"/>
      <c r="BC5" s="666"/>
      <c r="BD5" s="666"/>
      <c r="BE5" s="666"/>
      <c r="BF5" s="667"/>
      <c r="BG5" s="679">
        <v>45701197</v>
      </c>
      <c r="BH5" s="680"/>
      <c r="BI5" s="680"/>
      <c r="BJ5" s="680"/>
      <c r="BK5" s="680"/>
      <c r="BL5" s="680"/>
      <c r="BM5" s="680"/>
      <c r="BN5" s="681"/>
      <c r="BO5" s="682">
        <v>95</v>
      </c>
      <c r="BP5" s="682"/>
      <c r="BQ5" s="682"/>
      <c r="BR5" s="682"/>
      <c r="BS5" s="683">
        <v>1401577</v>
      </c>
      <c r="BT5" s="683"/>
      <c r="BU5" s="683"/>
      <c r="BV5" s="683"/>
      <c r="BW5" s="683"/>
      <c r="BX5" s="683"/>
      <c r="BY5" s="683"/>
      <c r="BZ5" s="683"/>
      <c r="CA5" s="683"/>
      <c r="CB5" s="687"/>
      <c r="CD5" s="661" t="s">
        <v>226</v>
      </c>
      <c r="CE5" s="662"/>
      <c r="CF5" s="662"/>
      <c r="CG5" s="662"/>
      <c r="CH5" s="662"/>
      <c r="CI5" s="662"/>
      <c r="CJ5" s="662"/>
      <c r="CK5" s="662"/>
      <c r="CL5" s="662"/>
      <c r="CM5" s="662"/>
      <c r="CN5" s="662"/>
      <c r="CO5" s="662"/>
      <c r="CP5" s="662"/>
      <c r="CQ5" s="663"/>
      <c r="CR5" s="661" t="s">
        <v>232</v>
      </c>
      <c r="CS5" s="662"/>
      <c r="CT5" s="662"/>
      <c r="CU5" s="662"/>
      <c r="CV5" s="662"/>
      <c r="CW5" s="662"/>
      <c r="CX5" s="662"/>
      <c r="CY5" s="663"/>
      <c r="CZ5" s="661" t="s">
        <v>224</v>
      </c>
      <c r="DA5" s="662"/>
      <c r="DB5" s="662"/>
      <c r="DC5" s="663"/>
      <c r="DD5" s="661" t="s">
        <v>233</v>
      </c>
      <c r="DE5" s="662"/>
      <c r="DF5" s="662"/>
      <c r="DG5" s="662"/>
      <c r="DH5" s="662"/>
      <c r="DI5" s="662"/>
      <c r="DJ5" s="662"/>
      <c r="DK5" s="662"/>
      <c r="DL5" s="662"/>
      <c r="DM5" s="662"/>
      <c r="DN5" s="662"/>
      <c r="DO5" s="662"/>
      <c r="DP5" s="663"/>
      <c r="DQ5" s="661" t="s">
        <v>234</v>
      </c>
      <c r="DR5" s="662"/>
      <c r="DS5" s="662"/>
      <c r="DT5" s="662"/>
      <c r="DU5" s="662"/>
      <c r="DV5" s="662"/>
      <c r="DW5" s="662"/>
      <c r="DX5" s="662"/>
      <c r="DY5" s="662"/>
      <c r="DZ5" s="662"/>
      <c r="EA5" s="662"/>
      <c r="EB5" s="662"/>
      <c r="EC5" s="663"/>
    </row>
    <row r="6" spans="2:143" ht="11.25" customHeight="1" x14ac:dyDescent="0.2">
      <c r="B6" s="676" t="s">
        <v>235</v>
      </c>
      <c r="C6" s="677"/>
      <c r="D6" s="677"/>
      <c r="E6" s="677"/>
      <c r="F6" s="677"/>
      <c r="G6" s="677"/>
      <c r="H6" s="677"/>
      <c r="I6" s="677"/>
      <c r="J6" s="677"/>
      <c r="K6" s="677"/>
      <c r="L6" s="677"/>
      <c r="M6" s="677"/>
      <c r="N6" s="677"/>
      <c r="O6" s="677"/>
      <c r="P6" s="677"/>
      <c r="Q6" s="678"/>
      <c r="R6" s="679">
        <v>516627</v>
      </c>
      <c r="S6" s="680"/>
      <c r="T6" s="680"/>
      <c r="U6" s="680"/>
      <c r="V6" s="680"/>
      <c r="W6" s="680"/>
      <c r="X6" s="680"/>
      <c r="Y6" s="681"/>
      <c r="Z6" s="682">
        <v>0.5</v>
      </c>
      <c r="AA6" s="682"/>
      <c r="AB6" s="682"/>
      <c r="AC6" s="682"/>
      <c r="AD6" s="683">
        <v>516627</v>
      </c>
      <c r="AE6" s="683"/>
      <c r="AF6" s="683"/>
      <c r="AG6" s="683"/>
      <c r="AH6" s="683"/>
      <c r="AI6" s="683"/>
      <c r="AJ6" s="683"/>
      <c r="AK6" s="683"/>
      <c r="AL6" s="684">
        <v>1</v>
      </c>
      <c r="AM6" s="685"/>
      <c r="AN6" s="685"/>
      <c r="AO6" s="686"/>
      <c r="AP6" s="676" t="s">
        <v>236</v>
      </c>
      <c r="AQ6" s="677"/>
      <c r="AR6" s="677"/>
      <c r="AS6" s="677"/>
      <c r="AT6" s="677"/>
      <c r="AU6" s="677"/>
      <c r="AV6" s="677"/>
      <c r="AW6" s="677"/>
      <c r="AX6" s="677"/>
      <c r="AY6" s="677"/>
      <c r="AZ6" s="677"/>
      <c r="BA6" s="677"/>
      <c r="BB6" s="677"/>
      <c r="BC6" s="677"/>
      <c r="BD6" s="677"/>
      <c r="BE6" s="677"/>
      <c r="BF6" s="678"/>
      <c r="BG6" s="679">
        <v>45701197</v>
      </c>
      <c r="BH6" s="680"/>
      <c r="BI6" s="680"/>
      <c r="BJ6" s="680"/>
      <c r="BK6" s="680"/>
      <c r="BL6" s="680"/>
      <c r="BM6" s="680"/>
      <c r="BN6" s="681"/>
      <c r="BO6" s="682">
        <v>95</v>
      </c>
      <c r="BP6" s="682"/>
      <c r="BQ6" s="682"/>
      <c r="BR6" s="682"/>
      <c r="BS6" s="683">
        <v>1401577</v>
      </c>
      <c r="BT6" s="683"/>
      <c r="BU6" s="683"/>
      <c r="BV6" s="683"/>
      <c r="BW6" s="683"/>
      <c r="BX6" s="683"/>
      <c r="BY6" s="683"/>
      <c r="BZ6" s="683"/>
      <c r="CA6" s="683"/>
      <c r="CB6" s="687"/>
      <c r="CD6" s="690" t="s">
        <v>237</v>
      </c>
      <c r="CE6" s="691"/>
      <c r="CF6" s="691"/>
      <c r="CG6" s="691"/>
      <c r="CH6" s="691"/>
      <c r="CI6" s="691"/>
      <c r="CJ6" s="691"/>
      <c r="CK6" s="691"/>
      <c r="CL6" s="691"/>
      <c r="CM6" s="691"/>
      <c r="CN6" s="691"/>
      <c r="CO6" s="691"/>
      <c r="CP6" s="691"/>
      <c r="CQ6" s="692"/>
      <c r="CR6" s="679">
        <v>442438</v>
      </c>
      <c r="CS6" s="680"/>
      <c r="CT6" s="680"/>
      <c r="CU6" s="680"/>
      <c r="CV6" s="680"/>
      <c r="CW6" s="680"/>
      <c r="CX6" s="680"/>
      <c r="CY6" s="681"/>
      <c r="CZ6" s="673">
        <v>0.5</v>
      </c>
      <c r="DA6" s="674"/>
      <c r="DB6" s="674"/>
      <c r="DC6" s="693"/>
      <c r="DD6" s="688" t="s">
        <v>138</v>
      </c>
      <c r="DE6" s="680"/>
      <c r="DF6" s="680"/>
      <c r="DG6" s="680"/>
      <c r="DH6" s="680"/>
      <c r="DI6" s="680"/>
      <c r="DJ6" s="680"/>
      <c r="DK6" s="680"/>
      <c r="DL6" s="680"/>
      <c r="DM6" s="680"/>
      <c r="DN6" s="680"/>
      <c r="DO6" s="680"/>
      <c r="DP6" s="681"/>
      <c r="DQ6" s="688">
        <v>442438</v>
      </c>
      <c r="DR6" s="680"/>
      <c r="DS6" s="680"/>
      <c r="DT6" s="680"/>
      <c r="DU6" s="680"/>
      <c r="DV6" s="680"/>
      <c r="DW6" s="680"/>
      <c r="DX6" s="680"/>
      <c r="DY6" s="680"/>
      <c r="DZ6" s="680"/>
      <c r="EA6" s="680"/>
      <c r="EB6" s="680"/>
      <c r="EC6" s="689"/>
    </row>
    <row r="7" spans="2:143" ht="11.25" customHeight="1" x14ac:dyDescent="0.2">
      <c r="B7" s="676" t="s">
        <v>238</v>
      </c>
      <c r="C7" s="677"/>
      <c r="D7" s="677"/>
      <c r="E7" s="677"/>
      <c r="F7" s="677"/>
      <c r="G7" s="677"/>
      <c r="H7" s="677"/>
      <c r="I7" s="677"/>
      <c r="J7" s="677"/>
      <c r="K7" s="677"/>
      <c r="L7" s="677"/>
      <c r="M7" s="677"/>
      <c r="N7" s="677"/>
      <c r="O7" s="677"/>
      <c r="P7" s="677"/>
      <c r="Q7" s="678"/>
      <c r="R7" s="679">
        <v>41611</v>
      </c>
      <c r="S7" s="680"/>
      <c r="T7" s="680"/>
      <c r="U7" s="680"/>
      <c r="V7" s="680"/>
      <c r="W7" s="680"/>
      <c r="X7" s="680"/>
      <c r="Y7" s="681"/>
      <c r="Z7" s="682">
        <v>0</v>
      </c>
      <c r="AA7" s="682"/>
      <c r="AB7" s="682"/>
      <c r="AC7" s="682"/>
      <c r="AD7" s="683">
        <v>41611</v>
      </c>
      <c r="AE7" s="683"/>
      <c r="AF7" s="683"/>
      <c r="AG7" s="683"/>
      <c r="AH7" s="683"/>
      <c r="AI7" s="683"/>
      <c r="AJ7" s="683"/>
      <c r="AK7" s="683"/>
      <c r="AL7" s="684">
        <v>0.1</v>
      </c>
      <c r="AM7" s="685"/>
      <c r="AN7" s="685"/>
      <c r="AO7" s="686"/>
      <c r="AP7" s="676" t="s">
        <v>239</v>
      </c>
      <c r="AQ7" s="677"/>
      <c r="AR7" s="677"/>
      <c r="AS7" s="677"/>
      <c r="AT7" s="677"/>
      <c r="AU7" s="677"/>
      <c r="AV7" s="677"/>
      <c r="AW7" s="677"/>
      <c r="AX7" s="677"/>
      <c r="AY7" s="677"/>
      <c r="AZ7" s="677"/>
      <c r="BA7" s="677"/>
      <c r="BB7" s="677"/>
      <c r="BC7" s="677"/>
      <c r="BD7" s="677"/>
      <c r="BE7" s="677"/>
      <c r="BF7" s="678"/>
      <c r="BG7" s="679">
        <v>23782971</v>
      </c>
      <c r="BH7" s="680"/>
      <c r="BI7" s="680"/>
      <c r="BJ7" s="680"/>
      <c r="BK7" s="680"/>
      <c r="BL7" s="680"/>
      <c r="BM7" s="680"/>
      <c r="BN7" s="681"/>
      <c r="BO7" s="682">
        <v>49.4</v>
      </c>
      <c r="BP7" s="682"/>
      <c r="BQ7" s="682"/>
      <c r="BR7" s="682"/>
      <c r="BS7" s="683">
        <v>1401577</v>
      </c>
      <c r="BT7" s="683"/>
      <c r="BU7" s="683"/>
      <c r="BV7" s="683"/>
      <c r="BW7" s="683"/>
      <c r="BX7" s="683"/>
      <c r="BY7" s="683"/>
      <c r="BZ7" s="683"/>
      <c r="CA7" s="683"/>
      <c r="CB7" s="687"/>
      <c r="CD7" s="694" t="s">
        <v>240</v>
      </c>
      <c r="CE7" s="695"/>
      <c r="CF7" s="695"/>
      <c r="CG7" s="695"/>
      <c r="CH7" s="695"/>
      <c r="CI7" s="695"/>
      <c r="CJ7" s="695"/>
      <c r="CK7" s="695"/>
      <c r="CL7" s="695"/>
      <c r="CM7" s="695"/>
      <c r="CN7" s="695"/>
      <c r="CO7" s="695"/>
      <c r="CP7" s="695"/>
      <c r="CQ7" s="696"/>
      <c r="CR7" s="679">
        <v>13076372</v>
      </c>
      <c r="CS7" s="680"/>
      <c r="CT7" s="680"/>
      <c r="CU7" s="680"/>
      <c r="CV7" s="680"/>
      <c r="CW7" s="680"/>
      <c r="CX7" s="680"/>
      <c r="CY7" s="681"/>
      <c r="CZ7" s="682">
        <v>14.5</v>
      </c>
      <c r="DA7" s="682"/>
      <c r="DB7" s="682"/>
      <c r="DC7" s="682"/>
      <c r="DD7" s="688">
        <v>123878</v>
      </c>
      <c r="DE7" s="680"/>
      <c r="DF7" s="680"/>
      <c r="DG7" s="680"/>
      <c r="DH7" s="680"/>
      <c r="DI7" s="680"/>
      <c r="DJ7" s="680"/>
      <c r="DK7" s="680"/>
      <c r="DL7" s="680"/>
      <c r="DM7" s="680"/>
      <c r="DN7" s="680"/>
      <c r="DO7" s="680"/>
      <c r="DP7" s="681"/>
      <c r="DQ7" s="688">
        <v>12173765</v>
      </c>
      <c r="DR7" s="680"/>
      <c r="DS7" s="680"/>
      <c r="DT7" s="680"/>
      <c r="DU7" s="680"/>
      <c r="DV7" s="680"/>
      <c r="DW7" s="680"/>
      <c r="DX7" s="680"/>
      <c r="DY7" s="680"/>
      <c r="DZ7" s="680"/>
      <c r="EA7" s="680"/>
      <c r="EB7" s="680"/>
      <c r="EC7" s="689"/>
    </row>
    <row r="8" spans="2:143" ht="11.25" customHeight="1" x14ac:dyDescent="0.2">
      <c r="B8" s="676" t="s">
        <v>241</v>
      </c>
      <c r="C8" s="677"/>
      <c r="D8" s="677"/>
      <c r="E8" s="677"/>
      <c r="F8" s="677"/>
      <c r="G8" s="677"/>
      <c r="H8" s="677"/>
      <c r="I8" s="677"/>
      <c r="J8" s="677"/>
      <c r="K8" s="677"/>
      <c r="L8" s="677"/>
      <c r="M8" s="677"/>
      <c r="N8" s="677"/>
      <c r="O8" s="677"/>
      <c r="P8" s="677"/>
      <c r="Q8" s="678"/>
      <c r="R8" s="679">
        <v>174418</v>
      </c>
      <c r="S8" s="680"/>
      <c r="T8" s="680"/>
      <c r="U8" s="680"/>
      <c r="V8" s="680"/>
      <c r="W8" s="680"/>
      <c r="X8" s="680"/>
      <c r="Y8" s="681"/>
      <c r="Z8" s="682">
        <v>0.2</v>
      </c>
      <c r="AA8" s="682"/>
      <c r="AB8" s="682"/>
      <c r="AC8" s="682"/>
      <c r="AD8" s="683">
        <v>174418</v>
      </c>
      <c r="AE8" s="683"/>
      <c r="AF8" s="683"/>
      <c r="AG8" s="683"/>
      <c r="AH8" s="683"/>
      <c r="AI8" s="683"/>
      <c r="AJ8" s="683"/>
      <c r="AK8" s="683"/>
      <c r="AL8" s="684">
        <v>0.3</v>
      </c>
      <c r="AM8" s="685"/>
      <c r="AN8" s="685"/>
      <c r="AO8" s="686"/>
      <c r="AP8" s="676" t="s">
        <v>242</v>
      </c>
      <c r="AQ8" s="677"/>
      <c r="AR8" s="677"/>
      <c r="AS8" s="677"/>
      <c r="AT8" s="677"/>
      <c r="AU8" s="677"/>
      <c r="AV8" s="677"/>
      <c r="AW8" s="677"/>
      <c r="AX8" s="677"/>
      <c r="AY8" s="677"/>
      <c r="AZ8" s="677"/>
      <c r="BA8" s="677"/>
      <c r="BB8" s="677"/>
      <c r="BC8" s="677"/>
      <c r="BD8" s="677"/>
      <c r="BE8" s="677"/>
      <c r="BF8" s="678"/>
      <c r="BG8" s="679">
        <v>402965</v>
      </c>
      <c r="BH8" s="680"/>
      <c r="BI8" s="680"/>
      <c r="BJ8" s="680"/>
      <c r="BK8" s="680"/>
      <c r="BL8" s="680"/>
      <c r="BM8" s="680"/>
      <c r="BN8" s="681"/>
      <c r="BO8" s="682">
        <v>0.8</v>
      </c>
      <c r="BP8" s="682"/>
      <c r="BQ8" s="682"/>
      <c r="BR8" s="682"/>
      <c r="BS8" s="688" t="s">
        <v>129</v>
      </c>
      <c r="BT8" s="680"/>
      <c r="BU8" s="680"/>
      <c r="BV8" s="680"/>
      <c r="BW8" s="680"/>
      <c r="BX8" s="680"/>
      <c r="BY8" s="680"/>
      <c r="BZ8" s="680"/>
      <c r="CA8" s="680"/>
      <c r="CB8" s="689"/>
      <c r="CD8" s="694" t="s">
        <v>243</v>
      </c>
      <c r="CE8" s="695"/>
      <c r="CF8" s="695"/>
      <c r="CG8" s="695"/>
      <c r="CH8" s="695"/>
      <c r="CI8" s="695"/>
      <c r="CJ8" s="695"/>
      <c r="CK8" s="695"/>
      <c r="CL8" s="695"/>
      <c r="CM8" s="695"/>
      <c r="CN8" s="695"/>
      <c r="CO8" s="695"/>
      <c r="CP8" s="695"/>
      <c r="CQ8" s="696"/>
      <c r="CR8" s="679">
        <v>32184411</v>
      </c>
      <c r="CS8" s="680"/>
      <c r="CT8" s="680"/>
      <c r="CU8" s="680"/>
      <c r="CV8" s="680"/>
      <c r="CW8" s="680"/>
      <c r="CX8" s="680"/>
      <c r="CY8" s="681"/>
      <c r="CZ8" s="682">
        <v>35.700000000000003</v>
      </c>
      <c r="DA8" s="682"/>
      <c r="DB8" s="682"/>
      <c r="DC8" s="682"/>
      <c r="DD8" s="688">
        <v>1223214</v>
      </c>
      <c r="DE8" s="680"/>
      <c r="DF8" s="680"/>
      <c r="DG8" s="680"/>
      <c r="DH8" s="680"/>
      <c r="DI8" s="680"/>
      <c r="DJ8" s="680"/>
      <c r="DK8" s="680"/>
      <c r="DL8" s="680"/>
      <c r="DM8" s="680"/>
      <c r="DN8" s="680"/>
      <c r="DO8" s="680"/>
      <c r="DP8" s="681"/>
      <c r="DQ8" s="688">
        <v>15573687</v>
      </c>
      <c r="DR8" s="680"/>
      <c r="DS8" s="680"/>
      <c r="DT8" s="680"/>
      <c r="DU8" s="680"/>
      <c r="DV8" s="680"/>
      <c r="DW8" s="680"/>
      <c r="DX8" s="680"/>
      <c r="DY8" s="680"/>
      <c r="DZ8" s="680"/>
      <c r="EA8" s="680"/>
      <c r="EB8" s="680"/>
      <c r="EC8" s="689"/>
    </row>
    <row r="9" spans="2:143" ht="11.25" customHeight="1" x14ac:dyDescent="0.2">
      <c r="B9" s="676" t="s">
        <v>244</v>
      </c>
      <c r="C9" s="677"/>
      <c r="D9" s="677"/>
      <c r="E9" s="677"/>
      <c r="F9" s="677"/>
      <c r="G9" s="677"/>
      <c r="H9" s="677"/>
      <c r="I9" s="677"/>
      <c r="J9" s="677"/>
      <c r="K9" s="677"/>
      <c r="L9" s="677"/>
      <c r="M9" s="677"/>
      <c r="N9" s="677"/>
      <c r="O9" s="677"/>
      <c r="P9" s="677"/>
      <c r="Q9" s="678"/>
      <c r="R9" s="679">
        <v>152796</v>
      </c>
      <c r="S9" s="680"/>
      <c r="T9" s="680"/>
      <c r="U9" s="680"/>
      <c r="V9" s="680"/>
      <c r="W9" s="680"/>
      <c r="X9" s="680"/>
      <c r="Y9" s="681"/>
      <c r="Z9" s="682">
        <v>0.2</v>
      </c>
      <c r="AA9" s="682"/>
      <c r="AB9" s="682"/>
      <c r="AC9" s="682"/>
      <c r="AD9" s="683">
        <v>152796</v>
      </c>
      <c r="AE9" s="683"/>
      <c r="AF9" s="683"/>
      <c r="AG9" s="683"/>
      <c r="AH9" s="683"/>
      <c r="AI9" s="683"/>
      <c r="AJ9" s="683"/>
      <c r="AK9" s="683"/>
      <c r="AL9" s="684">
        <v>0.3</v>
      </c>
      <c r="AM9" s="685"/>
      <c r="AN9" s="685"/>
      <c r="AO9" s="686"/>
      <c r="AP9" s="676" t="s">
        <v>245</v>
      </c>
      <c r="AQ9" s="677"/>
      <c r="AR9" s="677"/>
      <c r="AS9" s="677"/>
      <c r="AT9" s="677"/>
      <c r="AU9" s="677"/>
      <c r="AV9" s="677"/>
      <c r="AW9" s="677"/>
      <c r="AX9" s="677"/>
      <c r="AY9" s="677"/>
      <c r="AZ9" s="677"/>
      <c r="BA9" s="677"/>
      <c r="BB9" s="677"/>
      <c r="BC9" s="677"/>
      <c r="BD9" s="677"/>
      <c r="BE9" s="677"/>
      <c r="BF9" s="678"/>
      <c r="BG9" s="679">
        <v>14350883</v>
      </c>
      <c r="BH9" s="680"/>
      <c r="BI9" s="680"/>
      <c r="BJ9" s="680"/>
      <c r="BK9" s="680"/>
      <c r="BL9" s="680"/>
      <c r="BM9" s="680"/>
      <c r="BN9" s="681"/>
      <c r="BO9" s="682">
        <v>29.8</v>
      </c>
      <c r="BP9" s="682"/>
      <c r="BQ9" s="682"/>
      <c r="BR9" s="682"/>
      <c r="BS9" s="688" t="s">
        <v>129</v>
      </c>
      <c r="BT9" s="680"/>
      <c r="BU9" s="680"/>
      <c r="BV9" s="680"/>
      <c r="BW9" s="680"/>
      <c r="BX9" s="680"/>
      <c r="BY9" s="680"/>
      <c r="BZ9" s="680"/>
      <c r="CA9" s="680"/>
      <c r="CB9" s="689"/>
      <c r="CD9" s="694" t="s">
        <v>246</v>
      </c>
      <c r="CE9" s="695"/>
      <c r="CF9" s="695"/>
      <c r="CG9" s="695"/>
      <c r="CH9" s="695"/>
      <c r="CI9" s="695"/>
      <c r="CJ9" s="695"/>
      <c r="CK9" s="695"/>
      <c r="CL9" s="695"/>
      <c r="CM9" s="695"/>
      <c r="CN9" s="695"/>
      <c r="CO9" s="695"/>
      <c r="CP9" s="695"/>
      <c r="CQ9" s="696"/>
      <c r="CR9" s="679">
        <v>7665793</v>
      </c>
      <c r="CS9" s="680"/>
      <c r="CT9" s="680"/>
      <c r="CU9" s="680"/>
      <c r="CV9" s="680"/>
      <c r="CW9" s="680"/>
      <c r="CX9" s="680"/>
      <c r="CY9" s="681"/>
      <c r="CZ9" s="682">
        <v>8.5</v>
      </c>
      <c r="DA9" s="682"/>
      <c r="DB9" s="682"/>
      <c r="DC9" s="682"/>
      <c r="DD9" s="688">
        <v>424929</v>
      </c>
      <c r="DE9" s="680"/>
      <c r="DF9" s="680"/>
      <c r="DG9" s="680"/>
      <c r="DH9" s="680"/>
      <c r="DI9" s="680"/>
      <c r="DJ9" s="680"/>
      <c r="DK9" s="680"/>
      <c r="DL9" s="680"/>
      <c r="DM9" s="680"/>
      <c r="DN9" s="680"/>
      <c r="DO9" s="680"/>
      <c r="DP9" s="681"/>
      <c r="DQ9" s="688">
        <v>6557730</v>
      </c>
      <c r="DR9" s="680"/>
      <c r="DS9" s="680"/>
      <c r="DT9" s="680"/>
      <c r="DU9" s="680"/>
      <c r="DV9" s="680"/>
      <c r="DW9" s="680"/>
      <c r="DX9" s="680"/>
      <c r="DY9" s="680"/>
      <c r="DZ9" s="680"/>
      <c r="EA9" s="680"/>
      <c r="EB9" s="680"/>
      <c r="EC9" s="689"/>
    </row>
    <row r="10" spans="2:143" ht="11.25" customHeight="1" x14ac:dyDescent="0.2">
      <c r="B10" s="676" t="s">
        <v>247</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248</v>
      </c>
      <c r="AA10" s="682"/>
      <c r="AB10" s="682"/>
      <c r="AC10" s="682"/>
      <c r="AD10" s="683" t="s">
        <v>129</v>
      </c>
      <c r="AE10" s="683"/>
      <c r="AF10" s="683"/>
      <c r="AG10" s="683"/>
      <c r="AH10" s="683"/>
      <c r="AI10" s="683"/>
      <c r="AJ10" s="683"/>
      <c r="AK10" s="683"/>
      <c r="AL10" s="684" t="s">
        <v>129</v>
      </c>
      <c r="AM10" s="685"/>
      <c r="AN10" s="685"/>
      <c r="AO10" s="686"/>
      <c r="AP10" s="676" t="s">
        <v>249</v>
      </c>
      <c r="AQ10" s="677"/>
      <c r="AR10" s="677"/>
      <c r="AS10" s="677"/>
      <c r="AT10" s="677"/>
      <c r="AU10" s="677"/>
      <c r="AV10" s="677"/>
      <c r="AW10" s="677"/>
      <c r="AX10" s="677"/>
      <c r="AY10" s="677"/>
      <c r="AZ10" s="677"/>
      <c r="BA10" s="677"/>
      <c r="BB10" s="677"/>
      <c r="BC10" s="677"/>
      <c r="BD10" s="677"/>
      <c r="BE10" s="677"/>
      <c r="BF10" s="678"/>
      <c r="BG10" s="679">
        <v>1009260</v>
      </c>
      <c r="BH10" s="680"/>
      <c r="BI10" s="680"/>
      <c r="BJ10" s="680"/>
      <c r="BK10" s="680"/>
      <c r="BL10" s="680"/>
      <c r="BM10" s="680"/>
      <c r="BN10" s="681"/>
      <c r="BO10" s="682">
        <v>2.1</v>
      </c>
      <c r="BP10" s="682"/>
      <c r="BQ10" s="682"/>
      <c r="BR10" s="682"/>
      <c r="BS10" s="688" t="s">
        <v>129</v>
      </c>
      <c r="BT10" s="680"/>
      <c r="BU10" s="680"/>
      <c r="BV10" s="680"/>
      <c r="BW10" s="680"/>
      <c r="BX10" s="680"/>
      <c r="BY10" s="680"/>
      <c r="BZ10" s="680"/>
      <c r="CA10" s="680"/>
      <c r="CB10" s="689"/>
      <c r="CD10" s="694" t="s">
        <v>250</v>
      </c>
      <c r="CE10" s="695"/>
      <c r="CF10" s="695"/>
      <c r="CG10" s="695"/>
      <c r="CH10" s="695"/>
      <c r="CI10" s="695"/>
      <c r="CJ10" s="695"/>
      <c r="CK10" s="695"/>
      <c r="CL10" s="695"/>
      <c r="CM10" s="695"/>
      <c r="CN10" s="695"/>
      <c r="CO10" s="695"/>
      <c r="CP10" s="695"/>
      <c r="CQ10" s="696"/>
      <c r="CR10" s="679">
        <v>274481</v>
      </c>
      <c r="CS10" s="680"/>
      <c r="CT10" s="680"/>
      <c r="CU10" s="680"/>
      <c r="CV10" s="680"/>
      <c r="CW10" s="680"/>
      <c r="CX10" s="680"/>
      <c r="CY10" s="681"/>
      <c r="CZ10" s="682">
        <v>0.3</v>
      </c>
      <c r="DA10" s="682"/>
      <c r="DB10" s="682"/>
      <c r="DC10" s="682"/>
      <c r="DD10" s="688" t="s">
        <v>129</v>
      </c>
      <c r="DE10" s="680"/>
      <c r="DF10" s="680"/>
      <c r="DG10" s="680"/>
      <c r="DH10" s="680"/>
      <c r="DI10" s="680"/>
      <c r="DJ10" s="680"/>
      <c r="DK10" s="680"/>
      <c r="DL10" s="680"/>
      <c r="DM10" s="680"/>
      <c r="DN10" s="680"/>
      <c r="DO10" s="680"/>
      <c r="DP10" s="681"/>
      <c r="DQ10" s="688">
        <v>74481</v>
      </c>
      <c r="DR10" s="680"/>
      <c r="DS10" s="680"/>
      <c r="DT10" s="680"/>
      <c r="DU10" s="680"/>
      <c r="DV10" s="680"/>
      <c r="DW10" s="680"/>
      <c r="DX10" s="680"/>
      <c r="DY10" s="680"/>
      <c r="DZ10" s="680"/>
      <c r="EA10" s="680"/>
      <c r="EB10" s="680"/>
      <c r="EC10" s="689"/>
    </row>
    <row r="11" spans="2:143" ht="11.25" customHeight="1" x14ac:dyDescent="0.2">
      <c r="B11" s="676" t="s">
        <v>251</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252</v>
      </c>
      <c r="AQ11" s="677"/>
      <c r="AR11" s="677"/>
      <c r="AS11" s="677"/>
      <c r="AT11" s="677"/>
      <c r="AU11" s="677"/>
      <c r="AV11" s="677"/>
      <c r="AW11" s="677"/>
      <c r="AX11" s="677"/>
      <c r="AY11" s="677"/>
      <c r="AZ11" s="677"/>
      <c r="BA11" s="677"/>
      <c r="BB11" s="677"/>
      <c r="BC11" s="677"/>
      <c r="BD11" s="677"/>
      <c r="BE11" s="677"/>
      <c r="BF11" s="678"/>
      <c r="BG11" s="679">
        <v>8019863</v>
      </c>
      <c r="BH11" s="680"/>
      <c r="BI11" s="680"/>
      <c r="BJ11" s="680"/>
      <c r="BK11" s="680"/>
      <c r="BL11" s="680"/>
      <c r="BM11" s="680"/>
      <c r="BN11" s="681"/>
      <c r="BO11" s="682">
        <v>16.7</v>
      </c>
      <c r="BP11" s="682"/>
      <c r="BQ11" s="682"/>
      <c r="BR11" s="682"/>
      <c r="BS11" s="688">
        <v>1401577</v>
      </c>
      <c r="BT11" s="680"/>
      <c r="BU11" s="680"/>
      <c r="BV11" s="680"/>
      <c r="BW11" s="680"/>
      <c r="BX11" s="680"/>
      <c r="BY11" s="680"/>
      <c r="BZ11" s="680"/>
      <c r="CA11" s="680"/>
      <c r="CB11" s="689"/>
      <c r="CD11" s="694" t="s">
        <v>253</v>
      </c>
      <c r="CE11" s="695"/>
      <c r="CF11" s="695"/>
      <c r="CG11" s="695"/>
      <c r="CH11" s="695"/>
      <c r="CI11" s="695"/>
      <c r="CJ11" s="695"/>
      <c r="CK11" s="695"/>
      <c r="CL11" s="695"/>
      <c r="CM11" s="695"/>
      <c r="CN11" s="695"/>
      <c r="CO11" s="695"/>
      <c r="CP11" s="695"/>
      <c r="CQ11" s="696"/>
      <c r="CR11" s="679">
        <v>803038</v>
      </c>
      <c r="CS11" s="680"/>
      <c r="CT11" s="680"/>
      <c r="CU11" s="680"/>
      <c r="CV11" s="680"/>
      <c r="CW11" s="680"/>
      <c r="CX11" s="680"/>
      <c r="CY11" s="681"/>
      <c r="CZ11" s="682">
        <v>0.9</v>
      </c>
      <c r="DA11" s="682"/>
      <c r="DB11" s="682"/>
      <c r="DC11" s="682"/>
      <c r="DD11" s="688">
        <v>240524</v>
      </c>
      <c r="DE11" s="680"/>
      <c r="DF11" s="680"/>
      <c r="DG11" s="680"/>
      <c r="DH11" s="680"/>
      <c r="DI11" s="680"/>
      <c r="DJ11" s="680"/>
      <c r="DK11" s="680"/>
      <c r="DL11" s="680"/>
      <c r="DM11" s="680"/>
      <c r="DN11" s="680"/>
      <c r="DO11" s="680"/>
      <c r="DP11" s="681"/>
      <c r="DQ11" s="688">
        <v>489086</v>
      </c>
      <c r="DR11" s="680"/>
      <c r="DS11" s="680"/>
      <c r="DT11" s="680"/>
      <c r="DU11" s="680"/>
      <c r="DV11" s="680"/>
      <c r="DW11" s="680"/>
      <c r="DX11" s="680"/>
      <c r="DY11" s="680"/>
      <c r="DZ11" s="680"/>
      <c r="EA11" s="680"/>
      <c r="EB11" s="680"/>
      <c r="EC11" s="689"/>
    </row>
    <row r="12" spans="2:143" ht="11.25" customHeight="1" x14ac:dyDescent="0.2">
      <c r="B12" s="676" t="s">
        <v>254</v>
      </c>
      <c r="C12" s="677"/>
      <c r="D12" s="677"/>
      <c r="E12" s="677"/>
      <c r="F12" s="677"/>
      <c r="G12" s="677"/>
      <c r="H12" s="677"/>
      <c r="I12" s="677"/>
      <c r="J12" s="677"/>
      <c r="K12" s="677"/>
      <c r="L12" s="677"/>
      <c r="M12" s="677"/>
      <c r="N12" s="677"/>
      <c r="O12" s="677"/>
      <c r="P12" s="677"/>
      <c r="Q12" s="678"/>
      <c r="R12" s="679">
        <v>4676498</v>
      </c>
      <c r="S12" s="680"/>
      <c r="T12" s="680"/>
      <c r="U12" s="680"/>
      <c r="V12" s="680"/>
      <c r="W12" s="680"/>
      <c r="X12" s="680"/>
      <c r="Y12" s="681"/>
      <c r="Z12" s="682">
        <v>5</v>
      </c>
      <c r="AA12" s="682"/>
      <c r="AB12" s="682"/>
      <c r="AC12" s="682"/>
      <c r="AD12" s="683">
        <v>4676498</v>
      </c>
      <c r="AE12" s="683"/>
      <c r="AF12" s="683"/>
      <c r="AG12" s="683"/>
      <c r="AH12" s="683"/>
      <c r="AI12" s="683"/>
      <c r="AJ12" s="683"/>
      <c r="AK12" s="683"/>
      <c r="AL12" s="684">
        <v>9</v>
      </c>
      <c r="AM12" s="685"/>
      <c r="AN12" s="685"/>
      <c r="AO12" s="686"/>
      <c r="AP12" s="676" t="s">
        <v>255</v>
      </c>
      <c r="AQ12" s="677"/>
      <c r="AR12" s="677"/>
      <c r="AS12" s="677"/>
      <c r="AT12" s="677"/>
      <c r="AU12" s="677"/>
      <c r="AV12" s="677"/>
      <c r="AW12" s="677"/>
      <c r="AX12" s="677"/>
      <c r="AY12" s="677"/>
      <c r="AZ12" s="677"/>
      <c r="BA12" s="677"/>
      <c r="BB12" s="677"/>
      <c r="BC12" s="677"/>
      <c r="BD12" s="677"/>
      <c r="BE12" s="677"/>
      <c r="BF12" s="678"/>
      <c r="BG12" s="679">
        <v>19712313</v>
      </c>
      <c r="BH12" s="680"/>
      <c r="BI12" s="680"/>
      <c r="BJ12" s="680"/>
      <c r="BK12" s="680"/>
      <c r="BL12" s="680"/>
      <c r="BM12" s="680"/>
      <c r="BN12" s="681"/>
      <c r="BO12" s="682">
        <v>41</v>
      </c>
      <c r="BP12" s="682"/>
      <c r="BQ12" s="682"/>
      <c r="BR12" s="682"/>
      <c r="BS12" s="688" t="s">
        <v>129</v>
      </c>
      <c r="BT12" s="680"/>
      <c r="BU12" s="680"/>
      <c r="BV12" s="680"/>
      <c r="BW12" s="680"/>
      <c r="BX12" s="680"/>
      <c r="BY12" s="680"/>
      <c r="BZ12" s="680"/>
      <c r="CA12" s="680"/>
      <c r="CB12" s="689"/>
      <c r="CD12" s="694" t="s">
        <v>256</v>
      </c>
      <c r="CE12" s="695"/>
      <c r="CF12" s="695"/>
      <c r="CG12" s="695"/>
      <c r="CH12" s="695"/>
      <c r="CI12" s="695"/>
      <c r="CJ12" s="695"/>
      <c r="CK12" s="695"/>
      <c r="CL12" s="695"/>
      <c r="CM12" s="695"/>
      <c r="CN12" s="695"/>
      <c r="CO12" s="695"/>
      <c r="CP12" s="695"/>
      <c r="CQ12" s="696"/>
      <c r="CR12" s="679">
        <v>3240345</v>
      </c>
      <c r="CS12" s="680"/>
      <c r="CT12" s="680"/>
      <c r="CU12" s="680"/>
      <c r="CV12" s="680"/>
      <c r="CW12" s="680"/>
      <c r="CX12" s="680"/>
      <c r="CY12" s="681"/>
      <c r="CZ12" s="682">
        <v>3.6</v>
      </c>
      <c r="DA12" s="682"/>
      <c r="DB12" s="682"/>
      <c r="DC12" s="682"/>
      <c r="DD12" s="688">
        <v>120165</v>
      </c>
      <c r="DE12" s="680"/>
      <c r="DF12" s="680"/>
      <c r="DG12" s="680"/>
      <c r="DH12" s="680"/>
      <c r="DI12" s="680"/>
      <c r="DJ12" s="680"/>
      <c r="DK12" s="680"/>
      <c r="DL12" s="680"/>
      <c r="DM12" s="680"/>
      <c r="DN12" s="680"/>
      <c r="DO12" s="680"/>
      <c r="DP12" s="681"/>
      <c r="DQ12" s="688">
        <v>925332</v>
      </c>
      <c r="DR12" s="680"/>
      <c r="DS12" s="680"/>
      <c r="DT12" s="680"/>
      <c r="DU12" s="680"/>
      <c r="DV12" s="680"/>
      <c r="DW12" s="680"/>
      <c r="DX12" s="680"/>
      <c r="DY12" s="680"/>
      <c r="DZ12" s="680"/>
      <c r="EA12" s="680"/>
      <c r="EB12" s="680"/>
      <c r="EC12" s="689"/>
    </row>
    <row r="13" spans="2:143" ht="11.25" customHeight="1" x14ac:dyDescent="0.2">
      <c r="B13" s="676" t="s">
        <v>257</v>
      </c>
      <c r="C13" s="677"/>
      <c r="D13" s="677"/>
      <c r="E13" s="677"/>
      <c r="F13" s="677"/>
      <c r="G13" s="677"/>
      <c r="H13" s="677"/>
      <c r="I13" s="677"/>
      <c r="J13" s="677"/>
      <c r="K13" s="677"/>
      <c r="L13" s="677"/>
      <c r="M13" s="677"/>
      <c r="N13" s="677"/>
      <c r="O13" s="677"/>
      <c r="P13" s="677"/>
      <c r="Q13" s="678"/>
      <c r="R13" s="679">
        <v>137426</v>
      </c>
      <c r="S13" s="680"/>
      <c r="T13" s="680"/>
      <c r="U13" s="680"/>
      <c r="V13" s="680"/>
      <c r="W13" s="680"/>
      <c r="X13" s="680"/>
      <c r="Y13" s="681"/>
      <c r="Z13" s="682">
        <v>0.1</v>
      </c>
      <c r="AA13" s="682"/>
      <c r="AB13" s="682"/>
      <c r="AC13" s="682"/>
      <c r="AD13" s="683">
        <v>137426</v>
      </c>
      <c r="AE13" s="683"/>
      <c r="AF13" s="683"/>
      <c r="AG13" s="683"/>
      <c r="AH13" s="683"/>
      <c r="AI13" s="683"/>
      <c r="AJ13" s="683"/>
      <c r="AK13" s="683"/>
      <c r="AL13" s="684">
        <v>0.3</v>
      </c>
      <c r="AM13" s="685"/>
      <c r="AN13" s="685"/>
      <c r="AO13" s="686"/>
      <c r="AP13" s="676" t="s">
        <v>258</v>
      </c>
      <c r="AQ13" s="677"/>
      <c r="AR13" s="677"/>
      <c r="AS13" s="677"/>
      <c r="AT13" s="677"/>
      <c r="AU13" s="677"/>
      <c r="AV13" s="677"/>
      <c r="AW13" s="677"/>
      <c r="AX13" s="677"/>
      <c r="AY13" s="677"/>
      <c r="AZ13" s="677"/>
      <c r="BA13" s="677"/>
      <c r="BB13" s="677"/>
      <c r="BC13" s="677"/>
      <c r="BD13" s="677"/>
      <c r="BE13" s="677"/>
      <c r="BF13" s="678"/>
      <c r="BG13" s="679">
        <v>19626209</v>
      </c>
      <c r="BH13" s="680"/>
      <c r="BI13" s="680"/>
      <c r="BJ13" s="680"/>
      <c r="BK13" s="680"/>
      <c r="BL13" s="680"/>
      <c r="BM13" s="680"/>
      <c r="BN13" s="681"/>
      <c r="BO13" s="682">
        <v>40.799999999999997</v>
      </c>
      <c r="BP13" s="682"/>
      <c r="BQ13" s="682"/>
      <c r="BR13" s="682"/>
      <c r="BS13" s="688" t="s">
        <v>129</v>
      </c>
      <c r="BT13" s="680"/>
      <c r="BU13" s="680"/>
      <c r="BV13" s="680"/>
      <c r="BW13" s="680"/>
      <c r="BX13" s="680"/>
      <c r="BY13" s="680"/>
      <c r="BZ13" s="680"/>
      <c r="CA13" s="680"/>
      <c r="CB13" s="689"/>
      <c r="CD13" s="694" t="s">
        <v>259</v>
      </c>
      <c r="CE13" s="695"/>
      <c r="CF13" s="695"/>
      <c r="CG13" s="695"/>
      <c r="CH13" s="695"/>
      <c r="CI13" s="695"/>
      <c r="CJ13" s="695"/>
      <c r="CK13" s="695"/>
      <c r="CL13" s="695"/>
      <c r="CM13" s="695"/>
      <c r="CN13" s="695"/>
      <c r="CO13" s="695"/>
      <c r="CP13" s="695"/>
      <c r="CQ13" s="696"/>
      <c r="CR13" s="679">
        <v>14043979</v>
      </c>
      <c r="CS13" s="680"/>
      <c r="CT13" s="680"/>
      <c r="CU13" s="680"/>
      <c r="CV13" s="680"/>
      <c r="CW13" s="680"/>
      <c r="CX13" s="680"/>
      <c r="CY13" s="681"/>
      <c r="CZ13" s="682">
        <v>15.6</v>
      </c>
      <c r="DA13" s="682"/>
      <c r="DB13" s="682"/>
      <c r="DC13" s="682"/>
      <c r="DD13" s="688">
        <v>9897713</v>
      </c>
      <c r="DE13" s="680"/>
      <c r="DF13" s="680"/>
      <c r="DG13" s="680"/>
      <c r="DH13" s="680"/>
      <c r="DI13" s="680"/>
      <c r="DJ13" s="680"/>
      <c r="DK13" s="680"/>
      <c r="DL13" s="680"/>
      <c r="DM13" s="680"/>
      <c r="DN13" s="680"/>
      <c r="DO13" s="680"/>
      <c r="DP13" s="681"/>
      <c r="DQ13" s="688">
        <v>4800852</v>
      </c>
      <c r="DR13" s="680"/>
      <c r="DS13" s="680"/>
      <c r="DT13" s="680"/>
      <c r="DU13" s="680"/>
      <c r="DV13" s="680"/>
      <c r="DW13" s="680"/>
      <c r="DX13" s="680"/>
      <c r="DY13" s="680"/>
      <c r="DZ13" s="680"/>
      <c r="EA13" s="680"/>
      <c r="EB13" s="680"/>
      <c r="EC13" s="689"/>
    </row>
    <row r="14" spans="2:143" ht="11.25" customHeight="1" x14ac:dyDescent="0.2">
      <c r="B14" s="676" t="s">
        <v>260</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261</v>
      </c>
      <c r="AQ14" s="677"/>
      <c r="AR14" s="677"/>
      <c r="AS14" s="677"/>
      <c r="AT14" s="677"/>
      <c r="AU14" s="677"/>
      <c r="AV14" s="677"/>
      <c r="AW14" s="677"/>
      <c r="AX14" s="677"/>
      <c r="AY14" s="677"/>
      <c r="AZ14" s="677"/>
      <c r="BA14" s="677"/>
      <c r="BB14" s="677"/>
      <c r="BC14" s="677"/>
      <c r="BD14" s="677"/>
      <c r="BE14" s="677"/>
      <c r="BF14" s="678"/>
      <c r="BG14" s="679">
        <v>404505</v>
      </c>
      <c r="BH14" s="680"/>
      <c r="BI14" s="680"/>
      <c r="BJ14" s="680"/>
      <c r="BK14" s="680"/>
      <c r="BL14" s="680"/>
      <c r="BM14" s="680"/>
      <c r="BN14" s="681"/>
      <c r="BO14" s="682">
        <v>0.8</v>
      </c>
      <c r="BP14" s="682"/>
      <c r="BQ14" s="682"/>
      <c r="BR14" s="682"/>
      <c r="BS14" s="688" t="s">
        <v>129</v>
      </c>
      <c r="BT14" s="680"/>
      <c r="BU14" s="680"/>
      <c r="BV14" s="680"/>
      <c r="BW14" s="680"/>
      <c r="BX14" s="680"/>
      <c r="BY14" s="680"/>
      <c r="BZ14" s="680"/>
      <c r="CA14" s="680"/>
      <c r="CB14" s="689"/>
      <c r="CD14" s="694" t="s">
        <v>262</v>
      </c>
      <c r="CE14" s="695"/>
      <c r="CF14" s="695"/>
      <c r="CG14" s="695"/>
      <c r="CH14" s="695"/>
      <c r="CI14" s="695"/>
      <c r="CJ14" s="695"/>
      <c r="CK14" s="695"/>
      <c r="CL14" s="695"/>
      <c r="CM14" s="695"/>
      <c r="CN14" s="695"/>
      <c r="CO14" s="695"/>
      <c r="CP14" s="695"/>
      <c r="CQ14" s="696"/>
      <c r="CR14" s="679">
        <v>3000851</v>
      </c>
      <c r="CS14" s="680"/>
      <c r="CT14" s="680"/>
      <c r="CU14" s="680"/>
      <c r="CV14" s="680"/>
      <c r="CW14" s="680"/>
      <c r="CX14" s="680"/>
      <c r="CY14" s="681"/>
      <c r="CZ14" s="682">
        <v>3.3</v>
      </c>
      <c r="DA14" s="682"/>
      <c r="DB14" s="682"/>
      <c r="DC14" s="682"/>
      <c r="DD14" s="688">
        <v>230930</v>
      </c>
      <c r="DE14" s="680"/>
      <c r="DF14" s="680"/>
      <c r="DG14" s="680"/>
      <c r="DH14" s="680"/>
      <c r="DI14" s="680"/>
      <c r="DJ14" s="680"/>
      <c r="DK14" s="680"/>
      <c r="DL14" s="680"/>
      <c r="DM14" s="680"/>
      <c r="DN14" s="680"/>
      <c r="DO14" s="680"/>
      <c r="DP14" s="681"/>
      <c r="DQ14" s="688">
        <v>2740993</v>
      </c>
      <c r="DR14" s="680"/>
      <c r="DS14" s="680"/>
      <c r="DT14" s="680"/>
      <c r="DU14" s="680"/>
      <c r="DV14" s="680"/>
      <c r="DW14" s="680"/>
      <c r="DX14" s="680"/>
      <c r="DY14" s="680"/>
      <c r="DZ14" s="680"/>
      <c r="EA14" s="680"/>
      <c r="EB14" s="680"/>
      <c r="EC14" s="689"/>
    </row>
    <row r="15" spans="2:143" ht="11.25" customHeight="1" x14ac:dyDescent="0.2">
      <c r="B15" s="676" t="s">
        <v>263</v>
      </c>
      <c r="C15" s="677"/>
      <c r="D15" s="677"/>
      <c r="E15" s="677"/>
      <c r="F15" s="677"/>
      <c r="G15" s="677"/>
      <c r="H15" s="677"/>
      <c r="I15" s="677"/>
      <c r="J15" s="677"/>
      <c r="K15" s="677"/>
      <c r="L15" s="677"/>
      <c r="M15" s="677"/>
      <c r="N15" s="677"/>
      <c r="O15" s="677"/>
      <c r="P15" s="677"/>
      <c r="Q15" s="678"/>
      <c r="R15" s="679">
        <v>275721</v>
      </c>
      <c r="S15" s="680"/>
      <c r="T15" s="680"/>
      <c r="U15" s="680"/>
      <c r="V15" s="680"/>
      <c r="W15" s="680"/>
      <c r="X15" s="680"/>
      <c r="Y15" s="681"/>
      <c r="Z15" s="682">
        <v>0.3</v>
      </c>
      <c r="AA15" s="682"/>
      <c r="AB15" s="682"/>
      <c r="AC15" s="682"/>
      <c r="AD15" s="683">
        <v>275721</v>
      </c>
      <c r="AE15" s="683"/>
      <c r="AF15" s="683"/>
      <c r="AG15" s="683"/>
      <c r="AH15" s="683"/>
      <c r="AI15" s="683"/>
      <c r="AJ15" s="683"/>
      <c r="AK15" s="683"/>
      <c r="AL15" s="684">
        <v>0.5</v>
      </c>
      <c r="AM15" s="685"/>
      <c r="AN15" s="685"/>
      <c r="AO15" s="686"/>
      <c r="AP15" s="676" t="s">
        <v>264</v>
      </c>
      <c r="AQ15" s="677"/>
      <c r="AR15" s="677"/>
      <c r="AS15" s="677"/>
      <c r="AT15" s="677"/>
      <c r="AU15" s="677"/>
      <c r="AV15" s="677"/>
      <c r="AW15" s="677"/>
      <c r="AX15" s="677"/>
      <c r="AY15" s="677"/>
      <c r="AZ15" s="677"/>
      <c r="BA15" s="677"/>
      <c r="BB15" s="677"/>
      <c r="BC15" s="677"/>
      <c r="BD15" s="677"/>
      <c r="BE15" s="677"/>
      <c r="BF15" s="678"/>
      <c r="BG15" s="679">
        <v>1801408</v>
      </c>
      <c r="BH15" s="680"/>
      <c r="BI15" s="680"/>
      <c r="BJ15" s="680"/>
      <c r="BK15" s="680"/>
      <c r="BL15" s="680"/>
      <c r="BM15" s="680"/>
      <c r="BN15" s="681"/>
      <c r="BO15" s="682">
        <v>3.7</v>
      </c>
      <c r="BP15" s="682"/>
      <c r="BQ15" s="682"/>
      <c r="BR15" s="682"/>
      <c r="BS15" s="688" t="s">
        <v>248</v>
      </c>
      <c r="BT15" s="680"/>
      <c r="BU15" s="680"/>
      <c r="BV15" s="680"/>
      <c r="BW15" s="680"/>
      <c r="BX15" s="680"/>
      <c r="BY15" s="680"/>
      <c r="BZ15" s="680"/>
      <c r="CA15" s="680"/>
      <c r="CB15" s="689"/>
      <c r="CD15" s="694" t="s">
        <v>265</v>
      </c>
      <c r="CE15" s="695"/>
      <c r="CF15" s="695"/>
      <c r="CG15" s="695"/>
      <c r="CH15" s="695"/>
      <c r="CI15" s="695"/>
      <c r="CJ15" s="695"/>
      <c r="CK15" s="695"/>
      <c r="CL15" s="695"/>
      <c r="CM15" s="695"/>
      <c r="CN15" s="695"/>
      <c r="CO15" s="695"/>
      <c r="CP15" s="695"/>
      <c r="CQ15" s="696"/>
      <c r="CR15" s="679">
        <v>9503863</v>
      </c>
      <c r="CS15" s="680"/>
      <c r="CT15" s="680"/>
      <c r="CU15" s="680"/>
      <c r="CV15" s="680"/>
      <c r="CW15" s="680"/>
      <c r="CX15" s="680"/>
      <c r="CY15" s="681"/>
      <c r="CZ15" s="682">
        <v>10.5</v>
      </c>
      <c r="DA15" s="682"/>
      <c r="DB15" s="682"/>
      <c r="DC15" s="682"/>
      <c r="DD15" s="688">
        <v>2020909</v>
      </c>
      <c r="DE15" s="680"/>
      <c r="DF15" s="680"/>
      <c r="DG15" s="680"/>
      <c r="DH15" s="680"/>
      <c r="DI15" s="680"/>
      <c r="DJ15" s="680"/>
      <c r="DK15" s="680"/>
      <c r="DL15" s="680"/>
      <c r="DM15" s="680"/>
      <c r="DN15" s="680"/>
      <c r="DO15" s="680"/>
      <c r="DP15" s="681"/>
      <c r="DQ15" s="688">
        <v>6275277</v>
      </c>
      <c r="DR15" s="680"/>
      <c r="DS15" s="680"/>
      <c r="DT15" s="680"/>
      <c r="DU15" s="680"/>
      <c r="DV15" s="680"/>
      <c r="DW15" s="680"/>
      <c r="DX15" s="680"/>
      <c r="DY15" s="680"/>
      <c r="DZ15" s="680"/>
      <c r="EA15" s="680"/>
      <c r="EB15" s="680"/>
      <c r="EC15" s="689"/>
    </row>
    <row r="16" spans="2:143" ht="11.25" customHeight="1" x14ac:dyDescent="0.2">
      <c r="B16" s="676" t="s">
        <v>266</v>
      </c>
      <c r="C16" s="677"/>
      <c r="D16" s="677"/>
      <c r="E16" s="677"/>
      <c r="F16" s="677"/>
      <c r="G16" s="677"/>
      <c r="H16" s="677"/>
      <c r="I16" s="677"/>
      <c r="J16" s="677"/>
      <c r="K16" s="677"/>
      <c r="L16" s="677"/>
      <c r="M16" s="677"/>
      <c r="N16" s="677"/>
      <c r="O16" s="677"/>
      <c r="P16" s="677"/>
      <c r="Q16" s="678"/>
      <c r="R16" s="679" t="s">
        <v>138</v>
      </c>
      <c r="S16" s="680"/>
      <c r="T16" s="680"/>
      <c r="U16" s="680"/>
      <c r="V16" s="680"/>
      <c r="W16" s="680"/>
      <c r="X16" s="680"/>
      <c r="Y16" s="681"/>
      <c r="Z16" s="682" t="s">
        <v>129</v>
      </c>
      <c r="AA16" s="682"/>
      <c r="AB16" s="682"/>
      <c r="AC16" s="682"/>
      <c r="AD16" s="683" t="s">
        <v>138</v>
      </c>
      <c r="AE16" s="683"/>
      <c r="AF16" s="683"/>
      <c r="AG16" s="683"/>
      <c r="AH16" s="683"/>
      <c r="AI16" s="683"/>
      <c r="AJ16" s="683"/>
      <c r="AK16" s="683"/>
      <c r="AL16" s="684" t="s">
        <v>138</v>
      </c>
      <c r="AM16" s="685"/>
      <c r="AN16" s="685"/>
      <c r="AO16" s="686"/>
      <c r="AP16" s="676" t="s">
        <v>267</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248</v>
      </c>
      <c r="BP16" s="682"/>
      <c r="BQ16" s="682"/>
      <c r="BR16" s="682"/>
      <c r="BS16" s="688" t="s">
        <v>248</v>
      </c>
      <c r="BT16" s="680"/>
      <c r="BU16" s="680"/>
      <c r="BV16" s="680"/>
      <c r="BW16" s="680"/>
      <c r="BX16" s="680"/>
      <c r="BY16" s="680"/>
      <c r="BZ16" s="680"/>
      <c r="CA16" s="680"/>
      <c r="CB16" s="689"/>
      <c r="CD16" s="694" t="s">
        <v>268</v>
      </c>
      <c r="CE16" s="695"/>
      <c r="CF16" s="695"/>
      <c r="CG16" s="695"/>
      <c r="CH16" s="695"/>
      <c r="CI16" s="695"/>
      <c r="CJ16" s="695"/>
      <c r="CK16" s="695"/>
      <c r="CL16" s="695"/>
      <c r="CM16" s="695"/>
      <c r="CN16" s="695"/>
      <c r="CO16" s="695"/>
      <c r="CP16" s="695"/>
      <c r="CQ16" s="696"/>
      <c r="CR16" s="679" t="s">
        <v>129</v>
      </c>
      <c r="CS16" s="680"/>
      <c r="CT16" s="680"/>
      <c r="CU16" s="680"/>
      <c r="CV16" s="680"/>
      <c r="CW16" s="680"/>
      <c r="CX16" s="680"/>
      <c r="CY16" s="681"/>
      <c r="CZ16" s="682" t="s">
        <v>248</v>
      </c>
      <c r="DA16" s="682"/>
      <c r="DB16" s="682"/>
      <c r="DC16" s="682"/>
      <c r="DD16" s="688" t="s">
        <v>129</v>
      </c>
      <c r="DE16" s="680"/>
      <c r="DF16" s="680"/>
      <c r="DG16" s="680"/>
      <c r="DH16" s="680"/>
      <c r="DI16" s="680"/>
      <c r="DJ16" s="680"/>
      <c r="DK16" s="680"/>
      <c r="DL16" s="680"/>
      <c r="DM16" s="680"/>
      <c r="DN16" s="680"/>
      <c r="DO16" s="680"/>
      <c r="DP16" s="681"/>
      <c r="DQ16" s="688" t="s">
        <v>248</v>
      </c>
      <c r="DR16" s="680"/>
      <c r="DS16" s="680"/>
      <c r="DT16" s="680"/>
      <c r="DU16" s="680"/>
      <c r="DV16" s="680"/>
      <c r="DW16" s="680"/>
      <c r="DX16" s="680"/>
      <c r="DY16" s="680"/>
      <c r="DZ16" s="680"/>
      <c r="EA16" s="680"/>
      <c r="EB16" s="680"/>
      <c r="EC16" s="689"/>
    </row>
    <row r="17" spans="2:133" ht="11.25" customHeight="1" x14ac:dyDescent="0.2">
      <c r="B17" s="676" t="s">
        <v>269</v>
      </c>
      <c r="C17" s="677"/>
      <c r="D17" s="677"/>
      <c r="E17" s="677"/>
      <c r="F17" s="677"/>
      <c r="G17" s="677"/>
      <c r="H17" s="677"/>
      <c r="I17" s="677"/>
      <c r="J17" s="677"/>
      <c r="K17" s="677"/>
      <c r="L17" s="677"/>
      <c r="M17" s="677"/>
      <c r="N17" s="677"/>
      <c r="O17" s="677"/>
      <c r="P17" s="677"/>
      <c r="Q17" s="678"/>
      <c r="R17" s="679">
        <v>171381</v>
      </c>
      <c r="S17" s="680"/>
      <c r="T17" s="680"/>
      <c r="U17" s="680"/>
      <c r="V17" s="680"/>
      <c r="W17" s="680"/>
      <c r="X17" s="680"/>
      <c r="Y17" s="681"/>
      <c r="Z17" s="682">
        <v>0.2</v>
      </c>
      <c r="AA17" s="682"/>
      <c r="AB17" s="682"/>
      <c r="AC17" s="682"/>
      <c r="AD17" s="683">
        <v>171381</v>
      </c>
      <c r="AE17" s="683"/>
      <c r="AF17" s="683"/>
      <c r="AG17" s="683"/>
      <c r="AH17" s="683"/>
      <c r="AI17" s="683"/>
      <c r="AJ17" s="683"/>
      <c r="AK17" s="683"/>
      <c r="AL17" s="684">
        <v>0.3</v>
      </c>
      <c r="AM17" s="685"/>
      <c r="AN17" s="685"/>
      <c r="AO17" s="686"/>
      <c r="AP17" s="676" t="s">
        <v>270</v>
      </c>
      <c r="AQ17" s="677"/>
      <c r="AR17" s="677"/>
      <c r="AS17" s="677"/>
      <c r="AT17" s="677"/>
      <c r="AU17" s="677"/>
      <c r="AV17" s="677"/>
      <c r="AW17" s="677"/>
      <c r="AX17" s="677"/>
      <c r="AY17" s="677"/>
      <c r="AZ17" s="677"/>
      <c r="BA17" s="677"/>
      <c r="BB17" s="677"/>
      <c r="BC17" s="677"/>
      <c r="BD17" s="677"/>
      <c r="BE17" s="677"/>
      <c r="BF17" s="678"/>
      <c r="BG17" s="679" t="s">
        <v>138</v>
      </c>
      <c r="BH17" s="680"/>
      <c r="BI17" s="680"/>
      <c r="BJ17" s="680"/>
      <c r="BK17" s="680"/>
      <c r="BL17" s="680"/>
      <c r="BM17" s="680"/>
      <c r="BN17" s="681"/>
      <c r="BO17" s="682" t="s">
        <v>129</v>
      </c>
      <c r="BP17" s="682"/>
      <c r="BQ17" s="682"/>
      <c r="BR17" s="682"/>
      <c r="BS17" s="688" t="s">
        <v>138</v>
      </c>
      <c r="BT17" s="680"/>
      <c r="BU17" s="680"/>
      <c r="BV17" s="680"/>
      <c r="BW17" s="680"/>
      <c r="BX17" s="680"/>
      <c r="BY17" s="680"/>
      <c r="BZ17" s="680"/>
      <c r="CA17" s="680"/>
      <c r="CB17" s="689"/>
      <c r="CD17" s="694" t="s">
        <v>271</v>
      </c>
      <c r="CE17" s="695"/>
      <c r="CF17" s="695"/>
      <c r="CG17" s="695"/>
      <c r="CH17" s="695"/>
      <c r="CI17" s="695"/>
      <c r="CJ17" s="695"/>
      <c r="CK17" s="695"/>
      <c r="CL17" s="695"/>
      <c r="CM17" s="695"/>
      <c r="CN17" s="695"/>
      <c r="CO17" s="695"/>
      <c r="CP17" s="695"/>
      <c r="CQ17" s="696"/>
      <c r="CR17" s="679">
        <v>5888291</v>
      </c>
      <c r="CS17" s="680"/>
      <c r="CT17" s="680"/>
      <c r="CU17" s="680"/>
      <c r="CV17" s="680"/>
      <c r="CW17" s="680"/>
      <c r="CX17" s="680"/>
      <c r="CY17" s="681"/>
      <c r="CZ17" s="682">
        <v>6.5</v>
      </c>
      <c r="DA17" s="682"/>
      <c r="DB17" s="682"/>
      <c r="DC17" s="682"/>
      <c r="DD17" s="688" t="s">
        <v>129</v>
      </c>
      <c r="DE17" s="680"/>
      <c r="DF17" s="680"/>
      <c r="DG17" s="680"/>
      <c r="DH17" s="680"/>
      <c r="DI17" s="680"/>
      <c r="DJ17" s="680"/>
      <c r="DK17" s="680"/>
      <c r="DL17" s="680"/>
      <c r="DM17" s="680"/>
      <c r="DN17" s="680"/>
      <c r="DO17" s="680"/>
      <c r="DP17" s="681"/>
      <c r="DQ17" s="688">
        <v>5827919</v>
      </c>
      <c r="DR17" s="680"/>
      <c r="DS17" s="680"/>
      <c r="DT17" s="680"/>
      <c r="DU17" s="680"/>
      <c r="DV17" s="680"/>
      <c r="DW17" s="680"/>
      <c r="DX17" s="680"/>
      <c r="DY17" s="680"/>
      <c r="DZ17" s="680"/>
      <c r="EA17" s="680"/>
      <c r="EB17" s="680"/>
      <c r="EC17" s="689"/>
    </row>
    <row r="18" spans="2:133" ht="11.25" customHeight="1" x14ac:dyDescent="0.2">
      <c r="B18" s="676" t="s">
        <v>272</v>
      </c>
      <c r="C18" s="677"/>
      <c r="D18" s="677"/>
      <c r="E18" s="677"/>
      <c r="F18" s="677"/>
      <c r="G18" s="677"/>
      <c r="H18" s="677"/>
      <c r="I18" s="677"/>
      <c r="J18" s="677"/>
      <c r="K18" s="677"/>
      <c r="L18" s="677"/>
      <c r="M18" s="677"/>
      <c r="N18" s="677"/>
      <c r="O18" s="677"/>
      <c r="P18" s="677"/>
      <c r="Q18" s="678"/>
      <c r="R18" s="679">
        <v>50077</v>
      </c>
      <c r="S18" s="680"/>
      <c r="T18" s="680"/>
      <c r="U18" s="680"/>
      <c r="V18" s="680"/>
      <c r="W18" s="680"/>
      <c r="X18" s="680"/>
      <c r="Y18" s="681"/>
      <c r="Z18" s="682">
        <v>0.1</v>
      </c>
      <c r="AA18" s="682"/>
      <c r="AB18" s="682"/>
      <c r="AC18" s="682"/>
      <c r="AD18" s="683" t="s">
        <v>248</v>
      </c>
      <c r="AE18" s="683"/>
      <c r="AF18" s="683"/>
      <c r="AG18" s="683"/>
      <c r="AH18" s="683"/>
      <c r="AI18" s="683"/>
      <c r="AJ18" s="683"/>
      <c r="AK18" s="683"/>
      <c r="AL18" s="684" t="s">
        <v>129</v>
      </c>
      <c r="AM18" s="685"/>
      <c r="AN18" s="685"/>
      <c r="AO18" s="686"/>
      <c r="AP18" s="676" t="s">
        <v>273</v>
      </c>
      <c r="AQ18" s="677"/>
      <c r="AR18" s="677"/>
      <c r="AS18" s="677"/>
      <c r="AT18" s="677"/>
      <c r="AU18" s="677"/>
      <c r="AV18" s="677"/>
      <c r="AW18" s="677"/>
      <c r="AX18" s="677"/>
      <c r="AY18" s="677"/>
      <c r="AZ18" s="677"/>
      <c r="BA18" s="677"/>
      <c r="BB18" s="677"/>
      <c r="BC18" s="677"/>
      <c r="BD18" s="677"/>
      <c r="BE18" s="677"/>
      <c r="BF18" s="678"/>
      <c r="BG18" s="679" t="s">
        <v>129</v>
      </c>
      <c r="BH18" s="680"/>
      <c r="BI18" s="680"/>
      <c r="BJ18" s="680"/>
      <c r="BK18" s="680"/>
      <c r="BL18" s="680"/>
      <c r="BM18" s="680"/>
      <c r="BN18" s="681"/>
      <c r="BO18" s="682" t="s">
        <v>129</v>
      </c>
      <c r="BP18" s="682"/>
      <c r="BQ18" s="682"/>
      <c r="BR18" s="682"/>
      <c r="BS18" s="688" t="s">
        <v>129</v>
      </c>
      <c r="BT18" s="680"/>
      <c r="BU18" s="680"/>
      <c r="BV18" s="680"/>
      <c r="BW18" s="680"/>
      <c r="BX18" s="680"/>
      <c r="BY18" s="680"/>
      <c r="BZ18" s="680"/>
      <c r="CA18" s="680"/>
      <c r="CB18" s="689"/>
      <c r="CD18" s="694" t="s">
        <v>274</v>
      </c>
      <c r="CE18" s="695"/>
      <c r="CF18" s="695"/>
      <c r="CG18" s="695"/>
      <c r="CH18" s="695"/>
      <c r="CI18" s="695"/>
      <c r="CJ18" s="695"/>
      <c r="CK18" s="695"/>
      <c r="CL18" s="695"/>
      <c r="CM18" s="695"/>
      <c r="CN18" s="695"/>
      <c r="CO18" s="695"/>
      <c r="CP18" s="695"/>
      <c r="CQ18" s="696"/>
      <c r="CR18" s="679" t="s">
        <v>248</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248</v>
      </c>
      <c r="DR18" s="680"/>
      <c r="DS18" s="680"/>
      <c r="DT18" s="680"/>
      <c r="DU18" s="680"/>
      <c r="DV18" s="680"/>
      <c r="DW18" s="680"/>
      <c r="DX18" s="680"/>
      <c r="DY18" s="680"/>
      <c r="DZ18" s="680"/>
      <c r="EA18" s="680"/>
      <c r="EB18" s="680"/>
      <c r="EC18" s="689"/>
    </row>
    <row r="19" spans="2:133" ht="11.25" customHeight="1" x14ac:dyDescent="0.2">
      <c r="B19" s="676" t="s">
        <v>275</v>
      </c>
      <c r="C19" s="677"/>
      <c r="D19" s="677"/>
      <c r="E19" s="677"/>
      <c r="F19" s="677"/>
      <c r="G19" s="677"/>
      <c r="H19" s="677"/>
      <c r="I19" s="677"/>
      <c r="J19" s="677"/>
      <c r="K19" s="677"/>
      <c r="L19" s="677"/>
      <c r="M19" s="677"/>
      <c r="N19" s="677"/>
      <c r="O19" s="677"/>
      <c r="P19" s="677"/>
      <c r="Q19" s="678"/>
      <c r="R19" s="679" t="s">
        <v>129</v>
      </c>
      <c r="S19" s="680"/>
      <c r="T19" s="680"/>
      <c r="U19" s="680"/>
      <c r="V19" s="680"/>
      <c r="W19" s="680"/>
      <c r="X19" s="680"/>
      <c r="Y19" s="681"/>
      <c r="Z19" s="682" t="s">
        <v>129</v>
      </c>
      <c r="AA19" s="682"/>
      <c r="AB19" s="682"/>
      <c r="AC19" s="682"/>
      <c r="AD19" s="683" t="s">
        <v>129</v>
      </c>
      <c r="AE19" s="683"/>
      <c r="AF19" s="683"/>
      <c r="AG19" s="683"/>
      <c r="AH19" s="683"/>
      <c r="AI19" s="683"/>
      <c r="AJ19" s="683"/>
      <c r="AK19" s="683"/>
      <c r="AL19" s="684" t="s">
        <v>129</v>
      </c>
      <c r="AM19" s="685"/>
      <c r="AN19" s="685"/>
      <c r="AO19" s="686"/>
      <c r="AP19" s="676" t="s">
        <v>276</v>
      </c>
      <c r="AQ19" s="677"/>
      <c r="AR19" s="677"/>
      <c r="AS19" s="677"/>
      <c r="AT19" s="677"/>
      <c r="AU19" s="677"/>
      <c r="AV19" s="677"/>
      <c r="AW19" s="677"/>
      <c r="AX19" s="677"/>
      <c r="AY19" s="677"/>
      <c r="AZ19" s="677"/>
      <c r="BA19" s="677"/>
      <c r="BB19" s="677"/>
      <c r="BC19" s="677"/>
      <c r="BD19" s="677"/>
      <c r="BE19" s="677"/>
      <c r="BF19" s="678"/>
      <c r="BG19" s="679">
        <v>2404773</v>
      </c>
      <c r="BH19" s="680"/>
      <c r="BI19" s="680"/>
      <c r="BJ19" s="680"/>
      <c r="BK19" s="680"/>
      <c r="BL19" s="680"/>
      <c r="BM19" s="680"/>
      <c r="BN19" s="681"/>
      <c r="BO19" s="682">
        <v>5</v>
      </c>
      <c r="BP19" s="682"/>
      <c r="BQ19" s="682"/>
      <c r="BR19" s="682"/>
      <c r="BS19" s="688" t="s">
        <v>138</v>
      </c>
      <c r="BT19" s="680"/>
      <c r="BU19" s="680"/>
      <c r="BV19" s="680"/>
      <c r="BW19" s="680"/>
      <c r="BX19" s="680"/>
      <c r="BY19" s="680"/>
      <c r="BZ19" s="680"/>
      <c r="CA19" s="680"/>
      <c r="CB19" s="689"/>
      <c r="CD19" s="694" t="s">
        <v>277</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129</v>
      </c>
      <c r="DA19" s="682"/>
      <c r="DB19" s="682"/>
      <c r="DC19" s="682"/>
      <c r="DD19" s="688" t="s">
        <v>248</v>
      </c>
      <c r="DE19" s="680"/>
      <c r="DF19" s="680"/>
      <c r="DG19" s="680"/>
      <c r="DH19" s="680"/>
      <c r="DI19" s="680"/>
      <c r="DJ19" s="680"/>
      <c r="DK19" s="680"/>
      <c r="DL19" s="680"/>
      <c r="DM19" s="680"/>
      <c r="DN19" s="680"/>
      <c r="DO19" s="680"/>
      <c r="DP19" s="681"/>
      <c r="DQ19" s="688" t="s">
        <v>138</v>
      </c>
      <c r="DR19" s="680"/>
      <c r="DS19" s="680"/>
      <c r="DT19" s="680"/>
      <c r="DU19" s="680"/>
      <c r="DV19" s="680"/>
      <c r="DW19" s="680"/>
      <c r="DX19" s="680"/>
      <c r="DY19" s="680"/>
      <c r="DZ19" s="680"/>
      <c r="EA19" s="680"/>
      <c r="EB19" s="680"/>
      <c r="EC19" s="689"/>
    </row>
    <row r="20" spans="2:133" ht="11.25" customHeight="1" x14ac:dyDescent="0.2">
      <c r="B20" s="676" t="s">
        <v>278</v>
      </c>
      <c r="C20" s="677"/>
      <c r="D20" s="677"/>
      <c r="E20" s="677"/>
      <c r="F20" s="677"/>
      <c r="G20" s="677"/>
      <c r="H20" s="677"/>
      <c r="I20" s="677"/>
      <c r="J20" s="677"/>
      <c r="K20" s="677"/>
      <c r="L20" s="677"/>
      <c r="M20" s="677"/>
      <c r="N20" s="677"/>
      <c r="O20" s="677"/>
      <c r="P20" s="677"/>
      <c r="Q20" s="678"/>
      <c r="R20" s="679">
        <v>49898</v>
      </c>
      <c r="S20" s="680"/>
      <c r="T20" s="680"/>
      <c r="U20" s="680"/>
      <c r="V20" s="680"/>
      <c r="W20" s="680"/>
      <c r="X20" s="680"/>
      <c r="Y20" s="681"/>
      <c r="Z20" s="682">
        <v>0.1</v>
      </c>
      <c r="AA20" s="682"/>
      <c r="AB20" s="682"/>
      <c r="AC20" s="682"/>
      <c r="AD20" s="683" t="s">
        <v>129</v>
      </c>
      <c r="AE20" s="683"/>
      <c r="AF20" s="683"/>
      <c r="AG20" s="683"/>
      <c r="AH20" s="683"/>
      <c r="AI20" s="683"/>
      <c r="AJ20" s="683"/>
      <c r="AK20" s="683"/>
      <c r="AL20" s="684" t="s">
        <v>248</v>
      </c>
      <c r="AM20" s="685"/>
      <c r="AN20" s="685"/>
      <c r="AO20" s="686"/>
      <c r="AP20" s="676" t="s">
        <v>279</v>
      </c>
      <c r="AQ20" s="677"/>
      <c r="AR20" s="677"/>
      <c r="AS20" s="677"/>
      <c r="AT20" s="677"/>
      <c r="AU20" s="677"/>
      <c r="AV20" s="677"/>
      <c r="AW20" s="677"/>
      <c r="AX20" s="677"/>
      <c r="AY20" s="677"/>
      <c r="AZ20" s="677"/>
      <c r="BA20" s="677"/>
      <c r="BB20" s="677"/>
      <c r="BC20" s="677"/>
      <c r="BD20" s="677"/>
      <c r="BE20" s="677"/>
      <c r="BF20" s="678"/>
      <c r="BG20" s="679">
        <v>2404773</v>
      </c>
      <c r="BH20" s="680"/>
      <c r="BI20" s="680"/>
      <c r="BJ20" s="680"/>
      <c r="BK20" s="680"/>
      <c r="BL20" s="680"/>
      <c r="BM20" s="680"/>
      <c r="BN20" s="681"/>
      <c r="BO20" s="682">
        <v>5</v>
      </c>
      <c r="BP20" s="682"/>
      <c r="BQ20" s="682"/>
      <c r="BR20" s="682"/>
      <c r="BS20" s="688" t="s">
        <v>129</v>
      </c>
      <c r="BT20" s="680"/>
      <c r="BU20" s="680"/>
      <c r="BV20" s="680"/>
      <c r="BW20" s="680"/>
      <c r="BX20" s="680"/>
      <c r="BY20" s="680"/>
      <c r="BZ20" s="680"/>
      <c r="CA20" s="680"/>
      <c r="CB20" s="689"/>
      <c r="CD20" s="694" t="s">
        <v>280</v>
      </c>
      <c r="CE20" s="695"/>
      <c r="CF20" s="695"/>
      <c r="CG20" s="695"/>
      <c r="CH20" s="695"/>
      <c r="CI20" s="695"/>
      <c r="CJ20" s="695"/>
      <c r="CK20" s="695"/>
      <c r="CL20" s="695"/>
      <c r="CM20" s="695"/>
      <c r="CN20" s="695"/>
      <c r="CO20" s="695"/>
      <c r="CP20" s="695"/>
      <c r="CQ20" s="696"/>
      <c r="CR20" s="679">
        <v>90123862</v>
      </c>
      <c r="CS20" s="680"/>
      <c r="CT20" s="680"/>
      <c r="CU20" s="680"/>
      <c r="CV20" s="680"/>
      <c r="CW20" s="680"/>
      <c r="CX20" s="680"/>
      <c r="CY20" s="681"/>
      <c r="CZ20" s="682">
        <v>100</v>
      </c>
      <c r="DA20" s="682"/>
      <c r="DB20" s="682"/>
      <c r="DC20" s="682"/>
      <c r="DD20" s="688">
        <v>14282262</v>
      </c>
      <c r="DE20" s="680"/>
      <c r="DF20" s="680"/>
      <c r="DG20" s="680"/>
      <c r="DH20" s="680"/>
      <c r="DI20" s="680"/>
      <c r="DJ20" s="680"/>
      <c r="DK20" s="680"/>
      <c r="DL20" s="680"/>
      <c r="DM20" s="680"/>
      <c r="DN20" s="680"/>
      <c r="DO20" s="680"/>
      <c r="DP20" s="681"/>
      <c r="DQ20" s="688">
        <v>55881560</v>
      </c>
      <c r="DR20" s="680"/>
      <c r="DS20" s="680"/>
      <c r="DT20" s="680"/>
      <c r="DU20" s="680"/>
      <c r="DV20" s="680"/>
      <c r="DW20" s="680"/>
      <c r="DX20" s="680"/>
      <c r="DY20" s="680"/>
      <c r="DZ20" s="680"/>
      <c r="EA20" s="680"/>
      <c r="EB20" s="680"/>
      <c r="EC20" s="689"/>
    </row>
    <row r="21" spans="2:133" ht="11.25" customHeight="1" x14ac:dyDescent="0.2">
      <c r="B21" s="676" t="s">
        <v>281</v>
      </c>
      <c r="C21" s="677"/>
      <c r="D21" s="677"/>
      <c r="E21" s="677"/>
      <c r="F21" s="677"/>
      <c r="G21" s="677"/>
      <c r="H21" s="677"/>
      <c r="I21" s="677"/>
      <c r="J21" s="677"/>
      <c r="K21" s="677"/>
      <c r="L21" s="677"/>
      <c r="M21" s="677"/>
      <c r="N21" s="677"/>
      <c r="O21" s="677"/>
      <c r="P21" s="677"/>
      <c r="Q21" s="678"/>
      <c r="R21" s="679">
        <v>179</v>
      </c>
      <c r="S21" s="680"/>
      <c r="T21" s="680"/>
      <c r="U21" s="680"/>
      <c r="V21" s="680"/>
      <c r="W21" s="680"/>
      <c r="X21" s="680"/>
      <c r="Y21" s="681"/>
      <c r="Z21" s="682">
        <v>0</v>
      </c>
      <c r="AA21" s="682"/>
      <c r="AB21" s="682"/>
      <c r="AC21" s="682"/>
      <c r="AD21" s="683" t="s">
        <v>129</v>
      </c>
      <c r="AE21" s="683"/>
      <c r="AF21" s="683"/>
      <c r="AG21" s="683"/>
      <c r="AH21" s="683"/>
      <c r="AI21" s="683"/>
      <c r="AJ21" s="683"/>
      <c r="AK21" s="683"/>
      <c r="AL21" s="684" t="s">
        <v>138</v>
      </c>
      <c r="AM21" s="685"/>
      <c r="AN21" s="685"/>
      <c r="AO21" s="686"/>
      <c r="AP21" s="697" t="s">
        <v>282</v>
      </c>
      <c r="AQ21" s="698"/>
      <c r="AR21" s="698"/>
      <c r="AS21" s="698"/>
      <c r="AT21" s="698"/>
      <c r="AU21" s="698"/>
      <c r="AV21" s="698"/>
      <c r="AW21" s="698"/>
      <c r="AX21" s="698"/>
      <c r="AY21" s="698"/>
      <c r="AZ21" s="698"/>
      <c r="BA21" s="698"/>
      <c r="BB21" s="698"/>
      <c r="BC21" s="698"/>
      <c r="BD21" s="698"/>
      <c r="BE21" s="698"/>
      <c r="BF21" s="699"/>
      <c r="BG21" s="679">
        <v>5462</v>
      </c>
      <c r="BH21" s="680"/>
      <c r="BI21" s="680"/>
      <c r="BJ21" s="680"/>
      <c r="BK21" s="680"/>
      <c r="BL21" s="680"/>
      <c r="BM21" s="680"/>
      <c r="BN21" s="681"/>
      <c r="BO21" s="682">
        <v>0</v>
      </c>
      <c r="BP21" s="682"/>
      <c r="BQ21" s="682"/>
      <c r="BR21" s="682"/>
      <c r="BS21" s="688" t="s">
        <v>138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283</v>
      </c>
      <c r="C22" s="677"/>
      <c r="D22" s="677"/>
      <c r="E22" s="677"/>
      <c r="F22" s="677"/>
      <c r="G22" s="677"/>
      <c r="H22" s="677"/>
      <c r="I22" s="677"/>
      <c r="J22" s="677"/>
      <c r="K22" s="677"/>
      <c r="L22" s="677"/>
      <c r="M22" s="677"/>
      <c r="N22" s="677"/>
      <c r="O22" s="677"/>
      <c r="P22" s="677"/>
      <c r="Q22" s="678"/>
      <c r="R22" s="679">
        <v>54302525</v>
      </c>
      <c r="S22" s="680"/>
      <c r="T22" s="680"/>
      <c r="U22" s="680"/>
      <c r="V22" s="680"/>
      <c r="W22" s="680"/>
      <c r="X22" s="680"/>
      <c r="Y22" s="681"/>
      <c r="Z22" s="682">
        <v>57.7</v>
      </c>
      <c r="AA22" s="682"/>
      <c r="AB22" s="682"/>
      <c r="AC22" s="682"/>
      <c r="AD22" s="683">
        <v>51853137</v>
      </c>
      <c r="AE22" s="683"/>
      <c r="AF22" s="683"/>
      <c r="AG22" s="683"/>
      <c r="AH22" s="683"/>
      <c r="AI22" s="683"/>
      <c r="AJ22" s="683"/>
      <c r="AK22" s="683"/>
      <c r="AL22" s="684">
        <v>99.5</v>
      </c>
      <c r="AM22" s="685"/>
      <c r="AN22" s="685"/>
      <c r="AO22" s="686"/>
      <c r="AP22" s="697" t="s">
        <v>284</v>
      </c>
      <c r="AQ22" s="698"/>
      <c r="AR22" s="698"/>
      <c r="AS22" s="698"/>
      <c r="AT22" s="698"/>
      <c r="AU22" s="698"/>
      <c r="AV22" s="698"/>
      <c r="AW22" s="698"/>
      <c r="AX22" s="698"/>
      <c r="AY22" s="698"/>
      <c r="AZ22" s="698"/>
      <c r="BA22" s="698"/>
      <c r="BB22" s="698"/>
      <c r="BC22" s="698"/>
      <c r="BD22" s="698"/>
      <c r="BE22" s="698"/>
      <c r="BF22" s="699"/>
      <c r="BG22" s="679" t="s">
        <v>248</v>
      </c>
      <c r="BH22" s="680"/>
      <c r="BI22" s="680"/>
      <c r="BJ22" s="680"/>
      <c r="BK22" s="680"/>
      <c r="BL22" s="680"/>
      <c r="BM22" s="680"/>
      <c r="BN22" s="681"/>
      <c r="BO22" s="682" t="s">
        <v>129</v>
      </c>
      <c r="BP22" s="682"/>
      <c r="BQ22" s="682"/>
      <c r="BR22" s="682"/>
      <c r="BS22" s="688" t="s">
        <v>248</v>
      </c>
      <c r="BT22" s="680"/>
      <c r="BU22" s="680"/>
      <c r="BV22" s="680"/>
      <c r="BW22" s="680"/>
      <c r="BX22" s="680"/>
      <c r="BY22" s="680"/>
      <c r="BZ22" s="680"/>
      <c r="CA22" s="680"/>
      <c r="CB22" s="689"/>
      <c r="CD22" s="661" t="s">
        <v>285</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286</v>
      </c>
      <c r="C23" s="677"/>
      <c r="D23" s="677"/>
      <c r="E23" s="677"/>
      <c r="F23" s="677"/>
      <c r="G23" s="677"/>
      <c r="H23" s="677"/>
      <c r="I23" s="677"/>
      <c r="J23" s="677"/>
      <c r="K23" s="677"/>
      <c r="L23" s="677"/>
      <c r="M23" s="677"/>
      <c r="N23" s="677"/>
      <c r="O23" s="677"/>
      <c r="P23" s="677"/>
      <c r="Q23" s="678"/>
      <c r="R23" s="679">
        <v>36307</v>
      </c>
      <c r="S23" s="680"/>
      <c r="T23" s="680"/>
      <c r="U23" s="680"/>
      <c r="V23" s="680"/>
      <c r="W23" s="680"/>
      <c r="X23" s="680"/>
      <c r="Y23" s="681"/>
      <c r="Z23" s="682">
        <v>0</v>
      </c>
      <c r="AA23" s="682"/>
      <c r="AB23" s="682"/>
      <c r="AC23" s="682"/>
      <c r="AD23" s="683">
        <v>36307</v>
      </c>
      <c r="AE23" s="683"/>
      <c r="AF23" s="683"/>
      <c r="AG23" s="683"/>
      <c r="AH23" s="683"/>
      <c r="AI23" s="683"/>
      <c r="AJ23" s="683"/>
      <c r="AK23" s="683"/>
      <c r="AL23" s="684">
        <v>0.1</v>
      </c>
      <c r="AM23" s="685"/>
      <c r="AN23" s="685"/>
      <c r="AO23" s="686"/>
      <c r="AP23" s="697" t="s">
        <v>287</v>
      </c>
      <c r="AQ23" s="698"/>
      <c r="AR23" s="698"/>
      <c r="AS23" s="698"/>
      <c r="AT23" s="698"/>
      <c r="AU23" s="698"/>
      <c r="AV23" s="698"/>
      <c r="AW23" s="698"/>
      <c r="AX23" s="698"/>
      <c r="AY23" s="698"/>
      <c r="AZ23" s="698"/>
      <c r="BA23" s="698"/>
      <c r="BB23" s="698"/>
      <c r="BC23" s="698"/>
      <c r="BD23" s="698"/>
      <c r="BE23" s="698"/>
      <c r="BF23" s="699"/>
      <c r="BG23" s="679">
        <v>2399311</v>
      </c>
      <c r="BH23" s="680"/>
      <c r="BI23" s="680"/>
      <c r="BJ23" s="680"/>
      <c r="BK23" s="680"/>
      <c r="BL23" s="680"/>
      <c r="BM23" s="680"/>
      <c r="BN23" s="681"/>
      <c r="BO23" s="682">
        <v>5</v>
      </c>
      <c r="BP23" s="682"/>
      <c r="BQ23" s="682"/>
      <c r="BR23" s="682"/>
      <c r="BS23" s="688" t="s">
        <v>129</v>
      </c>
      <c r="BT23" s="680"/>
      <c r="BU23" s="680"/>
      <c r="BV23" s="680"/>
      <c r="BW23" s="680"/>
      <c r="BX23" s="680"/>
      <c r="BY23" s="680"/>
      <c r="BZ23" s="680"/>
      <c r="CA23" s="680"/>
      <c r="CB23" s="689"/>
      <c r="CD23" s="661" t="s">
        <v>226</v>
      </c>
      <c r="CE23" s="662"/>
      <c r="CF23" s="662"/>
      <c r="CG23" s="662"/>
      <c r="CH23" s="662"/>
      <c r="CI23" s="662"/>
      <c r="CJ23" s="662"/>
      <c r="CK23" s="662"/>
      <c r="CL23" s="662"/>
      <c r="CM23" s="662"/>
      <c r="CN23" s="662"/>
      <c r="CO23" s="662"/>
      <c r="CP23" s="662"/>
      <c r="CQ23" s="663"/>
      <c r="CR23" s="661" t="s">
        <v>288</v>
      </c>
      <c r="CS23" s="662"/>
      <c r="CT23" s="662"/>
      <c r="CU23" s="662"/>
      <c r="CV23" s="662"/>
      <c r="CW23" s="662"/>
      <c r="CX23" s="662"/>
      <c r="CY23" s="663"/>
      <c r="CZ23" s="661" t="s">
        <v>289</v>
      </c>
      <c r="DA23" s="662"/>
      <c r="DB23" s="662"/>
      <c r="DC23" s="663"/>
      <c r="DD23" s="661" t="s">
        <v>290</v>
      </c>
      <c r="DE23" s="662"/>
      <c r="DF23" s="662"/>
      <c r="DG23" s="662"/>
      <c r="DH23" s="662"/>
      <c r="DI23" s="662"/>
      <c r="DJ23" s="662"/>
      <c r="DK23" s="663"/>
      <c r="DL23" s="709" t="s">
        <v>291</v>
      </c>
      <c r="DM23" s="710"/>
      <c r="DN23" s="710"/>
      <c r="DO23" s="710"/>
      <c r="DP23" s="710"/>
      <c r="DQ23" s="710"/>
      <c r="DR23" s="710"/>
      <c r="DS23" s="710"/>
      <c r="DT23" s="710"/>
      <c r="DU23" s="710"/>
      <c r="DV23" s="711"/>
      <c r="DW23" s="661" t="s">
        <v>292</v>
      </c>
      <c r="DX23" s="662"/>
      <c r="DY23" s="662"/>
      <c r="DZ23" s="662"/>
      <c r="EA23" s="662"/>
      <c r="EB23" s="662"/>
      <c r="EC23" s="663"/>
    </row>
    <row r="24" spans="2:133" ht="11.25" customHeight="1" x14ac:dyDescent="0.2">
      <c r="B24" s="676" t="s">
        <v>293</v>
      </c>
      <c r="C24" s="677"/>
      <c r="D24" s="677"/>
      <c r="E24" s="677"/>
      <c r="F24" s="677"/>
      <c r="G24" s="677"/>
      <c r="H24" s="677"/>
      <c r="I24" s="677"/>
      <c r="J24" s="677"/>
      <c r="K24" s="677"/>
      <c r="L24" s="677"/>
      <c r="M24" s="677"/>
      <c r="N24" s="677"/>
      <c r="O24" s="677"/>
      <c r="P24" s="677"/>
      <c r="Q24" s="678"/>
      <c r="R24" s="679">
        <v>1103236</v>
      </c>
      <c r="S24" s="680"/>
      <c r="T24" s="680"/>
      <c r="U24" s="680"/>
      <c r="V24" s="680"/>
      <c r="W24" s="680"/>
      <c r="X24" s="680"/>
      <c r="Y24" s="681"/>
      <c r="Z24" s="682">
        <v>1.2</v>
      </c>
      <c r="AA24" s="682"/>
      <c r="AB24" s="682"/>
      <c r="AC24" s="682"/>
      <c r="AD24" s="683" t="s">
        <v>129</v>
      </c>
      <c r="AE24" s="683"/>
      <c r="AF24" s="683"/>
      <c r="AG24" s="683"/>
      <c r="AH24" s="683"/>
      <c r="AI24" s="683"/>
      <c r="AJ24" s="683"/>
      <c r="AK24" s="683"/>
      <c r="AL24" s="684" t="s">
        <v>129</v>
      </c>
      <c r="AM24" s="685"/>
      <c r="AN24" s="685"/>
      <c r="AO24" s="686"/>
      <c r="AP24" s="697" t="s">
        <v>294</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295</v>
      </c>
      <c r="CE24" s="691"/>
      <c r="CF24" s="691"/>
      <c r="CG24" s="691"/>
      <c r="CH24" s="691"/>
      <c r="CI24" s="691"/>
      <c r="CJ24" s="691"/>
      <c r="CK24" s="691"/>
      <c r="CL24" s="691"/>
      <c r="CM24" s="691"/>
      <c r="CN24" s="691"/>
      <c r="CO24" s="691"/>
      <c r="CP24" s="691"/>
      <c r="CQ24" s="692"/>
      <c r="CR24" s="668">
        <v>41876706</v>
      </c>
      <c r="CS24" s="669"/>
      <c r="CT24" s="669"/>
      <c r="CU24" s="669"/>
      <c r="CV24" s="669"/>
      <c r="CW24" s="669"/>
      <c r="CX24" s="669"/>
      <c r="CY24" s="670"/>
      <c r="CZ24" s="673">
        <v>46.5</v>
      </c>
      <c r="DA24" s="674"/>
      <c r="DB24" s="674"/>
      <c r="DC24" s="693"/>
      <c r="DD24" s="712">
        <v>26665880</v>
      </c>
      <c r="DE24" s="669"/>
      <c r="DF24" s="669"/>
      <c r="DG24" s="669"/>
      <c r="DH24" s="669"/>
      <c r="DI24" s="669"/>
      <c r="DJ24" s="669"/>
      <c r="DK24" s="670"/>
      <c r="DL24" s="712">
        <v>26333234</v>
      </c>
      <c r="DM24" s="669"/>
      <c r="DN24" s="669"/>
      <c r="DO24" s="669"/>
      <c r="DP24" s="669"/>
      <c r="DQ24" s="669"/>
      <c r="DR24" s="669"/>
      <c r="DS24" s="669"/>
      <c r="DT24" s="669"/>
      <c r="DU24" s="669"/>
      <c r="DV24" s="670"/>
      <c r="DW24" s="673">
        <v>50.5</v>
      </c>
      <c r="DX24" s="674"/>
      <c r="DY24" s="674"/>
      <c r="DZ24" s="674"/>
      <c r="EA24" s="674"/>
      <c r="EB24" s="674"/>
      <c r="EC24" s="675"/>
    </row>
    <row r="25" spans="2:133" ht="11.25" customHeight="1" x14ac:dyDescent="0.2">
      <c r="B25" s="676" t="s">
        <v>296</v>
      </c>
      <c r="C25" s="677"/>
      <c r="D25" s="677"/>
      <c r="E25" s="677"/>
      <c r="F25" s="677"/>
      <c r="G25" s="677"/>
      <c r="H25" s="677"/>
      <c r="I25" s="677"/>
      <c r="J25" s="677"/>
      <c r="K25" s="677"/>
      <c r="L25" s="677"/>
      <c r="M25" s="677"/>
      <c r="N25" s="677"/>
      <c r="O25" s="677"/>
      <c r="P25" s="677"/>
      <c r="Q25" s="678"/>
      <c r="R25" s="679">
        <v>691774</v>
      </c>
      <c r="S25" s="680"/>
      <c r="T25" s="680"/>
      <c r="U25" s="680"/>
      <c r="V25" s="680"/>
      <c r="W25" s="680"/>
      <c r="X25" s="680"/>
      <c r="Y25" s="681"/>
      <c r="Z25" s="682">
        <v>0.7</v>
      </c>
      <c r="AA25" s="682"/>
      <c r="AB25" s="682"/>
      <c r="AC25" s="682"/>
      <c r="AD25" s="683">
        <v>194589</v>
      </c>
      <c r="AE25" s="683"/>
      <c r="AF25" s="683"/>
      <c r="AG25" s="683"/>
      <c r="AH25" s="683"/>
      <c r="AI25" s="683"/>
      <c r="AJ25" s="683"/>
      <c r="AK25" s="683"/>
      <c r="AL25" s="684">
        <v>0.4</v>
      </c>
      <c r="AM25" s="685"/>
      <c r="AN25" s="685"/>
      <c r="AO25" s="686"/>
      <c r="AP25" s="697" t="s">
        <v>297</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248</v>
      </c>
      <c r="BT25" s="680"/>
      <c r="BU25" s="680"/>
      <c r="BV25" s="680"/>
      <c r="BW25" s="680"/>
      <c r="BX25" s="680"/>
      <c r="BY25" s="680"/>
      <c r="BZ25" s="680"/>
      <c r="CA25" s="680"/>
      <c r="CB25" s="689"/>
      <c r="CD25" s="694" t="s">
        <v>298</v>
      </c>
      <c r="CE25" s="695"/>
      <c r="CF25" s="695"/>
      <c r="CG25" s="695"/>
      <c r="CH25" s="695"/>
      <c r="CI25" s="695"/>
      <c r="CJ25" s="695"/>
      <c r="CK25" s="695"/>
      <c r="CL25" s="695"/>
      <c r="CM25" s="695"/>
      <c r="CN25" s="695"/>
      <c r="CO25" s="695"/>
      <c r="CP25" s="695"/>
      <c r="CQ25" s="696"/>
      <c r="CR25" s="679">
        <v>14509679</v>
      </c>
      <c r="CS25" s="715"/>
      <c r="CT25" s="715"/>
      <c r="CU25" s="715"/>
      <c r="CV25" s="715"/>
      <c r="CW25" s="715"/>
      <c r="CX25" s="715"/>
      <c r="CY25" s="716"/>
      <c r="CZ25" s="684">
        <v>16.100000000000001</v>
      </c>
      <c r="DA25" s="713"/>
      <c r="DB25" s="713"/>
      <c r="DC25" s="717"/>
      <c r="DD25" s="688">
        <v>13005726</v>
      </c>
      <c r="DE25" s="715"/>
      <c r="DF25" s="715"/>
      <c r="DG25" s="715"/>
      <c r="DH25" s="715"/>
      <c r="DI25" s="715"/>
      <c r="DJ25" s="715"/>
      <c r="DK25" s="716"/>
      <c r="DL25" s="688">
        <v>12702401</v>
      </c>
      <c r="DM25" s="715"/>
      <c r="DN25" s="715"/>
      <c r="DO25" s="715"/>
      <c r="DP25" s="715"/>
      <c r="DQ25" s="715"/>
      <c r="DR25" s="715"/>
      <c r="DS25" s="715"/>
      <c r="DT25" s="715"/>
      <c r="DU25" s="715"/>
      <c r="DV25" s="716"/>
      <c r="DW25" s="684">
        <v>24.4</v>
      </c>
      <c r="DX25" s="713"/>
      <c r="DY25" s="713"/>
      <c r="DZ25" s="713"/>
      <c r="EA25" s="713"/>
      <c r="EB25" s="713"/>
      <c r="EC25" s="714"/>
    </row>
    <row r="26" spans="2:133" ht="11.25" customHeight="1" x14ac:dyDescent="0.2">
      <c r="B26" s="676" t="s">
        <v>299</v>
      </c>
      <c r="C26" s="677"/>
      <c r="D26" s="677"/>
      <c r="E26" s="677"/>
      <c r="F26" s="677"/>
      <c r="G26" s="677"/>
      <c r="H26" s="677"/>
      <c r="I26" s="677"/>
      <c r="J26" s="677"/>
      <c r="K26" s="677"/>
      <c r="L26" s="677"/>
      <c r="M26" s="677"/>
      <c r="N26" s="677"/>
      <c r="O26" s="677"/>
      <c r="P26" s="677"/>
      <c r="Q26" s="678"/>
      <c r="R26" s="679">
        <v>660546</v>
      </c>
      <c r="S26" s="680"/>
      <c r="T26" s="680"/>
      <c r="U26" s="680"/>
      <c r="V26" s="680"/>
      <c r="W26" s="680"/>
      <c r="X26" s="680"/>
      <c r="Y26" s="681"/>
      <c r="Z26" s="682">
        <v>0.7</v>
      </c>
      <c r="AA26" s="682"/>
      <c r="AB26" s="682"/>
      <c r="AC26" s="682"/>
      <c r="AD26" s="683" t="s">
        <v>248</v>
      </c>
      <c r="AE26" s="683"/>
      <c r="AF26" s="683"/>
      <c r="AG26" s="683"/>
      <c r="AH26" s="683"/>
      <c r="AI26" s="683"/>
      <c r="AJ26" s="683"/>
      <c r="AK26" s="683"/>
      <c r="AL26" s="684" t="s">
        <v>248</v>
      </c>
      <c r="AM26" s="685"/>
      <c r="AN26" s="685"/>
      <c r="AO26" s="686"/>
      <c r="AP26" s="697" t="s">
        <v>300</v>
      </c>
      <c r="AQ26" s="718"/>
      <c r="AR26" s="718"/>
      <c r="AS26" s="718"/>
      <c r="AT26" s="718"/>
      <c r="AU26" s="718"/>
      <c r="AV26" s="718"/>
      <c r="AW26" s="718"/>
      <c r="AX26" s="718"/>
      <c r="AY26" s="718"/>
      <c r="AZ26" s="718"/>
      <c r="BA26" s="718"/>
      <c r="BB26" s="718"/>
      <c r="BC26" s="718"/>
      <c r="BD26" s="718"/>
      <c r="BE26" s="718"/>
      <c r="BF26" s="699"/>
      <c r="BG26" s="679" t="s">
        <v>138</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301</v>
      </c>
      <c r="CE26" s="695"/>
      <c r="CF26" s="695"/>
      <c r="CG26" s="695"/>
      <c r="CH26" s="695"/>
      <c r="CI26" s="695"/>
      <c r="CJ26" s="695"/>
      <c r="CK26" s="695"/>
      <c r="CL26" s="695"/>
      <c r="CM26" s="695"/>
      <c r="CN26" s="695"/>
      <c r="CO26" s="695"/>
      <c r="CP26" s="695"/>
      <c r="CQ26" s="696"/>
      <c r="CR26" s="679">
        <v>10246307</v>
      </c>
      <c r="CS26" s="680"/>
      <c r="CT26" s="680"/>
      <c r="CU26" s="680"/>
      <c r="CV26" s="680"/>
      <c r="CW26" s="680"/>
      <c r="CX26" s="680"/>
      <c r="CY26" s="681"/>
      <c r="CZ26" s="684">
        <v>11.4</v>
      </c>
      <c r="DA26" s="713"/>
      <c r="DB26" s="713"/>
      <c r="DC26" s="717"/>
      <c r="DD26" s="688">
        <v>9129007</v>
      </c>
      <c r="DE26" s="680"/>
      <c r="DF26" s="680"/>
      <c r="DG26" s="680"/>
      <c r="DH26" s="680"/>
      <c r="DI26" s="680"/>
      <c r="DJ26" s="680"/>
      <c r="DK26" s="681"/>
      <c r="DL26" s="688" t="s">
        <v>248</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2">
      <c r="B27" s="676" t="s">
        <v>302</v>
      </c>
      <c r="C27" s="677"/>
      <c r="D27" s="677"/>
      <c r="E27" s="677"/>
      <c r="F27" s="677"/>
      <c r="G27" s="677"/>
      <c r="H27" s="677"/>
      <c r="I27" s="677"/>
      <c r="J27" s="677"/>
      <c r="K27" s="677"/>
      <c r="L27" s="677"/>
      <c r="M27" s="677"/>
      <c r="N27" s="677"/>
      <c r="O27" s="677"/>
      <c r="P27" s="677"/>
      <c r="Q27" s="678"/>
      <c r="R27" s="679">
        <v>13076190</v>
      </c>
      <c r="S27" s="680"/>
      <c r="T27" s="680"/>
      <c r="U27" s="680"/>
      <c r="V27" s="680"/>
      <c r="W27" s="680"/>
      <c r="X27" s="680"/>
      <c r="Y27" s="681"/>
      <c r="Z27" s="682">
        <v>13.9</v>
      </c>
      <c r="AA27" s="682"/>
      <c r="AB27" s="682"/>
      <c r="AC27" s="682"/>
      <c r="AD27" s="683" t="s">
        <v>129</v>
      </c>
      <c r="AE27" s="683"/>
      <c r="AF27" s="683"/>
      <c r="AG27" s="683"/>
      <c r="AH27" s="683"/>
      <c r="AI27" s="683"/>
      <c r="AJ27" s="683"/>
      <c r="AK27" s="683"/>
      <c r="AL27" s="684" t="s">
        <v>248</v>
      </c>
      <c r="AM27" s="685"/>
      <c r="AN27" s="685"/>
      <c r="AO27" s="686"/>
      <c r="AP27" s="676" t="s">
        <v>303</v>
      </c>
      <c r="AQ27" s="677"/>
      <c r="AR27" s="677"/>
      <c r="AS27" s="677"/>
      <c r="AT27" s="677"/>
      <c r="AU27" s="677"/>
      <c r="AV27" s="677"/>
      <c r="AW27" s="677"/>
      <c r="AX27" s="677"/>
      <c r="AY27" s="677"/>
      <c r="AZ27" s="677"/>
      <c r="BA27" s="677"/>
      <c r="BB27" s="677"/>
      <c r="BC27" s="677"/>
      <c r="BD27" s="677"/>
      <c r="BE27" s="677"/>
      <c r="BF27" s="678"/>
      <c r="BG27" s="679">
        <v>48105970</v>
      </c>
      <c r="BH27" s="680"/>
      <c r="BI27" s="680"/>
      <c r="BJ27" s="680"/>
      <c r="BK27" s="680"/>
      <c r="BL27" s="680"/>
      <c r="BM27" s="680"/>
      <c r="BN27" s="681"/>
      <c r="BO27" s="682">
        <v>100</v>
      </c>
      <c r="BP27" s="682"/>
      <c r="BQ27" s="682"/>
      <c r="BR27" s="682"/>
      <c r="BS27" s="688">
        <v>1401577</v>
      </c>
      <c r="BT27" s="680"/>
      <c r="BU27" s="680"/>
      <c r="BV27" s="680"/>
      <c r="BW27" s="680"/>
      <c r="BX27" s="680"/>
      <c r="BY27" s="680"/>
      <c r="BZ27" s="680"/>
      <c r="CA27" s="680"/>
      <c r="CB27" s="689"/>
      <c r="CD27" s="694" t="s">
        <v>304</v>
      </c>
      <c r="CE27" s="695"/>
      <c r="CF27" s="695"/>
      <c r="CG27" s="695"/>
      <c r="CH27" s="695"/>
      <c r="CI27" s="695"/>
      <c r="CJ27" s="695"/>
      <c r="CK27" s="695"/>
      <c r="CL27" s="695"/>
      <c r="CM27" s="695"/>
      <c r="CN27" s="695"/>
      <c r="CO27" s="695"/>
      <c r="CP27" s="695"/>
      <c r="CQ27" s="696"/>
      <c r="CR27" s="679">
        <v>21478736</v>
      </c>
      <c r="CS27" s="715"/>
      <c r="CT27" s="715"/>
      <c r="CU27" s="715"/>
      <c r="CV27" s="715"/>
      <c r="CW27" s="715"/>
      <c r="CX27" s="715"/>
      <c r="CY27" s="716"/>
      <c r="CZ27" s="684">
        <v>23.8</v>
      </c>
      <c r="DA27" s="713"/>
      <c r="DB27" s="713"/>
      <c r="DC27" s="717"/>
      <c r="DD27" s="688">
        <v>7832235</v>
      </c>
      <c r="DE27" s="715"/>
      <c r="DF27" s="715"/>
      <c r="DG27" s="715"/>
      <c r="DH27" s="715"/>
      <c r="DI27" s="715"/>
      <c r="DJ27" s="715"/>
      <c r="DK27" s="716"/>
      <c r="DL27" s="688">
        <v>7802914</v>
      </c>
      <c r="DM27" s="715"/>
      <c r="DN27" s="715"/>
      <c r="DO27" s="715"/>
      <c r="DP27" s="715"/>
      <c r="DQ27" s="715"/>
      <c r="DR27" s="715"/>
      <c r="DS27" s="715"/>
      <c r="DT27" s="715"/>
      <c r="DU27" s="715"/>
      <c r="DV27" s="716"/>
      <c r="DW27" s="684">
        <v>15</v>
      </c>
      <c r="DX27" s="713"/>
      <c r="DY27" s="713"/>
      <c r="DZ27" s="713"/>
      <c r="EA27" s="713"/>
      <c r="EB27" s="713"/>
      <c r="EC27" s="714"/>
    </row>
    <row r="28" spans="2:133" ht="11.25" customHeight="1" x14ac:dyDescent="0.2">
      <c r="B28" s="721" t="s">
        <v>305</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129</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306</v>
      </c>
      <c r="CE28" s="695"/>
      <c r="CF28" s="695"/>
      <c r="CG28" s="695"/>
      <c r="CH28" s="695"/>
      <c r="CI28" s="695"/>
      <c r="CJ28" s="695"/>
      <c r="CK28" s="695"/>
      <c r="CL28" s="695"/>
      <c r="CM28" s="695"/>
      <c r="CN28" s="695"/>
      <c r="CO28" s="695"/>
      <c r="CP28" s="695"/>
      <c r="CQ28" s="696"/>
      <c r="CR28" s="679">
        <v>5888291</v>
      </c>
      <c r="CS28" s="680"/>
      <c r="CT28" s="680"/>
      <c r="CU28" s="680"/>
      <c r="CV28" s="680"/>
      <c r="CW28" s="680"/>
      <c r="CX28" s="680"/>
      <c r="CY28" s="681"/>
      <c r="CZ28" s="684">
        <v>6.5</v>
      </c>
      <c r="DA28" s="713"/>
      <c r="DB28" s="713"/>
      <c r="DC28" s="717"/>
      <c r="DD28" s="688">
        <v>5827919</v>
      </c>
      <c r="DE28" s="680"/>
      <c r="DF28" s="680"/>
      <c r="DG28" s="680"/>
      <c r="DH28" s="680"/>
      <c r="DI28" s="680"/>
      <c r="DJ28" s="680"/>
      <c r="DK28" s="681"/>
      <c r="DL28" s="688">
        <v>5827919</v>
      </c>
      <c r="DM28" s="680"/>
      <c r="DN28" s="680"/>
      <c r="DO28" s="680"/>
      <c r="DP28" s="680"/>
      <c r="DQ28" s="680"/>
      <c r="DR28" s="680"/>
      <c r="DS28" s="680"/>
      <c r="DT28" s="680"/>
      <c r="DU28" s="680"/>
      <c r="DV28" s="681"/>
      <c r="DW28" s="684">
        <v>11.2</v>
      </c>
      <c r="DX28" s="713"/>
      <c r="DY28" s="713"/>
      <c r="DZ28" s="713"/>
      <c r="EA28" s="713"/>
      <c r="EB28" s="713"/>
      <c r="EC28" s="714"/>
    </row>
    <row r="29" spans="2:133" ht="11.25" customHeight="1" x14ac:dyDescent="0.2">
      <c r="B29" s="676" t="s">
        <v>307</v>
      </c>
      <c r="C29" s="677"/>
      <c r="D29" s="677"/>
      <c r="E29" s="677"/>
      <c r="F29" s="677"/>
      <c r="G29" s="677"/>
      <c r="H29" s="677"/>
      <c r="I29" s="677"/>
      <c r="J29" s="677"/>
      <c r="K29" s="677"/>
      <c r="L29" s="677"/>
      <c r="M29" s="677"/>
      <c r="N29" s="677"/>
      <c r="O29" s="677"/>
      <c r="P29" s="677"/>
      <c r="Q29" s="678"/>
      <c r="R29" s="679">
        <v>4886278</v>
      </c>
      <c r="S29" s="680"/>
      <c r="T29" s="680"/>
      <c r="U29" s="680"/>
      <c r="V29" s="680"/>
      <c r="W29" s="680"/>
      <c r="X29" s="680"/>
      <c r="Y29" s="681"/>
      <c r="Z29" s="682">
        <v>5.2</v>
      </c>
      <c r="AA29" s="682"/>
      <c r="AB29" s="682"/>
      <c r="AC29" s="682"/>
      <c r="AD29" s="683" t="s">
        <v>248</v>
      </c>
      <c r="AE29" s="683"/>
      <c r="AF29" s="683"/>
      <c r="AG29" s="683"/>
      <c r="AH29" s="683"/>
      <c r="AI29" s="683"/>
      <c r="AJ29" s="683"/>
      <c r="AK29" s="683"/>
      <c r="AL29" s="684" t="s">
        <v>129</v>
      </c>
      <c r="AM29" s="685"/>
      <c r="AN29" s="685"/>
      <c r="AO29" s="686"/>
      <c r="AP29" s="658" t="s">
        <v>226</v>
      </c>
      <c r="AQ29" s="659"/>
      <c r="AR29" s="659"/>
      <c r="AS29" s="659"/>
      <c r="AT29" s="659"/>
      <c r="AU29" s="659"/>
      <c r="AV29" s="659"/>
      <c r="AW29" s="659"/>
      <c r="AX29" s="659"/>
      <c r="AY29" s="659"/>
      <c r="AZ29" s="659"/>
      <c r="BA29" s="659"/>
      <c r="BB29" s="659"/>
      <c r="BC29" s="659"/>
      <c r="BD29" s="659"/>
      <c r="BE29" s="659"/>
      <c r="BF29" s="660"/>
      <c r="BG29" s="658" t="s">
        <v>308</v>
      </c>
      <c r="BH29" s="719"/>
      <c r="BI29" s="719"/>
      <c r="BJ29" s="719"/>
      <c r="BK29" s="719"/>
      <c r="BL29" s="719"/>
      <c r="BM29" s="719"/>
      <c r="BN29" s="719"/>
      <c r="BO29" s="719"/>
      <c r="BP29" s="719"/>
      <c r="BQ29" s="720"/>
      <c r="BR29" s="658" t="s">
        <v>309</v>
      </c>
      <c r="BS29" s="719"/>
      <c r="BT29" s="719"/>
      <c r="BU29" s="719"/>
      <c r="BV29" s="719"/>
      <c r="BW29" s="719"/>
      <c r="BX29" s="719"/>
      <c r="BY29" s="719"/>
      <c r="BZ29" s="719"/>
      <c r="CA29" s="719"/>
      <c r="CB29" s="720"/>
      <c r="CD29" s="742" t="s">
        <v>310</v>
      </c>
      <c r="CE29" s="743"/>
      <c r="CF29" s="694" t="s">
        <v>69</v>
      </c>
      <c r="CG29" s="695"/>
      <c r="CH29" s="695"/>
      <c r="CI29" s="695"/>
      <c r="CJ29" s="695"/>
      <c r="CK29" s="695"/>
      <c r="CL29" s="695"/>
      <c r="CM29" s="695"/>
      <c r="CN29" s="695"/>
      <c r="CO29" s="695"/>
      <c r="CP29" s="695"/>
      <c r="CQ29" s="696"/>
      <c r="CR29" s="679">
        <v>5888268</v>
      </c>
      <c r="CS29" s="715"/>
      <c r="CT29" s="715"/>
      <c r="CU29" s="715"/>
      <c r="CV29" s="715"/>
      <c r="CW29" s="715"/>
      <c r="CX29" s="715"/>
      <c r="CY29" s="716"/>
      <c r="CZ29" s="684">
        <v>6.5</v>
      </c>
      <c r="DA29" s="713"/>
      <c r="DB29" s="713"/>
      <c r="DC29" s="717"/>
      <c r="DD29" s="688">
        <v>5827896</v>
      </c>
      <c r="DE29" s="715"/>
      <c r="DF29" s="715"/>
      <c r="DG29" s="715"/>
      <c r="DH29" s="715"/>
      <c r="DI29" s="715"/>
      <c r="DJ29" s="715"/>
      <c r="DK29" s="716"/>
      <c r="DL29" s="688">
        <v>5827896</v>
      </c>
      <c r="DM29" s="715"/>
      <c r="DN29" s="715"/>
      <c r="DO29" s="715"/>
      <c r="DP29" s="715"/>
      <c r="DQ29" s="715"/>
      <c r="DR29" s="715"/>
      <c r="DS29" s="715"/>
      <c r="DT29" s="715"/>
      <c r="DU29" s="715"/>
      <c r="DV29" s="716"/>
      <c r="DW29" s="684">
        <v>11.2</v>
      </c>
      <c r="DX29" s="713"/>
      <c r="DY29" s="713"/>
      <c r="DZ29" s="713"/>
      <c r="EA29" s="713"/>
      <c r="EB29" s="713"/>
      <c r="EC29" s="714"/>
    </row>
    <row r="30" spans="2:133" ht="11.25" customHeight="1" x14ac:dyDescent="0.2">
      <c r="B30" s="676" t="s">
        <v>311</v>
      </c>
      <c r="C30" s="677"/>
      <c r="D30" s="677"/>
      <c r="E30" s="677"/>
      <c r="F30" s="677"/>
      <c r="G30" s="677"/>
      <c r="H30" s="677"/>
      <c r="I30" s="677"/>
      <c r="J30" s="677"/>
      <c r="K30" s="677"/>
      <c r="L30" s="677"/>
      <c r="M30" s="677"/>
      <c r="N30" s="677"/>
      <c r="O30" s="677"/>
      <c r="P30" s="677"/>
      <c r="Q30" s="678"/>
      <c r="R30" s="679">
        <v>197761</v>
      </c>
      <c r="S30" s="680"/>
      <c r="T30" s="680"/>
      <c r="U30" s="680"/>
      <c r="V30" s="680"/>
      <c r="W30" s="680"/>
      <c r="X30" s="680"/>
      <c r="Y30" s="681"/>
      <c r="Z30" s="682">
        <v>0.2</v>
      </c>
      <c r="AA30" s="682"/>
      <c r="AB30" s="682"/>
      <c r="AC30" s="682"/>
      <c r="AD30" s="683">
        <v>49459</v>
      </c>
      <c r="AE30" s="683"/>
      <c r="AF30" s="683"/>
      <c r="AG30" s="683"/>
      <c r="AH30" s="683"/>
      <c r="AI30" s="683"/>
      <c r="AJ30" s="683"/>
      <c r="AK30" s="683"/>
      <c r="AL30" s="684">
        <v>0.1</v>
      </c>
      <c r="AM30" s="685"/>
      <c r="AN30" s="685"/>
      <c r="AO30" s="686"/>
      <c r="AP30" s="727" t="s">
        <v>312</v>
      </c>
      <c r="AQ30" s="728"/>
      <c r="AR30" s="728"/>
      <c r="AS30" s="728"/>
      <c r="AT30" s="733" t="s">
        <v>313</v>
      </c>
      <c r="AU30" s="230"/>
      <c r="AV30" s="230"/>
      <c r="AW30" s="230"/>
      <c r="AX30" s="665" t="s">
        <v>189</v>
      </c>
      <c r="AY30" s="666"/>
      <c r="AZ30" s="666"/>
      <c r="BA30" s="666"/>
      <c r="BB30" s="666"/>
      <c r="BC30" s="666"/>
      <c r="BD30" s="666"/>
      <c r="BE30" s="666"/>
      <c r="BF30" s="667"/>
      <c r="BG30" s="739">
        <v>99.5</v>
      </c>
      <c r="BH30" s="740"/>
      <c r="BI30" s="740"/>
      <c r="BJ30" s="740"/>
      <c r="BK30" s="740"/>
      <c r="BL30" s="740"/>
      <c r="BM30" s="674">
        <v>98.7</v>
      </c>
      <c r="BN30" s="740"/>
      <c r="BO30" s="740"/>
      <c r="BP30" s="740"/>
      <c r="BQ30" s="741"/>
      <c r="BR30" s="739">
        <v>99.5</v>
      </c>
      <c r="BS30" s="740"/>
      <c r="BT30" s="740"/>
      <c r="BU30" s="740"/>
      <c r="BV30" s="740"/>
      <c r="BW30" s="740"/>
      <c r="BX30" s="674">
        <v>98.5</v>
      </c>
      <c r="BY30" s="740"/>
      <c r="BZ30" s="740"/>
      <c r="CA30" s="740"/>
      <c r="CB30" s="741"/>
      <c r="CD30" s="744"/>
      <c r="CE30" s="745"/>
      <c r="CF30" s="694" t="s">
        <v>314</v>
      </c>
      <c r="CG30" s="695"/>
      <c r="CH30" s="695"/>
      <c r="CI30" s="695"/>
      <c r="CJ30" s="695"/>
      <c r="CK30" s="695"/>
      <c r="CL30" s="695"/>
      <c r="CM30" s="695"/>
      <c r="CN30" s="695"/>
      <c r="CO30" s="695"/>
      <c r="CP30" s="695"/>
      <c r="CQ30" s="696"/>
      <c r="CR30" s="679">
        <v>5542444</v>
      </c>
      <c r="CS30" s="680"/>
      <c r="CT30" s="680"/>
      <c r="CU30" s="680"/>
      <c r="CV30" s="680"/>
      <c r="CW30" s="680"/>
      <c r="CX30" s="680"/>
      <c r="CY30" s="681"/>
      <c r="CZ30" s="684">
        <v>6.1</v>
      </c>
      <c r="DA30" s="713"/>
      <c r="DB30" s="713"/>
      <c r="DC30" s="717"/>
      <c r="DD30" s="688">
        <v>5485422</v>
      </c>
      <c r="DE30" s="680"/>
      <c r="DF30" s="680"/>
      <c r="DG30" s="680"/>
      <c r="DH30" s="680"/>
      <c r="DI30" s="680"/>
      <c r="DJ30" s="680"/>
      <c r="DK30" s="681"/>
      <c r="DL30" s="688">
        <v>5485422</v>
      </c>
      <c r="DM30" s="680"/>
      <c r="DN30" s="680"/>
      <c r="DO30" s="680"/>
      <c r="DP30" s="680"/>
      <c r="DQ30" s="680"/>
      <c r="DR30" s="680"/>
      <c r="DS30" s="680"/>
      <c r="DT30" s="680"/>
      <c r="DU30" s="680"/>
      <c r="DV30" s="681"/>
      <c r="DW30" s="684">
        <v>10.5</v>
      </c>
      <c r="DX30" s="713"/>
      <c r="DY30" s="713"/>
      <c r="DZ30" s="713"/>
      <c r="EA30" s="713"/>
      <c r="EB30" s="713"/>
      <c r="EC30" s="714"/>
    </row>
    <row r="31" spans="2:133" ht="11.25" customHeight="1" x14ac:dyDescent="0.2">
      <c r="B31" s="676" t="s">
        <v>315</v>
      </c>
      <c r="C31" s="677"/>
      <c r="D31" s="677"/>
      <c r="E31" s="677"/>
      <c r="F31" s="677"/>
      <c r="G31" s="677"/>
      <c r="H31" s="677"/>
      <c r="I31" s="677"/>
      <c r="J31" s="677"/>
      <c r="K31" s="677"/>
      <c r="L31" s="677"/>
      <c r="M31" s="677"/>
      <c r="N31" s="677"/>
      <c r="O31" s="677"/>
      <c r="P31" s="677"/>
      <c r="Q31" s="678"/>
      <c r="R31" s="679">
        <v>507960</v>
      </c>
      <c r="S31" s="680"/>
      <c r="T31" s="680"/>
      <c r="U31" s="680"/>
      <c r="V31" s="680"/>
      <c r="W31" s="680"/>
      <c r="X31" s="680"/>
      <c r="Y31" s="681"/>
      <c r="Z31" s="682">
        <v>0.5</v>
      </c>
      <c r="AA31" s="682"/>
      <c r="AB31" s="682"/>
      <c r="AC31" s="682"/>
      <c r="AD31" s="683" t="s">
        <v>248</v>
      </c>
      <c r="AE31" s="683"/>
      <c r="AF31" s="683"/>
      <c r="AG31" s="683"/>
      <c r="AH31" s="683"/>
      <c r="AI31" s="683"/>
      <c r="AJ31" s="683"/>
      <c r="AK31" s="683"/>
      <c r="AL31" s="684" t="s">
        <v>129</v>
      </c>
      <c r="AM31" s="685"/>
      <c r="AN31" s="685"/>
      <c r="AO31" s="686"/>
      <c r="AP31" s="729"/>
      <c r="AQ31" s="730"/>
      <c r="AR31" s="730"/>
      <c r="AS31" s="730"/>
      <c r="AT31" s="734"/>
      <c r="AU31" s="229" t="s">
        <v>316</v>
      </c>
      <c r="AV31" s="229"/>
      <c r="AW31" s="229"/>
      <c r="AX31" s="676" t="s">
        <v>317</v>
      </c>
      <c r="AY31" s="677"/>
      <c r="AZ31" s="677"/>
      <c r="BA31" s="677"/>
      <c r="BB31" s="677"/>
      <c r="BC31" s="677"/>
      <c r="BD31" s="677"/>
      <c r="BE31" s="677"/>
      <c r="BF31" s="678"/>
      <c r="BG31" s="736">
        <v>99.3</v>
      </c>
      <c r="BH31" s="715"/>
      <c r="BI31" s="715"/>
      <c r="BJ31" s="715"/>
      <c r="BK31" s="715"/>
      <c r="BL31" s="715"/>
      <c r="BM31" s="685">
        <v>98.7</v>
      </c>
      <c r="BN31" s="737"/>
      <c r="BO31" s="737"/>
      <c r="BP31" s="737"/>
      <c r="BQ31" s="738"/>
      <c r="BR31" s="736">
        <v>99.4</v>
      </c>
      <c r="BS31" s="715"/>
      <c r="BT31" s="715"/>
      <c r="BU31" s="715"/>
      <c r="BV31" s="715"/>
      <c r="BW31" s="715"/>
      <c r="BX31" s="685">
        <v>98.5</v>
      </c>
      <c r="BY31" s="737"/>
      <c r="BZ31" s="737"/>
      <c r="CA31" s="737"/>
      <c r="CB31" s="738"/>
      <c r="CD31" s="744"/>
      <c r="CE31" s="745"/>
      <c r="CF31" s="694" t="s">
        <v>318</v>
      </c>
      <c r="CG31" s="695"/>
      <c r="CH31" s="695"/>
      <c r="CI31" s="695"/>
      <c r="CJ31" s="695"/>
      <c r="CK31" s="695"/>
      <c r="CL31" s="695"/>
      <c r="CM31" s="695"/>
      <c r="CN31" s="695"/>
      <c r="CO31" s="695"/>
      <c r="CP31" s="695"/>
      <c r="CQ31" s="696"/>
      <c r="CR31" s="679">
        <v>345824</v>
      </c>
      <c r="CS31" s="715"/>
      <c r="CT31" s="715"/>
      <c r="CU31" s="715"/>
      <c r="CV31" s="715"/>
      <c r="CW31" s="715"/>
      <c r="CX31" s="715"/>
      <c r="CY31" s="716"/>
      <c r="CZ31" s="684">
        <v>0.4</v>
      </c>
      <c r="DA31" s="713"/>
      <c r="DB31" s="713"/>
      <c r="DC31" s="717"/>
      <c r="DD31" s="688">
        <v>342474</v>
      </c>
      <c r="DE31" s="715"/>
      <c r="DF31" s="715"/>
      <c r="DG31" s="715"/>
      <c r="DH31" s="715"/>
      <c r="DI31" s="715"/>
      <c r="DJ31" s="715"/>
      <c r="DK31" s="716"/>
      <c r="DL31" s="688">
        <v>342474</v>
      </c>
      <c r="DM31" s="715"/>
      <c r="DN31" s="715"/>
      <c r="DO31" s="715"/>
      <c r="DP31" s="715"/>
      <c r="DQ31" s="715"/>
      <c r="DR31" s="715"/>
      <c r="DS31" s="715"/>
      <c r="DT31" s="715"/>
      <c r="DU31" s="715"/>
      <c r="DV31" s="716"/>
      <c r="DW31" s="684">
        <v>0.7</v>
      </c>
      <c r="DX31" s="713"/>
      <c r="DY31" s="713"/>
      <c r="DZ31" s="713"/>
      <c r="EA31" s="713"/>
      <c r="EB31" s="713"/>
      <c r="EC31" s="714"/>
    </row>
    <row r="32" spans="2:133" ht="11.25" customHeight="1" x14ac:dyDescent="0.2">
      <c r="B32" s="676" t="s">
        <v>319</v>
      </c>
      <c r="C32" s="677"/>
      <c r="D32" s="677"/>
      <c r="E32" s="677"/>
      <c r="F32" s="677"/>
      <c r="G32" s="677"/>
      <c r="H32" s="677"/>
      <c r="I32" s="677"/>
      <c r="J32" s="677"/>
      <c r="K32" s="677"/>
      <c r="L32" s="677"/>
      <c r="M32" s="677"/>
      <c r="N32" s="677"/>
      <c r="O32" s="677"/>
      <c r="P32" s="677"/>
      <c r="Q32" s="678"/>
      <c r="R32" s="679">
        <v>327022</v>
      </c>
      <c r="S32" s="680"/>
      <c r="T32" s="680"/>
      <c r="U32" s="680"/>
      <c r="V32" s="680"/>
      <c r="W32" s="680"/>
      <c r="X32" s="680"/>
      <c r="Y32" s="681"/>
      <c r="Z32" s="682">
        <v>0.3</v>
      </c>
      <c r="AA32" s="682"/>
      <c r="AB32" s="682"/>
      <c r="AC32" s="682"/>
      <c r="AD32" s="683" t="s">
        <v>248</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320</v>
      </c>
      <c r="AY32" s="725"/>
      <c r="AZ32" s="725"/>
      <c r="BA32" s="725"/>
      <c r="BB32" s="725"/>
      <c r="BC32" s="725"/>
      <c r="BD32" s="725"/>
      <c r="BE32" s="725"/>
      <c r="BF32" s="726"/>
      <c r="BG32" s="748">
        <v>99.7</v>
      </c>
      <c r="BH32" s="749"/>
      <c r="BI32" s="749"/>
      <c r="BJ32" s="749"/>
      <c r="BK32" s="749"/>
      <c r="BL32" s="749"/>
      <c r="BM32" s="750">
        <v>98.7</v>
      </c>
      <c r="BN32" s="749"/>
      <c r="BO32" s="749"/>
      <c r="BP32" s="749"/>
      <c r="BQ32" s="751"/>
      <c r="BR32" s="748">
        <v>99.6</v>
      </c>
      <c r="BS32" s="749"/>
      <c r="BT32" s="749"/>
      <c r="BU32" s="749"/>
      <c r="BV32" s="749"/>
      <c r="BW32" s="749"/>
      <c r="BX32" s="750">
        <v>98.4</v>
      </c>
      <c r="BY32" s="749"/>
      <c r="BZ32" s="749"/>
      <c r="CA32" s="749"/>
      <c r="CB32" s="751"/>
      <c r="CD32" s="746"/>
      <c r="CE32" s="747"/>
      <c r="CF32" s="694" t="s">
        <v>321</v>
      </c>
      <c r="CG32" s="695"/>
      <c r="CH32" s="695"/>
      <c r="CI32" s="695"/>
      <c r="CJ32" s="695"/>
      <c r="CK32" s="695"/>
      <c r="CL32" s="695"/>
      <c r="CM32" s="695"/>
      <c r="CN32" s="695"/>
      <c r="CO32" s="695"/>
      <c r="CP32" s="695"/>
      <c r="CQ32" s="696"/>
      <c r="CR32" s="679">
        <v>23</v>
      </c>
      <c r="CS32" s="680"/>
      <c r="CT32" s="680"/>
      <c r="CU32" s="680"/>
      <c r="CV32" s="680"/>
      <c r="CW32" s="680"/>
      <c r="CX32" s="680"/>
      <c r="CY32" s="681"/>
      <c r="CZ32" s="684">
        <v>0</v>
      </c>
      <c r="DA32" s="713"/>
      <c r="DB32" s="713"/>
      <c r="DC32" s="717"/>
      <c r="DD32" s="688">
        <v>23</v>
      </c>
      <c r="DE32" s="680"/>
      <c r="DF32" s="680"/>
      <c r="DG32" s="680"/>
      <c r="DH32" s="680"/>
      <c r="DI32" s="680"/>
      <c r="DJ32" s="680"/>
      <c r="DK32" s="681"/>
      <c r="DL32" s="688">
        <v>23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322</v>
      </c>
      <c r="C33" s="677"/>
      <c r="D33" s="677"/>
      <c r="E33" s="677"/>
      <c r="F33" s="677"/>
      <c r="G33" s="677"/>
      <c r="H33" s="677"/>
      <c r="I33" s="677"/>
      <c r="J33" s="677"/>
      <c r="K33" s="677"/>
      <c r="L33" s="677"/>
      <c r="M33" s="677"/>
      <c r="N33" s="677"/>
      <c r="O33" s="677"/>
      <c r="P33" s="677"/>
      <c r="Q33" s="678"/>
      <c r="R33" s="679">
        <v>4082402</v>
      </c>
      <c r="S33" s="680"/>
      <c r="T33" s="680"/>
      <c r="U33" s="680"/>
      <c r="V33" s="680"/>
      <c r="W33" s="680"/>
      <c r="X33" s="680"/>
      <c r="Y33" s="681"/>
      <c r="Z33" s="682">
        <v>4.3</v>
      </c>
      <c r="AA33" s="682"/>
      <c r="AB33" s="682"/>
      <c r="AC33" s="682"/>
      <c r="AD33" s="683" t="s">
        <v>248</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323</v>
      </c>
      <c r="CE33" s="695"/>
      <c r="CF33" s="695"/>
      <c r="CG33" s="695"/>
      <c r="CH33" s="695"/>
      <c r="CI33" s="695"/>
      <c r="CJ33" s="695"/>
      <c r="CK33" s="695"/>
      <c r="CL33" s="695"/>
      <c r="CM33" s="695"/>
      <c r="CN33" s="695"/>
      <c r="CO33" s="695"/>
      <c r="CP33" s="695"/>
      <c r="CQ33" s="696"/>
      <c r="CR33" s="679">
        <v>33964894</v>
      </c>
      <c r="CS33" s="715"/>
      <c r="CT33" s="715"/>
      <c r="CU33" s="715"/>
      <c r="CV33" s="715"/>
      <c r="CW33" s="715"/>
      <c r="CX33" s="715"/>
      <c r="CY33" s="716"/>
      <c r="CZ33" s="684">
        <v>37.700000000000003</v>
      </c>
      <c r="DA33" s="713"/>
      <c r="DB33" s="713"/>
      <c r="DC33" s="717"/>
      <c r="DD33" s="688">
        <v>27469486</v>
      </c>
      <c r="DE33" s="715"/>
      <c r="DF33" s="715"/>
      <c r="DG33" s="715"/>
      <c r="DH33" s="715"/>
      <c r="DI33" s="715"/>
      <c r="DJ33" s="715"/>
      <c r="DK33" s="716"/>
      <c r="DL33" s="688">
        <v>18696422</v>
      </c>
      <c r="DM33" s="715"/>
      <c r="DN33" s="715"/>
      <c r="DO33" s="715"/>
      <c r="DP33" s="715"/>
      <c r="DQ33" s="715"/>
      <c r="DR33" s="715"/>
      <c r="DS33" s="715"/>
      <c r="DT33" s="715"/>
      <c r="DU33" s="715"/>
      <c r="DV33" s="716"/>
      <c r="DW33" s="684">
        <v>35.9</v>
      </c>
      <c r="DX33" s="713"/>
      <c r="DY33" s="713"/>
      <c r="DZ33" s="713"/>
      <c r="EA33" s="713"/>
      <c r="EB33" s="713"/>
      <c r="EC33" s="714"/>
    </row>
    <row r="34" spans="2:133" ht="11.25" customHeight="1" x14ac:dyDescent="0.2">
      <c r="B34" s="676" t="s">
        <v>324</v>
      </c>
      <c r="C34" s="677"/>
      <c r="D34" s="677"/>
      <c r="E34" s="677"/>
      <c r="F34" s="677"/>
      <c r="G34" s="677"/>
      <c r="H34" s="677"/>
      <c r="I34" s="677"/>
      <c r="J34" s="677"/>
      <c r="K34" s="677"/>
      <c r="L34" s="677"/>
      <c r="M34" s="677"/>
      <c r="N34" s="677"/>
      <c r="O34" s="677"/>
      <c r="P34" s="677"/>
      <c r="Q34" s="678"/>
      <c r="R34" s="679">
        <v>4202445</v>
      </c>
      <c r="S34" s="680"/>
      <c r="T34" s="680"/>
      <c r="U34" s="680"/>
      <c r="V34" s="680"/>
      <c r="W34" s="680"/>
      <c r="X34" s="680"/>
      <c r="Y34" s="681"/>
      <c r="Z34" s="682">
        <v>4.5</v>
      </c>
      <c r="AA34" s="682"/>
      <c r="AB34" s="682"/>
      <c r="AC34" s="682"/>
      <c r="AD34" s="683">
        <v>184</v>
      </c>
      <c r="AE34" s="683"/>
      <c r="AF34" s="683"/>
      <c r="AG34" s="683"/>
      <c r="AH34" s="683"/>
      <c r="AI34" s="683"/>
      <c r="AJ34" s="683"/>
      <c r="AK34" s="683"/>
      <c r="AL34" s="684">
        <v>0</v>
      </c>
      <c r="AM34" s="685"/>
      <c r="AN34" s="685"/>
      <c r="AO34" s="686"/>
      <c r="AP34" s="234"/>
      <c r="AQ34" s="658" t="s">
        <v>325</v>
      </c>
      <c r="AR34" s="659"/>
      <c r="AS34" s="659"/>
      <c r="AT34" s="659"/>
      <c r="AU34" s="659"/>
      <c r="AV34" s="659"/>
      <c r="AW34" s="659"/>
      <c r="AX34" s="659"/>
      <c r="AY34" s="659"/>
      <c r="AZ34" s="659"/>
      <c r="BA34" s="659"/>
      <c r="BB34" s="659"/>
      <c r="BC34" s="659"/>
      <c r="BD34" s="659"/>
      <c r="BE34" s="659"/>
      <c r="BF34" s="660"/>
      <c r="BG34" s="658" t="s">
        <v>326</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327</v>
      </c>
      <c r="CE34" s="695"/>
      <c r="CF34" s="695"/>
      <c r="CG34" s="695"/>
      <c r="CH34" s="695"/>
      <c r="CI34" s="695"/>
      <c r="CJ34" s="695"/>
      <c r="CK34" s="695"/>
      <c r="CL34" s="695"/>
      <c r="CM34" s="695"/>
      <c r="CN34" s="695"/>
      <c r="CO34" s="695"/>
      <c r="CP34" s="695"/>
      <c r="CQ34" s="696"/>
      <c r="CR34" s="679">
        <v>13363431</v>
      </c>
      <c r="CS34" s="680"/>
      <c r="CT34" s="680"/>
      <c r="CU34" s="680"/>
      <c r="CV34" s="680"/>
      <c r="CW34" s="680"/>
      <c r="CX34" s="680"/>
      <c r="CY34" s="681"/>
      <c r="CZ34" s="684">
        <v>14.8</v>
      </c>
      <c r="DA34" s="713"/>
      <c r="DB34" s="713"/>
      <c r="DC34" s="717"/>
      <c r="DD34" s="688">
        <v>11057161</v>
      </c>
      <c r="DE34" s="680"/>
      <c r="DF34" s="680"/>
      <c r="DG34" s="680"/>
      <c r="DH34" s="680"/>
      <c r="DI34" s="680"/>
      <c r="DJ34" s="680"/>
      <c r="DK34" s="681"/>
      <c r="DL34" s="688">
        <v>9978970</v>
      </c>
      <c r="DM34" s="680"/>
      <c r="DN34" s="680"/>
      <c r="DO34" s="680"/>
      <c r="DP34" s="680"/>
      <c r="DQ34" s="680"/>
      <c r="DR34" s="680"/>
      <c r="DS34" s="680"/>
      <c r="DT34" s="680"/>
      <c r="DU34" s="680"/>
      <c r="DV34" s="681"/>
      <c r="DW34" s="684">
        <v>19.100000000000001</v>
      </c>
      <c r="DX34" s="713"/>
      <c r="DY34" s="713"/>
      <c r="DZ34" s="713"/>
      <c r="EA34" s="713"/>
      <c r="EB34" s="713"/>
      <c r="EC34" s="714"/>
    </row>
    <row r="35" spans="2:133" ht="11.25" customHeight="1" x14ac:dyDescent="0.2">
      <c r="B35" s="676" t="s">
        <v>328</v>
      </c>
      <c r="C35" s="677"/>
      <c r="D35" s="677"/>
      <c r="E35" s="677"/>
      <c r="F35" s="677"/>
      <c r="G35" s="677"/>
      <c r="H35" s="677"/>
      <c r="I35" s="677"/>
      <c r="J35" s="677"/>
      <c r="K35" s="677"/>
      <c r="L35" s="677"/>
      <c r="M35" s="677"/>
      <c r="N35" s="677"/>
      <c r="O35" s="677"/>
      <c r="P35" s="677"/>
      <c r="Q35" s="678"/>
      <c r="R35" s="679">
        <v>10033300</v>
      </c>
      <c r="S35" s="680"/>
      <c r="T35" s="680"/>
      <c r="U35" s="680"/>
      <c r="V35" s="680"/>
      <c r="W35" s="680"/>
      <c r="X35" s="680"/>
      <c r="Y35" s="681"/>
      <c r="Z35" s="682">
        <v>10.7</v>
      </c>
      <c r="AA35" s="682"/>
      <c r="AB35" s="682"/>
      <c r="AC35" s="682"/>
      <c r="AD35" s="683" t="s">
        <v>129</v>
      </c>
      <c r="AE35" s="683"/>
      <c r="AF35" s="683"/>
      <c r="AG35" s="683"/>
      <c r="AH35" s="683"/>
      <c r="AI35" s="683"/>
      <c r="AJ35" s="683"/>
      <c r="AK35" s="683"/>
      <c r="AL35" s="684" t="s">
        <v>248</v>
      </c>
      <c r="AM35" s="685"/>
      <c r="AN35" s="685"/>
      <c r="AO35" s="686"/>
      <c r="AP35" s="234"/>
      <c r="AQ35" s="752" t="s">
        <v>329</v>
      </c>
      <c r="AR35" s="753"/>
      <c r="AS35" s="753"/>
      <c r="AT35" s="753"/>
      <c r="AU35" s="753"/>
      <c r="AV35" s="753"/>
      <c r="AW35" s="753"/>
      <c r="AX35" s="753"/>
      <c r="AY35" s="754"/>
      <c r="AZ35" s="668">
        <v>8221674</v>
      </c>
      <c r="BA35" s="669"/>
      <c r="BB35" s="669"/>
      <c r="BC35" s="669"/>
      <c r="BD35" s="669"/>
      <c r="BE35" s="669"/>
      <c r="BF35" s="755"/>
      <c r="BG35" s="690" t="s">
        <v>330</v>
      </c>
      <c r="BH35" s="691"/>
      <c r="BI35" s="691"/>
      <c r="BJ35" s="691"/>
      <c r="BK35" s="691"/>
      <c r="BL35" s="691"/>
      <c r="BM35" s="691"/>
      <c r="BN35" s="691"/>
      <c r="BO35" s="691"/>
      <c r="BP35" s="691"/>
      <c r="BQ35" s="691"/>
      <c r="BR35" s="691"/>
      <c r="BS35" s="691"/>
      <c r="BT35" s="691"/>
      <c r="BU35" s="692"/>
      <c r="BV35" s="668">
        <v>238806</v>
      </c>
      <c r="BW35" s="669"/>
      <c r="BX35" s="669"/>
      <c r="BY35" s="669"/>
      <c r="BZ35" s="669"/>
      <c r="CA35" s="669"/>
      <c r="CB35" s="755"/>
      <c r="CD35" s="694" t="s">
        <v>331</v>
      </c>
      <c r="CE35" s="695"/>
      <c r="CF35" s="695"/>
      <c r="CG35" s="695"/>
      <c r="CH35" s="695"/>
      <c r="CI35" s="695"/>
      <c r="CJ35" s="695"/>
      <c r="CK35" s="695"/>
      <c r="CL35" s="695"/>
      <c r="CM35" s="695"/>
      <c r="CN35" s="695"/>
      <c r="CO35" s="695"/>
      <c r="CP35" s="695"/>
      <c r="CQ35" s="696"/>
      <c r="CR35" s="679">
        <v>1374644</v>
      </c>
      <c r="CS35" s="715"/>
      <c r="CT35" s="715"/>
      <c r="CU35" s="715"/>
      <c r="CV35" s="715"/>
      <c r="CW35" s="715"/>
      <c r="CX35" s="715"/>
      <c r="CY35" s="716"/>
      <c r="CZ35" s="684">
        <v>1.5</v>
      </c>
      <c r="DA35" s="713"/>
      <c r="DB35" s="713"/>
      <c r="DC35" s="717"/>
      <c r="DD35" s="688">
        <v>988716</v>
      </c>
      <c r="DE35" s="715"/>
      <c r="DF35" s="715"/>
      <c r="DG35" s="715"/>
      <c r="DH35" s="715"/>
      <c r="DI35" s="715"/>
      <c r="DJ35" s="715"/>
      <c r="DK35" s="716"/>
      <c r="DL35" s="688">
        <v>973136</v>
      </c>
      <c r="DM35" s="715"/>
      <c r="DN35" s="715"/>
      <c r="DO35" s="715"/>
      <c r="DP35" s="715"/>
      <c r="DQ35" s="715"/>
      <c r="DR35" s="715"/>
      <c r="DS35" s="715"/>
      <c r="DT35" s="715"/>
      <c r="DU35" s="715"/>
      <c r="DV35" s="716"/>
      <c r="DW35" s="684">
        <v>1.9</v>
      </c>
      <c r="DX35" s="713"/>
      <c r="DY35" s="713"/>
      <c r="DZ35" s="713"/>
      <c r="EA35" s="713"/>
      <c r="EB35" s="713"/>
      <c r="EC35" s="714"/>
    </row>
    <row r="36" spans="2:133" ht="11.25" customHeight="1" x14ac:dyDescent="0.2">
      <c r="B36" s="676" t="s">
        <v>332</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248</v>
      </c>
      <c r="AE36" s="683"/>
      <c r="AF36" s="683"/>
      <c r="AG36" s="683"/>
      <c r="AH36" s="683"/>
      <c r="AI36" s="683"/>
      <c r="AJ36" s="683"/>
      <c r="AK36" s="683"/>
      <c r="AL36" s="684" t="s">
        <v>129</v>
      </c>
      <c r="AM36" s="685"/>
      <c r="AN36" s="685"/>
      <c r="AO36" s="686"/>
      <c r="AQ36" s="756" t="s">
        <v>333</v>
      </c>
      <c r="AR36" s="757"/>
      <c r="AS36" s="757"/>
      <c r="AT36" s="757"/>
      <c r="AU36" s="757"/>
      <c r="AV36" s="757"/>
      <c r="AW36" s="757"/>
      <c r="AX36" s="757"/>
      <c r="AY36" s="758"/>
      <c r="AZ36" s="679">
        <v>1490552</v>
      </c>
      <c r="BA36" s="680"/>
      <c r="BB36" s="680"/>
      <c r="BC36" s="680"/>
      <c r="BD36" s="715"/>
      <c r="BE36" s="715"/>
      <c r="BF36" s="738"/>
      <c r="BG36" s="694" t="s">
        <v>334</v>
      </c>
      <c r="BH36" s="695"/>
      <c r="BI36" s="695"/>
      <c r="BJ36" s="695"/>
      <c r="BK36" s="695"/>
      <c r="BL36" s="695"/>
      <c r="BM36" s="695"/>
      <c r="BN36" s="695"/>
      <c r="BO36" s="695"/>
      <c r="BP36" s="695"/>
      <c r="BQ36" s="695"/>
      <c r="BR36" s="695"/>
      <c r="BS36" s="695"/>
      <c r="BT36" s="695"/>
      <c r="BU36" s="696"/>
      <c r="BV36" s="679">
        <v>-423251</v>
      </c>
      <c r="BW36" s="680"/>
      <c r="BX36" s="680"/>
      <c r="BY36" s="680"/>
      <c r="BZ36" s="680"/>
      <c r="CA36" s="680"/>
      <c r="CB36" s="689"/>
      <c r="CD36" s="694" t="s">
        <v>335</v>
      </c>
      <c r="CE36" s="695"/>
      <c r="CF36" s="695"/>
      <c r="CG36" s="695"/>
      <c r="CH36" s="695"/>
      <c r="CI36" s="695"/>
      <c r="CJ36" s="695"/>
      <c r="CK36" s="695"/>
      <c r="CL36" s="695"/>
      <c r="CM36" s="695"/>
      <c r="CN36" s="695"/>
      <c r="CO36" s="695"/>
      <c r="CP36" s="695"/>
      <c r="CQ36" s="696"/>
      <c r="CR36" s="679">
        <v>4429333</v>
      </c>
      <c r="CS36" s="680"/>
      <c r="CT36" s="680"/>
      <c r="CU36" s="680"/>
      <c r="CV36" s="680"/>
      <c r="CW36" s="680"/>
      <c r="CX36" s="680"/>
      <c r="CY36" s="681"/>
      <c r="CZ36" s="684">
        <v>4.9000000000000004</v>
      </c>
      <c r="DA36" s="713"/>
      <c r="DB36" s="713"/>
      <c r="DC36" s="717"/>
      <c r="DD36" s="688">
        <v>3986240</v>
      </c>
      <c r="DE36" s="680"/>
      <c r="DF36" s="680"/>
      <c r="DG36" s="680"/>
      <c r="DH36" s="680"/>
      <c r="DI36" s="680"/>
      <c r="DJ36" s="680"/>
      <c r="DK36" s="681"/>
      <c r="DL36" s="688">
        <v>3433741</v>
      </c>
      <c r="DM36" s="680"/>
      <c r="DN36" s="680"/>
      <c r="DO36" s="680"/>
      <c r="DP36" s="680"/>
      <c r="DQ36" s="680"/>
      <c r="DR36" s="680"/>
      <c r="DS36" s="680"/>
      <c r="DT36" s="680"/>
      <c r="DU36" s="680"/>
      <c r="DV36" s="681"/>
      <c r="DW36" s="684">
        <v>6.6</v>
      </c>
      <c r="DX36" s="713"/>
      <c r="DY36" s="713"/>
      <c r="DZ36" s="713"/>
      <c r="EA36" s="713"/>
      <c r="EB36" s="713"/>
      <c r="EC36" s="714"/>
    </row>
    <row r="37" spans="2:133" ht="11.25" customHeight="1" x14ac:dyDescent="0.2">
      <c r="B37" s="676" t="s">
        <v>336</v>
      </c>
      <c r="C37" s="677"/>
      <c r="D37" s="677"/>
      <c r="E37" s="677"/>
      <c r="F37" s="677"/>
      <c r="G37" s="677"/>
      <c r="H37" s="677"/>
      <c r="I37" s="677"/>
      <c r="J37" s="677"/>
      <c r="K37" s="677"/>
      <c r="L37" s="677"/>
      <c r="M37" s="677"/>
      <c r="N37" s="677"/>
      <c r="O37" s="677"/>
      <c r="P37" s="677"/>
      <c r="Q37" s="678"/>
      <c r="R37" s="679" t="s">
        <v>138</v>
      </c>
      <c r="S37" s="680"/>
      <c r="T37" s="680"/>
      <c r="U37" s="680"/>
      <c r="V37" s="680"/>
      <c r="W37" s="680"/>
      <c r="X37" s="680"/>
      <c r="Y37" s="681"/>
      <c r="Z37" s="682" t="s">
        <v>129</v>
      </c>
      <c r="AA37" s="682"/>
      <c r="AB37" s="682"/>
      <c r="AC37" s="682"/>
      <c r="AD37" s="683" t="s">
        <v>248</v>
      </c>
      <c r="AE37" s="683"/>
      <c r="AF37" s="683"/>
      <c r="AG37" s="683"/>
      <c r="AH37" s="683"/>
      <c r="AI37" s="683"/>
      <c r="AJ37" s="683"/>
      <c r="AK37" s="683"/>
      <c r="AL37" s="684" t="s">
        <v>129</v>
      </c>
      <c r="AM37" s="685"/>
      <c r="AN37" s="685"/>
      <c r="AO37" s="686"/>
      <c r="AQ37" s="756" t="s">
        <v>337</v>
      </c>
      <c r="AR37" s="757"/>
      <c r="AS37" s="757"/>
      <c r="AT37" s="757"/>
      <c r="AU37" s="757"/>
      <c r="AV37" s="757"/>
      <c r="AW37" s="757"/>
      <c r="AX37" s="757"/>
      <c r="AY37" s="758"/>
      <c r="AZ37" s="679">
        <v>766597</v>
      </c>
      <c r="BA37" s="680"/>
      <c r="BB37" s="680"/>
      <c r="BC37" s="680"/>
      <c r="BD37" s="715"/>
      <c r="BE37" s="715"/>
      <c r="BF37" s="738"/>
      <c r="BG37" s="694" t="s">
        <v>338</v>
      </c>
      <c r="BH37" s="695"/>
      <c r="BI37" s="695"/>
      <c r="BJ37" s="695"/>
      <c r="BK37" s="695"/>
      <c r="BL37" s="695"/>
      <c r="BM37" s="695"/>
      <c r="BN37" s="695"/>
      <c r="BO37" s="695"/>
      <c r="BP37" s="695"/>
      <c r="BQ37" s="695"/>
      <c r="BR37" s="695"/>
      <c r="BS37" s="695"/>
      <c r="BT37" s="695"/>
      <c r="BU37" s="696"/>
      <c r="BV37" s="679">
        <v>32222</v>
      </c>
      <c r="BW37" s="680"/>
      <c r="BX37" s="680"/>
      <c r="BY37" s="680"/>
      <c r="BZ37" s="680"/>
      <c r="CA37" s="680"/>
      <c r="CB37" s="689"/>
      <c r="CD37" s="694" t="s">
        <v>339</v>
      </c>
      <c r="CE37" s="695"/>
      <c r="CF37" s="695"/>
      <c r="CG37" s="695"/>
      <c r="CH37" s="695"/>
      <c r="CI37" s="695"/>
      <c r="CJ37" s="695"/>
      <c r="CK37" s="695"/>
      <c r="CL37" s="695"/>
      <c r="CM37" s="695"/>
      <c r="CN37" s="695"/>
      <c r="CO37" s="695"/>
      <c r="CP37" s="695"/>
      <c r="CQ37" s="696"/>
      <c r="CR37" s="679">
        <v>103028</v>
      </c>
      <c r="CS37" s="715"/>
      <c r="CT37" s="715"/>
      <c r="CU37" s="715"/>
      <c r="CV37" s="715"/>
      <c r="CW37" s="715"/>
      <c r="CX37" s="715"/>
      <c r="CY37" s="716"/>
      <c r="CZ37" s="684">
        <v>0.1</v>
      </c>
      <c r="DA37" s="713"/>
      <c r="DB37" s="713"/>
      <c r="DC37" s="717"/>
      <c r="DD37" s="688">
        <v>103028</v>
      </c>
      <c r="DE37" s="715"/>
      <c r="DF37" s="715"/>
      <c r="DG37" s="715"/>
      <c r="DH37" s="715"/>
      <c r="DI37" s="715"/>
      <c r="DJ37" s="715"/>
      <c r="DK37" s="716"/>
      <c r="DL37" s="688">
        <v>103028</v>
      </c>
      <c r="DM37" s="715"/>
      <c r="DN37" s="715"/>
      <c r="DO37" s="715"/>
      <c r="DP37" s="715"/>
      <c r="DQ37" s="715"/>
      <c r="DR37" s="715"/>
      <c r="DS37" s="715"/>
      <c r="DT37" s="715"/>
      <c r="DU37" s="715"/>
      <c r="DV37" s="716"/>
      <c r="DW37" s="684">
        <v>0.2</v>
      </c>
      <c r="DX37" s="713"/>
      <c r="DY37" s="713"/>
      <c r="DZ37" s="713"/>
      <c r="EA37" s="713"/>
      <c r="EB37" s="713"/>
      <c r="EC37" s="714"/>
    </row>
    <row r="38" spans="2:133" ht="11.25" customHeight="1" x14ac:dyDescent="0.2">
      <c r="B38" s="724" t="s">
        <v>340</v>
      </c>
      <c r="C38" s="725"/>
      <c r="D38" s="725"/>
      <c r="E38" s="725"/>
      <c r="F38" s="725"/>
      <c r="G38" s="725"/>
      <c r="H38" s="725"/>
      <c r="I38" s="725"/>
      <c r="J38" s="725"/>
      <c r="K38" s="725"/>
      <c r="L38" s="725"/>
      <c r="M38" s="725"/>
      <c r="N38" s="725"/>
      <c r="O38" s="725"/>
      <c r="P38" s="725"/>
      <c r="Q38" s="726"/>
      <c r="R38" s="759">
        <v>94107746</v>
      </c>
      <c r="S38" s="760"/>
      <c r="T38" s="760"/>
      <c r="U38" s="760"/>
      <c r="V38" s="760"/>
      <c r="W38" s="760"/>
      <c r="X38" s="760"/>
      <c r="Y38" s="761"/>
      <c r="Z38" s="762">
        <v>100</v>
      </c>
      <c r="AA38" s="762"/>
      <c r="AB38" s="762"/>
      <c r="AC38" s="762"/>
      <c r="AD38" s="763">
        <v>52133676</v>
      </c>
      <c r="AE38" s="763"/>
      <c r="AF38" s="763"/>
      <c r="AG38" s="763"/>
      <c r="AH38" s="763"/>
      <c r="AI38" s="763"/>
      <c r="AJ38" s="763"/>
      <c r="AK38" s="763"/>
      <c r="AL38" s="764">
        <v>100</v>
      </c>
      <c r="AM38" s="750"/>
      <c r="AN38" s="750"/>
      <c r="AO38" s="765"/>
      <c r="AQ38" s="756" t="s">
        <v>341</v>
      </c>
      <c r="AR38" s="757"/>
      <c r="AS38" s="757"/>
      <c r="AT38" s="757"/>
      <c r="AU38" s="757"/>
      <c r="AV38" s="757"/>
      <c r="AW38" s="757"/>
      <c r="AX38" s="757"/>
      <c r="AY38" s="758"/>
      <c r="AZ38" s="679" t="s">
        <v>138</v>
      </c>
      <c r="BA38" s="680"/>
      <c r="BB38" s="680"/>
      <c r="BC38" s="680"/>
      <c r="BD38" s="715"/>
      <c r="BE38" s="715"/>
      <c r="BF38" s="738"/>
      <c r="BG38" s="694" t="s">
        <v>342</v>
      </c>
      <c r="BH38" s="695"/>
      <c r="BI38" s="695"/>
      <c r="BJ38" s="695"/>
      <c r="BK38" s="695"/>
      <c r="BL38" s="695"/>
      <c r="BM38" s="695"/>
      <c r="BN38" s="695"/>
      <c r="BO38" s="695"/>
      <c r="BP38" s="695"/>
      <c r="BQ38" s="695"/>
      <c r="BR38" s="695"/>
      <c r="BS38" s="695"/>
      <c r="BT38" s="695"/>
      <c r="BU38" s="696"/>
      <c r="BV38" s="679">
        <v>51007</v>
      </c>
      <c r="BW38" s="680"/>
      <c r="BX38" s="680"/>
      <c r="BY38" s="680"/>
      <c r="BZ38" s="680"/>
      <c r="CA38" s="680"/>
      <c r="CB38" s="689"/>
      <c r="CD38" s="694" t="s">
        <v>343</v>
      </c>
      <c r="CE38" s="695"/>
      <c r="CF38" s="695"/>
      <c r="CG38" s="695"/>
      <c r="CH38" s="695"/>
      <c r="CI38" s="695"/>
      <c r="CJ38" s="695"/>
      <c r="CK38" s="695"/>
      <c r="CL38" s="695"/>
      <c r="CM38" s="695"/>
      <c r="CN38" s="695"/>
      <c r="CO38" s="695"/>
      <c r="CP38" s="695"/>
      <c r="CQ38" s="696"/>
      <c r="CR38" s="679">
        <v>6731122</v>
      </c>
      <c r="CS38" s="680"/>
      <c r="CT38" s="680"/>
      <c r="CU38" s="680"/>
      <c r="CV38" s="680"/>
      <c r="CW38" s="680"/>
      <c r="CX38" s="680"/>
      <c r="CY38" s="681"/>
      <c r="CZ38" s="684">
        <v>7.5</v>
      </c>
      <c r="DA38" s="713"/>
      <c r="DB38" s="713"/>
      <c r="DC38" s="717"/>
      <c r="DD38" s="688">
        <v>5693545</v>
      </c>
      <c r="DE38" s="680"/>
      <c r="DF38" s="680"/>
      <c r="DG38" s="680"/>
      <c r="DH38" s="680"/>
      <c r="DI38" s="680"/>
      <c r="DJ38" s="680"/>
      <c r="DK38" s="681"/>
      <c r="DL38" s="688">
        <v>4310575</v>
      </c>
      <c r="DM38" s="680"/>
      <c r="DN38" s="680"/>
      <c r="DO38" s="680"/>
      <c r="DP38" s="680"/>
      <c r="DQ38" s="680"/>
      <c r="DR38" s="680"/>
      <c r="DS38" s="680"/>
      <c r="DT38" s="680"/>
      <c r="DU38" s="680"/>
      <c r="DV38" s="681"/>
      <c r="DW38" s="684">
        <v>8.3000000000000007</v>
      </c>
      <c r="DX38" s="713"/>
      <c r="DY38" s="713"/>
      <c r="DZ38" s="713"/>
      <c r="EA38" s="713"/>
      <c r="EB38" s="713"/>
      <c r="EC38" s="714"/>
    </row>
    <row r="39" spans="2:133" ht="11.25" customHeight="1" x14ac:dyDescent="0.2">
      <c r="AQ39" s="756" t="s">
        <v>344</v>
      </c>
      <c r="AR39" s="757"/>
      <c r="AS39" s="757"/>
      <c r="AT39" s="757"/>
      <c r="AU39" s="757"/>
      <c r="AV39" s="757"/>
      <c r="AW39" s="757"/>
      <c r="AX39" s="757"/>
      <c r="AY39" s="758"/>
      <c r="AZ39" s="679" t="s">
        <v>248</v>
      </c>
      <c r="BA39" s="680"/>
      <c r="BB39" s="680"/>
      <c r="BC39" s="680"/>
      <c r="BD39" s="715"/>
      <c r="BE39" s="715"/>
      <c r="BF39" s="738"/>
      <c r="BG39" s="770" t="s">
        <v>345</v>
      </c>
      <c r="BH39" s="771"/>
      <c r="BI39" s="771"/>
      <c r="BJ39" s="771"/>
      <c r="BK39" s="771"/>
      <c r="BL39" s="235"/>
      <c r="BM39" s="695" t="s">
        <v>346</v>
      </c>
      <c r="BN39" s="695"/>
      <c r="BO39" s="695"/>
      <c r="BP39" s="695"/>
      <c r="BQ39" s="695"/>
      <c r="BR39" s="695"/>
      <c r="BS39" s="695"/>
      <c r="BT39" s="695"/>
      <c r="BU39" s="696"/>
      <c r="BV39" s="679">
        <v>102</v>
      </c>
      <c r="BW39" s="680"/>
      <c r="BX39" s="680"/>
      <c r="BY39" s="680"/>
      <c r="BZ39" s="680"/>
      <c r="CA39" s="680"/>
      <c r="CB39" s="689"/>
      <c r="CD39" s="694" t="s">
        <v>347</v>
      </c>
      <c r="CE39" s="695"/>
      <c r="CF39" s="695"/>
      <c r="CG39" s="695"/>
      <c r="CH39" s="695"/>
      <c r="CI39" s="695"/>
      <c r="CJ39" s="695"/>
      <c r="CK39" s="695"/>
      <c r="CL39" s="695"/>
      <c r="CM39" s="695"/>
      <c r="CN39" s="695"/>
      <c r="CO39" s="695"/>
      <c r="CP39" s="695"/>
      <c r="CQ39" s="696"/>
      <c r="CR39" s="679">
        <v>5344171</v>
      </c>
      <c r="CS39" s="715"/>
      <c r="CT39" s="715"/>
      <c r="CU39" s="715"/>
      <c r="CV39" s="715"/>
      <c r="CW39" s="715"/>
      <c r="CX39" s="715"/>
      <c r="CY39" s="716"/>
      <c r="CZ39" s="684">
        <v>5.9</v>
      </c>
      <c r="DA39" s="713"/>
      <c r="DB39" s="713"/>
      <c r="DC39" s="717"/>
      <c r="DD39" s="688">
        <v>5327291</v>
      </c>
      <c r="DE39" s="715"/>
      <c r="DF39" s="715"/>
      <c r="DG39" s="715"/>
      <c r="DH39" s="715"/>
      <c r="DI39" s="715"/>
      <c r="DJ39" s="715"/>
      <c r="DK39" s="716"/>
      <c r="DL39" s="688" t="s">
        <v>138</v>
      </c>
      <c r="DM39" s="715"/>
      <c r="DN39" s="715"/>
      <c r="DO39" s="715"/>
      <c r="DP39" s="715"/>
      <c r="DQ39" s="715"/>
      <c r="DR39" s="715"/>
      <c r="DS39" s="715"/>
      <c r="DT39" s="715"/>
      <c r="DU39" s="715"/>
      <c r="DV39" s="716"/>
      <c r="DW39" s="684" t="s">
        <v>138</v>
      </c>
      <c r="DX39" s="713"/>
      <c r="DY39" s="713"/>
      <c r="DZ39" s="713"/>
      <c r="EA39" s="713"/>
      <c r="EB39" s="713"/>
      <c r="EC39" s="714"/>
    </row>
    <row r="40" spans="2:133" ht="11.25" customHeight="1" x14ac:dyDescent="0.2">
      <c r="AQ40" s="756" t="s">
        <v>348</v>
      </c>
      <c r="AR40" s="757"/>
      <c r="AS40" s="757"/>
      <c r="AT40" s="757"/>
      <c r="AU40" s="757"/>
      <c r="AV40" s="757"/>
      <c r="AW40" s="757"/>
      <c r="AX40" s="757"/>
      <c r="AY40" s="758"/>
      <c r="AZ40" s="679">
        <v>2365223</v>
      </c>
      <c r="BA40" s="680"/>
      <c r="BB40" s="680"/>
      <c r="BC40" s="680"/>
      <c r="BD40" s="715"/>
      <c r="BE40" s="715"/>
      <c r="BF40" s="738"/>
      <c r="BG40" s="770"/>
      <c r="BH40" s="771"/>
      <c r="BI40" s="771"/>
      <c r="BJ40" s="771"/>
      <c r="BK40" s="771"/>
      <c r="BL40" s="235"/>
      <c r="BM40" s="695" t="s">
        <v>349</v>
      </c>
      <c r="BN40" s="695"/>
      <c r="BO40" s="695"/>
      <c r="BP40" s="695"/>
      <c r="BQ40" s="695"/>
      <c r="BR40" s="695"/>
      <c r="BS40" s="695"/>
      <c r="BT40" s="695"/>
      <c r="BU40" s="696"/>
      <c r="BV40" s="679" t="s">
        <v>138</v>
      </c>
      <c r="BW40" s="680"/>
      <c r="BX40" s="680"/>
      <c r="BY40" s="680"/>
      <c r="BZ40" s="680"/>
      <c r="CA40" s="680"/>
      <c r="CB40" s="689"/>
      <c r="CD40" s="694" t="s">
        <v>350</v>
      </c>
      <c r="CE40" s="695"/>
      <c r="CF40" s="695"/>
      <c r="CG40" s="695"/>
      <c r="CH40" s="695"/>
      <c r="CI40" s="695"/>
      <c r="CJ40" s="695"/>
      <c r="CK40" s="695"/>
      <c r="CL40" s="695"/>
      <c r="CM40" s="695"/>
      <c r="CN40" s="695"/>
      <c r="CO40" s="695"/>
      <c r="CP40" s="695"/>
      <c r="CQ40" s="696"/>
      <c r="CR40" s="679">
        <v>2722193</v>
      </c>
      <c r="CS40" s="680"/>
      <c r="CT40" s="680"/>
      <c r="CU40" s="680"/>
      <c r="CV40" s="680"/>
      <c r="CW40" s="680"/>
      <c r="CX40" s="680"/>
      <c r="CY40" s="681"/>
      <c r="CZ40" s="684">
        <v>3</v>
      </c>
      <c r="DA40" s="713"/>
      <c r="DB40" s="713"/>
      <c r="DC40" s="717"/>
      <c r="DD40" s="688">
        <v>416533</v>
      </c>
      <c r="DE40" s="680"/>
      <c r="DF40" s="680"/>
      <c r="DG40" s="680"/>
      <c r="DH40" s="680"/>
      <c r="DI40" s="680"/>
      <c r="DJ40" s="680"/>
      <c r="DK40" s="681"/>
      <c r="DL40" s="688" t="s">
        <v>138</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2">
      <c r="AQ41" s="766" t="s">
        <v>351</v>
      </c>
      <c r="AR41" s="767"/>
      <c r="AS41" s="767"/>
      <c r="AT41" s="767"/>
      <c r="AU41" s="767"/>
      <c r="AV41" s="767"/>
      <c r="AW41" s="767"/>
      <c r="AX41" s="767"/>
      <c r="AY41" s="768"/>
      <c r="AZ41" s="759">
        <v>3599302</v>
      </c>
      <c r="BA41" s="760"/>
      <c r="BB41" s="760"/>
      <c r="BC41" s="760"/>
      <c r="BD41" s="749"/>
      <c r="BE41" s="749"/>
      <c r="BF41" s="751"/>
      <c r="BG41" s="772"/>
      <c r="BH41" s="773"/>
      <c r="BI41" s="773"/>
      <c r="BJ41" s="773"/>
      <c r="BK41" s="773"/>
      <c r="BL41" s="236"/>
      <c r="BM41" s="704" t="s">
        <v>352</v>
      </c>
      <c r="BN41" s="704"/>
      <c r="BO41" s="704"/>
      <c r="BP41" s="704"/>
      <c r="BQ41" s="704"/>
      <c r="BR41" s="704"/>
      <c r="BS41" s="704"/>
      <c r="BT41" s="704"/>
      <c r="BU41" s="705"/>
      <c r="BV41" s="759">
        <v>298</v>
      </c>
      <c r="BW41" s="760"/>
      <c r="BX41" s="760"/>
      <c r="BY41" s="760"/>
      <c r="BZ41" s="760"/>
      <c r="CA41" s="760"/>
      <c r="CB41" s="769"/>
      <c r="CD41" s="694" t="s">
        <v>353</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138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355</v>
      </c>
      <c r="CE42" s="677"/>
      <c r="CF42" s="677"/>
      <c r="CG42" s="677"/>
      <c r="CH42" s="677"/>
      <c r="CI42" s="677"/>
      <c r="CJ42" s="677"/>
      <c r="CK42" s="677"/>
      <c r="CL42" s="677"/>
      <c r="CM42" s="677"/>
      <c r="CN42" s="677"/>
      <c r="CO42" s="677"/>
      <c r="CP42" s="677"/>
      <c r="CQ42" s="678"/>
      <c r="CR42" s="679">
        <v>14282262</v>
      </c>
      <c r="CS42" s="680"/>
      <c r="CT42" s="680"/>
      <c r="CU42" s="680"/>
      <c r="CV42" s="680"/>
      <c r="CW42" s="680"/>
      <c r="CX42" s="680"/>
      <c r="CY42" s="681"/>
      <c r="CZ42" s="684">
        <v>15.8</v>
      </c>
      <c r="DA42" s="685"/>
      <c r="DB42" s="685"/>
      <c r="DC42" s="780"/>
      <c r="DD42" s="688">
        <v>1746194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357</v>
      </c>
      <c r="CE43" s="677"/>
      <c r="CF43" s="677"/>
      <c r="CG43" s="677"/>
      <c r="CH43" s="677"/>
      <c r="CI43" s="677"/>
      <c r="CJ43" s="677"/>
      <c r="CK43" s="677"/>
      <c r="CL43" s="677"/>
      <c r="CM43" s="677"/>
      <c r="CN43" s="677"/>
      <c r="CO43" s="677"/>
      <c r="CP43" s="677"/>
      <c r="CQ43" s="678"/>
      <c r="CR43" s="679">
        <v>344718</v>
      </c>
      <c r="CS43" s="715"/>
      <c r="CT43" s="715"/>
      <c r="CU43" s="715"/>
      <c r="CV43" s="715"/>
      <c r="CW43" s="715"/>
      <c r="CX43" s="715"/>
      <c r="CY43" s="716"/>
      <c r="CZ43" s="684">
        <v>0.4</v>
      </c>
      <c r="DA43" s="713"/>
      <c r="DB43" s="713"/>
      <c r="DC43" s="717"/>
      <c r="DD43" s="688">
        <v>344718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358</v>
      </c>
      <c r="CD44" s="791" t="s">
        <v>310</v>
      </c>
      <c r="CE44" s="792"/>
      <c r="CF44" s="676" t="s">
        <v>359</v>
      </c>
      <c r="CG44" s="677"/>
      <c r="CH44" s="677"/>
      <c r="CI44" s="677"/>
      <c r="CJ44" s="677"/>
      <c r="CK44" s="677"/>
      <c r="CL44" s="677"/>
      <c r="CM44" s="677"/>
      <c r="CN44" s="677"/>
      <c r="CO44" s="677"/>
      <c r="CP44" s="677"/>
      <c r="CQ44" s="678"/>
      <c r="CR44" s="679">
        <v>14282262</v>
      </c>
      <c r="CS44" s="680"/>
      <c r="CT44" s="680"/>
      <c r="CU44" s="680"/>
      <c r="CV44" s="680"/>
      <c r="CW44" s="680"/>
      <c r="CX44" s="680"/>
      <c r="CY44" s="681"/>
      <c r="CZ44" s="684">
        <v>15.8</v>
      </c>
      <c r="DA44" s="685"/>
      <c r="DB44" s="685"/>
      <c r="DC44" s="780"/>
      <c r="DD44" s="688">
        <v>1746194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360</v>
      </c>
      <c r="CG45" s="677"/>
      <c r="CH45" s="677"/>
      <c r="CI45" s="677"/>
      <c r="CJ45" s="677"/>
      <c r="CK45" s="677"/>
      <c r="CL45" s="677"/>
      <c r="CM45" s="677"/>
      <c r="CN45" s="677"/>
      <c r="CO45" s="677"/>
      <c r="CP45" s="677"/>
      <c r="CQ45" s="678"/>
      <c r="CR45" s="679">
        <v>3490147</v>
      </c>
      <c r="CS45" s="715"/>
      <c r="CT45" s="715"/>
      <c r="CU45" s="715"/>
      <c r="CV45" s="715"/>
      <c r="CW45" s="715"/>
      <c r="CX45" s="715"/>
      <c r="CY45" s="716"/>
      <c r="CZ45" s="684">
        <v>3.9</v>
      </c>
      <c r="DA45" s="713"/>
      <c r="DB45" s="713"/>
      <c r="DC45" s="717"/>
      <c r="DD45" s="688">
        <v>178888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361</v>
      </c>
      <c r="CG46" s="677"/>
      <c r="CH46" s="677"/>
      <c r="CI46" s="677"/>
      <c r="CJ46" s="677"/>
      <c r="CK46" s="677"/>
      <c r="CL46" s="677"/>
      <c r="CM46" s="677"/>
      <c r="CN46" s="677"/>
      <c r="CO46" s="677"/>
      <c r="CP46" s="677"/>
      <c r="CQ46" s="678"/>
      <c r="CR46" s="679">
        <v>10750578</v>
      </c>
      <c r="CS46" s="680"/>
      <c r="CT46" s="680"/>
      <c r="CU46" s="680"/>
      <c r="CV46" s="680"/>
      <c r="CW46" s="680"/>
      <c r="CX46" s="680"/>
      <c r="CY46" s="681"/>
      <c r="CZ46" s="684">
        <v>11.9</v>
      </c>
      <c r="DA46" s="685"/>
      <c r="DB46" s="685"/>
      <c r="DC46" s="780"/>
      <c r="DD46" s="688">
        <v>1546569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362</v>
      </c>
      <c r="CG47" s="677"/>
      <c r="CH47" s="677"/>
      <c r="CI47" s="677"/>
      <c r="CJ47" s="677"/>
      <c r="CK47" s="677"/>
      <c r="CL47" s="677"/>
      <c r="CM47" s="677"/>
      <c r="CN47" s="677"/>
      <c r="CO47" s="677"/>
      <c r="CP47" s="677"/>
      <c r="CQ47" s="678"/>
      <c r="CR47" s="679" t="s">
        <v>129</v>
      </c>
      <c r="CS47" s="715"/>
      <c r="CT47" s="715"/>
      <c r="CU47" s="715"/>
      <c r="CV47" s="715"/>
      <c r="CW47" s="715"/>
      <c r="CX47" s="715"/>
      <c r="CY47" s="716"/>
      <c r="CZ47" s="684" t="s">
        <v>129</v>
      </c>
      <c r="DA47" s="713"/>
      <c r="DB47" s="713"/>
      <c r="DC47" s="717"/>
      <c r="DD47" s="688" t="s">
        <v>129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363</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364</v>
      </c>
      <c r="CE49" s="725"/>
      <c r="CF49" s="725"/>
      <c r="CG49" s="725"/>
      <c r="CH49" s="725"/>
      <c r="CI49" s="725"/>
      <c r="CJ49" s="725"/>
      <c r="CK49" s="725"/>
      <c r="CL49" s="725"/>
      <c r="CM49" s="725"/>
      <c r="CN49" s="725"/>
      <c r="CO49" s="725"/>
      <c r="CP49" s="725"/>
      <c r="CQ49" s="726"/>
      <c r="CR49" s="759">
        <v>90123862</v>
      </c>
      <c r="CS49" s="749"/>
      <c r="CT49" s="749"/>
      <c r="CU49" s="749"/>
      <c r="CV49" s="749"/>
      <c r="CW49" s="749"/>
      <c r="CX49" s="749"/>
      <c r="CY49" s="781"/>
      <c r="CZ49" s="764">
        <v>100</v>
      </c>
      <c r="DA49" s="782"/>
      <c r="DB49" s="782"/>
      <c r="DC49" s="783"/>
      <c r="DD49" s="784">
        <v>55881560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OZBaB2hGiA2NGT6Ikg5gtwbG7nyqcZ6XvqxE860xtkl3LzSocFeDyQCj5MSNDwHG9lc3g0pSRYJEj1eFz5YWsQ==" saltValue="vKRvgtc5BHZDWBaZx0dy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366</v>
      </c>
      <c r="DK2" s="827"/>
      <c r="DL2" s="827"/>
      <c r="DM2" s="827"/>
      <c r="DN2" s="827"/>
      <c r="DO2" s="828"/>
      <c r="DP2" s="249"/>
      <c r="DQ2" s="826" t="s">
        <v>367</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368</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370</v>
      </c>
      <c r="B5" s="821"/>
      <c r="C5" s="821"/>
      <c r="D5" s="821"/>
      <c r="E5" s="821"/>
      <c r="F5" s="821"/>
      <c r="G5" s="821"/>
      <c r="H5" s="821"/>
      <c r="I5" s="821"/>
      <c r="J5" s="821"/>
      <c r="K5" s="821"/>
      <c r="L5" s="821"/>
      <c r="M5" s="821"/>
      <c r="N5" s="821"/>
      <c r="O5" s="821"/>
      <c r="P5" s="822"/>
      <c r="Q5" s="797" t="s">
        <v>371</v>
      </c>
      <c r="R5" s="798"/>
      <c r="S5" s="798"/>
      <c r="T5" s="798"/>
      <c r="U5" s="799"/>
      <c r="V5" s="797" t="s">
        <v>372</v>
      </c>
      <c r="W5" s="798"/>
      <c r="X5" s="798"/>
      <c r="Y5" s="798"/>
      <c r="Z5" s="799"/>
      <c r="AA5" s="797" t="s">
        <v>373</v>
      </c>
      <c r="AB5" s="798"/>
      <c r="AC5" s="798"/>
      <c r="AD5" s="798"/>
      <c r="AE5" s="798"/>
      <c r="AF5" s="830" t="s">
        <v>374</v>
      </c>
      <c r="AG5" s="798"/>
      <c r="AH5" s="798"/>
      <c r="AI5" s="798"/>
      <c r="AJ5" s="809"/>
      <c r="AK5" s="798" t="s">
        <v>375</v>
      </c>
      <c r="AL5" s="798"/>
      <c r="AM5" s="798"/>
      <c r="AN5" s="798"/>
      <c r="AO5" s="799"/>
      <c r="AP5" s="797" t="s">
        <v>376</v>
      </c>
      <c r="AQ5" s="798"/>
      <c r="AR5" s="798"/>
      <c r="AS5" s="798"/>
      <c r="AT5" s="799"/>
      <c r="AU5" s="797" t="s">
        <v>377</v>
      </c>
      <c r="AV5" s="798"/>
      <c r="AW5" s="798"/>
      <c r="AX5" s="798"/>
      <c r="AY5" s="809"/>
      <c r="AZ5" s="256"/>
      <c r="BA5" s="256"/>
      <c r="BB5" s="256"/>
      <c r="BC5" s="256"/>
      <c r="BD5" s="256"/>
      <c r="BE5" s="257"/>
      <c r="BF5" s="257"/>
      <c r="BG5" s="257"/>
      <c r="BH5" s="257"/>
      <c r="BI5" s="257"/>
      <c r="BJ5" s="257"/>
      <c r="BK5" s="257"/>
      <c r="BL5" s="257"/>
      <c r="BM5" s="257"/>
      <c r="BN5" s="257"/>
      <c r="BO5" s="257"/>
      <c r="BP5" s="257"/>
      <c r="BQ5" s="820" t="s">
        <v>378</v>
      </c>
      <c r="BR5" s="821"/>
      <c r="BS5" s="821"/>
      <c r="BT5" s="821"/>
      <c r="BU5" s="821"/>
      <c r="BV5" s="821"/>
      <c r="BW5" s="821"/>
      <c r="BX5" s="821"/>
      <c r="BY5" s="821"/>
      <c r="BZ5" s="821"/>
      <c r="CA5" s="821"/>
      <c r="CB5" s="821"/>
      <c r="CC5" s="821"/>
      <c r="CD5" s="821"/>
      <c r="CE5" s="821"/>
      <c r="CF5" s="821"/>
      <c r="CG5" s="822"/>
      <c r="CH5" s="797" t="s">
        <v>379</v>
      </c>
      <c r="CI5" s="798"/>
      <c r="CJ5" s="798"/>
      <c r="CK5" s="798"/>
      <c r="CL5" s="799"/>
      <c r="CM5" s="797" t="s">
        <v>380</v>
      </c>
      <c r="CN5" s="798"/>
      <c r="CO5" s="798"/>
      <c r="CP5" s="798"/>
      <c r="CQ5" s="799"/>
      <c r="CR5" s="797" t="s">
        <v>381</v>
      </c>
      <c r="CS5" s="798"/>
      <c r="CT5" s="798"/>
      <c r="CU5" s="798"/>
      <c r="CV5" s="799"/>
      <c r="CW5" s="797" t="s">
        <v>382</v>
      </c>
      <c r="CX5" s="798"/>
      <c r="CY5" s="798"/>
      <c r="CZ5" s="798"/>
      <c r="DA5" s="799"/>
      <c r="DB5" s="797" t="s">
        <v>383</v>
      </c>
      <c r="DC5" s="798"/>
      <c r="DD5" s="798"/>
      <c r="DE5" s="798"/>
      <c r="DF5" s="799"/>
      <c r="DG5" s="803" t="s">
        <v>384</v>
      </c>
      <c r="DH5" s="804"/>
      <c r="DI5" s="804"/>
      <c r="DJ5" s="804"/>
      <c r="DK5" s="805"/>
      <c r="DL5" s="803" t="s">
        <v>385</v>
      </c>
      <c r="DM5" s="804"/>
      <c r="DN5" s="804"/>
      <c r="DO5" s="804"/>
      <c r="DP5" s="805"/>
      <c r="DQ5" s="797" t="s">
        <v>386</v>
      </c>
      <c r="DR5" s="798"/>
      <c r="DS5" s="798"/>
      <c r="DT5" s="798"/>
      <c r="DU5" s="799"/>
      <c r="DV5" s="797" t="s">
        <v>377</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387</v>
      </c>
      <c r="C7" s="812"/>
      <c r="D7" s="812"/>
      <c r="E7" s="812"/>
      <c r="F7" s="812"/>
      <c r="G7" s="812"/>
      <c r="H7" s="812"/>
      <c r="I7" s="812"/>
      <c r="J7" s="812"/>
      <c r="K7" s="812"/>
      <c r="L7" s="812"/>
      <c r="M7" s="812"/>
      <c r="N7" s="812"/>
      <c r="O7" s="812"/>
      <c r="P7" s="813"/>
      <c r="Q7" s="814">
        <v>92893</v>
      </c>
      <c r="R7" s="815"/>
      <c r="S7" s="815"/>
      <c r="T7" s="815"/>
      <c r="U7" s="815"/>
      <c r="V7" s="815">
        <v>88917</v>
      </c>
      <c r="W7" s="815"/>
      <c r="X7" s="815"/>
      <c r="Y7" s="815"/>
      <c r="Z7" s="815"/>
      <c r="AA7" s="815">
        <v>3976</v>
      </c>
      <c r="AB7" s="815"/>
      <c r="AC7" s="815"/>
      <c r="AD7" s="815"/>
      <c r="AE7" s="816"/>
      <c r="AF7" s="817">
        <v>3115</v>
      </c>
      <c r="AG7" s="818"/>
      <c r="AH7" s="818"/>
      <c r="AI7" s="818"/>
      <c r="AJ7" s="819"/>
      <c r="AK7" s="854">
        <v>327</v>
      </c>
      <c r="AL7" s="855"/>
      <c r="AM7" s="855"/>
      <c r="AN7" s="855"/>
      <c r="AO7" s="855"/>
      <c r="AP7" s="855">
        <v>50952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139</v>
      </c>
      <c r="CI7" s="852"/>
      <c r="CJ7" s="852"/>
      <c r="CK7" s="852"/>
      <c r="CL7" s="853"/>
      <c r="CM7" s="851">
        <v>1318</v>
      </c>
      <c r="CN7" s="852"/>
      <c r="CO7" s="852"/>
      <c r="CP7" s="852"/>
      <c r="CQ7" s="853"/>
      <c r="CR7" s="851">
        <v>30</v>
      </c>
      <c r="CS7" s="852"/>
      <c r="CT7" s="852"/>
      <c r="CU7" s="852"/>
      <c r="CV7" s="853"/>
      <c r="CW7" s="851" t="s">
        <v>580</v>
      </c>
      <c r="CX7" s="852"/>
      <c r="CY7" s="852"/>
      <c r="CZ7" s="852"/>
      <c r="DA7" s="853"/>
      <c r="DB7" s="851" t="s">
        <v>580</v>
      </c>
      <c r="DC7" s="852"/>
      <c r="DD7" s="852"/>
      <c r="DE7" s="852"/>
      <c r="DF7" s="853"/>
      <c r="DG7" s="851" t="s">
        <v>580</v>
      </c>
      <c r="DH7" s="852"/>
      <c r="DI7" s="852"/>
      <c r="DJ7" s="852"/>
      <c r="DK7" s="853"/>
      <c r="DL7" s="851" t="s">
        <v>580</v>
      </c>
      <c r="DM7" s="852"/>
      <c r="DN7" s="852"/>
      <c r="DO7" s="852"/>
      <c r="DP7" s="853"/>
      <c r="DQ7" s="851" t="s">
        <v>586</v>
      </c>
      <c r="DR7" s="852"/>
      <c r="DS7" s="852"/>
      <c r="DT7" s="852"/>
      <c r="DU7" s="853"/>
      <c r="DV7" s="832"/>
      <c r="DW7" s="833"/>
      <c r="DX7" s="833"/>
      <c r="DY7" s="833"/>
      <c r="DZ7" s="834"/>
      <c r="EA7" s="254"/>
    </row>
    <row r="8" spans="1:131" s="255" customFormat="1" ht="26.25" customHeight="1" x14ac:dyDescent="0.2">
      <c r="A8" s="261">
        <v>2</v>
      </c>
      <c r="B8" s="835" t="s">
        <v>388</v>
      </c>
      <c r="C8" s="836"/>
      <c r="D8" s="836"/>
      <c r="E8" s="836"/>
      <c r="F8" s="836"/>
      <c r="G8" s="836"/>
      <c r="H8" s="836"/>
      <c r="I8" s="836"/>
      <c r="J8" s="836"/>
      <c r="K8" s="836"/>
      <c r="L8" s="836"/>
      <c r="M8" s="836"/>
      <c r="N8" s="836"/>
      <c r="O8" s="836"/>
      <c r="P8" s="837"/>
      <c r="Q8" s="838">
        <v>1438</v>
      </c>
      <c r="R8" s="839"/>
      <c r="S8" s="839"/>
      <c r="T8" s="839"/>
      <c r="U8" s="839"/>
      <c r="V8" s="839">
        <v>1430</v>
      </c>
      <c r="W8" s="839"/>
      <c r="X8" s="839"/>
      <c r="Y8" s="839"/>
      <c r="Z8" s="839"/>
      <c r="AA8" s="839">
        <v>8</v>
      </c>
      <c r="AB8" s="839"/>
      <c r="AC8" s="839"/>
      <c r="AD8" s="839"/>
      <c r="AE8" s="840"/>
      <c r="AF8" s="841" t="s">
        <v>389</v>
      </c>
      <c r="AG8" s="842"/>
      <c r="AH8" s="842"/>
      <c r="AI8" s="842"/>
      <c r="AJ8" s="843"/>
      <c r="AK8" s="844">
        <v>126</v>
      </c>
      <c r="AL8" s="845"/>
      <c r="AM8" s="845"/>
      <c r="AN8" s="845"/>
      <c r="AO8" s="845"/>
      <c r="AP8" s="845">
        <v>1772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582</v>
      </c>
      <c r="BT8" s="849"/>
      <c r="BU8" s="849"/>
      <c r="BV8" s="849"/>
      <c r="BW8" s="849"/>
      <c r="BX8" s="849"/>
      <c r="BY8" s="849"/>
      <c r="BZ8" s="849"/>
      <c r="CA8" s="849"/>
      <c r="CB8" s="849"/>
      <c r="CC8" s="849"/>
      <c r="CD8" s="849"/>
      <c r="CE8" s="849"/>
      <c r="CF8" s="849"/>
      <c r="CG8" s="850"/>
      <c r="CH8" s="861">
        <v>-2</v>
      </c>
      <c r="CI8" s="862"/>
      <c r="CJ8" s="862"/>
      <c r="CK8" s="862"/>
      <c r="CL8" s="863"/>
      <c r="CM8" s="861">
        <v>373</v>
      </c>
      <c r="CN8" s="862"/>
      <c r="CO8" s="862"/>
      <c r="CP8" s="862"/>
      <c r="CQ8" s="863"/>
      <c r="CR8" s="861">
        <v>300</v>
      </c>
      <c r="CS8" s="862"/>
      <c r="CT8" s="862"/>
      <c r="CU8" s="862"/>
      <c r="CV8" s="863"/>
      <c r="CW8" s="861">
        <v>38</v>
      </c>
      <c r="CX8" s="862"/>
      <c r="CY8" s="862"/>
      <c r="CZ8" s="862"/>
      <c r="DA8" s="863"/>
      <c r="DB8" s="861" t="s">
        <v>580</v>
      </c>
      <c r="DC8" s="862"/>
      <c r="DD8" s="862"/>
      <c r="DE8" s="862"/>
      <c r="DF8" s="863"/>
      <c r="DG8" s="861" t="s">
        <v>580</v>
      </c>
      <c r="DH8" s="862"/>
      <c r="DI8" s="862"/>
      <c r="DJ8" s="862"/>
      <c r="DK8" s="863"/>
      <c r="DL8" s="861" t="s">
        <v>588</v>
      </c>
      <c r="DM8" s="862"/>
      <c r="DN8" s="862"/>
      <c r="DO8" s="862"/>
      <c r="DP8" s="863"/>
      <c r="DQ8" s="861" t="s">
        <v>580</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583</v>
      </c>
      <c r="BT9" s="849"/>
      <c r="BU9" s="849"/>
      <c r="BV9" s="849"/>
      <c r="BW9" s="849"/>
      <c r="BX9" s="849"/>
      <c r="BY9" s="849"/>
      <c r="BZ9" s="849"/>
      <c r="CA9" s="849"/>
      <c r="CB9" s="849"/>
      <c r="CC9" s="849"/>
      <c r="CD9" s="849"/>
      <c r="CE9" s="849"/>
      <c r="CF9" s="849"/>
      <c r="CG9" s="850"/>
      <c r="CH9" s="861">
        <v>43</v>
      </c>
      <c r="CI9" s="862"/>
      <c r="CJ9" s="862"/>
      <c r="CK9" s="862"/>
      <c r="CL9" s="863"/>
      <c r="CM9" s="861">
        <v>890</v>
      </c>
      <c r="CN9" s="862"/>
      <c r="CO9" s="862"/>
      <c r="CP9" s="862"/>
      <c r="CQ9" s="863"/>
      <c r="CR9" s="861">
        <v>25</v>
      </c>
      <c r="CS9" s="862"/>
      <c r="CT9" s="862"/>
      <c r="CU9" s="862"/>
      <c r="CV9" s="863"/>
      <c r="CW9" s="861" t="s">
        <v>587</v>
      </c>
      <c r="CX9" s="862"/>
      <c r="CY9" s="862"/>
      <c r="CZ9" s="862"/>
      <c r="DA9" s="863"/>
      <c r="DB9" s="861" t="s">
        <v>580</v>
      </c>
      <c r="DC9" s="862"/>
      <c r="DD9" s="862"/>
      <c r="DE9" s="862"/>
      <c r="DF9" s="863"/>
      <c r="DG9" s="861" t="s">
        <v>580</v>
      </c>
      <c r="DH9" s="862"/>
      <c r="DI9" s="862"/>
      <c r="DJ9" s="862"/>
      <c r="DK9" s="863"/>
      <c r="DL9" s="861" t="s">
        <v>589</v>
      </c>
      <c r="DM9" s="862"/>
      <c r="DN9" s="862"/>
      <c r="DO9" s="862"/>
      <c r="DP9" s="863"/>
      <c r="DQ9" s="861" t="s">
        <v>580</v>
      </c>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584</v>
      </c>
      <c r="BT10" s="849"/>
      <c r="BU10" s="849"/>
      <c r="BV10" s="849"/>
      <c r="BW10" s="849"/>
      <c r="BX10" s="849"/>
      <c r="BY10" s="849"/>
      <c r="BZ10" s="849"/>
      <c r="CA10" s="849"/>
      <c r="CB10" s="849"/>
      <c r="CC10" s="849"/>
      <c r="CD10" s="849"/>
      <c r="CE10" s="849"/>
      <c r="CF10" s="849"/>
      <c r="CG10" s="850"/>
      <c r="CH10" s="861">
        <v>-1</v>
      </c>
      <c r="CI10" s="862"/>
      <c r="CJ10" s="862"/>
      <c r="CK10" s="862"/>
      <c r="CL10" s="863"/>
      <c r="CM10" s="861">
        <v>206</v>
      </c>
      <c r="CN10" s="862"/>
      <c r="CO10" s="862"/>
      <c r="CP10" s="862"/>
      <c r="CQ10" s="863"/>
      <c r="CR10" s="861">
        <v>200</v>
      </c>
      <c r="CS10" s="862"/>
      <c r="CT10" s="862"/>
      <c r="CU10" s="862"/>
      <c r="CV10" s="863"/>
      <c r="CW10" s="861">
        <v>72</v>
      </c>
      <c r="CX10" s="862"/>
      <c r="CY10" s="862"/>
      <c r="CZ10" s="862"/>
      <c r="DA10" s="863"/>
      <c r="DB10" s="861" t="s">
        <v>580</v>
      </c>
      <c r="DC10" s="862"/>
      <c r="DD10" s="862"/>
      <c r="DE10" s="862"/>
      <c r="DF10" s="863"/>
      <c r="DG10" s="861" t="s">
        <v>580</v>
      </c>
      <c r="DH10" s="862"/>
      <c r="DI10" s="862"/>
      <c r="DJ10" s="862"/>
      <c r="DK10" s="863"/>
      <c r="DL10" s="861" t="s">
        <v>580</v>
      </c>
      <c r="DM10" s="862"/>
      <c r="DN10" s="862"/>
      <c r="DO10" s="862"/>
      <c r="DP10" s="863"/>
      <c r="DQ10" s="861" t="s">
        <v>580</v>
      </c>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585</v>
      </c>
      <c r="BT11" s="849"/>
      <c r="BU11" s="849"/>
      <c r="BV11" s="849"/>
      <c r="BW11" s="849"/>
      <c r="BX11" s="849"/>
      <c r="BY11" s="849"/>
      <c r="BZ11" s="849"/>
      <c r="CA11" s="849"/>
      <c r="CB11" s="849"/>
      <c r="CC11" s="849"/>
      <c r="CD11" s="849"/>
      <c r="CE11" s="849"/>
      <c r="CF11" s="849"/>
      <c r="CG11" s="850"/>
      <c r="CH11" s="861">
        <v>-10</v>
      </c>
      <c r="CI11" s="862"/>
      <c r="CJ11" s="862"/>
      <c r="CK11" s="862"/>
      <c r="CL11" s="863"/>
      <c r="CM11" s="861">
        <v>347</v>
      </c>
      <c r="CN11" s="862"/>
      <c r="CO11" s="862"/>
      <c r="CP11" s="862"/>
      <c r="CQ11" s="863"/>
      <c r="CR11" s="861">
        <v>300</v>
      </c>
      <c r="CS11" s="862"/>
      <c r="CT11" s="862"/>
      <c r="CU11" s="862"/>
      <c r="CV11" s="863"/>
      <c r="CW11" s="861">
        <v>89</v>
      </c>
      <c r="CX11" s="862"/>
      <c r="CY11" s="862"/>
      <c r="CZ11" s="862"/>
      <c r="DA11" s="863"/>
      <c r="DB11" s="861" t="s">
        <v>580</v>
      </c>
      <c r="DC11" s="862"/>
      <c r="DD11" s="862"/>
      <c r="DE11" s="862"/>
      <c r="DF11" s="863"/>
      <c r="DG11" s="861" t="s">
        <v>580</v>
      </c>
      <c r="DH11" s="862"/>
      <c r="DI11" s="862"/>
      <c r="DJ11" s="862"/>
      <c r="DK11" s="863"/>
      <c r="DL11" s="861" t="s">
        <v>586</v>
      </c>
      <c r="DM11" s="862"/>
      <c r="DN11" s="862"/>
      <c r="DO11" s="862"/>
      <c r="DP11" s="863"/>
      <c r="DQ11" s="861" t="s">
        <v>580</v>
      </c>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390</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391</v>
      </c>
      <c r="B23" s="870" t="s">
        <v>392</v>
      </c>
      <c r="C23" s="871"/>
      <c r="D23" s="871"/>
      <c r="E23" s="871"/>
      <c r="F23" s="871"/>
      <c r="G23" s="871"/>
      <c r="H23" s="871"/>
      <c r="I23" s="871"/>
      <c r="J23" s="871"/>
      <c r="K23" s="871"/>
      <c r="L23" s="871"/>
      <c r="M23" s="871"/>
      <c r="N23" s="871"/>
      <c r="O23" s="871"/>
      <c r="P23" s="872"/>
      <c r="Q23" s="873">
        <v>94205</v>
      </c>
      <c r="R23" s="874"/>
      <c r="S23" s="874"/>
      <c r="T23" s="874"/>
      <c r="U23" s="874"/>
      <c r="V23" s="874">
        <v>90221</v>
      </c>
      <c r="W23" s="874"/>
      <c r="X23" s="874"/>
      <c r="Y23" s="874"/>
      <c r="Z23" s="874"/>
      <c r="AA23" s="874">
        <v>3984</v>
      </c>
      <c r="AB23" s="874"/>
      <c r="AC23" s="874"/>
      <c r="AD23" s="874"/>
      <c r="AE23" s="875"/>
      <c r="AF23" s="876">
        <v>3115</v>
      </c>
      <c r="AG23" s="874"/>
      <c r="AH23" s="874"/>
      <c r="AI23" s="874"/>
      <c r="AJ23" s="877"/>
      <c r="AK23" s="878"/>
      <c r="AL23" s="879"/>
      <c r="AM23" s="879"/>
      <c r="AN23" s="879"/>
      <c r="AO23" s="879"/>
      <c r="AP23" s="874">
        <v>52724</v>
      </c>
      <c r="AQ23" s="874"/>
      <c r="AR23" s="874"/>
      <c r="AS23" s="874"/>
      <c r="AT23" s="874"/>
      <c r="AU23" s="880"/>
      <c r="AV23" s="880"/>
      <c r="AW23" s="880"/>
      <c r="AX23" s="880"/>
      <c r="AY23" s="881"/>
      <c r="AZ23" s="889" t="s">
        <v>393</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370</v>
      </c>
      <c r="B26" s="821"/>
      <c r="C26" s="821"/>
      <c r="D26" s="821"/>
      <c r="E26" s="821"/>
      <c r="F26" s="821"/>
      <c r="G26" s="821"/>
      <c r="H26" s="821"/>
      <c r="I26" s="821"/>
      <c r="J26" s="821"/>
      <c r="K26" s="821"/>
      <c r="L26" s="821"/>
      <c r="M26" s="821"/>
      <c r="N26" s="821"/>
      <c r="O26" s="821"/>
      <c r="P26" s="822"/>
      <c r="Q26" s="797" t="s">
        <v>396</v>
      </c>
      <c r="R26" s="798"/>
      <c r="S26" s="798"/>
      <c r="T26" s="798"/>
      <c r="U26" s="799"/>
      <c r="V26" s="797" t="s">
        <v>397</v>
      </c>
      <c r="W26" s="798"/>
      <c r="X26" s="798"/>
      <c r="Y26" s="798"/>
      <c r="Z26" s="799"/>
      <c r="AA26" s="797" t="s">
        <v>398</v>
      </c>
      <c r="AB26" s="798"/>
      <c r="AC26" s="798"/>
      <c r="AD26" s="798"/>
      <c r="AE26" s="798"/>
      <c r="AF26" s="892" t="s">
        <v>399</v>
      </c>
      <c r="AG26" s="893"/>
      <c r="AH26" s="893"/>
      <c r="AI26" s="893"/>
      <c r="AJ26" s="894"/>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377</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404</v>
      </c>
      <c r="C28" s="812"/>
      <c r="D28" s="812"/>
      <c r="E28" s="812"/>
      <c r="F28" s="812"/>
      <c r="G28" s="812"/>
      <c r="H28" s="812"/>
      <c r="I28" s="812"/>
      <c r="J28" s="812"/>
      <c r="K28" s="812"/>
      <c r="L28" s="812"/>
      <c r="M28" s="812"/>
      <c r="N28" s="812"/>
      <c r="O28" s="812"/>
      <c r="P28" s="813"/>
      <c r="Q28" s="902">
        <v>23577</v>
      </c>
      <c r="R28" s="903"/>
      <c r="S28" s="903"/>
      <c r="T28" s="903"/>
      <c r="U28" s="903"/>
      <c r="V28" s="903">
        <v>23338</v>
      </c>
      <c r="W28" s="903"/>
      <c r="X28" s="903"/>
      <c r="Y28" s="903"/>
      <c r="Z28" s="903"/>
      <c r="AA28" s="903">
        <v>239</v>
      </c>
      <c r="AB28" s="903"/>
      <c r="AC28" s="903"/>
      <c r="AD28" s="903"/>
      <c r="AE28" s="904"/>
      <c r="AF28" s="905">
        <v>239</v>
      </c>
      <c r="AG28" s="903"/>
      <c r="AH28" s="903"/>
      <c r="AI28" s="903"/>
      <c r="AJ28" s="906"/>
      <c r="AK28" s="907">
        <v>2365</v>
      </c>
      <c r="AL28" s="898"/>
      <c r="AM28" s="898"/>
      <c r="AN28" s="898"/>
      <c r="AO28" s="898"/>
      <c r="AP28" s="898" t="s">
        <v>576</v>
      </c>
      <c r="AQ28" s="898"/>
      <c r="AR28" s="898"/>
      <c r="AS28" s="898"/>
      <c r="AT28" s="898"/>
      <c r="AU28" s="898" t="s">
        <v>576</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405</v>
      </c>
      <c r="C29" s="836"/>
      <c r="D29" s="836"/>
      <c r="E29" s="836"/>
      <c r="F29" s="836"/>
      <c r="G29" s="836"/>
      <c r="H29" s="836"/>
      <c r="I29" s="836"/>
      <c r="J29" s="836"/>
      <c r="K29" s="836"/>
      <c r="L29" s="836"/>
      <c r="M29" s="836"/>
      <c r="N29" s="836"/>
      <c r="O29" s="836"/>
      <c r="P29" s="837"/>
      <c r="Q29" s="838">
        <v>13989</v>
      </c>
      <c r="R29" s="839"/>
      <c r="S29" s="839"/>
      <c r="T29" s="839"/>
      <c r="U29" s="839"/>
      <c r="V29" s="839">
        <v>13386</v>
      </c>
      <c r="W29" s="839"/>
      <c r="X29" s="839"/>
      <c r="Y29" s="839"/>
      <c r="Z29" s="839"/>
      <c r="AA29" s="839">
        <v>603</v>
      </c>
      <c r="AB29" s="839"/>
      <c r="AC29" s="839"/>
      <c r="AD29" s="839"/>
      <c r="AE29" s="840"/>
      <c r="AF29" s="841">
        <v>603</v>
      </c>
      <c r="AG29" s="842"/>
      <c r="AH29" s="842"/>
      <c r="AI29" s="842"/>
      <c r="AJ29" s="843"/>
      <c r="AK29" s="910">
        <v>1868</v>
      </c>
      <c r="AL29" s="911"/>
      <c r="AM29" s="911"/>
      <c r="AN29" s="911"/>
      <c r="AO29" s="911"/>
      <c r="AP29" s="911" t="s">
        <v>576</v>
      </c>
      <c r="AQ29" s="911"/>
      <c r="AR29" s="911"/>
      <c r="AS29" s="911"/>
      <c r="AT29" s="911"/>
      <c r="AU29" s="911" t="s">
        <v>576</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406</v>
      </c>
      <c r="C30" s="836"/>
      <c r="D30" s="836"/>
      <c r="E30" s="836"/>
      <c r="F30" s="836"/>
      <c r="G30" s="836"/>
      <c r="H30" s="836"/>
      <c r="I30" s="836"/>
      <c r="J30" s="836"/>
      <c r="K30" s="836"/>
      <c r="L30" s="836"/>
      <c r="M30" s="836"/>
      <c r="N30" s="836"/>
      <c r="O30" s="836"/>
      <c r="P30" s="837"/>
      <c r="Q30" s="838">
        <v>2650</v>
      </c>
      <c r="R30" s="839"/>
      <c r="S30" s="839"/>
      <c r="T30" s="839"/>
      <c r="U30" s="839"/>
      <c r="V30" s="839">
        <v>2610</v>
      </c>
      <c r="W30" s="839"/>
      <c r="X30" s="839"/>
      <c r="Y30" s="839"/>
      <c r="Z30" s="839"/>
      <c r="AA30" s="839">
        <v>40</v>
      </c>
      <c r="AB30" s="839"/>
      <c r="AC30" s="839"/>
      <c r="AD30" s="839"/>
      <c r="AE30" s="840"/>
      <c r="AF30" s="841">
        <v>40</v>
      </c>
      <c r="AG30" s="842"/>
      <c r="AH30" s="842"/>
      <c r="AI30" s="842"/>
      <c r="AJ30" s="843"/>
      <c r="AK30" s="910">
        <v>468</v>
      </c>
      <c r="AL30" s="911"/>
      <c r="AM30" s="911"/>
      <c r="AN30" s="911"/>
      <c r="AO30" s="911"/>
      <c r="AP30" s="911" t="s">
        <v>576</v>
      </c>
      <c r="AQ30" s="911"/>
      <c r="AR30" s="911"/>
      <c r="AS30" s="911"/>
      <c r="AT30" s="911"/>
      <c r="AU30" s="911" t="s">
        <v>576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407</v>
      </c>
      <c r="C31" s="836"/>
      <c r="D31" s="836"/>
      <c r="E31" s="836"/>
      <c r="F31" s="836"/>
      <c r="G31" s="836"/>
      <c r="H31" s="836"/>
      <c r="I31" s="836"/>
      <c r="J31" s="836"/>
      <c r="K31" s="836"/>
      <c r="L31" s="836"/>
      <c r="M31" s="836"/>
      <c r="N31" s="836"/>
      <c r="O31" s="836"/>
      <c r="P31" s="837"/>
      <c r="Q31" s="838">
        <v>10085</v>
      </c>
      <c r="R31" s="839"/>
      <c r="S31" s="839"/>
      <c r="T31" s="839"/>
      <c r="U31" s="839"/>
      <c r="V31" s="839">
        <v>11122</v>
      </c>
      <c r="W31" s="839"/>
      <c r="X31" s="839"/>
      <c r="Y31" s="839"/>
      <c r="Z31" s="839"/>
      <c r="AA31" s="839">
        <v>-1037</v>
      </c>
      <c r="AB31" s="839"/>
      <c r="AC31" s="839"/>
      <c r="AD31" s="839"/>
      <c r="AE31" s="840"/>
      <c r="AF31" s="841">
        <v>-226</v>
      </c>
      <c r="AG31" s="842"/>
      <c r="AH31" s="842"/>
      <c r="AI31" s="842"/>
      <c r="AJ31" s="843"/>
      <c r="AK31" s="910">
        <v>1491</v>
      </c>
      <c r="AL31" s="911"/>
      <c r="AM31" s="911"/>
      <c r="AN31" s="911"/>
      <c r="AO31" s="911"/>
      <c r="AP31" s="911">
        <v>16944</v>
      </c>
      <c r="AQ31" s="911"/>
      <c r="AR31" s="911"/>
      <c r="AS31" s="911"/>
      <c r="AT31" s="911"/>
      <c r="AU31" s="911">
        <v>8574</v>
      </c>
      <c r="AV31" s="911"/>
      <c r="AW31" s="911"/>
      <c r="AX31" s="911"/>
      <c r="AY31" s="911"/>
      <c r="AZ31" s="912">
        <v>2.2999999999999998</v>
      </c>
      <c r="BA31" s="912"/>
      <c r="BB31" s="912"/>
      <c r="BC31" s="912"/>
      <c r="BD31" s="912"/>
      <c r="BE31" s="908" t="s">
        <v>408</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409</v>
      </c>
      <c r="C32" s="836"/>
      <c r="D32" s="836"/>
      <c r="E32" s="836"/>
      <c r="F32" s="836"/>
      <c r="G32" s="836"/>
      <c r="H32" s="836"/>
      <c r="I32" s="836"/>
      <c r="J32" s="836"/>
      <c r="K32" s="836"/>
      <c r="L32" s="836"/>
      <c r="M32" s="836"/>
      <c r="N32" s="836"/>
      <c r="O32" s="836"/>
      <c r="P32" s="837"/>
      <c r="Q32" s="838">
        <v>7010</v>
      </c>
      <c r="R32" s="839"/>
      <c r="S32" s="839"/>
      <c r="T32" s="839"/>
      <c r="U32" s="839"/>
      <c r="V32" s="839">
        <v>6623</v>
      </c>
      <c r="W32" s="839"/>
      <c r="X32" s="839"/>
      <c r="Y32" s="839"/>
      <c r="Z32" s="839"/>
      <c r="AA32" s="839">
        <v>387</v>
      </c>
      <c r="AB32" s="839"/>
      <c r="AC32" s="839"/>
      <c r="AD32" s="839"/>
      <c r="AE32" s="840"/>
      <c r="AF32" s="841">
        <v>387</v>
      </c>
      <c r="AG32" s="842"/>
      <c r="AH32" s="842"/>
      <c r="AI32" s="842"/>
      <c r="AJ32" s="843"/>
      <c r="AK32" s="910">
        <v>767</v>
      </c>
      <c r="AL32" s="911"/>
      <c r="AM32" s="911"/>
      <c r="AN32" s="911"/>
      <c r="AO32" s="911"/>
      <c r="AP32" s="911">
        <v>21028</v>
      </c>
      <c r="AQ32" s="911"/>
      <c r="AR32" s="911"/>
      <c r="AS32" s="911"/>
      <c r="AT32" s="911"/>
      <c r="AU32" s="911">
        <v>5131</v>
      </c>
      <c r="AV32" s="911"/>
      <c r="AW32" s="911"/>
      <c r="AX32" s="911"/>
      <c r="AY32" s="911"/>
      <c r="AZ32" s="912" t="s">
        <v>576</v>
      </c>
      <c r="BA32" s="912"/>
      <c r="BB32" s="912"/>
      <c r="BC32" s="912"/>
      <c r="BD32" s="912"/>
      <c r="BE32" s="908" t="s">
        <v>410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391</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1043</v>
      </c>
      <c r="AG63" s="922"/>
      <c r="AH63" s="922"/>
      <c r="AI63" s="922"/>
      <c r="AJ63" s="923"/>
      <c r="AK63" s="924"/>
      <c r="AL63" s="919"/>
      <c r="AM63" s="919"/>
      <c r="AN63" s="919"/>
      <c r="AO63" s="919"/>
      <c r="AP63" s="922">
        <v>37972</v>
      </c>
      <c r="AQ63" s="922"/>
      <c r="AR63" s="922"/>
      <c r="AS63" s="922"/>
      <c r="AT63" s="922"/>
      <c r="AU63" s="922">
        <v>13705</v>
      </c>
      <c r="AV63" s="922"/>
      <c r="AW63" s="922"/>
      <c r="AX63" s="922"/>
      <c r="AY63" s="922"/>
      <c r="AZ63" s="926"/>
      <c r="BA63" s="926"/>
      <c r="BB63" s="926"/>
      <c r="BC63" s="926"/>
      <c r="BD63" s="926"/>
      <c r="BE63" s="927"/>
      <c r="BF63" s="927"/>
      <c r="BG63" s="927"/>
      <c r="BH63" s="927"/>
      <c r="BI63" s="928"/>
      <c r="BJ63" s="929" t="s">
        <v>393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377</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577</v>
      </c>
      <c r="C68" s="950"/>
      <c r="D68" s="950"/>
      <c r="E68" s="950"/>
      <c r="F68" s="950"/>
      <c r="G68" s="950"/>
      <c r="H68" s="950"/>
      <c r="I68" s="950"/>
      <c r="J68" s="950"/>
      <c r="K68" s="950"/>
      <c r="L68" s="950"/>
      <c r="M68" s="950"/>
      <c r="N68" s="950"/>
      <c r="O68" s="950"/>
      <c r="P68" s="951"/>
      <c r="Q68" s="952">
        <v>167</v>
      </c>
      <c r="R68" s="946"/>
      <c r="S68" s="946"/>
      <c r="T68" s="946"/>
      <c r="U68" s="946"/>
      <c r="V68" s="946">
        <v>155</v>
      </c>
      <c r="W68" s="946"/>
      <c r="X68" s="946"/>
      <c r="Y68" s="946"/>
      <c r="Z68" s="946"/>
      <c r="AA68" s="946">
        <v>12</v>
      </c>
      <c r="AB68" s="946"/>
      <c r="AC68" s="946"/>
      <c r="AD68" s="946"/>
      <c r="AE68" s="946"/>
      <c r="AF68" s="946">
        <v>3</v>
      </c>
      <c r="AG68" s="946"/>
      <c r="AH68" s="946"/>
      <c r="AI68" s="946"/>
      <c r="AJ68" s="946"/>
      <c r="AK68" s="946" t="s">
        <v>580</v>
      </c>
      <c r="AL68" s="946"/>
      <c r="AM68" s="946"/>
      <c r="AN68" s="946"/>
      <c r="AO68" s="946"/>
      <c r="AP68" s="946" t="s">
        <v>580</v>
      </c>
      <c r="AQ68" s="946"/>
      <c r="AR68" s="946"/>
      <c r="AS68" s="946"/>
      <c r="AT68" s="946"/>
      <c r="AU68" s="946" t="s">
        <v>580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578</v>
      </c>
      <c r="C69" s="954"/>
      <c r="D69" s="954"/>
      <c r="E69" s="954"/>
      <c r="F69" s="954"/>
      <c r="G69" s="954"/>
      <c r="H69" s="954"/>
      <c r="I69" s="954"/>
      <c r="J69" s="954"/>
      <c r="K69" s="954"/>
      <c r="L69" s="954"/>
      <c r="M69" s="954"/>
      <c r="N69" s="954"/>
      <c r="O69" s="954"/>
      <c r="P69" s="955"/>
      <c r="Q69" s="956">
        <v>4857</v>
      </c>
      <c r="R69" s="911"/>
      <c r="S69" s="911"/>
      <c r="T69" s="911"/>
      <c r="U69" s="911"/>
      <c r="V69" s="911">
        <v>3573</v>
      </c>
      <c r="W69" s="911"/>
      <c r="X69" s="911"/>
      <c r="Y69" s="911"/>
      <c r="Z69" s="911"/>
      <c r="AA69" s="911">
        <v>1284</v>
      </c>
      <c r="AB69" s="911"/>
      <c r="AC69" s="911"/>
      <c r="AD69" s="911"/>
      <c r="AE69" s="911"/>
      <c r="AF69" s="911">
        <v>1284</v>
      </c>
      <c r="AG69" s="911"/>
      <c r="AH69" s="911"/>
      <c r="AI69" s="911"/>
      <c r="AJ69" s="911"/>
      <c r="AK69" s="911">
        <v>636</v>
      </c>
      <c r="AL69" s="911"/>
      <c r="AM69" s="911"/>
      <c r="AN69" s="911"/>
      <c r="AO69" s="911"/>
      <c r="AP69" s="911" t="s">
        <v>580</v>
      </c>
      <c r="AQ69" s="911"/>
      <c r="AR69" s="911"/>
      <c r="AS69" s="911"/>
      <c r="AT69" s="911"/>
      <c r="AU69" s="911" t="s">
        <v>580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579</v>
      </c>
      <c r="C70" s="954"/>
      <c r="D70" s="954"/>
      <c r="E70" s="954"/>
      <c r="F70" s="954"/>
      <c r="G70" s="954"/>
      <c r="H70" s="954"/>
      <c r="I70" s="954"/>
      <c r="J70" s="954"/>
      <c r="K70" s="954"/>
      <c r="L70" s="954"/>
      <c r="M70" s="954"/>
      <c r="N70" s="954"/>
      <c r="O70" s="954"/>
      <c r="P70" s="955"/>
      <c r="Q70" s="956">
        <v>904813</v>
      </c>
      <c r="R70" s="911"/>
      <c r="S70" s="911"/>
      <c r="T70" s="911"/>
      <c r="U70" s="911"/>
      <c r="V70" s="911">
        <v>891291</v>
      </c>
      <c r="W70" s="911"/>
      <c r="X70" s="911"/>
      <c r="Y70" s="911"/>
      <c r="Z70" s="911"/>
      <c r="AA70" s="911">
        <v>13521</v>
      </c>
      <c r="AB70" s="911"/>
      <c r="AC70" s="911"/>
      <c r="AD70" s="911"/>
      <c r="AE70" s="911"/>
      <c r="AF70" s="911">
        <v>13521</v>
      </c>
      <c r="AG70" s="911"/>
      <c r="AH70" s="911"/>
      <c r="AI70" s="911"/>
      <c r="AJ70" s="911"/>
      <c r="AK70" s="911">
        <v>6476</v>
      </c>
      <c r="AL70" s="911"/>
      <c r="AM70" s="911"/>
      <c r="AN70" s="911"/>
      <c r="AO70" s="911"/>
      <c r="AP70" s="911" t="s">
        <v>580</v>
      </c>
      <c r="AQ70" s="911"/>
      <c r="AR70" s="911"/>
      <c r="AS70" s="911"/>
      <c r="AT70" s="911"/>
      <c r="AU70" s="911" t="s">
        <v>580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391</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14808</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655</v>
      </c>
      <c r="CS102" s="930"/>
      <c r="CT102" s="930"/>
      <c r="CU102" s="930"/>
      <c r="CV102" s="973"/>
      <c r="CW102" s="972">
        <v>162</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309</v>
      </c>
      <c r="AG109" s="975"/>
      <c r="AH109" s="975"/>
      <c r="AI109" s="975"/>
      <c r="AJ109" s="976"/>
      <c r="AK109" s="974" t="s">
        <v>308</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309</v>
      </c>
      <c r="BW109" s="975"/>
      <c r="BX109" s="975"/>
      <c r="BY109" s="975"/>
      <c r="BZ109" s="976"/>
      <c r="CA109" s="974" t="s">
        <v>308</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309</v>
      </c>
      <c r="DM109" s="975"/>
      <c r="DN109" s="975"/>
      <c r="DO109" s="975"/>
      <c r="DP109" s="976"/>
      <c r="DQ109" s="974" t="s">
        <v>308</v>
      </c>
      <c r="DR109" s="975"/>
      <c r="DS109" s="975"/>
      <c r="DT109" s="975"/>
      <c r="DU109" s="976"/>
      <c r="DV109" s="974" t="s">
        <v>432</v>
      </c>
      <c r="DW109" s="975"/>
      <c r="DX109" s="975"/>
      <c r="DY109" s="975"/>
      <c r="DZ109" s="977"/>
    </row>
    <row r="110" spans="1:131" s="246" customFormat="1" ht="26.25" customHeight="1" x14ac:dyDescent="0.2">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6145853</v>
      </c>
      <c r="AB110" s="982"/>
      <c r="AC110" s="982"/>
      <c r="AD110" s="982"/>
      <c r="AE110" s="983"/>
      <c r="AF110" s="984">
        <v>6058758</v>
      </c>
      <c r="AG110" s="982"/>
      <c r="AH110" s="982"/>
      <c r="AI110" s="982"/>
      <c r="AJ110" s="983"/>
      <c r="AK110" s="984">
        <v>5887031</v>
      </c>
      <c r="AL110" s="982"/>
      <c r="AM110" s="982"/>
      <c r="AN110" s="982"/>
      <c r="AO110" s="983"/>
      <c r="AP110" s="985">
        <v>11.7</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48233878</v>
      </c>
      <c r="BR110" s="1017"/>
      <c r="BS110" s="1017"/>
      <c r="BT110" s="1017"/>
      <c r="BU110" s="1017"/>
      <c r="BV110" s="1017">
        <v>48232737</v>
      </c>
      <c r="BW110" s="1017"/>
      <c r="BX110" s="1017"/>
      <c r="BY110" s="1017"/>
      <c r="BZ110" s="1017"/>
      <c r="CA110" s="1017">
        <v>52723593</v>
      </c>
      <c r="CB110" s="1017"/>
      <c r="CC110" s="1017"/>
      <c r="CD110" s="1017"/>
      <c r="CE110" s="1017"/>
      <c r="CF110" s="1031">
        <v>105.1</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129</v>
      </c>
      <c r="DH110" s="1017"/>
      <c r="DI110" s="1017"/>
      <c r="DJ110" s="1017"/>
      <c r="DK110" s="1017"/>
      <c r="DL110" s="1017" t="s">
        <v>438</v>
      </c>
      <c r="DM110" s="1017"/>
      <c r="DN110" s="1017"/>
      <c r="DO110" s="1017"/>
      <c r="DP110" s="1017"/>
      <c r="DQ110" s="1017" t="s">
        <v>438</v>
      </c>
      <c r="DR110" s="1017"/>
      <c r="DS110" s="1017"/>
      <c r="DT110" s="1017"/>
      <c r="DU110" s="1017"/>
      <c r="DV110" s="1018" t="s">
        <v>129</v>
      </c>
      <c r="DW110" s="1018"/>
      <c r="DX110" s="1018"/>
      <c r="DY110" s="1018"/>
      <c r="DZ110" s="1019"/>
    </row>
    <row r="111" spans="1:131" s="246" customFormat="1" ht="26.25" customHeight="1" x14ac:dyDescent="0.2">
      <c r="A111" s="1020" t="s">
        <v>439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393</v>
      </c>
      <c r="AB111" s="1024"/>
      <c r="AC111" s="1024"/>
      <c r="AD111" s="1024"/>
      <c r="AE111" s="1025"/>
      <c r="AF111" s="1026" t="s">
        <v>129</v>
      </c>
      <c r="AG111" s="1024"/>
      <c r="AH111" s="1024"/>
      <c r="AI111" s="1024"/>
      <c r="AJ111" s="1025"/>
      <c r="AK111" s="1026" t="s">
        <v>393</v>
      </c>
      <c r="AL111" s="1024"/>
      <c r="AM111" s="1024"/>
      <c r="AN111" s="1024"/>
      <c r="AO111" s="1025"/>
      <c r="AP111" s="1027" t="s">
        <v>393</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t="s">
        <v>438</v>
      </c>
      <c r="BR111" s="1010"/>
      <c r="BS111" s="1010"/>
      <c r="BT111" s="1010"/>
      <c r="BU111" s="1010"/>
      <c r="BV111" s="1010" t="s">
        <v>438</v>
      </c>
      <c r="BW111" s="1010"/>
      <c r="BX111" s="1010"/>
      <c r="BY111" s="1010"/>
      <c r="BZ111" s="1010"/>
      <c r="CA111" s="1010" t="s">
        <v>393</v>
      </c>
      <c r="CB111" s="1010"/>
      <c r="CC111" s="1010"/>
      <c r="CD111" s="1010"/>
      <c r="CE111" s="1010"/>
      <c r="CF111" s="1004" t="s">
        <v>129</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393</v>
      </c>
      <c r="DR111" s="1010"/>
      <c r="DS111" s="1010"/>
      <c r="DT111" s="1010"/>
      <c r="DU111" s="1010"/>
      <c r="DV111" s="1011" t="s">
        <v>129</v>
      </c>
      <c r="DW111" s="1011"/>
      <c r="DX111" s="1011"/>
      <c r="DY111" s="1011"/>
      <c r="DZ111" s="1012"/>
    </row>
    <row r="112" spans="1:131" s="246" customFormat="1" ht="26.25" customHeight="1" x14ac:dyDescent="0.2">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v>41667</v>
      </c>
      <c r="AB112" s="1049"/>
      <c r="AC112" s="1049"/>
      <c r="AD112" s="1049"/>
      <c r="AE112" s="1050"/>
      <c r="AF112" s="1051">
        <v>41667</v>
      </c>
      <c r="AG112" s="1049"/>
      <c r="AH112" s="1049"/>
      <c r="AI112" s="1049"/>
      <c r="AJ112" s="1050"/>
      <c r="AK112" s="1051">
        <v>41667</v>
      </c>
      <c r="AL112" s="1049"/>
      <c r="AM112" s="1049"/>
      <c r="AN112" s="1049"/>
      <c r="AO112" s="1050"/>
      <c r="AP112" s="1052">
        <v>0.1</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15787170</v>
      </c>
      <c r="BR112" s="1010"/>
      <c r="BS112" s="1010"/>
      <c r="BT112" s="1010"/>
      <c r="BU112" s="1010"/>
      <c r="BV112" s="1010">
        <v>15376253</v>
      </c>
      <c r="BW112" s="1010"/>
      <c r="BX112" s="1010"/>
      <c r="BY112" s="1010"/>
      <c r="BZ112" s="1010"/>
      <c r="CA112" s="1010">
        <v>13704477</v>
      </c>
      <c r="CB112" s="1010"/>
      <c r="CC112" s="1010"/>
      <c r="CD112" s="1010"/>
      <c r="CE112" s="1010"/>
      <c r="CF112" s="1004">
        <v>27.3</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393</v>
      </c>
      <c r="DH112" s="1010"/>
      <c r="DI112" s="1010"/>
      <c r="DJ112" s="1010"/>
      <c r="DK112" s="1010"/>
      <c r="DL112" s="1010" t="s">
        <v>393</v>
      </c>
      <c r="DM112" s="1010"/>
      <c r="DN112" s="1010"/>
      <c r="DO112" s="1010"/>
      <c r="DP112" s="1010"/>
      <c r="DQ112" s="1010" t="s">
        <v>393</v>
      </c>
      <c r="DR112" s="1010"/>
      <c r="DS112" s="1010"/>
      <c r="DT112" s="1010"/>
      <c r="DU112" s="1010"/>
      <c r="DV112" s="1011" t="s">
        <v>393</v>
      </c>
      <c r="DW112" s="1011"/>
      <c r="DX112" s="1011"/>
      <c r="DY112" s="1011"/>
      <c r="DZ112" s="1012"/>
    </row>
    <row r="113" spans="1:130" s="246" customFormat="1" ht="26.25" customHeight="1" x14ac:dyDescent="0.2">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1384787</v>
      </c>
      <c r="AB113" s="1024"/>
      <c r="AC113" s="1024"/>
      <c r="AD113" s="1024"/>
      <c r="AE113" s="1025"/>
      <c r="AF113" s="1026">
        <v>1209882</v>
      </c>
      <c r="AG113" s="1024"/>
      <c r="AH113" s="1024"/>
      <c r="AI113" s="1024"/>
      <c r="AJ113" s="1025"/>
      <c r="AK113" s="1026">
        <v>1153334</v>
      </c>
      <c r="AL113" s="1024"/>
      <c r="AM113" s="1024"/>
      <c r="AN113" s="1024"/>
      <c r="AO113" s="1025"/>
      <c r="AP113" s="1027">
        <v>2.2999999999999998</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t="s">
        <v>438</v>
      </c>
      <c r="BR113" s="1010"/>
      <c r="BS113" s="1010"/>
      <c r="BT113" s="1010"/>
      <c r="BU113" s="1010"/>
      <c r="BV113" s="1010" t="s">
        <v>393</v>
      </c>
      <c r="BW113" s="1010"/>
      <c r="BX113" s="1010"/>
      <c r="BY113" s="1010"/>
      <c r="BZ113" s="1010"/>
      <c r="CA113" s="1010" t="s">
        <v>393</v>
      </c>
      <c r="CB113" s="1010"/>
      <c r="CC113" s="1010"/>
      <c r="CD113" s="1010"/>
      <c r="CE113" s="1010"/>
      <c r="CF113" s="1004" t="s">
        <v>393</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438</v>
      </c>
      <c r="DR113" s="1049"/>
      <c r="DS113" s="1049"/>
      <c r="DT113" s="1049"/>
      <c r="DU113" s="1050"/>
      <c r="DV113" s="1052" t="s">
        <v>129</v>
      </c>
      <c r="DW113" s="1053"/>
      <c r="DX113" s="1053"/>
      <c r="DY113" s="1053"/>
      <c r="DZ113" s="1054"/>
    </row>
    <row r="114" spans="1:130" s="246" customFormat="1" ht="26.25" customHeight="1" x14ac:dyDescent="0.2">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129</v>
      </c>
      <c r="AB114" s="1049"/>
      <c r="AC114" s="1049"/>
      <c r="AD114" s="1049"/>
      <c r="AE114" s="1050"/>
      <c r="AF114" s="1051" t="s">
        <v>438</v>
      </c>
      <c r="AG114" s="1049"/>
      <c r="AH114" s="1049"/>
      <c r="AI114" s="1049"/>
      <c r="AJ114" s="1050"/>
      <c r="AK114" s="1051" t="s">
        <v>438</v>
      </c>
      <c r="AL114" s="1049"/>
      <c r="AM114" s="1049"/>
      <c r="AN114" s="1049"/>
      <c r="AO114" s="1050"/>
      <c r="AP114" s="1052" t="s">
        <v>393</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12416162</v>
      </c>
      <c r="BR114" s="1010"/>
      <c r="BS114" s="1010"/>
      <c r="BT114" s="1010"/>
      <c r="BU114" s="1010"/>
      <c r="BV114" s="1010">
        <v>12468066</v>
      </c>
      <c r="BW114" s="1010"/>
      <c r="BX114" s="1010"/>
      <c r="BY114" s="1010"/>
      <c r="BZ114" s="1010"/>
      <c r="CA114" s="1010">
        <v>12126478</v>
      </c>
      <c r="CB114" s="1010"/>
      <c r="CC114" s="1010"/>
      <c r="CD114" s="1010"/>
      <c r="CE114" s="1010"/>
      <c r="CF114" s="1004">
        <v>24.2</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393</v>
      </c>
      <c r="DM114" s="1049"/>
      <c r="DN114" s="1049"/>
      <c r="DO114" s="1049"/>
      <c r="DP114" s="1050"/>
      <c r="DQ114" s="1051" t="s">
        <v>393</v>
      </c>
      <c r="DR114" s="1049"/>
      <c r="DS114" s="1049"/>
      <c r="DT114" s="1049"/>
      <c r="DU114" s="1050"/>
      <c r="DV114" s="1052" t="s">
        <v>393</v>
      </c>
      <c r="DW114" s="1053"/>
      <c r="DX114" s="1053"/>
      <c r="DY114" s="1053"/>
      <c r="DZ114" s="1054"/>
    </row>
    <row r="115" spans="1:130" s="246" customFormat="1" ht="26.25" customHeight="1" x14ac:dyDescent="0.2">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129</v>
      </c>
      <c r="AB115" s="1024"/>
      <c r="AC115" s="1024"/>
      <c r="AD115" s="1024"/>
      <c r="AE115" s="1025"/>
      <c r="AF115" s="1026" t="s">
        <v>438</v>
      </c>
      <c r="AG115" s="1024"/>
      <c r="AH115" s="1024"/>
      <c r="AI115" s="1024"/>
      <c r="AJ115" s="1025"/>
      <c r="AK115" s="1026" t="s">
        <v>129</v>
      </c>
      <c r="AL115" s="1024"/>
      <c r="AM115" s="1024"/>
      <c r="AN115" s="1024"/>
      <c r="AO115" s="1025"/>
      <c r="AP115" s="1027" t="s">
        <v>393</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t="s">
        <v>438</v>
      </c>
      <c r="BR115" s="1010"/>
      <c r="BS115" s="1010"/>
      <c r="BT115" s="1010"/>
      <c r="BU115" s="1010"/>
      <c r="BV115" s="1010" t="s">
        <v>438</v>
      </c>
      <c r="BW115" s="1010"/>
      <c r="BX115" s="1010"/>
      <c r="BY115" s="1010"/>
      <c r="BZ115" s="1010"/>
      <c r="CA115" s="1010" t="s">
        <v>438</v>
      </c>
      <c r="CB115" s="1010"/>
      <c r="CC115" s="1010"/>
      <c r="CD115" s="1010"/>
      <c r="CE115" s="1010"/>
      <c r="CF115" s="1004" t="s">
        <v>393</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393</v>
      </c>
      <c r="DM115" s="1049"/>
      <c r="DN115" s="1049"/>
      <c r="DO115" s="1049"/>
      <c r="DP115" s="1050"/>
      <c r="DQ115" s="1051" t="s">
        <v>129</v>
      </c>
      <c r="DR115" s="1049"/>
      <c r="DS115" s="1049"/>
      <c r="DT115" s="1049"/>
      <c r="DU115" s="1050"/>
      <c r="DV115" s="1052" t="s">
        <v>393</v>
      </c>
      <c r="DW115" s="1053"/>
      <c r="DX115" s="1053"/>
      <c r="DY115" s="1053"/>
      <c r="DZ115" s="1054"/>
    </row>
    <row r="116" spans="1:130" s="246" customFormat="1" ht="26.25" customHeight="1" x14ac:dyDescent="0.2">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127</v>
      </c>
      <c r="AB116" s="1049"/>
      <c r="AC116" s="1049"/>
      <c r="AD116" s="1049"/>
      <c r="AE116" s="1050"/>
      <c r="AF116" s="1051">
        <v>917</v>
      </c>
      <c r="AG116" s="1049"/>
      <c r="AH116" s="1049"/>
      <c r="AI116" s="1049"/>
      <c r="AJ116" s="1050"/>
      <c r="AK116" s="1051" t="s">
        <v>129</v>
      </c>
      <c r="AL116" s="1049"/>
      <c r="AM116" s="1049"/>
      <c r="AN116" s="1049"/>
      <c r="AO116" s="1050"/>
      <c r="AP116" s="1052" t="s">
        <v>438</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393</v>
      </c>
      <c r="BW116" s="1010"/>
      <c r="BX116" s="1010"/>
      <c r="BY116" s="1010"/>
      <c r="BZ116" s="1010"/>
      <c r="CA116" s="1010" t="s">
        <v>129</v>
      </c>
      <c r="CB116" s="1010"/>
      <c r="CC116" s="1010"/>
      <c r="CD116" s="1010"/>
      <c r="CE116" s="1010"/>
      <c r="CF116" s="1004" t="s">
        <v>438</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438</v>
      </c>
      <c r="DH116" s="1049"/>
      <c r="DI116" s="1049"/>
      <c r="DJ116" s="1049"/>
      <c r="DK116" s="1050"/>
      <c r="DL116" s="1051" t="s">
        <v>129</v>
      </c>
      <c r="DM116" s="1049"/>
      <c r="DN116" s="1049"/>
      <c r="DO116" s="1049"/>
      <c r="DP116" s="1050"/>
      <c r="DQ116" s="1051" t="s">
        <v>438</v>
      </c>
      <c r="DR116" s="1049"/>
      <c r="DS116" s="1049"/>
      <c r="DT116" s="1049"/>
      <c r="DU116" s="1050"/>
      <c r="DV116" s="1052" t="s">
        <v>438</v>
      </c>
      <c r="DW116" s="1053"/>
      <c r="DX116" s="1053"/>
      <c r="DY116" s="1053"/>
      <c r="DZ116" s="1054"/>
    </row>
    <row r="117" spans="1:130" s="246" customFormat="1" ht="26.25" customHeight="1" x14ac:dyDescent="0.2">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7572434</v>
      </c>
      <c r="AB117" s="1067"/>
      <c r="AC117" s="1067"/>
      <c r="AD117" s="1067"/>
      <c r="AE117" s="1068"/>
      <c r="AF117" s="1069">
        <v>7311224</v>
      </c>
      <c r="AG117" s="1067"/>
      <c r="AH117" s="1067"/>
      <c r="AI117" s="1067"/>
      <c r="AJ117" s="1068"/>
      <c r="AK117" s="1069">
        <v>7082032</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438</v>
      </c>
      <c r="BR117" s="1010"/>
      <c r="BS117" s="1010"/>
      <c r="BT117" s="1010"/>
      <c r="BU117" s="1010"/>
      <c r="BV117" s="1010" t="s">
        <v>438</v>
      </c>
      <c r="BW117" s="1010"/>
      <c r="BX117" s="1010"/>
      <c r="BY117" s="1010"/>
      <c r="BZ117" s="1010"/>
      <c r="CA117" s="1010" t="s">
        <v>438</v>
      </c>
      <c r="CB117" s="1010"/>
      <c r="CC117" s="1010"/>
      <c r="CD117" s="1010"/>
      <c r="CE117" s="1010"/>
      <c r="CF117" s="1004" t="s">
        <v>393</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438</v>
      </c>
      <c r="DR117" s="1049"/>
      <c r="DS117" s="1049"/>
      <c r="DT117" s="1049"/>
      <c r="DU117" s="1050"/>
      <c r="DV117" s="1052" t="s">
        <v>438</v>
      </c>
      <c r="DW117" s="1053"/>
      <c r="DX117" s="1053"/>
      <c r="DY117" s="1053"/>
      <c r="DZ117" s="1054"/>
    </row>
    <row r="118" spans="1:130" s="246" customFormat="1" ht="26.25" customHeight="1" x14ac:dyDescent="0.2">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309</v>
      </c>
      <c r="AG118" s="975"/>
      <c r="AH118" s="975"/>
      <c r="AI118" s="975"/>
      <c r="AJ118" s="976"/>
      <c r="AK118" s="974" t="s">
        <v>308</v>
      </c>
      <c r="AL118" s="975"/>
      <c r="AM118" s="975"/>
      <c r="AN118" s="975"/>
      <c r="AO118" s="976"/>
      <c r="AP118" s="1061" t="s">
        <v>432</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438</v>
      </c>
      <c r="BW118" s="1088"/>
      <c r="BX118" s="1088"/>
      <c r="BY118" s="1088"/>
      <c r="BZ118" s="1088"/>
      <c r="CA118" s="1088" t="s">
        <v>393</v>
      </c>
      <c r="CB118" s="1088"/>
      <c r="CC118" s="1088"/>
      <c r="CD118" s="1088"/>
      <c r="CE118" s="1088"/>
      <c r="CF118" s="1004" t="s">
        <v>438</v>
      </c>
      <c r="CG118" s="1005"/>
      <c r="CH118" s="1005"/>
      <c r="CI118" s="1005"/>
      <c r="CJ118" s="1005"/>
      <c r="CK118" s="1035"/>
      <c r="CL118" s="1036"/>
      <c r="CM118" s="1006" t="s">
        <v>462</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393</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x14ac:dyDescent="0.2">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393</v>
      </c>
      <c r="AB119" s="982"/>
      <c r="AC119" s="982"/>
      <c r="AD119" s="982"/>
      <c r="AE119" s="983"/>
      <c r="AF119" s="984" t="s">
        <v>129</v>
      </c>
      <c r="AG119" s="982"/>
      <c r="AH119" s="982"/>
      <c r="AI119" s="982"/>
      <c r="AJ119" s="983"/>
      <c r="AK119" s="984" t="s">
        <v>438</v>
      </c>
      <c r="AL119" s="982"/>
      <c r="AM119" s="982"/>
      <c r="AN119" s="982"/>
      <c r="AO119" s="983"/>
      <c r="AP119" s="985" t="s">
        <v>438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463</v>
      </c>
      <c r="BP119" s="1096"/>
      <c r="BQ119" s="1087">
        <v>76437210</v>
      </c>
      <c r="BR119" s="1088"/>
      <c r="BS119" s="1088"/>
      <c r="BT119" s="1088"/>
      <c r="BU119" s="1088"/>
      <c r="BV119" s="1088">
        <v>76077056</v>
      </c>
      <c r="BW119" s="1088"/>
      <c r="BX119" s="1088"/>
      <c r="BY119" s="1088"/>
      <c r="BZ119" s="1088"/>
      <c r="CA119" s="1088">
        <v>78554548</v>
      </c>
      <c r="CB119" s="1088"/>
      <c r="CC119" s="1088"/>
      <c r="CD119" s="1088"/>
      <c r="CE119" s="1088"/>
      <c r="CF119" s="1089"/>
      <c r="CG119" s="1090"/>
      <c r="CH119" s="1090"/>
      <c r="CI119" s="1090"/>
      <c r="CJ119" s="1091"/>
      <c r="CK119" s="1037"/>
      <c r="CL119" s="1038"/>
      <c r="CM119" s="1092" t="s">
        <v>464</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438</v>
      </c>
      <c r="DM119" s="1074"/>
      <c r="DN119" s="1074"/>
      <c r="DO119" s="1074"/>
      <c r="DP119" s="1075"/>
      <c r="DQ119" s="1073" t="s">
        <v>129</v>
      </c>
      <c r="DR119" s="1074"/>
      <c r="DS119" s="1074"/>
      <c r="DT119" s="1074"/>
      <c r="DU119" s="1075"/>
      <c r="DV119" s="1076" t="s">
        <v>438</v>
      </c>
      <c r="DW119" s="1077"/>
      <c r="DX119" s="1077"/>
      <c r="DY119" s="1077"/>
      <c r="DZ119" s="1078"/>
    </row>
    <row r="120" spans="1:130" s="246" customFormat="1" ht="26.25" customHeight="1" x14ac:dyDescent="0.2">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393</v>
      </c>
      <c r="AB120" s="1049"/>
      <c r="AC120" s="1049"/>
      <c r="AD120" s="1049"/>
      <c r="AE120" s="1050"/>
      <c r="AF120" s="1051" t="s">
        <v>129</v>
      </c>
      <c r="AG120" s="1049"/>
      <c r="AH120" s="1049"/>
      <c r="AI120" s="1049"/>
      <c r="AJ120" s="1050"/>
      <c r="AK120" s="1051" t="s">
        <v>438</v>
      </c>
      <c r="AL120" s="1049"/>
      <c r="AM120" s="1049"/>
      <c r="AN120" s="1049"/>
      <c r="AO120" s="1050"/>
      <c r="AP120" s="1052" t="s">
        <v>438</v>
      </c>
      <c r="AQ120" s="1053"/>
      <c r="AR120" s="1053"/>
      <c r="AS120" s="1053"/>
      <c r="AT120" s="1054"/>
      <c r="AU120" s="1079" t="s">
        <v>465</v>
      </c>
      <c r="AV120" s="1080"/>
      <c r="AW120" s="1080"/>
      <c r="AX120" s="1080"/>
      <c r="AY120" s="1081"/>
      <c r="AZ120" s="1030" t="s">
        <v>466</v>
      </c>
      <c r="BA120" s="979"/>
      <c r="BB120" s="979"/>
      <c r="BC120" s="979"/>
      <c r="BD120" s="979"/>
      <c r="BE120" s="979"/>
      <c r="BF120" s="979"/>
      <c r="BG120" s="979"/>
      <c r="BH120" s="979"/>
      <c r="BI120" s="979"/>
      <c r="BJ120" s="979"/>
      <c r="BK120" s="979"/>
      <c r="BL120" s="979"/>
      <c r="BM120" s="979"/>
      <c r="BN120" s="979"/>
      <c r="BO120" s="979"/>
      <c r="BP120" s="980"/>
      <c r="BQ120" s="1016">
        <v>9266095</v>
      </c>
      <c r="BR120" s="1017"/>
      <c r="BS120" s="1017"/>
      <c r="BT120" s="1017"/>
      <c r="BU120" s="1017"/>
      <c r="BV120" s="1017">
        <v>15760091</v>
      </c>
      <c r="BW120" s="1017"/>
      <c r="BX120" s="1017"/>
      <c r="BY120" s="1017"/>
      <c r="BZ120" s="1017"/>
      <c r="CA120" s="1017">
        <v>21460838</v>
      </c>
      <c r="CB120" s="1017"/>
      <c r="CC120" s="1017"/>
      <c r="CD120" s="1017"/>
      <c r="CE120" s="1017"/>
      <c r="CF120" s="1031">
        <v>42.8</v>
      </c>
      <c r="CG120" s="1032"/>
      <c r="CH120" s="1032"/>
      <c r="CI120" s="1032"/>
      <c r="CJ120" s="1032"/>
      <c r="CK120" s="1097" t="s">
        <v>467</v>
      </c>
      <c r="CL120" s="1098"/>
      <c r="CM120" s="1098"/>
      <c r="CN120" s="1098"/>
      <c r="CO120" s="1099"/>
      <c r="CP120" s="1105" t="s">
        <v>468</v>
      </c>
      <c r="CQ120" s="1106"/>
      <c r="CR120" s="1106"/>
      <c r="CS120" s="1106"/>
      <c r="CT120" s="1106"/>
      <c r="CU120" s="1106"/>
      <c r="CV120" s="1106"/>
      <c r="CW120" s="1106"/>
      <c r="CX120" s="1106"/>
      <c r="CY120" s="1106"/>
      <c r="CZ120" s="1106"/>
      <c r="DA120" s="1106"/>
      <c r="DB120" s="1106"/>
      <c r="DC120" s="1106"/>
      <c r="DD120" s="1106"/>
      <c r="DE120" s="1106"/>
      <c r="DF120" s="1107"/>
      <c r="DG120" s="1016">
        <v>8798432</v>
      </c>
      <c r="DH120" s="1017"/>
      <c r="DI120" s="1017"/>
      <c r="DJ120" s="1017"/>
      <c r="DK120" s="1017"/>
      <c r="DL120" s="1017">
        <v>8854104</v>
      </c>
      <c r="DM120" s="1017"/>
      <c r="DN120" s="1017"/>
      <c r="DO120" s="1017"/>
      <c r="DP120" s="1017"/>
      <c r="DQ120" s="1017">
        <v>8573610</v>
      </c>
      <c r="DR120" s="1017"/>
      <c r="DS120" s="1017"/>
      <c r="DT120" s="1017"/>
      <c r="DU120" s="1017"/>
      <c r="DV120" s="1018">
        <v>17.100000000000001</v>
      </c>
      <c r="DW120" s="1018"/>
      <c r="DX120" s="1018"/>
      <c r="DY120" s="1018"/>
      <c r="DZ120" s="1019"/>
    </row>
    <row r="121" spans="1:130" s="246" customFormat="1" ht="26.25" customHeight="1" x14ac:dyDescent="0.2">
      <c r="A121" s="1149"/>
      <c r="B121" s="1036"/>
      <c r="C121" s="1057" t="s">
        <v>469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438</v>
      </c>
      <c r="AB121" s="1049"/>
      <c r="AC121" s="1049"/>
      <c r="AD121" s="1049"/>
      <c r="AE121" s="1050"/>
      <c r="AF121" s="1051" t="s">
        <v>129</v>
      </c>
      <c r="AG121" s="1049"/>
      <c r="AH121" s="1049"/>
      <c r="AI121" s="1049"/>
      <c r="AJ121" s="1050"/>
      <c r="AK121" s="1051" t="s">
        <v>393</v>
      </c>
      <c r="AL121" s="1049"/>
      <c r="AM121" s="1049"/>
      <c r="AN121" s="1049"/>
      <c r="AO121" s="1050"/>
      <c r="AP121" s="1052" t="s">
        <v>438</v>
      </c>
      <c r="AQ121" s="1053"/>
      <c r="AR121" s="1053"/>
      <c r="AS121" s="1053"/>
      <c r="AT121" s="1054"/>
      <c r="AU121" s="1082"/>
      <c r="AV121" s="1083"/>
      <c r="AW121" s="1083"/>
      <c r="AX121" s="1083"/>
      <c r="AY121" s="1084"/>
      <c r="AZ121" s="1039" t="s">
        <v>470</v>
      </c>
      <c r="BA121" s="1040"/>
      <c r="BB121" s="1040"/>
      <c r="BC121" s="1040"/>
      <c r="BD121" s="1040"/>
      <c r="BE121" s="1040"/>
      <c r="BF121" s="1040"/>
      <c r="BG121" s="1040"/>
      <c r="BH121" s="1040"/>
      <c r="BI121" s="1040"/>
      <c r="BJ121" s="1040"/>
      <c r="BK121" s="1040"/>
      <c r="BL121" s="1040"/>
      <c r="BM121" s="1040"/>
      <c r="BN121" s="1040"/>
      <c r="BO121" s="1040"/>
      <c r="BP121" s="1041"/>
      <c r="BQ121" s="1009">
        <v>6932392</v>
      </c>
      <c r="BR121" s="1010"/>
      <c r="BS121" s="1010"/>
      <c r="BT121" s="1010"/>
      <c r="BU121" s="1010"/>
      <c r="BV121" s="1010">
        <v>7820122</v>
      </c>
      <c r="BW121" s="1010"/>
      <c r="BX121" s="1010"/>
      <c r="BY121" s="1010"/>
      <c r="BZ121" s="1010"/>
      <c r="CA121" s="1010">
        <v>9017326</v>
      </c>
      <c r="CB121" s="1010"/>
      <c r="CC121" s="1010"/>
      <c r="CD121" s="1010"/>
      <c r="CE121" s="1010"/>
      <c r="CF121" s="1004">
        <v>18</v>
      </c>
      <c r="CG121" s="1005"/>
      <c r="CH121" s="1005"/>
      <c r="CI121" s="1005"/>
      <c r="CJ121" s="1005"/>
      <c r="CK121" s="1100"/>
      <c r="CL121" s="1101"/>
      <c r="CM121" s="1101"/>
      <c r="CN121" s="1101"/>
      <c r="CO121" s="1102"/>
      <c r="CP121" s="1110" t="s">
        <v>471</v>
      </c>
      <c r="CQ121" s="1111"/>
      <c r="CR121" s="1111"/>
      <c r="CS121" s="1111"/>
      <c r="CT121" s="1111"/>
      <c r="CU121" s="1111"/>
      <c r="CV121" s="1111"/>
      <c r="CW121" s="1111"/>
      <c r="CX121" s="1111"/>
      <c r="CY121" s="1111"/>
      <c r="CZ121" s="1111"/>
      <c r="DA121" s="1111"/>
      <c r="DB121" s="1111"/>
      <c r="DC121" s="1111"/>
      <c r="DD121" s="1111"/>
      <c r="DE121" s="1111"/>
      <c r="DF121" s="1112"/>
      <c r="DG121" s="1009">
        <v>6988738</v>
      </c>
      <c r="DH121" s="1010"/>
      <c r="DI121" s="1010"/>
      <c r="DJ121" s="1010"/>
      <c r="DK121" s="1010"/>
      <c r="DL121" s="1010">
        <v>6522149</v>
      </c>
      <c r="DM121" s="1010"/>
      <c r="DN121" s="1010"/>
      <c r="DO121" s="1010"/>
      <c r="DP121" s="1010"/>
      <c r="DQ121" s="1010">
        <v>5130867</v>
      </c>
      <c r="DR121" s="1010"/>
      <c r="DS121" s="1010"/>
      <c r="DT121" s="1010"/>
      <c r="DU121" s="1010"/>
      <c r="DV121" s="1011">
        <v>10.199999999999999</v>
      </c>
      <c r="DW121" s="1011"/>
      <c r="DX121" s="1011"/>
      <c r="DY121" s="1011"/>
      <c r="DZ121" s="1012"/>
    </row>
    <row r="122" spans="1:130" s="246" customFormat="1" ht="26.25" customHeight="1" x14ac:dyDescent="0.2">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393</v>
      </c>
      <c r="AB122" s="1049"/>
      <c r="AC122" s="1049"/>
      <c r="AD122" s="1049"/>
      <c r="AE122" s="1050"/>
      <c r="AF122" s="1051" t="s">
        <v>393</v>
      </c>
      <c r="AG122" s="1049"/>
      <c r="AH122" s="1049"/>
      <c r="AI122" s="1049"/>
      <c r="AJ122" s="1050"/>
      <c r="AK122" s="1051" t="s">
        <v>393</v>
      </c>
      <c r="AL122" s="1049"/>
      <c r="AM122" s="1049"/>
      <c r="AN122" s="1049"/>
      <c r="AO122" s="1050"/>
      <c r="AP122" s="1052" t="s">
        <v>438</v>
      </c>
      <c r="AQ122" s="1053"/>
      <c r="AR122" s="1053"/>
      <c r="AS122" s="1053"/>
      <c r="AT122" s="1054"/>
      <c r="AU122" s="1082"/>
      <c r="AV122" s="1083"/>
      <c r="AW122" s="1083"/>
      <c r="AX122" s="1083"/>
      <c r="AY122" s="1084"/>
      <c r="AZ122" s="1064" t="s">
        <v>472</v>
      </c>
      <c r="BA122" s="1055"/>
      <c r="BB122" s="1055"/>
      <c r="BC122" s="1055"/>
      <c r="BD122" s="1055"/>
      <c r="BE122" s="1055"/>
      <c r="BF122" s="1055"/>
      <c r="BG122" s="1055"/>
      <c r="BH122" s="1055"/>
      <c r="BI122" s="1055"/>
      <c r="BJ122" s="1055"/>
      <c r="BK122" s="1055"/>
      <c r="BL122" s="1055"/>
      <c r="BM122" s="1055"/>
      <c r="BN122" s="1055"/>
      <c r="BO122" s="1055"/>
      <c r="BP122" s="1056"/>
      <c r="BQ122" s="1087">
        <v>35121206</v>
      </c>
      <c r="BR122" s="1088"/>
      <c r="BS122" s="1088"/>
      <c r="BT122" s="1088"/>
      <c r="BU122" s="1088"/>
      <c r="BV122" s="1088">
        <v>32287039</v>
      </c>
      <c r="BW122" s="1088"/>
      <c r="BX122" s="1088"/>
      <c r="BY122" s="1088"/>
      <c r="BZ122" s="1088"/>
      <c r="CA122" s="1088">
        <v>30099449</v>
      </c>
      <c r="CB122" s="1088"/>
      <c r="CC122" s="1088"/>
      <c r="CD122" s="1088"/>
      <c r="CE122" s="1088"/>
      <c r="CF122" s="1108">
        <v>60</v>
      </c>
      <c r="CG122" s="1109"/>
      <c r="CH122" s="1109"/>
      <c r="CI122" s="1109"/>
      <c r="CJ122" s="1109"/>
      <c r="CK122" s="1100"/>
      <c r="CL122" s="1101"/>
      <c r="CM122" s="1101"/>
      <c r="CN122" s="1101"/>
      <c r="CO122" s="1102"/>
      <c r="CP122" s="1110" t="s">
        <v>473</v>
      </c>
      <c r="CQ122" s="1111"/>
      <c r="CR122" s="1111"/>
      <c r="CS122" s="1111"/>
      <c r="CT122" s="1111"/>
      <c r="CU122" s="1111"/>
      <c r="CV122" s="1111"/>
      <c r="CW122" s="1111"/>
      <c r="CX122" s="1111"/>
      <c r="CY122" s="1111"/>
      <c r="CZ122" s="1111"/>
      <c r="DA122" s="1111"/>
      <c r="DB122" s="1111"/>
      <c r="DC122" s="1111"/>
      <c r="DD122" s="1111"/>
      <c r="DE122" s="1111"/>
      <c r="DF122" s="1112"/>
      <c r="DG122" s="1009" t="s">
        <v>438</v>
      </c>
      <c r="DH122" s="1010"/>
      <c r="DI122" s="1010"/>
      <c r="DJ122" s="1010"/>
      <c r="DK122" s="1010"/>
      <c r="DL122" s="1010" t="s">
        <v>129</v>
      </c>
      <c r="DM122" s="1010"/>
      <c r="DN122" s="1010"/>
      <c r="DO122" s="1010"/>
      <c r="DP122" s="1010"/>
      <c r="DQ122" s="1010" t="s">
        <v>129</v>
      </c>
      <c r="DR122" s="1010"/>
      <c r="DS122" s="1010"/>
      <c r="DT122" s="1010"/>
      <c r="DU122" s="1010"/>
      <c r="DV122" s="1011" t="s">
        <v>393</v>
      </c>
      <c r="DW122" s="1011"/>
      <c r="DX122" s="1011"/>
      <c r="DY122" s="1011"/>
      <c r="DZ122" s="1012"/>
    </row>
    <row r="123" spans="1:130" s="246" customFormat="1" ht="26.25" customHeight="1" x14ac:dyDescent="0.2">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393</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474</v>
      </c>
      <c r="BP123" s="1096"/>
      <c r="BQ123" s="1155">
        <v>51319693</v>
      </c>
      <c r="BR123" s="1156"/>
      <c r="BS123" s="1156"/>
      <c r="BT123" s="1156"/>
      <c r="BU123" s="1156"/>
      <c r="BV123" s="1156">
        <v>55867252</v>
      </c>
      <c r="BW123" s="1156"/>
      <c r="BX123" s="1156"/>
      <c r="BY123" s="1156"/>
      <c r="BZ123" s="1156"/>
      <c r="CA123" s="1156">
        <v>60577613</v>
      </c>
      <c r="CB123" s="1156"/>
      <c r="CC123" s="1156"/>
      <c r="CD123" s="1156"/>
      <c r="CE123" s="1156"/>
      <c r="CF123" s="1089"/>
      <c r="CG123" s="1090"/>
      <c r="CH123" s="1090"/>
      <c r="CI123" s="1090"/>
      <c r="CJ123" s="1091"/>
      <c r="CK123" s="1100"/>
      <c r="CL123" s="1101"/>
      <c r="CM123" s="1101"/>
      <c r="CN123" s="1101"/>
      <c r="CO123" s="1102"/>
      <c r="CP123" s="1110" t="s">
        <v>475</v>
      </c>
      <c r="CQ123" s="1111"/>
      <c r="CR123" s="1111"/>
      <c r="CS123" s="1111"/>
      <c r="CT123" s="1111"/>
      <c r="CU123" s="1111"/>
      <c r="CV123" s="1111"/>
      <c r="CW123" s="1111"/>
      <c r="CX123" s="1111"/>
      <c r="CY123" s="1111"/>
      <c r="CZ123" s="1111"/>
      <c r="DA123" s="1111"/>
      <c r="DB123" s="1111"/>
      <c r="DC123" s="1111"/>
      <c r="DD123" s="1111"/>
      <c r="DE123" s="1111"/>
      <c r="DF123" s="1112"/>
      <c r="DG123" s="1048" t="s">
        <v>393</v>
      </c>
      <c r="DH123" s="1049"/>
      <c r="DI123" s="1049"/>
      <c r="DJ123" s="1049"/>
      <c r="DK123" s="1050"/>
      <c r="DL123" s="1051" t="s">
        <v>129</v>
      </c>
      <c r="DM123" s="1049"/>
      <c r="DN123" s="1049"/>
      <c r="DO123" s="1049"/>
      <c r="DP123" s="1050"/>
      <c r="DQ123" s="1051" t="s">
        <v>393</v>
      </c>
      <c r="DR123" s="1049"/>
      <c r="DS123" s="1049"/>
      <c r="DT123" s="1049"/>
      <c r="DU123" s="1050"/>
      <c r="DV123" s="1052" t="s">
        <v>129</v>
      </c>
      <c r="DW123" s="1053"/>
      <c r="DX123" s="1053"/>
      <c r="DY123" s="1053"/>
      <c r="DZ123" s="1054"/>
    </row>
    <row r="124" spans="1:130" s="246" customFormat="1" ht="26.25" customHeight="1" thickBot="1" x14ac:dyDescent="0.25">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393</v>
      </c>
      <c r="AL124" s="1049"/>
      <c r="AM124" s="1049"/>
      <c r="AN124" s="1049"/>
      <c r="AO124" s="1050"/>
      <c r="AP124" s="1052" t="s">
        <v>129</v>
      </c>
      <c r="AQ124" s="1053"/>
      <c r="AR124" s="1053"/>
      <c r="AS124" s="1053"/>
      <c r="AT124" s="1054"/>
      <c r="AU124" s="1151" t="s">
        <v>476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54</v>
      </c>
      <c r="BR124" s="1118"/>
      <c r="BS124" s="1118"/>
      <c r="BT124" s="1118"/>
      <c r="BU124" s="1118"/>
      <c r="BV124" s="1118">
        <v>48.8</v>
      </c>
      <c r="BW124" s="1118"/>
      <c r="BX124" s="1118"/>
      <c r="BY124" s="1118"/>
      <c r="BZ124" s="1118"/>
      <c r="CA124" s="1118">
        <v>35.799999999999997</v>
      </c>
      <c r="CB124" s="1118"/>
      <c r="CC124" s="1118"/>
      <c r="CD124" s="1118"/>
      <c r="CE124" s="1118"/>
      <c r="CF124" s="1119"/>
      <c r="CG124" s="1120"/>
      <c r="CH124" s="1120"/>
      <c r="CI124" s="1120"/>
      <c r="CJ124" s="1121"/>
      <c r="CK124" s="1103"/>
      <c r="CL124" s="1103"/>
      <c r="CM124" s="1103"/>
      <c r="CN124" s="1103"/>
      <c r="CO124" s="1104"/>
      <c r="CP124" s="1110" t="s">
        <v>477</v>
      </c>
      <c r="CQ124" s="1111"/>
      <c r="CR124" s="1111"/>
      <c r="CS124" s="1111"/>
      <c r="CT124" s="1111"/>
      <c r="CU124" s="1111"/>
      <c r="CV124" s="1111"/>
      <c r="CW124" s="1111"/>
      <c r="CX124" s="1111"/>
      <c r="CY124" s="1111"/>
      <c r="CZ124" s="1111"/>
      <c r="DA124" s="1111"/>
      <c r="DB124" s="1111"/>
      <c r="DC124" s="1111"/>
      <c r="DD124" s="1111"/>
      <c r="DE124" s="1111"/>
      <c r="DF124" s="1112"/>
      <c r="DG124" s="1095" t="s">
        <v>129</v>
      </c>
      <c r="DH124" s="1074"/>
      <c r="DI124" s="1074"/>
      <c r="DJ124" s="1074"/>
      <c r="DK124" s="1075"/>
      <c r="DL124" s="1073" t="s">
        <v>129</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x14ac:dyDescent="0.2">
      <c r="A125" s="1149"/>
      <c r="B125" s="1036"/>
      <c r="C125" s="1006" t="s">
        <v>462</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478</v>
      </c>
      <c r="CL125" s="1098"/>
      <c r="CM125" s="1098"/>
      <c r="CN125" s="1098"/>
      <c r="CO125" s="1099"/>
      <c r="CP125" s="1030" t="s">
        <v>479</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438</v>
      </c>
      <c r="DM125" s="1017"/>
      <c r="DN125" s="1017"/>
      <c r="DO125" s="1017"/>
      <c r="DP125" s="1017"/>
      <c r="DQ125" s="1017" t="s">
        <v>438</v>
      </c>
      <c r="DR125" s="1017"/>
      <c r="DS125" s="1017"/>
      <c r="DT125" s="1017"/>
      <c r="DU125" s="1017"/>
      <c r="DV125" s="1018" t="s">
        <v>129</v>
      </c>
      <c r="DW125" s="1018"/>
      <c r="DX125" s="1018"/>
      <c r="DY125" s="1018"/>
      <c r="DZ125" s="1019"/>
    </row>
    <row r="126" spans="1:130" s="246" customFormat="1" ht="26.25" customHeight="1" thickBot="1" x14ac:dyDescent="0.25">
      <c r="A126" s="1149"/>
      <c r="B126" s="1036"/>
      <c r="C126" s="1006" t="s">
        <v>464</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438</v>
      </c>
      <c r="AB126" s="1049"/>
      <c r="AC126" s="1049"/>
      <c r="AD126" s="1049"/>
      <c r="AE126" s="1050"/>
      <c r="AF126" s="1051" t="s">
        <v>129</v>
      </c>
      <c r="AG126" s="1049"/>
      <c r="AH126" s="1049"/>
      <c r="AI126" s="1049"/>
      <c r="AJ126" s="1050"/>
      <c r="AK126" s="1051" t="s">
        <v>129</v>
      </c>
      <c r="AL126" s="1049"/>
      <c r="AM126" s="1049"/>
      <c r="AN126" s="1049"/>
      <c r="AO126" s="1050"/>
      <c r="AP126" s="1052" t="s">
        <v>438</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480</v>
      </c>
      <c r="CQ126" s="1040"/>
      <c r="CR126" s="1040"/>
      <c r="CS126" s="1040"/>
      <c r="CT126" s="1040"/>
      <c r="CU126" s="1040"/>
      <c r="CV126" s="1040"/>
      <c r="CW126" s="1040"/>
      <c r="CX126" s="1040"/>
      <c r="CY126" s="1040"/>
      <c r="CZ126" s="1040"/>
      <c r="DA126" s="1040"/>
      <c r="DB126" s="1040"/>
      <c r="DC126" s="1040"/>
      <c r="DD126" s="1040"/>
      <c r="DE126" s="1040"/>
      <c r="DF126" s="1041"/>
      <c r="DG126" s="1009" t="s">
        <v>438</v>
      </c>
      <c r="DH126" s="1010"/>
      <c r="DI126" s="1010"/>
      <c r="DJ126" s="1010"/>
      <c r="DK126" s="1010"/>
      <c r="DL126" s="1010" t="s">
        <v>438</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2">
      <c r="A127" s="1150"/>
      <c r="B127" s="1038"/>
      <c r="C127" s="1092" t="s">
        <v>481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438</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482</v>
      </c>
      <c r="AY127" s="1123"/>
      <c r="AZ127" s="1123"/>
      <c r="BA127" s="1123"/>
      <c r="BB127" s="1123"/>
      <c r="BC127" s="1123"/>
      <c r="BD127" s="1123"/>
      <c r="BE127" s="1124"/>
      <c r="BF127" s="1125" t="s">
        <v>483</v>
      </c>
      <c r="BG127" s="1123"/>
      <c r="BH127" s="1123"/>
      <c r="BI127" s="1123"/>
      <c r="BJ127" s="1123"/>
      <c r="BK127" s="1123"/>
      <c r="BL127" s="1124"/>
      <c r="BM127" s="1125" t="s">
        <v>484</v>
      </c>
      <c r="BN127" s="1123"/>
      <c r="BO127" s="1123"/>
      <c r="BP127" s="1123"/>
      <c r="BQ127" s="1123"/>
      <c r="BR127" s="1123"/>
      <c r="BS127" s="1124"/>
      <c r="BT127" s="1125" t="s">
        <v>485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486</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438</v>
      </c>
      <c r="DM127" s="1010"/>
      <c r="DN127" s="1010"/>
      <c r="DO127" s="1010"/>
      <c r="DP127" s="1010"/>
      <c r="DQ127" s="1010" t="s">
        <v>438</v>
      </c>
      <c r="DR127" s="1010"/>
      <c r="DS127" s="1010"/>
      <c r="DT127" s="1010"/>
      <c r="DU127" s="1010"/>
      <c r="DV127" s="1011" t="s">
        <v>129</v>
      </c>
      <c r="DW127" s="1011"/>
      <c r="DX127" s="1011"/>
      <c r="DY127" s="1011"/>
      <c r="DZ127" s="1012"/>
    </row>
    <row r="128" spans="1:130" s="246" customFormat="1" ht="26.25" customHeight="1" thickBot="1" x14ac:dyDescent="0.25">
      <c r="A128" s="1133" t="s">
        <v>487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488</v>
      </c>
      <c r="X128" s="1135"/>
      <c r="Y128" s="1135"/>
      <c r="Z128" s="1136"/>
      <c r="AA128" s="1137">
        <v>2226707</v>
      </c>
      <c r="AB128" s="1138"/>
      <c r="AC128" s="1138"/>
      <c r="AD128" s="1138"/>
      <c r="AE128" s="1139"/>
      <c r="AF128" s="1140">
        <v>2335694</v>
      </c>
      <c r="AG128" s="1138"/>
      <c r="AH128" s="1138"/>
      <c r="AI128" s="1138"/>
      <c r="AJ128" s="1139"/>
      <c r="AK128" s="1140">
        <v>2284600</v>
      </c>
      <c r="AL128" s="1138"/>
      <c r="AM128" s="1138"/>
      <c r="AN128" s="1138"/>
      <c r="AO128" s="1139"/>
      <c r="AP128" s="1141"/>
      <c r="AQ128" s="1142"/>
      <c r="AR128" s="1142"/>
      <c r="AS128" s="1142"/>
      <c r="AT128" s="1143"/>
      <c r="AU128" s="282"/>
      <c r="AV128" s="282"/>
      <c r="AW128" s="282"/>
      <c r="AX128" s="978" t="s">
        <v>489</v>
      </c>
      <c r="AY128" s="979"/>
      <c r="AZ128" s="979"/>
      <c r="BA128" s="979"/>
      <c r="BB128" s="979"/>
      <c r="BC128" s="979"/>
      <c r="BD128" s="979"/>
      <c r="BE128" s="980"/>
      <c r="BF128" s="1144" t="s">
        <v>438</v>
      </c>
      <c r="BG128" s="1145"/>
      <c r="BH128" s="1145"/>
      <c r="BI128" s="1145"/>
      <c r="BJ128" s="1145"/>
      <c r="BK128" s="1145"/>
      <c r="BL128" s="1146"/>
      <c r="BM128" s="1144">
        <v>11.25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490</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438</v>
      </c>
      <c r="DR128" s="1130"/>
      <c r="DS128" s="1130"/>
      <c r="DT128" s="1130"/>
      <c r="DU128" s="1130"/>
      <c r="DV128" s="1131" t="s">
        <v>438</v>
      </c>
      <c r="DW128" s="1131"/>
      <c r="DX128" s="1131"/>
      <c r="DY128" s="1131"/>
      <c r="DZ128" s="1132"/>
    </row>
    <row r="129" spans="1:131" s="246" customFormat="1" ht="26.25" customHeight="1" x14ac:dyDescent="0.2">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491</v>
      </c>
      <c r="X129" s="1164"/>
      <c r="Y129" s="1164"/>
      <c r="Z129" s="1165"/>
      <c r="AA129" s="1048">
        <v>50639562</v>
      </c>
      <c r="AB129" s="1049"/>
      <c r="AC129" s="1049"/>
      <c r="AD129" s="1049"/>
      <c r="AE129" s="1050"/>
      <c r="AF129" s="1051">
        <v>45269402</v>
      </c>
      <c r="AG129" s="1049"/>
      <c r="AH129" s="1049"/>
      <c r="AI129" s="1049"/>
      <c r="AJ129" s="1050"/>
      <c r="AK129" s="1051">
        <v>53857996</v>
      </c>
      <c r="AL129" s="1049"/>
      <c r="AM129" s="1049"/>
      <c r="AN129" s="1049"/>
      <c r="AO129" s="1050"/>
      <c r="AP129" s="1166"/>
      <c r="AQ129" s="1167"/>
      <c r="AR129" s="1167"/>
      <c r="AS129" s="1167"/>
      <c r="AT129" s="1168"/>
      <c r="AU129" s="284"/>
      <c r="AV129" s="284"/>
      <c r="AW129" s="284"/>
      <c r="AX129" s="1157" t="s">
        <v>492</v>
      </c>
      <c r="AY129" s="1040"/>
      <c r="AZ129" s="1040"/>
      <c r="BA129" s="1040"/>
      <c r="BB129" s="1040"/>
      <c r="BC129" s="1040"/>
      <c r="BD129" s="1040"/>
      <c r="BE129" s="1041"/>
      <c r="BF129" s="1158" t="s">
        <v>129</v>
      </c>
      <c r="BG129" s="1159"/>
      <c r="BH129" s="1159"/>
      <c r="BI129" s="1159"/>
      <c r="BJ129" s="1159"/>
      <c r="BK129" s="1159"/>
      <c r="BL129" s="1160"/>
      <c r="BM129" s="1158">
        <v>16.25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493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494</v>
      </c>
      <c r="X130" s="1164"/>
      <c r="Y130" s="1164"/>
      <c r="Z130" s="1165"/>
      <c r="AA130" s="1048">
        <v>4188204</v>
      </c>
      <c r="AB130" s="1049"/>
      <c r="AC130" s="1049"/>
      <c r="AD130" s="1049"/>
      <c r="AE130" s="1050"/>
      <c r="AF130" s="1051">
        <v>3890123</v>
      </c>
      <c r="AG130" s="1049"/>
      <c r="AH130" s="1049"/>
      <c r="AI130" s="1049"/>
      <c r="AJ130" s="1050"/>
      <c r="AK130" s="1051">
        <v>3713228</v>
      </c>
      <c r="AL130" s="1049"/>
      <c r="AM130" s="1049"/>
      <c r="AN130" s="1049"/>
      <c r="AO130" s="1050"/>
      <c r="AP130" s="1166"/>
      <c r="AQ130" s="1167"/>
      <c r="AR130" s="1167"/>
      <c r="AS130" s="1167"/>
      <c r="AT130" s="1168"/>
      <c r="AU130" s="284"/>
      <c r="AV130" s="284"/>
      <c r="AW130" s="284"/>
      <c r="AX130" s="1157" t="s">
        <v>495</v>
      </c>
      <c r="AY130" s="1040"/>
      <c r="AZ130" s="1040"/>
      <c r="BA130" s="1040"/>
      <c r="BB130" s="1040"/>
      <c r="BC130" s="1040"/>
      <c r="BD130" s="1040"/>
      <c r="BE130" s="1041"/>
      <c r="BF130" s="1194">
        <v>2.4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496</v>
      </c>
      <c r="X131" s="1202"/>
      <c r="Y131" s="1202"/>
      <c r="Z131" s="1203"/>
      <c r="AA131" s="1095">
        <v>46451358</v>
      </c>
      <c r="AB131" s="1074"/>
      <c r="AC131" s="1074"/>
      <c r="AD131" s="1074"/>
      <c r="AE131" s="1075"/>
      <c r="AF131" s="1073">
        <v>41379279</v>
      </c>
      <c r="AG131" s="1074"/>
      <c r="AH131" s="1074"/>
      <c r="AI131" s="1074"/>
      <c r="AJ131" s="1075"/>
      <c r="AK131" s="1073">
        <v>50144768</v>
      </c>
      <c r="AL131" s="1074"/>
      <c r="AM131" s="1074"/>
      <c r="AN131" s="1074"/>
      <c r="AO131" s="1075"/>
      <c r="AP131" s="1204"/>
      <c r="AQ131" s="1205"/>
      <c r="AR131" s="1205"/>
      <c r="AS131" s="1205"/>
      <c r="AT131" s="1206"/>
      <c r="AU131" s="284"/>
      <c r="AV131" s="284"/>
      <c r="AW131" s="284"/>
      <c r="AX131" s="1176" t="s">
        <v>497</v>
      </c>
      <c r="AY131" s="1127"/>
      <c r="AZ131" s="1127"/>
      <c r="BA131" s="1127"/>
      <c r="BB131" s="1127"/>
      <c r="BC131" s="1127"/>
      <c r="BD131" s="1127"/>
      <c r="BE131" s="1128"/>
      <c r="BF131" s="1177">
        <v>35.799999999999997</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499</v>
      </c>
      <c r="W132" s="1187"/>
      <c r="X132" s="1187"/>
      <c r="Y132" s="1187"/>
      <c r="Z132" s="1188"/>
      <c r="AA132" s="1189">
        <v>2.4919034660000001</v>
      </c>
      <c r="AB132" s="1190"/>
      <c r="AC132" s="1190"/>
      <c r="AD132" s="1190"/>
      <c r="AE132" s="1191"/>
      <c r="AF132" s="1192">
        <v>2.6230689040000001</v>
      </c>
      <c r="AG132" s="1190"/>
      <c r="AH132" s="1190"/>
      <c r="AI132" s="1190"/>
      <c r="AJ132" s="1191"/>
      <c r="AK132" s="1192">
        <v>2.162147804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500</v>
      </c>
      <c r="W133" s="1170"/>
      <c r="X133" s="1170"/>
      <c r="Y133" s="1170"/>
      <c r="Z133" s="1171"/>
      <c r="AA133" s="1172">
        <v>2.5</v>
      </c>
      <c r="AB133" s="1173"/>
      <c r="AC133" s="1173"/>
      <c r="AD133" s="1173"/>
      <c r="AE133" s="1174"/>
      <c r="AF133" s="1172">
        <v>2.6</v>
      </c>
      <c r="AG133" s="1173"/>
      <c r="AH133" s="1173"/>
      <c r="AI133" s="1173"/>
      <c r="AJ133" s="1174"/>
      <c r="AK133" s="1172">
        <v>2.4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2dhmSV+PyrtKzMHI87ykmN6321fkW1Dc+d3vc+pS498o0cX/7qOgJUW2tQD1XH9REz6NwPkHpU2Tc6oZ/4Skg==" saltValue="BFxn0FwbEU9P4wcOhkGr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cd/GBOnPbVMgvJIiOLe1pRYW+I9IHRcPGRcf7OJWTu1p13OPt+Lt/2QLT9CmPdSwbjlr4MKQbpNl6tgLGFr5Q==" saltValue="3Z4ublfQqBxwJfvZevdTAg==" spinCount="100000"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xjuM9ny/qbnX2KeJKtLQFWgjC7dHoKYoG97ptSJlJAvF9diq2APMnogQbgoD4H04eC+NARUAYYeJz9sBCO98+A==" saltValue="kn9iCm20pYrCgEIfhrtRdg==" spinCount="100000" sheet="1" objects="1" scenarios="1"/>
  <dataConsolidate link="1"/>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504</v>
      </c>
      <c r="AP7" s="303"/>
      <c r="AQ7" s="304" t="s">
        <v>505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506</v>
      </c>
      <c r="AQ8" s="310" t="s">
        <v>507</v>
      </c>
      <c r="AR8" s="311" t="s">
        <v>508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509</v>
      </c>
      <c r="AL9" s="1213"/>
      <c r="AM9" s="1213"/>
      <c r="AN9" s="1214"/>
      <c r="AO9" s="312">
        <v>14509679</v>
      </c>
      <c r="AP9" s="312">
        <v>64462</v>
      </c>
      <c r="AQ9" s="313">
        <v>56485</v>
      </c>
      <c r="AR9" s="314">
        <v>14.1</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510</v>
      </c>
      <c r="AL10" s="1213"/>
      <c r="AM10" s="1213"/>
      <c r="AN10" s="1214"/>
      <c r="AO10" s="315">
        <v>824919</v>
      </c>
      <c r="AP10" s="315">
        <v>3665</v>
      </c>
      <c r="AQ10" s="316">
        <v>3940</v>
      </c>
      <c r="AR10" s="317">
        <v>-7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511</v>
      </c>
      <c r="AL11" s="1213"/>
      <c r="AM11" s="1213"/>
      <c r="AN11" s="1214"/>
      <c r="AO11" s="315">
        <v>2502</v>
      </c>
      <c r="AP11" s="315">
        <v>11</v>
      </c>
      <c r="AQ11" s="316">
        <v>2339</v>
      </c>
      <c r="AR11" s="317">
        <v>-99.5</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512</v>
      </c>
      <c r="AL12" s="1213"/>
      <c r="AM12" s="1213"/>
      <c r="AN12" s="1214"/>
      <c r="AO12" s="315">
        <v>703649</v>
      </c>
      <c r="AP12" s="315">
        <v>3126</v>
      </c>
      <c r="AQ12" s="316">
        <v>1531</v>
      </c>
      <c r="AR12" s="317">
        <v>104.2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513</v>
      </c>
      <c r="AL13" s="1213"/>
      <c r="AM13" s="1213"/>
      <c r="AN13" s="1214"/>
      <c r="AO13" s="315" t="s">
        <v>514</v>
      </c>
      <c r="AP13" s="315" t="s">
        <v>514</v>
      </c>
      <c r="AQ13" s="316">
        <v>56</v>
      </c>
      <c r="AR13" s="317" t="s">
        <v>514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515</v>
      </c>
      <c r="AL14" s="1213"/>
      <c r="AM14" s="1213"/>
      <c r="AN14" s="1214"/>
      <c r="AO14" s="315">
        <v>499634</v>
      </c>
      <c r="AP14" s="315">
        <v>2220</v>
      </c>
      <c r="AQ14" s="316">
        <v>1684</v>
      </c>
      <c r="AR14" s="317">
        <v>31.8</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516</v>
      </c>
      <c r="AL15" s="1213"/>
      <c r="AM15" s="1213"/>
      <c r="AN15" s="1214"/>
      <c r="AO15" s="315">
        <v>344718</v>
      </c>
      <c r="AP15" s="315">
        <v>1531</v>
      </c>
      <c r="AQ15" s="316">
        <v>1307</v>
      </c>
      <c r="AR15" s="317">
        <v>17.100000000000001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517</v>
      </c>
      <c r="AL16" s="1216"/>
      <c r="AM16" s="1216"/>
      <c r="AN16" s="1217"/>
      <c r="AO16" s="315">
        <v>-907167</v>
      </c>
      <c r="AP16" s="315">
        <v>-4030</v>
      </c>
      <c r="AQ16" s="316">
        <v>-4039</v>
      </c>
      <c r="AR16" s="317">
        <v>-0.2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15977934</v>
      </c>
      <c r="AP17" s="315">
        <v>70985</v>
      </c>
      <c r="AQ17" s="316">
        <v>63303</v>
      </c>
      <c r="AR17" s="317">
        <v>12.1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522</v>
      </c>
      <c r="AL21" s="1208"/>
      <c r="AM21" s="1208"/>
      <c r="AN21" s="1209"/>
      <c r="AO21" s="327">
        <v>6.52</v>
      </c>
      <c r="AP21" s="328">
        <v>6.31</v>
      </c>
      <c r="AQ21" s="329">
        <v>0.21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523</v>
      </c>
      <c r="AL22" s="1208"/>
      <c r="AM22" s="1208"/>
      <c r="AN22" s="1209"/>
      <c r="AO22" s="332">
        <v>100.1</v>
      </c>
      <c r="AP22" s="333">
        <v>99.9</v>
      </c>
      <c r="AQ22" s="334">
        <v>0.2</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504</v>
      </c>
      <c r="AP30" s="303"/>
      <c r="AQ30" s="304" t="s">
        <v>505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506</v>
      </c>
      <c r="AQ31" s="310" t="s">
        <v>507</v>
      </c>
      <c r="AR31" s="311" t="s">
        <v>508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527</v>
      </c>
      <c r="AL32" s="1224"/>
      <c r="AM32" s="1224"/>
      <c r="AN32" s="1225"/>
      <c r="AO32" s="342">
        <v>5887031</v>
      </c>
      <c r="AP32" s="342">
        <v>26154</v>
      </c>
      <c r="AQ32" s="343">
        <v>29657</v>
      </c>
      <c r="AR32" s="344">
        <v>-11.8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528</v>
      </c>
      <c r="AL33" s="1224"/>
      <c r="AM33" s="1224"/>
      <c r="AN33" s="1225"/>
      <c r="AO33" s="342" t="s">
        <v>514</v>
      </c>
      <c r="AP33" s="342" t="s">
        <v>514</v>
      </c>
      <c r="AQ33" s="343">
        <v>0</v>
      </c>
      <c r="AR33" s="344" t="s">
        <v>514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529</v>
      </c>
      <c r="AL34" s="1224"/>
      <c r="AM34" s="1224"/>
      <c r="AN34" s="1225"/>
      <c r="AO34" s="342">
        <v>41667</v>
      </c>
      <c r="AP34" s="342">
        <v>185</v>
      </c>
      <c r="AQ34" s="343">
        <v>34</v>
      </c>
      <c r="AR34" s="344">
        <v>444.1</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530</v>
      </c>
      <c r="AL35" s="1224"/>
      <c r="AM35" s="1224"/>
      <c r="AN35" s="1225"/>
      <c r="AO35" s="342">
        <v>1153334</v>
      </c>
      <c r="AP35" s="342">
        <v>5124</v>
      </c>
      <c r="AQ35" s="343">
        <v>9943</v>
      </c>
      <c r="AR35" s="344">
        <v>-48.5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531</v>
      </c>
      <c r="AL36" s="1224"/>
      <c r="AM36" s="1224"/>
      <c r="AN36" s="1225"/>
      <c r="AO36" s="342" t="s">
        <v>514</v>
      </c>
      <c r="AP36" s="342" t="s">
        <v>514</v>
      </c>
      <c r="AQ36" s="343">
        <v>489</v>
      </c>
      <c r="AR36" s="344" t="s">
        <v>514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532</v>
      </c>
      <c r="AL37" s="1224"/>
      <c r="AM37" s="1224"/>
      <c r="AN37" s="1225"/>
      <c r="AO37" s="342" t="s">
        <v>514</v>
      </c>
      <c r="AP37" s="342" t="s">
        <v>514</v>
      </c>
      <c r="AQ37" s="343">
        <v>748</v>
      </c>
      <c r="AR37" s="344" t="s">
        <v>514</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533</v>
      </c>
      <c r="AL38" s="1227"/>
      <c r="AM38" s="1227"/>
      <c r="AN38" s="1228"/>
      <c r="AO38" s="345" t="s">
        <v>514</v>
      </c>
      <c r="AP38" s="345" t="s">
        <v>514</v>
      </c>
      <c r="AQ38" s="346">
        <v>0</v>
      </c>
      <c r="AR38" s="334" t="s">
        <v>514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534</v>
      </c>
      <c r="AL39" s="1227"/>
      <c r="AM39" s="1227"/>
      <c r="AN39" s="1228"/>
      <c r="AO39" s="342">
        <v>-2284600</v>
      </c>
      <c r="AP39" s="342">
        <v>-10150</v>
      </c>
      <c r="AQ39" s="343">
        <v>-7534</v>
      </c>
      <c r="AR39" s="344">
        <v>34.700000000000003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535</v>
      </c>
      <c r="AL40" s="1224"/>
      <c r="AM40" s="1224"/>
      <c r="AN40" s="1225"/>
      <c r="AO40" s="342">
        <v>-3713228</v>
      </c>
      <c r="AP40" s="342">
        <v>-16497</v>
      </c>
      <c r="AQ40" s="343">
        <v>-26610</v>
      </c>
      <c r="AR40" s="344">
        <v>-38</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303</v>
      </c>
      <c r="AL41" s="1230"/>
      <c r="AM41" s="1230"/>
      <c r="AN41" s="1231"/>
      <c r="AO41" s="342">
        <v>1084204</v>
      </c>
      <c r="AP41" s="342">
        <v>4817</v>
      </c>
      <c r="AQ41" s="343">
        <v>6727</v>
      </c>
      <c r="AR41" s="344">
        <v>-28.4</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504</v>
      </c>
      <c r="AN49" s="1220" t="s">
        <v>539</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540</v>
      </c>
      <c r="AO50" s="359" t="s">
        <v>541</v>
      </c>
      <c r="AP50" s="360" t="s">
        <v>542</v>
      </c>
      <c r="AQ50" s="361" t="s">
        <v>543</v>
      </c>
      <c r="AR50" s="362" t="s">
        <v>544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6540285</v>
      </c>
      <c r="AN51" s="364">
        <v>29024</v>
      </c>
      <c r="AO51" s="365">
        <v>-18.2</v>
      </c>
      <c r="AP51" s="366">
        <v>41862</v>
      </c>
      <c r="AQ51" s="367">
        <v>1.5</v>
      </c>
      <c r="AR51" s="368">
        <v>-19.7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4947712</v>
      </c>
      <c r="AN52" s="372">
        <v>21956</v>
      </c>
      <c r="AO52" s="373">
        <v>27.5</v>
      </c>
      <c r="AP52" s="374">
        <v>23710</v>
      </c>
      <c r="AQ52" s="375">
        <v>7.4</v>
      </c>
      <c r="AR52" s="376">
        <v>20.100000000000001</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7225083</v>
      </c>
      <c r="AN53" s="364">
        <v>32040</v>
      </c>
      <c r="AO53" s="365">
        <v>10.4</v>
      </c>
      <c r="AP53" s="366">
        <v>43554</v>
      </c>
      <c r="AQ53" s="367">
        <v>4</v>
      </c>
      <c r="AR53" s="368">
        <v>6.4</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5764515</v>
      </c>
      <c r="AN54" s="372">
        <v>25563</v>
      </c>
      <c r="AO54" s="373">
        <v>16.399999999999999</v>
      </c>
      <c r="AP54" s="374">
        <v>24811</v>
      </c>
      <c r="AQ54" s="375">
        <v>4.5999999999999996</v>
      </c>
      <c r="AR54" s="376">
        <v>11.8</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7397038</v>
      </c>
      <c r="AN55" s="364">
        <v>32822</v>
      </c>
      <c r="AO55" s="365">
        <v>2.4</v>
      </c>
      <c r="AP55" s="366">
        <v>42581</v>
      </c>
      <c r="AQ55" s="367">
        <v>-2.2000000000000002</v>
      </c>
      <c r="AR55" s="368">
        <v>4.5999999999999996</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5750735</v>
      </c>
      <c r="AN56" s="372">
        <v>25517</v>
      </c>
      <c r="AO56" s="373">
        <v>-0.2</v>
      </c>
      <c r="AP56" s="374">
        <v>24354</v>
      </c>
      <c r="AQ56" s="375">
        <v>-1.8</v>
      </c>
      <c r="AR56" s="376">
        <v>1.6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8395638</v>
      </c>
      <c r="AN57" s="364">
        <v>37206</v>
      </c>
      <c r="AO57" s="365">
        <v>13.4</v>
      </c>
      <c r="AP57" s="366">
        <v>45426</v>
      </c>
      <c r="AQ57" s="367">
        <v>6.7</v>
      </c>
      <c r="AR57" s="368">
        <v>6.7</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5650442</v>
      </c>
      <c r="AN58" s="372">
        <v>25040</v>
      </c>
      <c r="AO58" s="373">
        <v>-1.9</v>
      </c>
      <c r="AP58" s="374">
        <v>24508</v>
      </c>
      <c r="AQ58" s="375">
        <v>0.6</v>
      </c>
      <c r="AR58" s="376">
        <v>-2.5</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14282262</v>
      </c>
      <c r="AN59" s="364">
        <v>63452</v>
      </c>
      <c r="AO59" s="365">
        <v>70.5</v>
      </c>
      <c r="AP59" s="366">
        <v>45022</v>
      </c>
      <c r="AQ59" s="367">
        <v>-0.9</v>
      </c>
      <c r="AR59" s="368">
        <v>71.400000000000006</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10750578</v>
      </c>
      <c r="AN60" s="372">
        <v>47761</v>
      </c>
      <c r="AO60" s="373">
        <v>90.7</v>
      </c>
      <c r="AP60" s="374">
        <v>25247</v>
      </c>
      <c r="AQ60" s="375">
        <v>3</v>
      </c>
      <c r="AR60" s="376">
        <v>87.7</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8768061</v>
      </c>
      <c r="AN61" s="379">
        <v>38909</v>
      </c>
      <c r="AO61" s="380">
        <v>15.7</v>
      </c>
      <c r="AP61" s="381">
        <v>43689</v>
      </c>
      <c r="AQ61" s="382">
        <v>1.8</v>
      </c>
      <c r="AR61" s="368">
        <v>13.9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6572796</v>
      </c>
      <c r="AN62" s="372">
        <v>29167</v>
      </c>
      <c r="AO62" s="373">
        <v>26.5</v>
      </c>
      <c r="AP62" s="374">
        <v>24526</v>
      </c>
      <c r="AQ62" s="375">
        <v>2.8</v>
      </c>
      <c r="AR62" s="376">
        <v>23.7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XdqWMWd42nvnoqwRc+lBSd6Qhny8gn1BWfvyF3nlxghG80ZNMDiSYSTR3ux/owwJDZp1nMpEKQdZTLQHR/PY6Q==" saltValue="+5X/3yZFAiY1hcGih8/D2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6N2S+LJQsnSw4JOHhyPrevxPoikbWqHzph3Gr/rMuLyXlmaPYP3qW5AuKRMH/vOl2JAgeSlpelnBGd4hjQVYg==" saltValue="HFFaTKuo9VN0jmZT+02XtA=="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udQ63o6sKUcJLm/Q4X/QvO5zgBdSgqPvgVCSYob45OPyobMB3kS4VLV3yfD4xZUFFaKdmOqNQBpzCldqBAQtg==" saltValue="TdQWlJ7tuxSXjmb64lGY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32" t="s">
        <v>3</v>
      </c>
      <c r="D47" s="1232"/>
      <c r="E47" s="1233"/>
      <c r="F47" s="11">
        <v>6.54</v>
      </c>
      <c r="G47" s="12">
        <v>14.14</v>
      </c>
      <c r="H47" s="12">
        <v>12.09</v>
      </c>
      <c r="I47" s="12">
        <v>22.84</v>
      </c>
      <c r="J47" s="13">
        <v>24.8</v>
      </c>
    </row>
    <row r="48" spans="2:10" ht="57.75" customHeight="1" x14ac:dyDescent="0.2">
      <c r="B48" s="14"/>
      <c r="C48" s="1234" t="s">
        <v>4</v>
      </c>
      <c r="D48" s="1234"/>
      <c r="E48" s="1235"/>
      <c r="F48" s="15">
        <v>5.46</v>
      </c>
      <c r="G48" s="16">
        <v>8.35</v>
      </c>
      <c r="H48" s="16">
        <v>6.77</v>
      </c>
      <c r="I48" s="16">
        <v>8.44</v>
      </c>
      <c r="J48" s="17">
        <v>5.78</v>
      </c>
    </row>
    <row r="49" spans="2:10" ht="57.75" customHeight="1" thickBot="1" x14ac:dyDescent="0.25">
      <c r="B49" s="18"/>
      <c r="C49" s="1236" t="s">
        <v>5</v>
      </c>
      <c r="D49" s="1236"/>
      <c r="E49" s="1237"/>
      <c r="F49" s="19">
        <v>2.77</v>
      </c>
      <c r="G49" s="20">
        <v>10.75</v>
      </c>
      <c r="H49" s="20" t="s">
        <v>560</v>
      </c>
      <c r="I49" s="20">
        <v>10.19</v>
      </c>
      <c r="J49" s="21">
        <v>4.29</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nBjKwRTVQVIIiS2/6z4veCGY3VCAHpTMaJfhJV2HaTYEokZt5/yo3P26JU5U+x28YMKuDtl8F6ymCNQ5fU+GJQ==" saltValue="s8z2BKX4inqHLcyf4+/S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44" t="s">
        <v>561</v>
      </c>
      <c r="D34" s="1244"/>
      <c r="E34" s="1245"/>
      <c r="F34" s="32">
        <v>1.65</v>
      </c>
      <c r="G34" s="33">
        <v>2.68</v>
      </c>
      <c r="H34" s="33">
        <v>2.2400000000000002</v>
      </c>
      <c r="I34" s="33">
        <v>0.77</v>
      </c>
      <c r="J34" s="34" t="s">
        <v>562</v>
      </c>
      <c r="K34" s="22"/>
      <c r="L34" s="22"/>
      <c r="M34" s="22"/>
      <c r="N34" s="22"/>
      <c r="O34" s="22"/>
      <c r="P34" s="22"/>
    </row>
    <row r="35" spans="1:16" ht="39" customHeight="1" x14ac:dyDescent="0.2">
      <c r="A35" s="22"/>
      <c r="B35" s="35"/>
      <c r="C35" s="1238" t="s">
        <v>563</v>
      </c>
      <c r="D35" s="1239"/>
      <c r="E35" s="1240"/>
      <c r="F35" s="36">
        <v>5.46</v>
      </c>
      <c r="G35" s="37">
        <v>8.35</v>
      </c>
      <c r="H35" s="37">
        <v>6.76</v>
      </c>
      <c r="I35" s="37">
        <v>8.43</v>
      </c>
      <c r="J35" s="38">
        <v>5.78</v>
      </c>
      <c r="K35" s="22"/>
      <c r="L35" s="22"/>
      <c r="M35" s="22"/>
      <c r="N35" s="22"/>
      <c r="O35" s="22"/>
      <c r="P35" s="22"/>
    </row>
    <row r="36" spans="1:16" ht="39" customHeight="1" x14ac:dyDescent="0.2">
      <c r="A36" s="22"/>
      <c r="B36" s="35"/>
      <c r="C36" s="1238" t="s">
        <v>564</v>
      </c>
      <c r="D36" s="1239"/>
      <c r="E36" s="1240"/>
      <c r="F36" s="36">
        <v>0.51</v>
      </c>
      <c r="G36" s="37">
        <v>0.57999999999999996</v>
      </c>
      <c r="H36" s="37">
        <v>0.82</v>
      </c>
      <c r="I36" s="37">
        <v>1.75</v>
      </c>
      <c r="J36" s="38">
        <v>1.1100000000000001</v>
      </c>
      <c r="K36" s="22"/>
      <c r="L36" s="22"/>
      <c r="M36" s="22"/>
      <c r="N36" s="22"/>
      <c r="O36" s="22"/>
      <c r="P36" s="22"/>
    </row>
    <row r="37" spans="1:16" ht="39" customHeight="1" x14ac:dyDescent="0.2">
      <c r="A37" s="22"/>
      <c r="B37" s="35"/>
      <c r="C37" s="1238" t="s">
        <v>565</v>
      </c>
      <c r="D37" s="1239"/>
      <c r="E37" s="1240"/>
      <c r="F37" s="36">
        <v>0.38</v>
      </c>
      <c r="G37" s="37">
        <v>0.4</v>
      </c>
      <c r="H37" s="37">
        <v>0.3</v>
      </c>
      <c r="I37" s="37">
        <v>0.24</v>
      </c>
      <c r="J37" s="38">
        <v>0.71</v>
      </c>
      <c r="K37" s="22"/>
      <c r="L37" s="22"/>
      <c r="M37" s="22"/>
      <c r="N37" s="22"/>
      <c r="O37" s="22"/>
      <c r="P37" s="22"/>
    </row>
    <row r="38" spans="1:16" ht="39" customHeight="1" x14ac:dyDescent="0.2">
      <c r="A38" s="22"/>
      <c r="B38" s="35"/>
      <c r="C38" s="1238" t="s">
        <v>566</v>
      </c>
      <c r="D38" s="1239"/>
      <c r="E38" s="1240"/>
      <c r="F38" s="36">
        <v>0.75</v>
      </c>
      <c r="G38" s="37">
        <v>1.06</v>
      </c>
      <c r="H38" s="37">
        <v>0.74</v>
      </c>
      <c r="I38" s="37">
        <v>1.18</v>
      </c>
      <c r="J38" s="38">
        <v>0.44</v>
      </c>
      <c r="K38" s="22"/>
      <c r="L38" s="22"/>
      <c r="M38" s="22"/>
      <c r="N38" s="22"/>
      <c r="O38" s="22"/>
      <c r="P38" s="22"/>
    </row>
    <row r="39" spans="1:16" ht="39" customHeight="1" x14ac:dyDescent="0.2">
      <c r="A39" s="22"/>
      <c r="B39" s="35"/>
      <c r="C39" s="1238" t="s">
        <v>567</v>
      </c>
      <c r="D39" s="1239"/>
      <c r="E39" s="1240"/>
      <c r="F39" s="36">
        <v>0.18</v>
      </c>
      <c r="G39" s="37">
        <v>0.04</v>
      </c>
      <c r="H39" s="37">
        <v>0.03</v>
      </c>
      <c r="I39" s="37">
        <v>0.04</v>
      </c>
      <c r="J39" s="38">
        <v>7.0000000000000007E-2</v>
      </c>
      <c r="K39" s="22"/>
      <c r="L39" s="22"/>
      <c r="M39" s="22"/>
      <c r="N39" s="22"/>
      <c r="O39" s="22"/>
      <c r="P39" s="22"/>
    </row>
    <row r="40" spans="1:16" ht="39" customHeight="1" x14ac:dyDescent="0.2">
      <c r="A40" s="22"/>
      <c r="B40" s="35"/>
      <c r="C40" s="1238" t="s">
        <v>568</v>
      </c>
      <c r="D40" s="1239"/>
      <c r="E40" s="1240"/>
      <c r="F40" s="36">
        <v>0</v>
      </c>
      <c r="G40" s="37">
        <v>0</v>
      </c>
      <c r="H40" s="37">
        <v>0</v>
      </c>
      <c r="I40" s="37">
        <v>0</v>
      </c>
      <c r="J40" s="38">
        <v>0</v>
      </c>
      <c r="K40" s="22"/>
      <c r="L40" s="22"/>
      <c r="M40" s="22"/>
      <c r="N40" s="22"/>
      <c r="O40" s="22"/>
      <c r="P40" s="22"/>
    </row>
    <row r="41" spans="1:16" ht="39" customHeight="1" x14ac:dyDescent="0.2">
      <c r="A41" s="22"/>
      <c r="B41" s="35"/>
      <c r="C41" s="1238"/>
      <c r="D41" s="1239"/>
      <c r="E41" s="1240"/>
      <c r="F41" s="36"/>
      <c r="G41" s="37"/>
      <c r="H41" s="37"/>
      <c r="I41" s="37"/>
      <c r="J41" s="38"/>
      <c r="K41" s="22"/>
      <c r="L41" s="22"/>
      <c r="M41" s="22"/>
      <c r="N41" s="22"/>
      <c r="O41" s="22"/>
      <c r="P41" s="22"/>
    </row>
    <row r="42" spans="1:16" ht="39" customHeight="1" x14ac:dyDescent="0.2">
      <c r="A42" s="22"/>
      <c r="B42" s="39"/>
      <c r="C42" s="1238" t="s">
        <v>569</v>
      </c>
      <c r="D42" s="1239"/>
      <c r="E42" s="1240"/>
      <c r="F42" s="36" t="s">
        <v>514</v>
      </c>
      <c r="G42" s="37" t="s">
        <v>514</v>
      </c>
      <c r="H42" s="37" t="s">
        <v>514</v>
      </c>
      <c r="I42" s="37" t="s">
        <v>514</v>
      </c>
      <c r="J42" s="38" t="s">
        <v>514</v>
      </c>
      <c r="K42" s="22"/>
      <c r="L42" s="22"/>
      <c r="M42" s="22"/>
      <c r="N42" s="22"/>
      <c r="O42" s="22"/>
      <c r="P42" s="22"/>
    </row>
    <row r="43" spans="1:16" ht="39" customHeight="1" thickBot="1" x14ac:dyDescent="0.25">
      <c r="A43" s="22"/>
      <c r="B43" s="40"/>
      <c r="C43" s="1241" t="s">
        <v>570</v>
      </c>
      <c r="D43" s="1242"/>
      <c r="E43" s="1243"/>
      <c r="F43" s="41" t="s">
        <v>514</v>
      </c>
      <c r="G43" s="42" t="s">
        <v>514</v>
      </c>
      <c r="H43" s="42" t="s">
        <v>514</v>
      </c>
      <c r="I43" s="42" t="s">
        <v>514</v>
      </c>
      <c r="J43" s="43" t="s">
        <v>514</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Ek0kHQ2xEIm+erUh0lpk8OuKfQOgpqvPJkV6RCu3SL3br7AFcTacOWws6cai1WQxwT5cp3AJQeBKB1bCCTY8g==" saltValue="GrRzQYBYR7n0TWrVR4d/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6826</v>
      </c>
      <c r="L45" s="60">
        <v>6413</v>
      </c>
      <c r="M45" s="60">
        <v>6146</v>
      </c>
      <c r="N45" s="60">
        <v>6059</v>
      </c>
      <c r="O45" s="61">
        <v>5887</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514</v>
      </c>
      <c r="L46" s="64" t="s">
        <v>514</v>
      </c>
      <c r="M46" s="64" t="s">
        <v>514</v>
      </c>
      <c r="N46" s="64" t="s">
        <v>514</v>
      </c>
      <c r="O46" s="65" t="s">
        <v>514</v>
      </c>
      <c r="P46" s="48"/>
      <c r="Q46" s="48"/>
      <c r="R46" s="48"/>
      <c r="S46" s="48"/>
      <c r="T46" s="48"/>
      <c r="U46" s="48"/>
    </row>
    <row r="47" spans="1:21" ht="30.75" customHeight="1" x14ac:dyDescent="0.2">
      <c r="A47" s="48"/>
      <c r="B47" s="1248"/>
      <c r="C47" s="1249"/>
      <c r="D47" s="62"/>
      <c r="E47" s="1254" t="s">
        <v>13</v>
      </c>
      <c r="F47" s="1254"/>
      <c r="G47" s="1254"/>
      <c r="H47" s="1254"/>
      <c r="I47" s="1254"/>
      <c r="J47" s="1255"/>
      <c r="K47" s="63">
        <v>42</v>
      </c>
      <c r="L47" s="64">
        <v>42</v>
      </c>
      <c r="M47" s="64">
        <v>42</v>
      </c>
      <c r="N47" s="64">
        <v>42</v>
      </c>
      <c r="O47" s="65">
        <v>42</v>
      </c>
      <c r="P47" s="48"/>
      <c r="Q47" s="48"/>
      <c r="R47" s="48"/>
      <c r="S47" s="48"/>
      <c r="T47" s="48"/>
      <c r="U47" s="48"/>
    </row>
    <row r="48" spans="1:21" ht="30.75" customHeight="1" x14ac:dyDescent="0.2">
      <c r="A48" s="48"/>
      <c r="B48" s="1248"/>
      <c r="C48" s="1249"/>
      <c r="D48" s="62"/>
      <c r="E48" s="1254" t="s">
        <v>14</v>
      </c>
      <c r="F48" s="1254"/>
      <c r="G48" s="1254"/>
      <c r="H48" s="1254"/>
      <c r="I48" s="1254"/>
      <c r="J48" s="1255"/>
      <c r="K48" s="63">
        <v>1098</v>
      </c>
      <c r="L48" s="64">
        <v>1146</v>
      </c>
      <c r="M48" s="64">
        <v>1385</v>
      </c>
      <c r="N48" s="64">
        <v>1210</v>
      </c>
      <c r="O48" s="65">
        <v>1153</v>
      </c>
      <c r="P48" s="48"/>
      <c r="Q48" s="48"/>
      <c r="R48" s="48"/>
      <c r="S48" s="48"/>
      <c r="T48" s="48"/>
      <c r="U48" s="48"/>
    </row>
    <row r="49" spans="1:21" ht="30.75" customHeight="1" x14ac:dyDescent="0.2">
      <c r="A49" s="48"/>
      <c r="B49" s="1248"/>
      <c r="C49" s="1249"/>
      <c r="D49" s="62"/>
      <c r="E49" s="1254" t="s">
        <v>15</v>
      </c>
      <c r="F49" s="1254"/>
      <c r="G49" s="1254"/>
      <c r="H49" s="1254"/>
      <c r="I49" s="1254"/>
      <c r="J49" s="1255"/>
      <c r="K49" s="63" t="s">
        <v>514</v>
      </c>
      <c r="L49" s="64" t="s">
        <v>514</v>
      </c>
      <c r="M49" s="64" t="s">
        <v>514</v>
      </c>
      <c r="N49" s="64" t="s">
        <v>514</v>
      </c>
      <c r="O49" s="65" t="s">
        <v>514</v>
      </c>
      <c r="P49" s="48"/>
      <c r="Q49" s="48"/>
      <c r="R49" s="48"/>
      <c r="S49" s="48"/>
      <c r="T49" s="48"/>
      <c r="U49" s="48"/>
    </row>
    <row r="50" spans="1:21" ht="30.75" customHeight="1" x14ac:dyDescent="0.2">
      <c r="A50" s="48"/>
      <c r="B50" s="1248"/>
      <c r="C50" s="1249"/>
      <c r="D50" s="62"/>
      <c r="E50" s="1254" t="s">
        <v>16</v>
      </c>
      <c r="F50" s="1254"/>
      <c r="G50" s="1254"/>
      <c r="H50" s="1254"/>
      <c r="I50" s="1254"/>
      <c r="J50" s="1255"/>
      <c r="K50" s="63" t="s">
        <v>514</v>
      </c>
      <c r="L50" s="64" t="s">
        <v>514</v>
      </c>
      <c r="M50" s="64" t="s">
        <v>514</v>
      </c>
      <c r="N50" s="64" t="s">
        <v>514</v>
      </c>
      <c r="O50" s="65" t="s">
        <v>514</v>
      </c>
      <c r="P50" s="48"/>
      <c r="Q50" s="48"/>
      <c r="R50" s="48"/>
      <c r="S50" s="48"/>
      <c r="T50" s="48"/>
      <c r="U50" s="48"/>
    </row>
    <row r="51" spans="1:21" ht="30.75" customHeight="1" x14ac:dyDescent="0.2">
      <c r="A51" s="48"/>
      <c r="B51" s="1250"/>
      <c r="C51" s="1251"/>
      <c r="D51" s="66"/>
      <c r="E51" s="1254" t="s">
        <v>17</v>
      </c>
      <c r="F51" s="1254"/>
      <c r="G51" s="1254"/>
      <c r="H51" s="1254"/>
      <c r="I51" s="1254"/>
      <c r="J51" s="1255"/>
      <c r="K51" s="63">
        <v>1</v>
      </c>
      <c r="L51" s="64">
        <v>1</v>
      </c>
      <c r="M51" s="64">
        <v>0</v>
      </c>
      <c r="N51" s="64">
        <v>1</v>
      </c>
      <c r="O51" s="65" t="s">
        <v>514</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7057</v>
      </c>
      <c r="L52" s="64">
        <v>6469</v>
      </c>
      <c r="M52" s="64">
        <v>6415</v>
      </c>
      <c r="N52" s="64">
        <v>6226</v>
      </c>
      <c r="O52" s="65">
        <v>5998</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910</v>
      </c>
      <c r="L53" s="69">
        <v>1133</v>
      </c>
      <c r="M53" s="69">
        <v>1158</v>
      </c>
      <c r="N53" s="69">
        <v>1086</v>
      </c>
      <c r="O53" s="70">
        <v>1084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590</v>
      </c>
      <c r="L57" s="83" t="s">
        <v>590</v>
      </c>
      <c r="M57" s="83" t="s">
        <v>590</v>
      </c>
      <c r="N57" s="83" t="s">
        <v>590</v>
      </c>
      <c r="O57" s="84" t="s">
        <v>590</v>
      </c>
    </row>
    <row r="58" spans="1:21" ht="31.5" customHeight="1" thickBot="1" x14ac:dyDescent="0.25">
      <c r="B58" s="1264"/>
      <c r="C58" s="1265"/>
      <c r="D58" s="1269" t="s">
        <v>26</v>
      </c>
      <c r="E58" s="1270"/>
      <c r="F58" s="1270"/>
      <c r="G58" s="1270"/>
      <c r="H58" s="1270"/>
      <c r="I58" s="1270"/>
      <c r="J58" s="1271"/>
      <c r="K58" s="85">
        <v>408</v>
      </c>
      <c r="L58" s="86">
        <v>450</v>
      </c>
      <c r="M58" s="86">
        <v>492</v>
      </c>
      <c r="N58" s="86">
        <v>533</v>
      </c>
      <c r="O58" s="87">
        <v>575</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Som+Dd1hUvTrU7D0v2btZUX5VIIT+6whqm3KTCqNwvdCRMYITvgohx8PqBXyuUiYzMY3NuZCHl+IIKRNkiuKg==" saltValue="pNmTScLQwM8TWcVZH/Z60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555</v>
      </c>
      <c r="J40" s="99" t="s">
        <v>556</v>
      </c>
      <c r="K40" s="99" t="s">
        <v>557</v>
      </c>
      <c r="L40" s="99" t="s">
        <v>558</v>
      </c>
      <c r="M40" s="100" t="s">
        <v>559</v>
      </c>
    </row>
    <row r="41" spans="2:13" ht="27.75" customHeight="1" x14ac:dyDescent="0.2">
      <c r="B41" s="1272" t="s">
        <v>29</v>
      </c>
      <c r="C41" s="1273"/>
      <c r="D41" s="101"/>
      <c r="E41" s="1278" t="s">
        <v>30</v>
      </c>
      <c r="F41" s="1278"/>
      <c r="G41" s="1278"/>
      <c r="H41" s="1279"/>
      <c r="I41" s="102">
        <v>49458</v>
      </c>
      <c r="J41" s="103">
        <v>48521</v>
      </c>
      <c r="K41" s="103">
        <v>48234</v>
      </c>
      <c r="L41" s="103">
        <v>48233</v>
      </c>
      <c r="M41" s="104">
        <v>52724</v>
      </c>
    </row>
    <row r="42" spans="2:13" ht="27.75" customHeight="1" x14ac:dyDescent="0.2">
      <c r="B42" s="1274"/>
      <c r="C42" s="1275"/>
      <c r="D42" s="105"/>
      <c r="E42" s="1280" t="s">
        <v>31</v>
      </c>
      <c r="F42" s="1280"/>
      <c r="G42" s="1280"/>
      <c r="H42" s="1281"/>
      <c r="I42" s="106" t="s">
        <v>514</v>
      </c>
      <c r="J42" s="107" t="s">
        <v>514</v>
      </c>
      <c r="K42" s="107" t="s">
        <v>514</v>
      </c>
      <c r="L42" s="107" t="s">
        <v>514</v>
      </c>
      <c r="M42" s="108" t="s">
        <v>514</v>
      </c>
    </row>
    <row r="43" spans="2:13" ht="27.75" customHeight="1" x14ac:dyDescent="0.2">
      <c r="B43" s="1274"/>
      <c r="C43" s="1275"/>
      <c r="D43" s="105"/>
      <c r="E43" s="1280" t="s">
        <v>32</v>
      </c>
      <c r="F43" s="1280"/>
      <c r="G43" s="1280"/>
      <c r="H43" s="1281"/>
      <c r="I43" s="106">
        <v>15005</v>
      </c>
      <c r="J43" s="107">
        <v>14707</v>
      </c>
      <c r="K43" s="107">
        <v>15787</v>
      </c>
      <c r="L43" s="107">
        <v>15376</v>
      </c>
      <c r="M43" s="108">
        <v>13704</v>
      </c>
    </row>
    <row r="44" spans="2:13" ht="27.75" customHeight="1" x14ac:dyDescent="0.2">
      <c r="B44" s="1274"/>
      <c r="C44" s="1275"/>
      <c r="D44" s="105"/>
      <c r="E44" s="1280" t="s">
        <v>33</v>
      </c>
      <c r="F44" s="1280"/>
      <c r="G44" s="1280"/>
      <c r="H44" s="1281"/>
      <c r="I44" s="106" t="s">
        <v>514</v>
      </c>
      <c r="J44" s="107" t="s">
        <v>514</v>
      </c>
      <c r="K44" s="107" t="s">
        <v>514</v>
      </c>
      <c r="L44" s="107" t="s">
        <v>514</v>
      </c>
      <c r="M44" s="108" t="s">
        <v>514</v>
      </c>
    </row>
    <row r="45" spans="2:13" ht="27.75" customHeight="1" x14ac:dyDescent="0.2">
      <c r="B45" s="1274"/>
      <c r="C45" s="1275"/>
      <c r="D45" s="105"/>
      <c r="E45" s="1280" t="s">
        <v>34</v>
      </c>
      <c r="F45" s="1280"/>
      <c r="G45" s="1280"/>
      <c r="H45" s="1281"/>
      <c r="I45" s="106">
        <v>13069</v>
      </c>
      <c r="J45" s="107">
        <v>12508</v>
      </c>
      <c r="K45" s="107">
        <v>12416</v>
      </c>
      <c r="L45" s="107">
        <v>12468</v>
      </c>
      <c r="M45" s="108">
        <v>12126</v>
      </c>
    </row>
    <row r="46" spans="2:13" ht="27.75" customHeight="1" x14ac:dyDescent="0.2">
      <c r="B46" s="1274"/>
      <c r="C46" s="1275"/>
      <c r="D46" s="109"/>
      <c r="E46" s="1280" t="s">
        <v>35</v>
      </c>
      <c r="F46" s="1280"/>
      <c r="G46" s="1280"/>
      <c r="H46" s="1281"/>
      <c r="I46" s="106" t="s">
        <v>514</v>
      </c>
      <c r="J46" s="107" t="s">
        <v>514</v>
      </c>
      <c r="K46" s="107" t="s">
        <v>514</v>
      </c>
      <c r="L46" s="107" t="s">
        <v>514</v>
      </c>
      <c r="M46" s="108" t="s">
        <v>514</v>
      </c>
    </row>
    <row r="47" spans="2:13" ht="27.75" customHeight="1" x14ac:dyDescent="0.2">
      <c r="B47" s="1274"/>
      <c r="C47" s="1275"/>
      <c r="D47" s="110"/>
      <c r="E47" s="1282" t="s">
        <v>36</v>
      </c>
      <c r="F47" s="1283"/>
      <c r="G47" s="1283"/>
      <c r="H47" s="1284"/>
      <c r="I47" s="106" t="s">
        <v>514</v>
      </c>
      <c r="J47" s="107" t="s">
        <v>514</v>
      </c>
      <c r="K47" s="107" t="s">
        <v>514</v>
      </c>
      <c r="L47" s="107" t="s">
        <v>514</v>
      </c>
      <c r="M47" s="108" t="s">
        <v>514</v>
      </c>
    </row>
    <row r="48" spans="2:13" ht="27.75" customHeight="1" x14ac:dyDescent="0.2">
      <c r="B48" s="1274"/>
      <c r="C48" s="1275"/>
      <c r="D48" s="105"/>
      <c r="E48" s="1280" t="s">
        <v>37</v>
      </c>
      <c r="F48" s="1280"/>
      <c r="G48" s="1280"/>
      <c r="H48" s="1281"/>
      <c r="I48" s="106" t="s">
        <v>514</v>
      </c>
      <c r="J48" s="107" t="s">
        <v>514</v>
      </c>
      <c r="K48" s="107" t="s">
        <v>514</v>
      </c>
      <c r="L48" s="107" t="s">
        <v>514</v>
      </c>
      <c r="M48" s="108" t="s">
        <v>514</v>
      </c>
    </row>
    <row r="49" spans="2:13" ht="27.75" customHeight="1" x14ac:dyDescent="0.2">
      <c r="B49" s="1276"/>
      <c r="C49" s="1277"/>
      <c r="D49" s="105"/>
      <c r="E49" s="1280" t="s">
        <v>38</v>
      </c>
      <c r="F49" s="1280"/>
      <c r="G49" s="1280"/>
      <c r="H49" s="1281"/>
      <c r="I49" s="106" t="s">
        <v>514</v>
      </c>
      <c r="J49" s="107" t="s">
        <v>514</v>
      </c>
      <c r="K49" s="107" t="s">
        <v>514</v>
      </c>
      <c r="L49" s="107" t="s">
        <v>514</v>
      </c>
      <c r="M49" s="108" t="s">
        <v>514</v>
      </c>
    </row>
    <row r="50" spans="2:13" ht="27.75" customHeight="1" x14ac:dyDescent="0.2">
      <c r="B50" s="1285" t="s">
        <v>39</v>
      </c>
      <c r="C50" s="1286"/>
      <c r="D50" s="111"/>
      <c r="E50" s="1280" t="s">
        <v>40</v>
      </c>
      <c r="F50" s="1280"/>
      <c r="G50" s="1280"/>
      <c r="H50" s="1281"/>
      <c r="I50" s="106">
        <v>5117</v>
      </c>
      <c r="J50" s="107">
        <v>9056</v>
      </c>
      <c r="K50" s="107">
        <v>9266</v>
      </c>
      <c r="L50" s="107">
        <v>15760</v>
      </c>
      <c r="M50" s="108">
        <v>21461</v>
      </c>
    </row>
    <row r="51" spans="2:13" ht="27.75" customHeight="1" x14ac:dyDescent="0.2">
      <c r="B51" s="1274"/>
      <c r="C51" s="1275"/>
      <c r="D51" s="105"/>
      <c r="E51" s="1280" t="s">
        <v>41</v>
      </c>
      <c r="F51" s="1280"/>
      <c r="G51" s="1280"/>
      <c r="H51" s="1281"/>
      <c r="I51" s="106">
        <v>7828</v>
      </c>
      <c r="J51" s="107">
        <v>6530</v>
      </c>
      <c r="K51" s="107">
        <v>6932</v>
      </c>
      <c r="L51" s="107">
        <v>7820</v>
      </c>
      <c r="M51" s="108">
        <v>9017</v>
      </c>
    </row>
    <row r="52" spans="2:13" ht="27.75" customHeight="1" x14ac:dyDescent="0.2">
      <c r="B52" s="1276"/>
      <c r="C52" s="1277"/>
      <c r="D52" s="105"/>
      <c r="E52" s="1280" t="s">
        <v>42</v>
      </c>
      <c r="F52" s="1280"/>
      <c r="G52" s="1280"/>
      <c r="H52" s="1281"/>
      <c r="I52" s="106">
        <v>38916</v>
      </c>
      <c r="J52" s="107">
        <v>36253</v>
      </c>
      <c r="K52" s="107">
        <v>35121</v>
      </c>
      <c r="L52" s="107">
        <v>32287</v>
      </c>
      <c r="M52" s="108">
        <v>30099</v>
      </c>
    </row>
    <row r="53" spans="2:13" ht="27.75" customHeight="1" thickBot="1" x14ac:dyDescent="0.25">
      <c r="B53" s="1287" t="s">
        <v>43</v>
      </c>
      <c r="C53" s="1288"/>
      <c r="D53" s="112"/>
      <c r="E53" s="1289" t="s">
        <v>44</v>
      </c>
      <c r="F53" s="1289"/>
      <c r="G53" s="1289"/>
      <c r="H53" s="1290"/>
      <c r="I53" s="113">
        <v>25671</v>
      </c>
      <c r="J53" s="114">
        <v>23897</v>
      </c>
      <c r="K53" s="114">
        <v>25118</v>
      </c>
      <c r="L53" s="114">
        <v>20210</v>
      </c>
      <c r="M53" s="115">
        <v>17977</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WP//BKzxx3hQxbSOM03YK9adStznoLeselSMoknfF1SXk+fxFWQJD76uAL1vJt/z+UGtScocvPC2rK011sQrtg==" saltValue="t3cSrkSOuUjN3SeN3R6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557</v>
      </c>
      <c r="G54" s="124" t="s">
        <v>558</v>
      </c>
      <c r="H54" s="125" t="s">
        <v>559</v>
      </c>
    </row>
    <row r="55" spans="2:8" ht="52.5" customHeight="1" x14ac:dyDescent="0.2">
      <c r="B55" s="126"/>
      <c r="C55" s="1299" t="s">
        <v>47</v>
      </c>
      <c r="D55" s="1299"/>
      <c r="E55" s="1300"/>
      <c r="F55" s="127">
        <v>6120</v>
      </c>
      <c r="G55" s="127">
        <v>10338</v>
      </c>
      <c r="H55" s="128">
        <v>13355</v>
      </c>
    </row>
    <row r="56" spans="2:8" ht="52.5" customHeight="1" x14ac:dyDescent="0.2">
      <c r="B56" s="129"/>
      <c r="C56" s="1301" t="s">
        <v>48</v>
      </c>
      <c r="D56" s="1301"/>
      <c r="E56" s="1302"/>
      <c r="F56" s="130" t="s">
        <v>514</v>
      </c>
      <c r="G56" s="130" t="s">
        <v>514</v>
      </c>
      <c r="H56" s="131" t="s">
        <v>514</v>
      </c>
    </row>
    <row r="57" spans="2:8" ht="53.25" customHeight="1" x14ac:dyDescent="0.2">
      <c r="B57" s="129"/>
      <c r="C57" s="1303" t="s">
        <v>49</v>
      </c>
      <c r="D57" s="1303"/>
      <c r="E57" s="1304"/>
      <c r="F57" s="132">
        <v>1596</v>
      </c>
      <c r="G57" s="132">
        <v>3568</v>
      </c>
      <c r="H57" s="133">
        <v>5569</v>
      </c>
    </row>
    <row r="58" spans="2:8" ht="45.75" customHeight="1" x14ac:dyDescent="0.2">
      <c r="B58" s="134"/>
      <c r="C58" s="1291" t="s">
        <v>591</v>
      </c>
      <c r="D58" s="1292"/>
      <c r="E58" s="1293"/>
      <c r="F58" s="135">
        <v>280</v>
      </c>
      <c r="G58" s="135">
        <v>2281</v>
      </c>
      <c r="H58" s="136">
        <v>4283</v>
      </c>
    </row>
    <row r="59" spans="2:8" ht="45.75" customHeight="1" x14ac:dyDescent="0.2">
      <c r="B59" s="134"/>
      <c r="C59" s="1291" t="s">
        <v>592</v>
      </c>
      <c r="D59" s="1292"/>
      <c r="E59" s="1293"/>
      <c r="F59" s="135">
        <v>616</v>
      </c>
      <c r="G59" s="135">
        <v>616</v>
      </c>
      <c r="H59" s="136">
        <v>616</v>
      </c>
    </row>
    <row r="60" spans="2:8" ht="45.75" customHeight="1" x14ac:dyDescent="0.2">
      <c r="B60" s="134"/>
      <c r="C60" s="1291" t="s">
        <v>593</v>
      </c>
      <c r="D60" s="1292"/>
      <c r="E60" s="1293"/>
      <c r="F60" s="135">
        <v>197</v>
      </c>
      <c r="G60" s="135">
        <v>204</v>
      </c>
      <c r="H60" s="136">
        <v>204</v>
      </c>
    </row>
    <row r="61" spans="2:8" ht="45.75" customHeight="1" x14ac:dyDescent="0.2">
      <c r="B61" s="134"/>
      <c r="C61" s="1291" t="s">
        <v>594</v>
      </c>
      <c r="D61" s="1292"/>
      <c r="E61" s="1293"/>
      <c r="F61" s="135">
        <v>204</v>
      </c>
      <c r="G61" s="135">
        <v>176</v>
      </c>
      <c r="H61" s="136">
        <v>176</v>
      </c>
    </row>
    <row r="62" spans="2:8" ht="45.75" customHeight="1" thickBot="1" x14ac:dyDescent="0.25">
      <c r="B62" s="137"/>
      <c r="C62" s="1294" t="s">
        <v>595</v>
      </c>
      <c r="D62" s="1295"/>
      <c r="E62" s="1296"/>
      <c r="F62" s="138">
        <v>89</v>
      </c>
      <c r="G62" s="138">
        <v>98</v>
      </c>
      <c r="H62" s="139">
        <v>96</v>
      </c>
    </row>
    <row r="63" spans="2:8" ht="52.5" customHeight="1" thickBot="1" x14ac:dyDescent="0.25">
      <c r="B63" s="140"/>
      <c r="C63" s="1297" t="s">
        <v>50</v>
      </c>
      <c r="D63" s="1297"/>
      <c r="E63" s="1298"/>
      <c r="F63" s="141">
        <v>7715</v>
      </c>
      <c r="G63" s="141">
        <v>13906</v>
      </c>
      <c r="H63" s="142">
        <v>18923</v>
      </c>
    </row>
    <row r="64" spans="2:8" ht="15" customHeight="1" x14ac:dyDescent="0.2"/>
    <row r="65" ht="0" hidden="1" customHeight="1" x14ac:dyDescent="0.2"/>
    <row r="66" ht="0" hidden="1" customHeight="1" x14ac:dyDescent="0.2"/>
  </sheetData>
  <sheetProtection algorithmName="SHA-512" hashValue="iEDASxmDM6wgRc1JnjNidSGR97xQbRlwygyZIjvTJAmCx8mDM9dE0an378DA3z0YU4bYKFWCKMbOBGhxswwX6g==" saltValue="VN4oL6b1BvLvmO9M8vWN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606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8" t="s">
        <v>610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600</v>
      </c>
    </row>
    <row r="50" spans="1:109" ht="13.2" x14ac:dyDescent="0.2">
      <c r="B50" s="386"/>
      <c r="G50" s="1308"/>
      <c r="H50" s="1308"/>
      <c r="I50" s="1308"/>
      <c r="J50" s="1308"/>
      <c r="K50" s="395"/>
      <c r="L50" s="395"/>
      <c r="M50" s="394"/>
      <c r="N50" s="394"/>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12" t="s">
        <v>555</v>
      </c>
      <c r="BQ50" s="1312"/>
      <c r="BR50" s="1312"/>
      <c r="BS50" s="1312"/>
      <c r="BT50" s="1312"/>
      <c r="BU50" s="1312"/>
      <c r="BV50" s="1312"/>
      <c r="BW50" s="1312"/>
      <c r="BX50" s="1312" t="s">
        <v>556</v>
      </c>
      <c r="BY50" s="1312"/>
      <c r="BZ50" s="1312"/>
      <c r="CA50" s="1312"/>
      <c r="CB50" s="1312"/>
      <c r="CC50" s="1312"/>
      <c r="CD50" s="1312"/>
      <c r="CE50" s="1312"/>
      <c r="CF50" s="1312" t="s">
        <v>557</v>
      </c>
      <c r="CG50" s="1312"/>
      <c r="CH50" s="1312"/>
      <c r="CI50" s="1312"/>
      <c r="CJ50" s="1312"/>
      <c r="CK50" s="1312"/>
      <c r="CL50" s="1312"/>
      <c r="CM50" s="1312"/>
      <c r="CN50" s="1312" t="s">
        <v>558</v>
      </c>
      <c r="CO50" s="1312"/>
      <c r="CP50" s="1312"/>
      <c r="CQ50" s="1312"/>
      <c r="CR50" s="1312"/>
      <c r="CS50" s="1312"/>
      <c r="CT50" s="1312"/>
      <c r="CU50" s="1312"/>
      <c r="CV50" s="1312" t="s">
        <v>559</v>
      </c>
      <c r="CW50" s="1312"/>
      <c r="CX50" s="1312"/>
      <c r="CY50" s="1312"/>
      <c r="CZ50" s="1312"/>
      <c r="DA50" s="1312"/>
      <c r="DB50" s="1312"/>
      <c r="DC50" s="1312"/>
    </row>
    <row r="51" spans="1:109" ht="13.5" customHeight="1" x14ac:dyDescent="0.2">
      <c r="B51" s="386"/>
      <c r="G51" s="1316"/>
      <c r="H51" s="1316"/>
      <c r="I51" s="1317"/>
      <c r="J51" s="1317"/>
      <c r="K51" s="1307"/>
      <c r="L51" s="1307"/>
      <c r="M51" s="1307"/>
      <c r="N51" s="1307"/>
      <c r="AM51" s="393"/>
      <c r="AN51" s="1305" t="s">
        <v>599</v>
      </c>
      <c r="AO51" s="1305"/>
      <c r="AP51" s="1305"/>
      <c r="AQ51" s="1305"/>
      <c r="AR51" s="1305"/>
      <c r="AS51" s="1305"/>
      <c r="AT51" s="1305"/>
      <c r="AU51" s="1305"/>
      <c r="AV51" s="1305"/>
      <c r="AW51" s="1305"/>
      <c r="AX51" s="1305"/>
      <c r="AY51" s="1305"/>
      <c r="AZ51" s="1305"/>
      <c r="BA51" s="1305"/>
      <c r="BB51" s="1305" t="s">
        <v>604</v>
      </c>
      <c r="BC51" s="1305"/>
      <c r="BD51" s="1305"/>
      <c r="BE51" s="1305"/>
      <c r="BF51" s="1305"/>
      <c r="BG51" s="1305"/>
      <c r="BH51" s="1305"/>
      <c r="BI51" s="1305"/>
      <c r="BJ51" s="1305"/>
      <c r="BK51" s="1305"/>
      <c r="BL51" s="1305"/>
      <c r="BM51" s="1305"/>
      <c r="BN51" s="1305"/>
      <c r="BO51" s="1305"/>
      <c r="BP51" s="1327"/>
      <c r="BQ51" s="1306"/>
      <c r="BR51" s="1306"/>
      <c r="BS51" s="1306"/>
      <c r="BT51" s="1306"/>
      <c r="BU51" s="1306"/>
      <c r="BV51" s="1306"/>
      <c r="BW51" s="1306"/>
      <c r="BX51" s="1306">
        <v>58.2</v>
      </c>
      <c r="BY51" s="1306"/>
      <c r="BZ51" s="1306"/>
      <c r="CA51" s="1306"/>
      <c r="CB51" s="1306"/>
      <c r="CC51" s="1306"/>
      <c r="CD51" s="1306"/>
      <c r="CE51" s="1306"/>
      <c r="CF51" s="1306">
        <v>54</v>
      </c>
      <c r="CG51" s="1306"/>
      <c r="CH51" s="1306"/>
      <c r="CI51" s="1306"/>
      <c r="CJ51" s="1306"/>
      <c r="CK51" s="1306"/>
      <c r="CL51" s="1306"/>
      <c r="CM51" s="1306"/>
      <c r="CN51" s="1306">
        <v>48.8</v>
      </c>
      <c r="CO51" s="1306"/>
      <c r="CP51" s="1306"/>
      <c r="CQ51" s="1306"/>
      <c r="CR51" s="1306"/>
      <c r="CS51" s="1306"/>
      <c r="CT51" s="1306"/>
      <c r="CU51" s="1306"/>
      <c r="CV51" s="1306">
        <v>35.799999999999997</v>
      </c>
      <c r="CW51" s="1306"/>
      <c r="CX51" s="1306"/>
      <c r="CY51" s="1306"/>
      <c r="CZ51" s="1306"/>
      <c r="DA51" s="1306"/>
      <c r="DB51" s="1306"/>
      <c r="DC51" s="1306"/>
    </row>
    <row r="52" spans="1:109" ht="13.2" x14ac:dyDescent="0.2">
      <c r="B52" s="386"/>
      <c r="G52" s="1316"/>
      <c r="H52" s="1316"/>
      <c r="I52" s="1317"/>
      <c r="J52" s="1317"/>
      <c r="K52" s="1307"/>
      <c r="L52" s="1307"/>
      <c r="M52" s="1307"/>
      <c r="N52" s="1307"/>
      <c r="AM52" s="393"/>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1"/>
      <c r="B53" s="386"/>
      <c r="G53" s="1316"/>
      <c r="H53" s="1316"/>
      <c r="I53" s="1308"/>
      <c r="J53" s="1308"/>
      <c r="K53" s="1307"/>
      <c r="L53" s="1307"/>
      <c r="M53" s="1307"/>
      <c r="N53" s="1307"/>
      <c r="AM53" s="393"/>
      <c r="AN53" s="1305"/>
      <c r="AO53" s="1305"/>
      <c r="AP53" s="1305"/>
      <c r="AQ53" s="1305"/>
      <c r="AR53" s="1305"/>
      <c r="AS53" s="1305"/>
      <c r="AT53" s="1305"/>
      <c r="AU53" s="1305"/>
      <c r="AV53" s="1305"/>
      <c r="AW53" s="1305"/>
      <c r="AX53" s="1305"/>
      <c r="AY53" s="1305"/>
      <c r="AZ53" s="1305"/>
      <c r="BA53" s="1305"/>
      <c r="BB53" s="1305" t="s">
        <v>603</v>
      </c>
      <c r="BC53" s="1305"/>
      <c r="BD53" s="1305"/>
      <c r="BE53" s="1305"/>
      <c r="BF53" s="1305"/>
      <c r="BG53" s="1305"/>
      <c r="BH53" s="1305"/>
      <c r="BI53" s="1305"/>
      <c r="BJ53" s="1305"/>
      <c r="BK53" s="1305"/>
      <c r="BL53" s="1305"/>
      <c r="BM53" s="1305"/>
      <c r="BN53" s="1305"/>
      <c r="BO53" s="1305"/>
      <c r="BP53" s="1327"/>
      <c r="BQ53" s="1306"/>
      <c r="BR53" s="1306"/>
      <c r="BS53" s="1306"/>
      <c r="BT53" s="1306"/>
      <c r="BU53" s="1306"/>
      <c r="BV53" s="1306"/>
      <c r="BW53" s="1306"/>
      <c r="BX53" s="1306">
        <v>57.3</v>
      </c>
      <c r="BY53" s="1306"/>
      <c r="BZ53" s="1306"/>
      <c r="CA53" s="1306"/>
      <c r="CB53" s="1306"/>
      <c r="CC53" s="1306"/>
      <c r="CD53" s="1306"/>
      <c r="CE53" s="1306"/>
      <c r="CF53" s="1306">
        <v>58.5</v>
      </c>
      <c r="CG53" s="1306"/>
      <c r="CH53" s="1306"/>
      <c r="CI53" s="1306"/>
      <c r="CJ53" s="1306"/>
      <c r="CK53" s="1306"/>
      <c r="CL53" s="1306"/>
      <c r="CM53" s="1306"/>
      <c r="CN53" s="1306">
        <v>59.3</v>
      </c>
      <c r="CO53" s="1306"/>
      <c r="CP53" s="1306"/>
      <c r="CQ53" s="1306"/>
      <c r="CR53" s="1306"/>
      <c r="CS53" s="1306"/>
      <c r="CT53" s="1306"/>
      <c r="CU53" s="1306"/>
      <c r="CV53" s="1306">
        <v>59.8</v>
      </c>
      <c r="CW53" s="1306"/>
      <c r="CX53" s="1306"/>
      <c r="CY53" s="1306"/>
      <c r="CZ53" s="1306"/>
      <c r="DA53" s="1306"/>
      <c r="DB53" s="1306"/>
      <c r="DC53" s="1306"/>
    </row>
    <row r="54" spans="1:109" ht="13.2" x14ac:dyDescent="0.2">
      <c r="A54" s="401"/>
      <c r="B54" s="386"/>
      <c r="G54" s="1316"/>
      <c r="H54" s="1316"/>
      <c r="I54" s="1308"/>
      <c r="J54" s="1308"/>
      <c r="K54" s="1307"/>
      <c r="L54" s="1307"/>
      <c r="M54" s="1307"/>
      <c r="N54" s="1307"/>
      <c r="AM54" s="393"/>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1"/>
      <c r="B55" s="386"/>
      <c r="G55" s="1308"/>
      <c r="H55" s="1308"/>
      <c r="I55" s="1308"/>
      <c r="J55" s="1308"/>
      <c r="K55" s="1307"/>
      <c r="L55" s="1307"/>
      <c r="M55" s="1307"/>
      <c r="N55" s="1307"/>
      <c r="AN55" s="1312" t="s">
        <v>605</v>
      </c>
      <c r="AO55" s="1312"/>
      <c r="AP55" s="1312"/>
      <c r="AQ55" s="1312"/>
      <c r="AR55" s="1312"/>
      <c r="AS55" s="1312"/>
      <c r="AT55" s="1312"/>
      <c r="AU55" s="1312"/>
      <c r="AV55" s="1312"/>
      <c r="AW55" s="1312"/>
      <c r="AX55" s="1312"/>
      <c r="AY55" s="1312"/>
      <c r="AZ55" s="1312"/>
      <c r="BA55" s="1312"/>
      <c r="BB55" s="1305" t="s">
        <v>604</v>
      </c>
      <c r="BC55" s="1305"/>
      <c r="BD55" s="1305"/>
      <c r="BE55" s="1305"/>
      <c r="BF55" s="1305"/>
      <c r="BG55" s="1305"/>
      <c r="BH55" s="1305"/>
      <c r="BI55" s="1305"/>
      <c r="BJ55" s="1305"/>
      <c r="BK55" s="1305"/>
      <c r="BL55" s="1305"/>
      <c r="BM55" s="1305"/>
      <c r="BN55" s="1305"/>
      <c r="BO55" s="1305"/>
      <c r="BP55" s="1327"/>
      <c r="BQ55" s="1306"/>
      <c r="BR55" s="1306"/>
      <c r="BS55" s="1306"/>
      <c r="BT55" s="1306"/>
      <c r="BU55" s="1306"/>
      <c r="BV55" s="1306"/>
      <c r="BW55" s="1306"/>
      <c r="BX55" s="1306">
        <v>37.4</v>
      </c>
      <c r="BY55" s="1306"/>
      <c r="BZ55" s="1306"/>
      <c r="CA55" s="1306"/>
      <c r="CB55" s="1306"/>
      <c r="CC55" s="1306"/>
      <c r="CD55" s="1306"/>
      <c r="CE55" s="1306"/>
      <c r="CF55" s="1306">
        <v>31</v>
      </c>
      <c r="CG55" s="1306"/>
      <c r="CH55" s="1306"/>
      <c r="CI55" s="1306"/>
      <c r="CJ55" s="1306"/>
      <c r="CK55" s="1306"/>
      <c r="CL55" s="1306"/>
      <c r="CM55" s="1306"/>
      <c r="CN55" s="1306">
        <v>30</v>
      </c>
      <c r="CO55" s="1306"/>
      <c r="CP55" s="1306"/>
      <c r="CQ55" s="1306"/>
      <c r="CR55" s="1306"/>
      <c r="CS55" s="1306"/>
      <c r="CT55" s="1306"/>
      <c r="CU55" s="1306"/>
      <c r="CV55" s="1306">
        <v>23.1</v>
      </c>
      <c r="CW55" s="1306"/>
      <c r="CX55" s="1306"/>
      <c r="CY55" s="1306"/>
      <c r="CZ55" s="1306"/>
      <c r="DA55" s="1306"/>
      <c r="DB55" s="1306"/>
      <c r="DC55" s="1306"/>
    </row>
    <row r="56" spans="1:109" ht="13.2" x14ac:dyDescent="0.2">
      <c r="A56" s="401"/>
      <c r="B56" s="386"/>
      <c r="G56" s="1308"/>
      <c r="H56" s="1308"/>
      <c r="I56" s="1308"/>
      <c r="J56" s="1308"/>
      <c r="K56" s="1307"/>
      <c r="L56" s="1307"/>
      <c r="M56" s="1307"/>
      <c r="N56" s="1307"/>
      <c r="AN56" s="1312"/>
      <c r="AO56" s="1312"/>
      <c r="AP56" s="1312"/>
      <c r="AQ56" s="1312"/>
      <c r="AR56" s="1312"/>
      <c r="AS56" s="1312"/>
      <c r="AT56" s="1312"/>
      <c r="AU56" s="1312"/>
      <c r="AV56" s="1312"/>
      <c r="AW56" s="1312"/>
      <c r="AX56" s="1312"/>
      <c r="AY56" s="1312"/>
      <c r="AZ56" s="1312"/>
      <c r="BA56" s="1312"/>
      <c r="BB56" s="1305"/>
      <c r="BC56" s="1305"/>
      <c r="BD56" s="1305"/>
      <c r="BE56" s="1305"/>
      <c r="BF56" s="1305"/>
      <c r="BG56" s="1305"/>
      <c r="BH56" s="1305"/>
      <c r="BI56" s="1305"/>
      <c r="BJ56" s="1305"/>
      <c r="BK56" s="1305"/>
      <c r="BL56" s="1305"/>
      <c r="BM56" s="1305"/>
      <c r="BN56" s="1305"/>
      <c r="BO56" s="1305"/>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1" customFormat="1" ht="13.2" x14ac:dyDescent="0.2">
      <c r="B57" s="407"/>
      <c r="G57" s="1308"/>
      <c r="H57" s="1308"/>
      <c r="I57" s="1310"/>
      <c r="J57" s="1310"/>
      <c r="K57" s="1307"/>
      <c r="L57" s="1307"/>
      <c r="M57" s="1307"/>
      <c r="N57" s="1307"/>
      <c r="AM57" s="385"/>
      <c r="AN57" s="1312"/>
      <c r="AO57" s="1312"/>
      <c r="AP57" s="1312"/>
      <c r="AQ57" s="1312"/>
      <c r="AR57" s="1312"/>
      <c r="AS57" s="1312"/>
      <c r="AT57" s="1312"/>
      <c r="AU57" s="1312"/>
      <c r="AV57" s="1312"/>
      <c r="AW57" s="1312"/>
      <c r="AX57" s="1312"/>
      <c r="AY57" s="1312"/>
      <c r="AZ57" s="1312"/>
      <c r="BA57" s="1312"/>
      <c r="BB57" s="1305" t="s">
        <v>603</v>
      </c>
      <c r="BC57" s="1305"/>
      <c r="BD57" s="1305"/>
      <c r="BE57" s="1305"/>
      <c r="BF57" s="1305"/>
      <c r="BG57" s="1305"/>
      <c r="BH57" s="1305"/>
      <c r="BI57" s="1305"/>
      <c r="BJ57" s="1305"/>
      <c r="BK57" s="1305"/>
      <c r="BL57" s="1305"/>
      <c r="BM57" s="1305"/>
      <c r="BN57" s="1305"/>
      <c r="BO57" s="1305"/>
      <c r="BP57" s="1327"/>
      <c r="BQ57" s="1306"/>
      <c r="BR57" s="1306"/>
      <c r="BS57" s="1306"/>
      <c r="BT57" s="1306"/>
      <c r="BU57" s="1306"/>
      <c r="BV57" s="1306"/>
      <c r="BW57" s="1306"/>
      <c r="BX57" s="1306">
        <v>54.4</v>
      </c>
      <c r="BY57" s="1306"/>
      <c r="BZ57" s="1306"/>
      <c r="CA57" s="1306"/>
      <c r="CB57" s="1306"/>
      <c r="CC57" s="1306"/>
      <c r="CD57" s="1306"/>
      <c r="CE57" s="1306"/>
      <c r="CF57" s="1306">
        <v>57.4</v>
      </c>
      <c r="CG57" s="1306"/>
      <c r="CH57" s="1306"/>
      <c r="CI57" s="1306"/>
      <c r="CJ57" s="1306"/>
      <c r="CK57" s="1306"/>
      <c r="CL57" s="1306"/>
      <c r="CM57" s="1306"/>
      <c r="CN57" s="1306">
        <v>58.3</v>
      </c>
      <c r="CO57" s="1306"/>
      <c r="CP57" s="1306"/>
      <c r="CQ57" s="1306"/>
      <c r="CR57" s="1306"/>
      <c r="CS57" s="1306"/>
      <c r="CT57" s="1306"/>
      <c r="CU57" s="1306"/>
      <c r="CV57" s="1306">
        <v>60.3</v>
      </c>
      <c r="CW57" s="1306"/>
      <c r="CX57" s="1306"/>
      <c r="CY57" s="1306"/>
      <c r="CZ57" s="1306"/>
      <c r="DA57" s="1306"/>
      <c r="DB57" s="1306"/>
      <c r="DC57" s="1306"/>
      <c r="DD57" s="412"/>
      <c r="DE57" s="407"/>
    </row>
    <row r="58" spans="1:109" s="401" customFormat="1" ht="13.2" x14ac:dyDescent="0.2">
      <c r="A58" s="385"/>
      <c r="B58" s="407"/>
      <c r="G58" s="1308"/>
      <c r="H58" s="1308"/>
      <c r="I58" s="1310"/>
      <c r="J58" s="1310"/>
      <c r="K58" s="1307"/>
      <c r="L58" s="1307"/>
      <c r="M58" s="1307"/>
      <c r="N58" s="1307"/>
      <c r="AM58" s="385"/>
      <c r="AN58" s="1312"/>
      <c r="AO58" s="1312"/>
      <c r="AP58" s="1312"/>
      <c r="AQ58" s="1312"/>
      <c r="AR58" s="1312"/>
      <c r="AS58" s="1312"/>
      <c r="AT58" s="1312"/>
      <c r="AU58" s="1312"/>
      <c r="AV58" s="1312"/>
      <c r="AW58" s="1312"/>
      <c r="AX58" s="1312"/>
      <c r="AY58" s="1312"/>
      <c r="AZ58" s="1312"/>
      <c r="BA58" s="1312"/>
      <c r="BB58" s="1305"/>
      <c r="BC58" s="1305"/>
      <c r="BD58" s="1305"/>
      <c r="BE58" s="1305"/>
      <c r="BF58" s="1305"/>
      <c r="BG58" s="1305"/>
      <c r="BH58" s="1305"/>
      <c r="BI58" s="1305"/>
      <c r="BJ58" s="1305"/>
      <c r="BK58" s="1305"/>
      <c r="BL58" s="1305"/>
      <c r="BM58" s="1305"/>
      <c r="BN58" s="1305"/>
      <c r="BO58" s="1305"/>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602</v>
      </c>
    </row>
    <row r="64" spans="1:109" ht="13.2" x14ac:dyDescent="0.2">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8" t="s">
        <v>609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600</v>
      </c>
    </row>
    <row r="72" spans="2:107" ht="13.2" x14ac:dyDescent="0.2">
      <c r="B72" s="386"/>
      <c r="G72" s="1308"/>
      <c r="H72" s="1308"/>
      <c r="I72" s="1308"/>
      <c r="J72" s="1308"/>
      <c r="K72" s="395"/>
      <c r="L72" s="395"/>
      <c r="M72" s="394"/>
      <c r="N72" s="394"/>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12" t="s">
        <v>555</v>
      </c>
      <c r="BQ72" s="1312"/>
      <c r="BR72" s="1312"/>
      <c r="BS72" s="1312"/>
      <c r="BT72" s="1312"/>
      <c r="BU72" s="1312"/>
      <c r="BV72" s="1312"/>
      <c r="BW72" s="1312"/>
      <c r="BX72" s="1312" t="s">
        <v>556</v>
      </c>
      <c r="BY72" s="1312"/>
      <c r="BZ72" s="1312"/>
      <c r="CA72" s="1312"/>
      <c r="CB72" s="1312"/>
      <c r="CC72" s="1312"/>
      <c r="CD72" s="1312"/>
      <c r="CE72" s="1312"/>
      <c r="CF72" s="1312" t="s">
        <v>557</v>
      </c>
      <c r="CG72" s="1312"/>
      <c r="CH72" s="1312"/>
      <c r="CI72" s="1312"/>
      <c r="CJ72" s="1312"/>
      <c r="CK72" s="1312"/>
      <c r="CL72" s="1312"/>
      <c r="CM72" s="1312"/>
      <c r="CN72" s="1312" t="s">
        <v>558</v>
      </c>
      <c r="CO72" s="1312"/>
      <c r="CP72" s="1312"/>
      <c r="CQ72" s="1312"/>
      <c r="CR72" s="1312"/>
      <c r="CS72" s="1312"/>
      <c r="CT72" s="1312"/>
      <c r="CU72" s="1312"/>
      <c r="CV72" s="1312" t="s">
        <v>559</v>
      </c>
      <c r="CW72" s="1312"/>
      <c r="CX72" s="1312"/>
      <c r="CY72" s="1312"/>
      <c r="CZ72" s="1312"/>
      <c r="DA72" s="1312"/>
      <c r="DB72" s="1312"/>
      <c r="DC72" s="1312"/>
    </row>
    <row r="73" spans="2:107" ht="13.2" x14ac:dyDescent="0.2">
      <c r="B73" s="386"/>
      <c r="G73" s="1316"/>
      <c r="H73" s="1316"/>
      <c r="I73" s="1316"/>
      <c r="J73" s="1316"/>
      <c r="K73" s="1309"/>
      <c r="L73" s="1309"/>
      <c r="M73" s="1309"/>
      <c r="N73" s="1309"/>
      <c r="AM73" s="393"/>
      <c r="AN73" s="1305" t="s">
        <v>599</v>
      </c>
      <c r="AO73" s="1305"/>
      <c r="AP73" s="1305"/>
      <c r="AQ73" s="1305"/>
      <c r="AR73" s="1305"/>
      <c r="AS73" s="1305"/>
      <c r="AT73" s="1305"/>
      <c r="AU73" s="1305"/>
      <c r="AV73" s="1305"/>
      <c r="AW73" s="1305"/>
      <c r="AX73" s="1305"/>
      <c r="AY73" s="1305"/>
      <c r="AZ73" s="1305"/>
      <c r="BA73" s="1305"/>
      <c r="BB73" s="1305" t="s">
        <v>597</v>
      </c>
      <c r="BC73" s="1305"/>
      <c r="BD73" s="1305"/>
      <c r="BE73" s="1305"/>
      <c r="BF73" s="1305"/>
      <c r="BG73" s="1305"/>
      <c r="BH73" s="1305"/>
      <c r="BI73" s="1305"/>
      <c r="BJ73" s="1305"/>
      <c r="BK73" s="1305"/>
      <c r="BL73" s="1305"/>
      <c r="BM73" s="1305"/>
      <c r="BN73" s="1305"/>
      <c r="BO73" s="1305"/>
      <c r="BP73" s="1306">
        <v>64.8</v>
      </c>
      <c r="BQ73" s="1306"/>
      <c r="BR73" s="1306"/>
      <c r="BS73" s="1306"/>
      <c r="BT73" s="1306"/>
      <c r="BU73" s="1306"/>
      <c r="BV73" s="1306"/>
      <c r="BW73" s="1306"/>
      <c r="BX73" s="1306">
        <v>58.2</v>
      </c>
      <c r="BY73" s="1306"/>
      <c r="BZ73" s="1306"/>
      <c r="CA73" s="1306"/>
      <c r="CB73" s="1306"/>
      <c r="CC73" s="1306"/>
      <c r="CD73" s="1306"/>
      <c r="CE73" s="1306"/>
      <c r="CF73" s="1306">
        <v>54</v>
      </c>
      <c r="CG73" s="1306"/>
      <c r="CH73" s="1306"/>
      <c r="CI73" s="1306"/>
      <c r="CJ73" s="1306"/>
      <c r="CK73" s="1306"/>
      <c r="CL73" s="1306"/>
      <c r="CM73" s="1306"/>
      <c r="CN73" s="1306">
        <v>48.8</v>
      </c>
      <c r="CO73" s="1306"/>
      <c r="CP73" s="1306"/>
      <c r="CQ73" s="1306"/>
      <c r="CR73" s="1306"/>
      <c r="CS73" s="1306"/>
      <c r="CT73" s="1306"/>
      <c r="CU73" s="1306"/>
      <c r="CV73" s="1306">
        <v>35.799999999999997</v>
      </c>
      <c r="CW73" s="1306"/>
      <c r="CX73" s="1306"/>
      <c r="CY73" s="1306"/>
      <c r="CZ73" s="1306"/>
      <c r="DA73" s="1306"/>
      <c r="DB73" s="1306"/>
      <c r="DC73" s="1306"/>
    </row>
    <row r="74" spans="2:107" ht="13.2" x14ac:dyDescent="0.2">
      <c r="B74" s="386"/>
      <c r="G74" s="1316"/>
      <c r="H74" s="1316"/>
      <c r="I74" s="1316"/>
      <c r="J74" s="1316"/>
      <c r="K74" s="1309"/>
      <c r="L74" s="1309"/>
      <c r="M74" s="1309"/>
      <c r="N74" s="1309"/>
      <c r="AM74" s="393"/>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86"/>
      <c r="G75" s="1316"/>
      <c r="H75" s="1316"/>
      <c r="I75" s="1308"/>
      <c r="J75" s="1308"/>
      <c r="K75" s="1307"/>
      <c r="L75" s="1307"/>
      <c r="M75" s="1307"/>
      <c r="N75" s="1307"/>
      <c r="AM75" s="393"/>
      <c r="AN75" s="1305"/>
      <c r="AO75" s="1305"/>
      <c r="AP75" s="1305"/>
      <c r="AQ75" s="1305"/>
      <c r="AR75" s="1305"/>
      <c r="AS75" s="1305"/>
      <c r="AT75" s="1305"/>
      <c r="AU75" s="1305"/>
      <c r="AV75" s="1305"/>
      <c r="AW75" s="1305"/>
      <c r="AX75" s="1305"/>
      <c r="AY75" s="1305"/>
      <c r="AZ75" s="1305"/>
      <c r="BA75" s="1305"/>
      <c r="BB75" s="1305" t="s">
        <v>596</v>
      </c>
      <c r="BC75" s="1305"/>
      <c r="BD75" s="1305"/>
      <c r="BE75" s="1305"/>
      <c r="BF75" s="1305"/>
      <c r="BG75" s="1305"/>
      <c r="BH75" s="1305"/>
      <c r="BI75" s="1305"/>
      <c r="BJ75" s="1305"/>
      <c r="BK75" s="1305"/>
      <c r="BL75" s="1305"/>
      <c r="BM75" s="1305"/>
      <c r="BN75" s="1305"/>
      <c r="BO75" s="1305"/>
      <c r="BP75" s="1306">
        <v>2.5</v>
      </c>
      <c r="BQ75" s="1306"/>
      <c r="BR75" s="1306"/>
      <c r="BS75" s="1306"/>
      <c r="BT75" s="1306"/>
      <c r="BU75" s="1306"/>
      <c r="BV75" s="1306"/>
      <c r="BW75" s="1306"/>
      <c r="BX75" s="1306">
        <v>2.7</v>
      </c>
      <c r="BY75" s="1306"/>
      <c r="BZ75" s="1306"/>
      <c r="CA75" s="1306"/>
      <c r="CB75" s="1306"/>
      <c r="CC75" s="1306"/>
      <c r="CD75" s="1306"/>
      <c r="CE75" s="1306"/>
      <c r="CF75" s="1306">
        <v>2.5</v>
      </c>
      <c r="CG75" s="1306"/>
      <c r="CH75" s="1306"/>
      <c r="CI75" s="1306"/>
      <c r="CJ75" s="1306"/>
      <c r="CK75" s="1306"/>
      <c r="CL75" s="1306"/>
      <c r="CM75" s="1306"/>
      <c r="CN75" s="1306">
        <v>2.6</v>
      </c>
      <c r="CO75" s="1306"/>
      <c r="CP75" s="1306"/>
      <c r="CQ75" s="1306"/>
      <c r="CR75" s="1306"/>
      <c r="CS75" s="1306"/>
      <c r="CT75" s="1306"/>
      <c r="CU75" s="1306"/>
      <c r="CV75" s="1306">
        <v>2.4</v>
      </c>
      <c r="CW75" s="1306"/>
      <c r="CX75" s="1306"/>
      <c r="CY75" s="1306"/>
      <c r="CZ75" s="1306"/>
      <c r="DA75" s="1306"/>
      <c r="DB75" s="1306"/>
      <c r="DC75" s="1306"/>
    </row>
    <row r="76" spans="2:107" ht="13.2" x14ac:dyDescent="0.2">
      <c r="B76" s="386"/>
      <c r="G76" s="1316"/>
      <c r="H76" s="1316"/>
      <c r="I76" s="1308"/>
      <c r="J76" s="1308"/>
      <c r="K76" s="1307"/>
      <c r="L76" s="1307"/>
      <c r="M76" s="1307"/>
      <c r="N76" s="1307"/>
      <c r="AM76" s="393"/>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86"/>
      <c r="G77" s="1308"/>
      <c r="H77" s="1308"/>
      <c r="I77" s="1308"/>
      <c r="J77" s="1308"/>
      <c r="K77" s="1309"/>
      <c r="L77" s="1309"/>
      <c r="M77" s="1309"/>
      <c r="N77" s="1309"/>
      <c r="AN77" s="1312" t="s">
        <v>598</v>
      </c>
      <c r="AO77" s="1312"/>
      <c r="AP77" s="1312"/>
      <c r="AQ77" s="1312"/>
      <c r="AR77" s="1312"/>
      <c r="AS77" s="1312"/>
      <c r="AT77" s="1312"/>
      <c r="AU77" s="1312"/>
      <c r="AV77" s="1312"/>
      <c r="AW77" s="1312"/>
      <c r="AX77" s="1312"/>
      <c r="AY77" s="1312"/>
      <c r="AZ77" s="1312"/>
      <c r="BA77" s="1312"/>
      <c r="BB77" s="1305" t="s">
        <v>597</v>
      </c>
      <c r="BC77" s="1305"/>
      <c r="BD77" s="1305"/>
      <c r="BE77" s="1305"/>
      <c r="BF77" s="1305"/>
      <c r="BG77" s="1305"/>
      <c r="BH77" s="1305"/>
      <c r="BI77" s="1305"/>
      <c r="BJ77" s="1305"/>
      <c r="BK77" s="1305"/>
      <c r="BL77" s="1305"/>
      <c r="BM77" s="1305"/>
      <c r="BN77" s="1305"/>
      <c r="BO77" s="1305"/>
      <c r="BP77" s="1306">
        <v>45.1</v>
      </c>
      <c r="BQ77" s="1306"/>
      <c r="BR77" s="1306"/>
      <c r="BS77" s="1306"/>
      <c r="BT77" s="1306"/>
      <c r="BU77" s="1306"/>
      <c r="BV77" s="1306"/>
      <c r="BW77" s="1306"/>
      <c r="BX77" s="1306">
        <v>37.4</v>
      </c>
      <c r="BY77" s="1306"/>
      <c r="BZ77" s="1306"/>
      <c r="CA77" s="1306"/>
      <c r="CB77" s="1306"/>
      <c r="CC77" s="1306"/>
      <c r="CD77" s="1306"/>
      <c r="CE77" s="1306"/>
      <c r="CF77" s="1306">
        <v>31</v>
      </c>
      <c r="CG77" s="1306"/>
      <c r="CH77" s="1306"/>
      <c r="CI77" s="1306"/>
      <c r="CJ77" s="1306"/>
      <c r="CK77" s="1306"/>
      <c r="CL77" s="1306"/>
      <c r="CM77" s="1306"/>
      <c r="CN77" s="1306">
        <v>30</v>
      </c>
      <c r="CO77" s="1306"/>
      <c r="CP77" s="1306"/>
      <c r="CQ77" s="1306"/>
      <c r="CR77" s="1306"/>
      <c r="CS77" s="1306"/>
      <c r="CT77" s="1306"/>
      <c r="CU77" s="1306"/>
      <c r="CV77" s="1306">
        <v>23.1</v>
      </c>
      <c r="CW77" s="1306"/>
      <c r="CX77" s="1306"/>
      <c r="CY77" s="1306"/>
      <c r="CZ77" s="1306"/>
      <c r="DA77" s="1306"/>
      <c r="DB77" s="1306"/>
      <c r="DC77" s="1306"/>
    </row>
    <row r="78" spans="2:107" ht="13.2" x14ac:dyDescent="0.2">
      <c r="B78" s="386"/>
      <c r="G78" s="1308"/>
      <c r="H78" s="1308"/>
      <c r="I78" s="1308"/>
      <c r="J78" s="1308"/>
      <c r="K78" s="1309"/>
      <c r="L78" s="1309"/>
      <c r="M78" s="1309"/>
      <c r="N78" s="1309"/>
      <c r="AN78" s="1312"/>
      <c r="AO78" s="1312"/>
      <c r="AP78" s="1312"/>
      <c r="AQ78" s="1312"/>
      <c r="AR78" s="1312"/>
      <c r="AS78" s="1312"/>
      <c r="AT78" s="1312"/>
      <c r="AU78" s="1312"/>
      <c r="AV78" s="1312"/>
      <c r="AW78" s="1312"/>
      <c r="AX78" s="1312"/>
      <c r="AY78" s="1312"/>
      <c r="AZ78" s="1312"/>
      <c r="BA78" s="1312"/>
      <c r="BB78" s="1305"/>
      <c r="BC78" s="1305"/>
      <c r="BD78" s="1305"/>
      <c r="BE78" s="1305"/>
      <c r="BF78" s="1305"/>
      <c r="BG78" s="1305"/>
      <c r="BH78" s="1305"/>
      <c r="BI78" s="1305"/>
      <c r="BJ78" s="1305"/>
      <c r="BK78" s="1305"/>
      <c r="BL78" s="1305"/>
      <c r="BM78" s="1305"/>
      <c r="BN78" s="1305"/>
      <c r="BO78" s="1305"/>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86"/>
      <c r="G79" s="1308"/>
      <c r="H79" s="1308"/>
      <c r="I79" s="1310"/>
      <c r="J79" s="1310"/>
      <c r="K79" s="1311"/>
      <c r="L79" s="1311"/>
      <c r="M79" s="1311"/>
      <c r="N79" s="1311"/>
      <c r="AN79" s="1312"/>
      <c r="AO79" s="1312"/>
      <c r="AP79" s="1312"/>
      <c r="AQ79" s="1312"/>
      <c r="AR79" s="1312"/>
      <c r="AS79" s="1312"/>
      <c r="AT79" s="1312"/>
      <c r="AU79" s="1312"/>
      <c r="AV79" s="1312"/>
      <c r="AW79" s="1312"/>
      <c r="AX79" s="1312"/>
      <c r="AY79" s="1312"/>
      <c r="AZ79" s="1312"/>
      <c r="BA79" s="1312"/>
      <c r="BB79" s="1305" t="s">
        <v>596</v>
      </c>
      <c r="BC79" s="1305"/>
      <c r="BD79" s="1305"/>
      <c r="BE79" s="1305"/>
      <c r="BF79" s="1305"/>
      <c r="BG79" s="1305"/>
      <c r="BH79" s="1305"/>
      <c r="BI79" s="1305"/>
      <c r="BJ79" s="1305"/>
      <c r="BK79" s="1305"/>
      <c r="BL79" s="1305"/>
      <c r="BM79" s="1305"/>
      <c r="BN79" s="1305"/>
      <c r="BO79" s="1305"/>
      <c r="BP79" s="1306">
        <v>7.1</v>
      </c>
      <c r="BQ79" s="1306"/>
      <c r="BR79" s="1306"/>
      <c r="BS79" s="1306"/>
      <c r="BT79" s="1306"/>
      <c r="BU79" s="1306"/>
      <c r="BV79" s="1306"/>
      <c r="BW79" s="1306"/>
      <c r="BX79" s="1306">
        <v>6.3</v>
      </c>
      <c r="BY79" s="1306"/>
      <c r="BZ79" s="1306"/>
      <c r="CA79" s="1306"/>
      <c r="CB79" s="1306"/>
      <c r="CC79" s="1306"/>
      <c r="CD79" s="1306"/>
      <c r="CE79" s="1306"/>
      <c r="CF79" s="1306">
        <v>5.2</v>
      </c>
      <c r="CG79" s="1306"/>
      <c r="CH79" s="1306"/>
      <c r="CI79" s="1306"/>
      <c r="CJ79" s="1306"/>
      <c r="CK79" s="1306"/>
      <c r="CL79" s="1306"/>
      <c r="CM79" s="1306"/>
      <c r="CN79" s="1306">
        <v>5</v>
      </c>
      <c r="CO79" s="1306"/>
      <c r="CP79" s="1306"/>
      <c r="CQ79" s="1306"/>
      <c r="CR79" s="1306"/>
      <c r="CS79" s="1306"/>
      <c r="CT79" s="1306"/>
      <c r="CU79" s="1306"/>
      <c r="CV79" s="1306">
        <v>4.2</v>
      </c>
      <c r="CW79" s="1306"/>
      <c r="CX79" s="1306"/>
      <c r="CY79" s="1306"/>
      <c r="CZ79" s="1306"/>
      <c r="DA79" s="1306"/>
      <c r="DB79" s="1306"/>
      <c r="DC79" s="1306"/>
    </row>
    <row r="80" spans="2:107" ht="13.2" x14ac:dyDescent="0.2">
      <c r="B80" s="386"/>
      <c r="G80" s="1308"/>
      <c r="H80" s="1308"/>
      <c r="I80" s="1310"/>
      <c r="J80" s="1310"/>
      <c r="K80" s="1311"/>
      <c r="L80" s="1311"/>
      <c r="M80" s="1311"/>
      <c r="N80" s="1311"/>
      <c r="AN80" s="1312"/>
      <c r="AO80" s="1312"/>
      <c r="AP80" s="1312"/>
      <c r="AQ80" s="1312"/>
      <c r="AR80" s="1312"/>
      <c r="AS80" s="1312"/>
      <c r="AT80" s="1312"/>
      <c r="AU80" s="1312"/>
      <c r="AV80" s="1312"/>
      <c r="AW80" s="1312"/>
      <c r="AX80" s="1312"/>
      <c r="AY80" s="1312"/>
      <c r="AZ80" s="1312"/>
      <c r="BA80" s="1312"/>
      <c r="BB80" s="1305"/>
      <c r="BC80" s="1305"/>
      <c r="BD80" s="1305"/>
      <c r="BE80" s="1305"/>
      <c r="BF80" s="1305"/>
      <c r="BG80" s="1305"/>
      <c r="BH80" s="1305"/>
      <c r="BI80" s="1305"/>
      <c r="BJ80" s="1305"/>
      <c r="BK80" s="1305"/>
      <c r="BL80" s="1305"/>
      <c r="BM80" s="1305"/>
      <c r="BN80" s="1305"/>
      <c r="BO80" s="1305"/>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UWqTLBbRiSzqXqVKPUIDmTFQEpK3BDfnnlNYNwqtebUgW54M1RVJKSBBrMBKi6oA3fm4WHjDzwDtaIGCVr4hwQ==" saltValue="dhRys79nx7XkU90tAvV4i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8b5ywY7WhPtdKZ++KbE5ZjvTsiFa3UafdC5cOTsXw8pF2CaRp5U/LaAWB5FyBjMmSUMiAC/r5oJh+SesZ20AqA==" saltValue="qt3c1odx7AOsePAVwJ+M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CGD9LJH+73lfYJRPln77EB2pJa5PyDjts2JewVyA+kJtpiny2Ev2jYU6l88P7tCORUkiETURLPx+NHB2j/lYw==" saltValue="7Oo6dsqd4V71DKGXNV+gq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552</v>
      </c>
      <c r="G2" s="156"/>
      <c r="H2" s="157"/>
    </row>
    <row r="3" spans="1:8" x14ac:dyDescent="0.2">
      <c r="A3" s="153" t="s">
        <v>545</v>
      </c>
      <c r="B3" s="158"/>
      <c r="C3" s="159"/>
      <c r="D3" s="160">
        <v>29024</v>
      </c>
      <c r="E3" s="161"/>
      <c r="F3" s="162">
        <v>41862</v>
      </c>
      <c r="G3" s="163"/>
      <c r="H3" s="164"/>
    </row>
    <row r="4" spans="1:8" x14ac:dyDescent="0.2">
      <c r="A4" s="165"/>
      <c r="B4" s="166"/>
      <c r="C4" s="167"/>
      <c r="D4" s="168">
        <v>21956</v>
      </c>
      <c r="E4" s="169"/>
      <c r="F4" s="170">
        <v>23710</v>
      </c>
      <c r="G4" s="171"/>
      <c r="H4" s="172"/>
    </row>
    <row r="5" spans="1:8" x14ac:dyDescent="0.2">
      <c r="A5" s="153" t="s">
        <v>547</v>
      </c>
      <c r="B5" s="158"/>
      <c r="C5" s="159"/>
      <c r="D5" s="160">
        <v>32040</v>
      </c>
      <c r="E5" s="161"/>
      <c r="F5" s="162">
        <v>43554</v>
      </c>
      <c r="G5" s="163"/>
      <c r="H5" s="164"/>
    </row>
    <row r="6" spans="1:8" x14ac:dyDescent="0.2">
      <c r="A6" s="165"/>
      <c r="B6" s="166"/>
      <c r="C6" s="167"/>
      <c r="D6" s="168">
        <v>25563</v>
      </c>
      <c r="E6" s="169"/>
      <c r="F6" s="170">
        <v>24811</v>
      </c>
      <c r="G6" s="171"/>
      <c r="H6" s="172"/>
    </row>
    <row r="7" spans="1:8" x14ac:dyDescent="0.2">
      <c r="A7" s="153" t="s">
        <v>548</v>
      </c>
      <c r="B7" s="158"/>
      <c r="C7" s="159"/>
      <c r="D7" s="160">
        <v>32822</v>
      </c>
      <c r="E7" s="161"/>
      <c r="F7" s="162">
        <v>42581</v>
      </c>
      <c r="G7" s="163"/>
      <c r="H7" s="164"/>
    </row>
    <row r="8" spans="1:8" x14ac:dyDescent="0.2">
      <c r="A8" s="165"/>
      <c r="B8" s="166"/>
      <c r="C8" s="167"/>
      <c r="D8" s="168">
        <v>25517</v>
      </c>
      <c r="E8" s="169"/>
      <c r="F8" s="170">
        <v>24354</v>
      </c>
      <c r="G8" s="171"/>
      <c r="H8" s="172"/>
    </row>
    <row r="9" spans="1:8" x14ac:dyDescent="0.2">
      <c r="A9" s="153" t="s">
        <v>549</v>
      </c>
      <c r="B9" s="158"/>
      <c r="C9" s="159"/>
      <c r="D9" s="160">
        <v>37206</v>
      </c>
      <c r="E9" s="161"/>
      <c r="F9" s="162">
        <v>45426</v>
      </c>
      <c r="G9" s="163"/>
      <c r="H9" s="164"/>
    </row>
    <row r="10" spans="1:8" x14ac:dyDescent="0.2">
      <c r="A10" s="165"/>
      <c r="B10" s="166"/>
      <c r="C10" s="167"/>
      <c r="D10" s="168">
        <v>25040</v>
      </c>
      <c r="E10" s="169"/>
      <c r="F10" s="170">
        <v>24508</v>
      </c>
      <c r="G10" s="171"/>
      <c r="H10" s="172"/>
    </row>
    <row r="11" spans="1:8" x14ac:dyDescent="0.2">
      <c r="A11" s="153" t="s">
        <v>550</v>
      </c>
      <c r="B11" s="158"/>
      <c r="C11" s="159"/>
      <c r="D11" s="160">
        <v>63452</v>
      </c>
      <c r="E11" s="161"/>
      <c r="F11" s="162">
        <v>45022</v>
      </c>
      <c r="G11" s="163"/>
      <c r="H11" s="164"/>
    </row>
    <row r="12" spans="1:8" x14ac:dyDescent="0.2">
      <c r="A12" s="165"/>
      <c r="B12" s="166"/>
      <c r="C12" s="173"/>
      <c r="D12" s="168">
        <v>47761</v>
      </c>
      <c r="E12" s="169"/>
      <c r="F12" s="170">
        <v>25247</v>
      </c>
      <c r="G12" s="171"/>
      <c r="H12" s="172"/>
    </row>
    <row r="13" spans="1:8" x14ac:dyDescent="0.2">
      <c r="A13" s="153"/>
      <c r="B13" s="158"/>
      <c r="C13" s="174"/>
      <c r="D13" s="175">
        <v>38909</v>
      </c>
      <c r="E13" s="176"/>
      <c r="F13" s="177">
        <v>43689</v>
      </c>
      <c r="G13" s="178"/>
      <c r="H13" s="164"/>
    </row>
    <row r="14" spans="1:8" x14ac:dyDescent="0.2">
      <c r="A14" s="165"/>
      <c r="B14" s="166"/>
      <c r="C14" s="167"/>
      <c r="D14" s="168">
        <v>29167</v>
      </c>
      <c r="E14" s="169"/>
      <c r="F14" s="170">
        <v>24526</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5.46</v>
      </c>
      <c r="C19" s="179">
        <f>ROUND(VALUE(SUBSTITUTE(実質収支比率等に係る経年分析!G$48,"▲","-")),2)</f>
        <v>8.35</v>
      </c>
      <c r="D19" s="179">
        <f>ROUND(VALUE(SUBSTITUTE(実質収支比率等に係る経年分析!H$48,"▲","-")),2)</f>
        <v>6.77</v>
      </c>
      <c r="E19" s="179">
        <f>ROUND(VALUE(SUBSTITUTE(実質収支比率等に係る経年分析!I$48,"▲","-")),2)</f>
        <v>8.44</v>
      </c>
      <c r="F19" s="179">
        <f>ROUND(VALUE(SUBSTITUTE(実質収支比率等に係る経年分析!J$48,"▲","-")),2)</f>
        <v>5.78</v>
      </c>
    </row>
    <row r="20" spans="1:11" x14ac:dyDescent="0.2">
      <c r="A20" s="179" t="s">
        <v>54</v>
      </c>
      <c r="B20" s="179">
        <f>ROUND(VALUE(SUBSTITUTE(実質収支比率等に係る経年分析!F$47,"▲","-")),2)</f>
        <v>6.54</v>
      </c>
      <c r="C20" s="179">
        <f>ROUND(VALUE(SUBSTITUTE(実質収支比率等に係る経年分析!G$47,"▲","-")),2)</f>
        <v>14.14</v>
      </c>
      <c r="D20" s="179">
        <f>ROUND(VALUE(SUBSTITUTE(実質収支比率等に係る経年分析!H$47,"▲","-")),2)</f>
        <v>12.09</v>
      </c>
      <c r="E20" s="179">
        <f>ROUND(VALUE(SUBSTITUTE(実質収支比率等に係る経年分析!I$47,"▲","-")),2)</f>
        <v>22.84</v>
      </c>
      <c r="F20" s="179">
        <f>ROUND(VALUE(SUBSTITUTE(実質収支比率等に係る経年分析!J$47,"▲","-")),2)</f>
        <v>24.8</v>
      </c>
    </row>
    <row r="21" spans="1:11" x14ac:dyDescent="0.2">
      <c r="A21" s="179" t="s">
        <v>55</v>
      </c>
      <c r="B21" s="179">
        <f>IF(ISNUMBER(VALUE(SUBSTITUTE(実質収支比率等に係る経年分析!F$49,"▲","-"))),ROUND(VALUE(SUBSTITUTE(実質収支比率等に係る経年分析!F$49,"▲","-")),2),NA())</f>
        <v>2.77</v>
      </c>
      <c r="C21" s="179">
        <f>IF(ISNUMBER(VALUE(SUBSTITUTE(実質収支比率等に係る経年分析!G$49,"▲","-"))),ROUND(VALUE(SUBSTITUTE(実質収支比率等に係る経年分析!G$49,"▲","-")),2),NA())</f>
        <v>10.75</v>
      </c>
      <c r="D21" s="179">
        <f>IF(ISNUMBER(VALUE(SUBSTITUTE(実質収支比率等に係る経年分析!H$49,"▲","-"))),ROUND(VALUE(SUBSTITUTE(実質収支比率等に係る経年分析!H$49,"▲","-")),2),NA())</f>
        <v>-1.22</v>
      </c>
      <c r="E21" s="179">
        <f>IF(ISNUMBER(VALUE(SUBSTITUTE(実質収支比率等に係る経年分析!I$49,"▲","-"))),ROUND(VALUE(SUBSTITUTE(実質収支比率等に係る経年分析!I$49,"▲","-")),2),NA())</f>
        <v>10.19</v>
      </c>
      <c r="F21" s="179">
        <f>IF(ISNUMBER(VALUE(SUBSTITUTE(実質収支比率等に係る経年分析!J$49,"▲","-"))),ROUND(VALUE(SUBSTITUTE(実質収支比率等に係る経年分析!J$49,"▲","-")),2),NA())</f>
        <v>4.29</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公共用地取得事業特別会計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0.44</v>
      </c>
    </row>
    <row r="33" spans="1:16" x14ac:dyDescent="0.2">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0.71</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0.57999999999999996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8.35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8.43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5.78</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2.68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2.2400000000000002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0.77</v>
      </c>
      <c r="J36" s="180">
        <f>IF(ROUND(VALUE(SUBSTITUTE(連結実質赤字比率に係る赤字・黒字の構成分析!J$34,"▲", "-")), 2) &lt; 0, ABS(ROUND(VALUE(SUBSTITUTE(連結実質赤字比率に係る赤字・黒字の構成分析!J$34,"▲", "-")), 2)), NA())</f>
        <v>0.42</v>
      </c>
      <c r="K36" s="180" t="e">
        <f>IF(ROUND(VALUE(SUBSTITUTE(連結実質赤字比率に係る赤字・黒字の構成分析!J$34,"▲", "-")), 2) &gt;= 0, ABS(ROUND(VALUE(SUBSTITUTE(連結実質赤字比率に係る赤字・黒字の構成分析!J$34,"▲", "-")), 2)), NA())</f>
        <v>#N/A</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7057</v>
      </c>
      <c r="E42" s="181"/>
      <c r="F42" s="181"/>
      <c r="G42" s="181">
        <f>'実質公債費比率（分子）の構造'!L$52</f>
        <v>6469</v>
      </c>
      <c r="H42" s="181"/>
      <c r="I42" s="181"/>
      <c r="J42" s="181">
        <f>'実質公債費比率（分子）の構造'!M$52</f>
        <v>6415</v>
      </c>
      <c r="K42" s="181"/>
      <c r="L42" s="181"/>
      <c r="M42" s="181">
        <f>'実質公債費比率（分子）の構造'!N$52</f>
        <v>6226</v>
      </c>
      <c r="N42" s="181"/>
      <c r="O42" s="181"/>
      <c r="P42" s="181">
        <f>'実質公債費比率（分子）の構造'!O$52</f>
        <v>5998</v>
      </c>
    </row>
    <row r="43" spans="1:16" x14ac:dyDescent="0.2">
      <c r="A43" s="181" t="s">
        <v>63</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t="str">
        <f>'実質公債費比率（分子）の構造'!O$51</f>
        <v>-</v>
      </c>
      <c r="O43" s="181"/>
      <c r="P43" s="181"/>
    </row>
    <row r="44" spans="1:16" x14ac:dyDescent="0.2">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2">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66</v>
      </c>
      <c r="B46" s="181">
        <f>'実質公債費比率（分子）の構造'!K$48</f>
        <v>1098</v>
      </c>
      <c r="C46" s="181"/>
      <c r="D46" s="181"/>
      <c r="E46" s="181">
        <f>'実質公債費比率（分子）の構造'!L$48</f>
        <v>1146</v>
      </c>
      <c r="F46" s="181"/>
      <c r="G46" s="181"/>
      <c r="H46" s="181">
        <f>'実質公債費比率（分子）の構造'!M$48</f>
        <v>1385</v>
      </c>
      <c r="I46" s="181"/>
      <c r="J46" s="181"/>
      <c r="K46" s="181">
        <f>'実質公債費比率（分子）の構造'!N$48</f>
        <v>1210</v>
      </c>
      <c r="L46" s="181"/>
      <c r="M46" s="181"/>
      <c r="N46" s="181">
        <f>'実質公債費比率（分子）の構造'!O$48</f>
        <v>1153</v>
      </c>
      <c r="O46" s="181"/>
      <c r="P46" s="181"/>
    </row>
    <row r="47" spans="1:16" x14ac:dyDescent="0.2">
      <c r="A47" s="181" t="s">
        <v>67</v>
      </c>
      <c r="B47" s="181">
        <f>'実質公債費比率（分子）の構造'!K$47</f>
        <v>42</v>
      </c>
      <c r="C47" s="181"/>
      <c r="D47" s="181"/>
      <c r="E47" s="181">
        <f>'実質公債費比率（分子）の構造'!L$47</f>
        <v>42</v>
      </c>
      <c r="F47" s="181"/>
      <c r="G47" s="181"/>
      <c r="H47" s="181">
        <f>'実質公債費比率（分子）の構造'!M$47</f>
        <v>42</v>
      </c>
      <c r="I47" s="181"/>
      <c r="J47" s="181"/>
      <c r="K47" s="181">
        <f>'実質公債費比率（分子）の構造'!N$47</f>
        <v>42</v>
      </c>
      <c r="L47" s="181"/>
      <c r="M47" s="181"/>
      <c r="N47" s="181">
        <f>'実質公債費比率（分子）の構造'!O$47</f>
        <v>42</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6826</v>
      </c>
      <c r="C49" s="181"/>
      <c r="D49" s="181"/>
      <c r="E49" s="181">
        <f>'実質公債費比率（分子）の構造'!L$45</f>
        <v>6413</v>
      </c>
      <c r="F49" s="181"/>
      <c r="G49" s="181"/>
      <c r="H49" s="181">
        <f>'実質公債費比率（分子）の構造'!M$45</f>
        <v>6146</v>
      </c>
      <c r="I49" s="181"/>
      <c r="J49" s="181"/>
      <c r="K49" s="181">
        <f>'実質公債費比率（分子）の構造'!N$45</f>
        <v>6059</v>
      </c>
      <c r="L49" s="181"/>
      <c r="M49" s="181"/>
      <c r="N49" s="181">
        <f>'実質公債費比率（分子）の構造'!O$45</f>
        <v>5887</v>
      </c>
      <c r="O49" s="181"/>
      <c r="P49" s="181"/>
    </row>
    <row r="50" spans="1:16" x14ac:dyDescent="0.2">
      <c r="A50" s="181" t="s">
        <v>70</v>
      </c>
      <c r="B50" s="181" t="e">
        <f>NA()</f>
        <v>#N/A</v>
      </c>
      <c r="C50" s="181">
        <f>IF(ISNUMBER('実質公債費比率（分子）の構造'!K$53),'実質公債費比率（分子）の構造'!K$53,NA())</f>
        <v>910</v>
      </c>
      <c r="D50" s="181" t="e">
        <f>NA()</f>
        <v>#N/A</v>
      </c>
      <c r="E50" s="181" t="e">
        <f>NA()</f>
        <v>#N/A</v>
      </c>
      <c r="F50" s="181">
        <f>IF(ISNUMBER('実質公債費比率（分子）の構造'!L$53),'実質公債費比率（分子）の構造'!L$53,NA())</f>
        <v>1133</v>
      </c>
      <c r="G50" s="181" t="e">
        <f>NA()</f>
        <v>#N/A</v>
      </c>
      <c r="H50" s="181" t="e">
        <f>NA()</f>
        <v>#N/A</v>
      </c>
      <c r="I50" s="181">
        <f>IF(ISNUMBER('実質公債費比率（分子）の構造'!M$53),'実質公債費比率（分子）の構造'!M$53,NA())</f>
        <v>1158</v>
      </c>
      <c r="J50" s="181" t="e">
        <f>NA()</f>
        <v>#N/A</v>
      </c>
      <c r="K50" s="181" t="e">
        <f>NA()</f>
        <v>#N/A</v>
      </c>
      <c r="L50" s="181">
        <f>IF(ISNUMBER('実質公債費比率（分子）の構造'!N$53),'実質公債費比率（分子）の構造'!N$53,NA())</f>
        <v>1086</v>
      </c>
      <c r="M50" s="181" t="e">
        <f>NA()</f>
        <v>#N/A</v>
      </c>
      <c r="N50" s="181" t="e">
        <f>NA()</f>
        <v>#N/A</v>
      </c>
      <c r="O50" s="181">
        <f>IF(ISNUMBER('実質公債費比率（分子）の構造'!O$53),'実質公債費比率（分子）の構造'!O$53,NA())</f>
        <v>1084</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38916</v>
      </c>
      <c r="E56" s="180"/>
      <c r="F56" s="180"/>
      <c r="G56" s="180">
        <f>'将来負担比率（分子）の構造'!J$52</f>
        <v>36253</v>
      </c>
      <c r="H56" s="180"/>
      <c r="I56" s="180"/>
      <c r="J56" s="180">
        <f>'将来負担比率（分子）の構造'!K$52</f>
        <v>35121</v>
      </c>
      <c r="K56" s="180"/>
      <c r="L56" s="180"/>
      <c r="M56" s="180">
        <f>'将来負担比率（分子）の構造'!L$52</f>
        <v>32287</v>
      </c>
      <c r="N56" s="180"/>
      <c r="O56" s="180"/>
      <c r="P56" s="180">
        <f>'将来負担比率（分子）の構造'!M$52</f>
        <v>30099</v>
      </c>
    </row>
    <row r="57" spans="1:16" x14ac:dyDescent="0.2">
      <c r="A57" s="180" t="s">
        <v>41</v>
      </c>
      <c r="B57" s="180"/>
      <c r="C57" s="180"/>
      <c r="D57" s="180">
        <f>'将来負担比率（分子）の構造'!I$51</f>
        <v>7828</v>
      </c>
      <c r="E57" s="180"/>
      <c r="F57" s="180"/>
      <c r="G57" s="180">
        <f>'将来負担比率（分子）の構造'!J$51</f>
        <v>6530</v>
      </c>
      <c r="H57" s="180"/>
      <c r="I57" s="180"/>
      <c r="J57" s="180">
        <f>'将来負担比率（分子）の構造'!K$51</f>
        <v>6932</v>
      </c>
      <c r="K57" s="180"/>
      <c r="L57" s="180"/>
      <c r="M57" s="180">
        <f>'将来負担比率（分子）の構造'!L$51</f>
        <v>7820</v>
      </c>
      <c r="N57" s="180"/>
      <c r="O57" s="180"/>
      <c r="P57" s="180">
        <f>'将来負担比率（分子）の構造'!M$51</f>
        <v>9017</v>
      </c>
    </row>
    <row r="58" spans="1:16" x14ac:dyDescent="0.2">
      <c r="A58" s="180" t="s">
        <v>40</v>
      </c>
      <c r="B58" s="180"/>
      <c r="C58" s="180"/>
      <c r="D58" s="180">
        <f>'将来負担比率（分子）の構造'!I$50</f>
        <v>5117</v>
      </c>
      <c r="E58" s="180"/>
      <c r="F58" s="180"/>
      <c r="G58" s="180">
        <f>'将来負担比率（分子）の構造'!J$50</f>
        <v>9056</v>
      </c>
      <c r="H58" s="180"/>
      <c r="I58" s="180"/>
      <c r="J58" s="180">
        <f>'将来負担比率（分子）の構造'!K$50</f>
        <v>9266</v>
      </c>
      <c r="K58" s="180"/>
      <c r="L58" s="180"/>
      <c r="M58" s="180">
        <f>'将来負担比率（分子）の構造'!L$50</f>
        <v>15760</v>
      </c>
      <c r="N58" s="180"/>
      <c r="O58" s="180"/>
      <c r="P58" s="180">
        <f>'将来負担比率（分子）の構造'!M$50</f>
        <v>21461</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13069</v>
      </c>
      <c r="C62" s="180"/>
      <c r="D62" s="180"/>
      <c r="E62" s="180">
        <f>'将来負担比率（分子）の構造'!J$45</f>
        <v>12508</v>
      </c>
      <c r="F62" s="180"/>
      <c r="G62" s="180"/>
      <c r="H62" s="180">
        <f>'将来負担比率（分子）の構造'!K$45</f>
        <v>12416</v>
      </c>
      <c r="I62" s="180"/>
      <c r="J62" s="180"/>
      <c r="K62" s="180">
        <f>'将来負担比率（分子）の構造'!L$45</f>
        <v>12468</v>
      </c>
      <c r="L62" s="180"/>
      <c r="M62" s="180"/>
      <c r="N62" s="180">
        <f>'将来負担比率（分子）の構造'!M$45</f>
        <v>12126</v>
      </c>
      <c r="O62" s="180"/>
      <c r="P62" s="180"/>
    </row>
    <row r="63" spans="1:16" x14ac:dyDescent="0.2">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32</v>
      </c>
      <c r="B64" s="180">
        <f>'将来負担比率（分子）の構造'!I$43</f>
        <v>15005</v>
      </c>
      <c r="C64" s="180"/>
      <c r="D64" s="180"/>
      <c r="E64" s="180">
        <f>'将来負担比率（分子）の構造'!J$43</f>
        <v>14707</v>
      </c>
      <c r="F64" s="180"/>
      <c r="G64" s="180"/>
      <c r="H64" s="180">
        <f>'将来負担比率（分子）の構造'!K$43</f>
        <v>15787</v>
      </c>
      <c r="I64" s="180"/>
      <c r="J64" s="180"/>
      <c r="K64" s="180">
        <f>'将来負担比率（分子）の構造'!L$43</f>
        <v>15376</v>
      </c>
      <c r="L64" s="180"/>
      <c r="M64" s="180"/>
      <c r="N64" s="180">
        <f>'将来負担比率（分子）の構造'!M$43</f>
        <v>13704</v>
      </c>
      <c r="O64" s="180"/>
      <c r="P64" s="180"/>
    </row>
    <row r="65" spans="1:16" x14ac:dyDescent="0.2">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30</v>
      </c>
      <c r="B66" s="180">
        <f>'将来負担比率（分子）の構造'!I$41</f>
        <v>49458</v>
      </c>
      <c r="C66" s="180"/>
      <c r="D66" s="180"/>
      <c r="E66" s="180">
        <f>'将来負担比率（分子）の構造'!J$41</f>
        <v>48521</v>
      </c>
      <c r="F66" s="180"/>
      <c r="G66" s="180"/>
      <c r="H66" s="180">
        <f>'将来負担比率（分子）の構造'!K$41</f>
        <v>48234</v>
      </c>
      <c r="I66" s="180"/>
      <c r="J66" s="180"/>
      <c r="K66" s="180">
        <f>'将来負担比率（分子）の構造'!L$41</f>
        <v>48233</v>
      </c>
      <c r="L66" s="180"/>
      <c r="M66" s="180"/>
      <c r="N66" s="180">
        <f>'将来負担比率（分子）の構造'!M$41</f>
        <v>52724</v>
      </c>
      <c r="O66" s="180"/>
      <c r="P66" s="180"/>
    </row>
    <row r="67" spans="1:16" x14ac:dyDescent="0.2">
      <c r="A67" s="180" t="s">
        <v>74</v>
      </c>
      <c r="B67" s="180" t="e">
        <f>NA()</f>
        <v>#N/A</v>
      </c>
      <c r="C67" s="180">
        <f>IF(ISNUMBER('将来負担比率（分子）の構造'!I$53), IF('将来負担比率（分子）の構造'!I$53 &lt; 0, 0, '将来負担比率（分子）の構造'!I$53), NA())</f>
        <v>25671</v>
      </c>
      <c r="D67" s="180" t="e">
        <f>NA()</f>
        <v>#N/A</v>
      </c>
      <c r="E67" s="180" t="e">
        <f>NA()</f>
        <v>#N/A</v>
      </c>
      <c r="F67" s="180">
        <f>IF(ISNUMBER('将来負担比率（分子）の構造'!J$53), IF('将来負担比率（分子）の構造'!J$53 &lt; 0, 0, '将来負担比率（分子）の構造'!J$53), NA())</f>
        <v>23897</v>
      </c>
      <c r="G67" s="180" t="e">
        <f>NA()</f>
        <v>#N/A</v>
      </c>
      <c r="H67" s="180" t="e">
        <f>NA()</f>
        <v>#N/A</v>
      </c>
      <c r="I67" s="180">
        <f>IF(ISNUMBER('将来負担比率（分子）の構造'!K$53), IF('将来負担比率（分子）の構造'!K$53 &lt; 0, 0, '将来負担比率（分子）の構造'!K$53), NA())</f>
        <v>25118</v>
      </c>
      <c r="J67" s="180" t="e">
        <f>NA()</f>
        <v>#N/A</v>
      </c>
      <c r="K67" s="180" t="e">
        <f>NA()</f>
        <v>#N/A</v>
      </c>
      <c r="L67" s="180">
        <f>IF(ISNUMBER('将来負担比率（分子）の構造'!L$53), IF('将来負担比率（分子）の構造'!L$53 &lt; 0, 0, '将来負担比率（分子）の構造'!L$53), NA())</f>
        <v>20210</v>
      </c>
      <c r="M67" s="180" t="e">
        <f>NA()</f>
        <v>#N/A</v>
      </c>
      <c r="N67" s="180" t="e">
        <f>NA()</f>
        <v>#N/A</v>
      </c>
      <c r="O67" s="180">
        <f>IF(ISNUMBER('将来負担比率（分子）の構造'!M$53), IF('将来負担比率（分子）の構造'!M$53 &lt; 0, 0, '将来負担比率（分子）の構造'!M$53), NA())</f>
        <v>17977</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6120</v>
      </c>
      <c r="C72" s="184">
        <f>基金残高に係る経年分析!G55</f>
        <v>10338</v>
      </c>
      <c r="D72" s="184">
        <f>基金残高に係る経年分析!H55</f>
        <v>13355</v>
      </c>
    </row>
    <row r="73" spans="1:16" x14ac:dyDescent="0.2">
      <c r="A73" s="183" t="s">
        <v>77</v>
      </c>
      <c r="B73" s="184" t="str">
        <f>基金残高に係る経年分析!F56</f>
        <v>-</v>
      </c>
      <c r="C73" s="184" t="str">
        <f>基金残高に係る経年分析!G56</f>
        <v>-</v>
      </c>
      <c r="D73" s="184" t="str">
        <f>基金残高に係る経年分析!H56</f>
        <v>-</v>
      </c>
    </row>
    <row r="74" spans="1:16" x14ac:dyDescent="0.2">
      <c r="A74" s="183" t="s">
        <v>78</v>
      </c>
      <c r="B74" s="184">
        <f>基金残高に係る経年分析!F57</f>
        <v>1596</v>
      </c>
      <c r="C74" s="184">
        <f>基金残高に係る経年分析!G57</f>
        <v>3568</v>
      </c>
      <c r="D74" s="184">
        <f>基金残高に係る経年分析!H57</f>
        <v>5569</v>
      </c>
    </row>
  </sheetData>
  <sheetProtection algorithmName="SHA-512" hashValue="zZVRT2Snq/uqLSk2a8RvvV8RC+kB1KDw0SwmZTuL9McewvRs4vMfj49bmdSzzrQSngGY0lWLen7HoQgZzHUoWg==" saltValue="eLuc4rtN4tKD+dUfdBai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2020-03-13T01:07:08Z</cp:lastPrinted>
  <dcterms:created xsi:type="dcterms:W3CDTF">2020-02-10T03:30:04Z</dcterms:created>
  <dcterms:modified xsi:type="dcterms:W3CDTF">2020-09-29T23:15:21Z</dcterms:modified>
  <cp:category/>
</cp:coreProperties>
</file>