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04" tabRatio="792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externalReferences>
    <externalReference r:id="rId5"/>
  </externalReferences>
  <definedNames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52511"/>
</workbook>
</file>

<file path=xl/calcChain.xml><?xml version="1.0" encoding="utf-8"?>
<calcChain xmlns="http://schemas.openxmlformats.org/spreadsheetml/2006/main">
  <c r="U74" i="7" l="1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U3" i="7"/>
  <c r="U44" i="6"/>
  <c r="AC44" i="6" s="1"/>
  <c r="R44" i="6"/>
  <c r="N44" i="6"/>
  <c r="U43" i="6"/>
  <c r="AC43" i="6" s="1"/>
  <c r="R43" i="6"/>
  <c r="N43" i="6"/>
  <c r="U42" i="6"/>
  <c r="AC42" i="6" s="1"/>
  <c r="R42" i="6"/>
  <c r="N42" i="6"/>
  <c r="U41" i="6"/>
  <c r="AC41" i="6" s="1"/>
  <c r="R41" i="6"/>
  <c r="N41" i="6"/>
  <c r="U40" i="6"/>
  <c r="AC40" i="6" s="1"/>
  <c r="R40" i="6"/>
  <c r="N40" i="6"/>
  <c r="U39" i="6"/>
  <c r="AC39" i="6" s="1"/>
  <c r="R39" i="6"/>
  <c r="N39" i="6"/>
  <c r="U38" i="6"/>
  <c r="AC38" i="6" s="1"/>
  <c r="R38" i="6"/>
  <c r="N38" i="6"/>
  <c r="U37" i="6"/>
  <c r="AC37" i="6" s="1"/>
  <c r="R37" i="6"/>
  <c r="N37" i="6"/>
  <c r="U36" i="6"/>
  <c r="AC36" i="6" s="1"/>
  <c r="R36" i="6"/>
  <c r="N36" i="6"/>
  <c r="U35" i="6"/>
  <c r="AC35" i="6" s="1"/>
  <c r="R35" i="6"/>
  <c r="N35" i="6"/>
  <c r="U34" i="6"/>
  <c r="AC34" i="6" s="1"/>
  <c r="R34" i="6"/>
  <c r="N34" i="6"/>
  <c r="U33" i="6"/>
  <c r="AC33" i="6" s="1"/>
  <c r="R33" i="6"/>
  <c r="N33" i="6"/>
  <c r="U32" i="6"/>
  <c r="AC32" i="6" s="1"/>
  <c r="R32" i="6"/>
  <c r="N32" i="6"/>
  <c r="U31" i="6"/>
  <c r="AC31" i="6" s="1"/>
  <c r="R31" i="6"/>
  <c r="N31" i="6"/>
  <c r="U30" i="6"/>
  <c r="AC30" i="6" s="1"/>
  <c r="R30" i="6"/>
  <c r="N30" i="6"/>
  <c r="U29" i="6"/>
  <c r="AC29" i="6" s="1"/>
  <c r="R29" i="6"/>
  <c r="N29" i="6"/>
  <c r="U28" i="6"/>
  <c r="AC28" i="6" s="1"/>
  <c r="R28" i="6"/>
  <c r="N28" i="6"/>
  <c r="U27" i="6"/>
  <c r="AC27" i="6" s="1"/>
  <c r="R27" i="6"/>
  <c r="N27" i="6"/>
  <c r="U26" i="6"/>
  <c r="AC26" i="6" s="1"/>
  <c r="R26" i="6"/>
  <c r="N26" i="6"/>
  <c r="U25" i="6"/>
  <c r="AC25" i="6" s="1"/>
  <c r="R25" i="6"/>
  <c r="N25" i="6"/>
  <c r="U24" i="6"/>
  <c r="AC24" i="6" s="1"/>
  <c r="R24" i="6"/>
  <c r="N24" i="6"/>
  <c r="U23" i="6"/>
  <c r="AC23" i="6" s="1"/>
  <c r="R23" i="6"/>
  <c r="N23" i="6"/>
  <c r="U22" i="6"/>
  <c r="AC22" i="6" s="1"/>
  <c r="R22" i="6"/>
  <c r="N22" i="6"/>
  <c r="U21" i="6"/>
  <c r="AC21" i="6" s="1"/>
  <c r="R21" i="6"/>
  <c r="N21" i="6"/>
  <c r="U20" i="6"/>
  <c r="AC20" i="6" s="1"/>
  <c r="R20" i="6"/>
  <c r="N20" i="6"/>
  <c r="U19" i="6"/>
  <c r="AC19" i="6" s="1"/>
  <c r="R19" i="6"/>
  <c r="N19" i="6"/>
  <c r="U18" i="6"/>
  <c r="AC18" i="6" s="1"/>
  <c r="R18" i="6"/>
  <c r="N18" i="6"/>
  <c r="U17" i="6"/>
  <c r="AC17" i="6" s="1"/>
  <c r="R17" i="6"/>
  <c r="N17" i="6"/>
  <c r="U16" i="6"/>
  <c r="AC16" i="6" s="1"/>
  <c r="R16" i="6"/>
  <c r="N16" i="6"/>
  <c r="U15" i="6"/>
  <c r="AC15" i="6" s="1"/>
  <c r="R15" i="6"/>
  <c r="N15" i="6"/>
  <c r="U14" i="6"/>
  <c r="AC14" i="6" s="1"/>
  <c r="R14" i="6"/>
  <c r="N14" i="6"/>
  <c r="U13" i="6"/>
  <c r="AC13" i="6" s="1"/>
  <c r="R13" i="6"/>
  <c r="N13" i="6"/>
  <c r="U12" i="6"/>
  <c r="AC12" i="6" s="1"/>
  <c r="R12" i="6"/>
  <c r="N12" i="6"/>
  <c r="U11" i="6"/>
  <c r="AC11" i="6" s="1"/>
  <c r="R11" i="6"/>
  <c r="N11" i="6"/>
  <c r="U10" i="6"/>
  <c r="AC10" i="6" s="1"/>
  <c r="R10" i="6"/>
  <c r="N10" i="6"/>
  <c r="U9" i="6"/>
  <c r="AC9" i="6" s="1"/>
  <c r="R9" i="6"/>
  <c r="N9" i="6"/>
  <c r="U8" i="6"/>
  <c r="AC8" i="6" s="1"/>
  <c r="R8" i="6"/>
  <c r="N8" i="6"/>
  <c r="U7" i="6"/>
  <c r="AC7" i="6" s="1"/>
  <c r="R7" i="6"/>
  <c r="N7" i="6"/>
  <c r="U6" i="6"/>
  <c r="AC6" i="6" s="1"/>
  <c r="R6" i="6"/>
  <c r="N6" i="6"/>
  <c r="U5" i="6"/>
  <c r="AC5" i="6" s="1"/>
  <c r="R5" i="6"/>
  <c r="N5" i="6"/>
  <c r="U4" i="6"/>
  <c r="AC4" i="6" s="1"/>
  <c r="R4" i="6"/>
  <c r="N4" i="6"/>
  <c r="U3" i="6"/>
  <c r="AC3" i="6" s="1"/>
  <c r="R3" i="6"/>
  <c r="N3" i="6"/>
  <c r="U55" i="5"/>
  <c r="AC55" i="5" s="1"/>
  <c r="R55" i="5"/>
  <c r="N55" i="5"/>
  <c r="U54" i="5"/>
  <c r="AC54" i="5" s="1"/>
  <c r="R54" i="5"/>
  <c r="N54" i="5"/>
  <c r="U53" i="5"/>
  <c r="AC53" i="5" s="1"/>
  <c r="R53" i="5"/>
  <c r="N53" i="5"/>
  <c r="U52" i="5"/>
  <c r="AC52" i="5" s="1"/>
  <c r="R52" i="5"/>
  <c r="N52" i="5"/>
  <c r="U51" i="5"/>
  <c r="AC51" i="5" s="1"/>
  <c r="R51" i="5"/>
  <c r="N51" i="5"/>
  <c r="U50" i="5"/>
  <c r="AC50" i="5" s="1"/>
  <c r="R50" i="5"/>
  <c r="N50" i="5"/>
  <c r="U49" i="5"/>
  <c r="AC49" i="5" s="1"/>
  <c r="R49" i="5"/>
  <c r="N49" i="5"/>
  <c r="U48" i="5"/>
  <c r="AC48" i="5" s="1"/>
  <c r="R48" i="5"/>
  <c r="N48" i="5"/>
  <c r="U47" i="5"/>
  <c r="AC47" i="5" s="1"/>
  <c r="R47" i="5"/>
  <c r="N47" i="5"/>
  <c r="U46" i="5"/>
  <c r="AC46" i="5" s="1"/>
  <c r="R46" i="5"/>
  <c r="N46" i="5"/>
  <c r="U45" i="5"/>
  <c r="AC45" i="5" s="1"/>
  <c r="R45" i="5"/>
  <c r="N45" i="5"/>
  <c r="U44" i="5"/>
  <c r="AC44" i="5" s="1"/>
  <c r="R44" i="5"/>
  <c r="N44" i="5"/>
  <c r="U43" i="5"/>
  <c r="AC43" i="5" s="1"/>
  <c r="R43" i="5"/>
  <c r="N43" i="5"/>
  <c r="U42" i="5"/>
  <c r="AC42" i="5" s="1"/>
  <c r="R42" i="5"/>
  <c r="N42" i="5"/>
  <c r="U41" i="5"/>
  <c r="AC41" i="5" s="1"/>
  <c r="R41" i="5"/>
  <c r="N41" i="5"/>
  <c r="U40" i="5"/>
  <c r="AC40" i="5" s="1"/>
  <c r="R40" i="5"/>
  <c r="N40" i="5"/>
  <c r="U39" i="5"/>
  <c r="AC39" i="5" s="1"/>
  <c r="R39" i="5"/>
  <c r="N39" i="5"/>
  <c r="U38" i="5"/>
  <c r="AC38" i="5" s="1"/>
  <c r="R38" i="5"/>
  <c r="N38" i="5"/>
  <c r="U37" i="5"/>
  <c r="AC37" i="5" s="1"/>
  <c r="R37" i="5"/>
  <c r="N37" i="5"/>
  <c r="U36" i="5"/>
  <c r="AC36" i="5" s="1"/>
  <c r="R36" i="5"/>
  <c r="N36" i="5"/>
  <c r="U35" i="5"/>
  <c r="AC35" i="5" s="1"/>
  <c r="R35" i="5"/>
  <c r="N35" i="5"/>
  <c r="U34" i="5"/>
  <c r="AC34" i="5" s="1"/>
  <c r="R34" i="5"/>
  <c r="N34" i="5"/>
  <c r="U33" i="5"/>
  <c r="AC33" i="5" s="1"/>
  <c r="R33" i="5"/>
  <c r="N33" i="5"/>
  <c r="U32" i="5"/>
  <c r="AC32" i="5" s="1"/>
  <c r="R32" i="5"/>
  <c r="N32" i="5"/>
  <c r="U31" i="5"/>
  <c r="AC31" i="5" s="1"/>
  <c r="R31" i="5"/>
  <c r="N31" i="5"/>
  <c r="U30" i="5"/>
  <c r="AC30" i="5" s="1"/>
  <c r="R30" i="5"/>
  <c r="N30" i="5"/>
  <c r="U29" i="5"/>
  <c r="AC29" i="5" s="1"/>
  <c r="R29" i="5"/>
  <c r="N29" i="5"/>
  <c r="U28" i="5"/>
  <c r="AC28" i="5" s="1"/>
  <c r="R28" i="5"/>
  <c r="N28" i="5"/>
  <c r="U27" i="5"/>
  <c r="AC27" i="5" s="1"/>
  <c r="R27" i="5"/>
  <c r="N27" i="5"/>
  <c r="U26" i="5"/>
  <c r="AC26" i="5" s="1"/>
  <c r="R26" i="5"/>
  <c r="N26" i="5"/>
  <c r="U25" i="5"/>
  <c r="AC25" i="5" s="1"/>
  <c r="R25" i="5"/>
  <c r="N25" i="5"/>
  <c r="U24" i="5"/>
  <c r="AC24" i="5" s="1"/>
  <c r="R24" i="5"/>
  <c r="N24" i="5"/>
  <c r="U23" i="5"/>
  <c r="AC23" i="5" s="1"/>
  <c r="R23" i="5"/>
  <c r="N23" i="5"/>
  <c r="U22" i="5"/>
  <c r="AC22" i="5" s="1"/>
  <c r="R22" i="5"/>
  <c r="N22" i="5"/>
  <c r="U21" i="5"/>
  <c r="AC21" i="5" s="1"/>
  <c r="R21" i="5"/>
  <c r="N21" i="5"/>
  <c r="U20" i="5"/>
  <c r="AC20" i="5" s="1"/>
  <c r="R20" i="5"/>
  <c r="N20" i="5"/>
  <c r="U19" i="5"/>
  <c r="AC19" i="5" s="1"/>
  <c r="R19" i="5"/>
  <c r="N19" i="5"/>
  <c r="U18" i="5"/>
  <c r="AC18" i="5" s="1"/>
  <c r="R18" i="5"/>
  <c r="N18" i="5"/>
  <c r="U17" i="5"/>
  <c r="AC17" i="5" s="1"/>
  <c r="R17" i="5"/>
  <c r="N17" i="5"/>
  <c r="U16" i="5"/>
  <c r="AC16" i="5" s="1"/>
  <c r="R16" i="5"/>
  <c r="N16" i="5"/>
  <c r="U15" i="5"/>
  <c r="AC15" i="5" s="1"/>
  <c r="R15" i="5"/>
  <c r="N15" i="5"/>
  <c r="U14" i="5"/>
  <c r="AC14" i="5" s="1"/>
  <c r="R14" i="5"/>
  <c r="N14" i="5"/>
  <c r="U13" i="5"/>
  <c r="AC13" i="5" s="1"/>
  <c r="R13" i="5"/>
  <c r="N13" i="5"/>
  <c r="U12" i="5"/>
  <c r="AC12" i="5" s="1"/>
  <c r="R12" i="5"/>
  <c r="N12" i="5"/>
  <c r="U11" i="5"/>
  <c r="AC11" i="5" s="1"/>
  <c r="R11" i="5"/>
  <c r="N11" i="5"/>
  <c r="U10" i="5"/>
  <c r="AC10" i="5" s="1"/>
  <c r="R10" i="5"/>
  <c r="N10" i="5"/>
  <c r="U9" i="5"/>
  <c r="AC9" i="5" s="1"/>
  <c r="R9" i="5"/>
  <c r="N9" i="5"/>
  <c r="U8" i="5"/>
  <c r="AC8" i="5" s="1"/>
  <c r="R8" i="5"/>
  <c r="N8" i="5"/>
  <c r="U7" i="5"/>
  <c r="AC7" i="5" s="1"/>
  <c r="R7" i="5"/>
  <c r="N7" i="5"/>
  <c r="U6" i="5"/>
  <c r="AC6" i="5" s="1"/>
  <c r="R6" i="5"/>
  <c r="N6" i="5"/>
  <c r="U5" i="5"/>
  <c r="AC5" i="5" s="1"/>
  <c r="R5" i="5"/>
  <c r="N5" i="5"/>
  <c r="U4" i="5"/>
  <c r="AC4" i="5" s="1"/>
  <c r="R4" i="5"/>
  <c r="N4" i="5"/>
  <c r="U3" i="5"/>
  <c r="AC3" i="5" s="1"/>
  <c r="R3" i="5"/>
  <c r="N3" i="5"/>
  <c r="AC41" i="4"/>
  <c r="AB41" i="4"/>
  <c r="AA41" i="4"/>
  <c r="Z41" i="4"/>
  <c r="Y41" i="4"/>
  <c r="X41" i="4"/>
  <c r="W41" i="4"/>
  <c r="V41" i="4"/>
  <c r="U41" i="4"/>
  <c r="R41" i="4"/>
  <c r="N41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AC35" i="4"/>
  <c r="AA35" i="4"/>
  <c r="W35" i="4"/>
  <c r="V35" i="4"/>
  <c r="U35" i="4"/>
  <c r="S35" i="4"/>
  <c r="R35" i="4"/>
  <c r="P35" i="4"/>
  <c r="O35" i="4"/>
  <c r="N35" i="4"/>
  <c r="L35" i="4"/>
  <c r="K35" i="4"/>
  <c r="AC34" i="4"/>
  <c r="U34" i="4"/>
  <c r="T34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U31" i="4"/>
  <c r="R31" i="4"/>
  <c r="N31" i="4"/>
  <c r="AC31" i="4" s="1"/>
  <c r="U30" i="4"/>
  <c r="AC30" i="4" s="1"/>
  <c r="R30" i="4"/>
  <c r="N30" i="4"/>
  <c r="U29" i="4"/>
  <c r="R29" i="4"/>
  <c r="N29" i="4"/>
  <c r="AC29" i="4" s="1"/>
  <c r="U28" i="4"/>
  <c r="AC28" i="4" s="1"/>
  <c r="R28" i="4"/>
  <c r="N28" i="4"/>
  <c r="U27" i="4"/>
  <c r="R27" i="4"/>
  <c r="N27" i="4"/>
  <c r="AC27" i="4" s="1"/>
  <c r="U26" i="4"/>
  <c r="AC26" i="4" s="1"/>
  <c r="R26" i="4"/>
  <c r="N26" i="4"/>
  <c r="U25" i="4"/>
  <c r="R25" i="4"/>
  <c r="N25" i="4"/>
  <c r="AC25" i="4" s="1"/>
  <c r="U22" i="4"/>
  <c r="AC22" i="4" s="1"/>
  <c r="R22" i="4"/>
  <c r="N22" i="4"/>
  <c r="U21" i="4"/>
  <c r="R21" i="4"/>
  <c r="N21" i="4"/>
  <c r="AC21" i="4" s="1"/>
  <c r="U19" i="4"/>
  <c r="AC19" i="4" s="1"/>
  <c r="R19" i="4"/>
  <c r="N19" i="4"/>
  <c r="U18" i="4"/>
  <c r="R18" i="4"/>
  <c r="N18" i="4"/>
  <c r="AC18" i="4" s="1"/>
  <c r="U17" i="4"/>
  <c r="AC17" i="4" s="1"/>
  <c r="R17" i="4"/>
  <c r="N17" i="4"/>
  <c r="U16" i="4"/>
  <c r="R16" i="4"/>
  <c r="N16" i="4"/>
  <c r="AC16" i="4" s="1"/>
  <c r="U15" i="4"/>
  <c r="AC15" i="4" s="1"/>
  <c r="R15" i="4"/>
  <c r="N15" i="4"/>
  <c r="U13" i="4"/>
  <c r="R13" i="4"/>
  <c r="N13" i="4"/>
  <c r="AC13" i="4" s="1"/>
  <c r="U12" i="4"/>
  <c r="AC12" i="4" s="1"/>
  <c r="R12" i="4"/>
  <c r="N12" i="4"/>
  <c r="U11" i="4"/>
  <c r="R11" i="4"/>
  <c r="N11" i="4"/>
  <c r="AC11" i="4" s="1"/>
  <c r="U10" i="4"/>
  <c r="AC10" i="4" s="1"/>
  <c r="R10" i="4"/>
  <c r="N10" i="4"/>
  <c r="U9" i="4"/>
  <c r="R9" i="4"/>
  <c r="N9" i="4"/>
  <c r="AC9" i="4" s="1"/>
  <c r="U8" i="4"/>
  <c r="AC8" i="4" s="1"/>
  <c r="R8" i="4"/>
  <c r="N8" i="4"/>
</calcChain>
</file>

<file path=xl/sharedStrings.xml><?xml version="1.0" encoding="utf-8"?>
<sst xmlns="http://schemas.openxmlformats.org/spreadsheetml/2006/main" count="885" uniqueCount="325">
  <si>
    <t>横浜市</t>
    <rPh sb="0" eb="3">
      <t>ヨコハマシ</t>
    </rPh>
    <phoneticPr fontId="8"/>
  </si>
  <si>
    <t>川崎市</t>
    <rPh sb="0" eb="3">
      <t>カワサキシ</t>
    </rPh>
    <phoneticPr fontId="8"/>
  </si>
  <si>
    <t>横須賀市</t>
    <rPh sb="0" eb="4">
      <t>ヨコスカシ</t>
    </rPh>
    <phoneticPr fontId="8"/>
  </si>
  <si>
    <t>平塚市</t>
    <rPh sb="0" eb="3">
      <t>ヒラツカシ</t>
    </rPh>
    <phoneticPr fontId="8"/>
  </si>
  <si>
    <t>藤沢市</t>
    <rPh sb="0" eb="3">
      <t>フジサワシ</t>
    </rPh>
    <phoneticPr fontId="8"/>
  </si>
  <si>
    <t>小田原市</t>
    <rPh sb="0" eb="4">
      <t>オダワラシ</t>
    </rPh>
    <phoneticPr fontId="8"/>
  </si>
  <si>
    <t>茅ヶ崎市</t>
    <rPh sb="0" eb="4">
      <t>チガサキシ</t>
    </rPh>
    <phoneticPr fontId="8"/>
  </si>
  <si>
    <t>三浦市</t>
    <rPh sb="0" eb="3">
      <t>ミウラシ</t>
    </rPh>
    <phoneticPr fontId="8"/>
  </si>
  <si>
    <t>厚木市</t>
    <rPh sb="0" eb="3">
      <t>アツギシ</t>
    </rPh>
    <phoneticPr fontId="8"/>
  </si>
  <si>
    <t>大和市</t>
    <rPh sb="0" eb="2">
      <t>ヤマト</t>
    </rPh>
    <rPh sb="2" eb="3">
      <t>シ</t>
    </rPh>
    <phoneticPr fontId="8"/>
  </si>
  <si>
    <t>市民病院</t>
    <rPh sb="0" eb="2">
      <t>シミン</t>
    </rPh>
    <rPh sb="2" eb="4">
      <t>ビョウイン</t>
    </rPh>
    <phoneticPr fontId="8"/>
  </si>
  <si>
    <t>みなと赤十字病院</t>
    <rPh sb="3" eb="6">
      <t>セキジュウジ</t>
    </rPh>
    <rPh sb="6" eb="8">
      <t>ビョウイン</t>
    </rPh>
    <phoneticPr fontId="8"/>
  </si>
  <si>
    <t>川崎病院</t>
    <rPh sb="0" eb="2">
      <t>カワサキ</t>
    </rPh>
    <rPh sb="2" eb="4">
      <t>ビョウイン</t>
    </rPh>
    <phoneticPr fontId="8"/>
  </si>
  <si>
    <t>井田病院</t>
    <rPh sb="0" eb="2">
      <t>イダ</t>
    </rPh>
    <rPh sb="2" eb="4">
      <t>ビョウイン</t>
    </rPh>
    <phoneticPr fontId="8"/>
  </si>
  <si>
    <t>多摩病院</t>
    <rPh sb="0" eb="2">
      <t>タマ</t>
    </rPh>
    <rPh sb="2" eb="4">
      <t>ビョウイン</t>
    </rPh>
    <phoneticPr fontId="8"/>
  </si>
  <si>
    <t>うわまち病院</t>
    <rPh sb="4" eb="6">
      <t>ビョウイン</t>
    </rPh>
    <phoneticPr fontId="8"/>
  </si>
  <si>
    <t>市立病院</t>
    <rPh sb="0" eb="2">
      <t>シリツ</t>
    </rPh>
    <rPh sb="2" eb="4">
      <t>ビョウイン</t>
    </rPh>
    <phoneticPr fontId="8"/>
  </si>
  <si>
    <t>ア  一    般    病    床</t>
  </si>
  <si>
    <t>イ  療    養    病    床</t>
  </si>
  <si>
    <t>ウ  結    核    病    床</t>
  </si>
  <si>
    <t>エ  精    神    病    床</t>
  </si>
  <si>
    <t>オ  感   染   症  病  床</t>
  </si>
  <si>
    <t>カ</t>
  </si>
  <si>
    <t>計 ( ア + イ + ウ )</t>
  </si>
  <si>
    <t>ア 入  院  診  療 日 数(日)</t>
  </si>
  <si>
    <t>イ 年 延 入 院 患 者 数(人)</t>
  </si>
  <si>
    <t>ウ 外  来  診  療 日 数(日)</t>
  </si>
  <si>
    <t>エ 年 延 外 来 患 者 数(人)</t>
  </si>
  <si>
    <t>計</t>
    <rPh sb="0" eb="1">
      <t>ケイ</t>
    </rPh>
    <phoneticPr fontId="8"/>
  </si>
  <si>
    <t>(1)損 益 勘 定 所 属 職 員</t>
  </si>
  <si>
    <t>(2)資 本 勘 定 所 属 職 員</t>
  </si>
  <si>
    <t>(A)</t>
    <phoneticPr fontId="8"/>
  </si>
  <si>
    <t xml:space="preserve">   ア  受 取 利 息及び配当金</t>
  </si>
  <si>
    <t xml:space="preserve">   イ  受  託 工  事  収  益</t>
  </si>
  <si>
    <t>　 ウ  国   庫   補   助  金</t>
  </si>
  <si>
    <t xml:space="preserve">   エ  都 道 府 県 補  助 金</t>
  </si>
  <si>
    <t>　 オ  他  会  計  補  助 金</t>
  </si>
  <si>
    <t xml:space="preserve"> 　カ  雑　　    収 　    益</t>
  </si>
  <si>
    <t xml:space="preserve">2. 総 費 用(E)+(F)+(H)   </t>
  </si>
  <si>
    <t>(D)</t>
    <phoneticPr fontId="8"/>
  </si>
  <si>
    <t>(E)</t>
    <phoneticPr fontId="8"/>
  </si>
  <si>
    <t xml:space="preserve">  　  ア　支　　 払　　 利　　息</t>
  </si>
  <si>
    <t xml:space="preserve">   　 イ　企 業 債 取 扱　諸  費</t>
  </si>
  <si>
    <t>　    ウ　受　　託　 工　事　 費</t>
  </si>
  <si>
    <t>　    エ　繰　延　勘　定　償　却</t>
  </si>
  <si>
    <t>　　　オ　そ の 他 営業 外 費 用</t>
  </si>
  <si>
    <t>{(B+C)-(E+F)}</t>
    <phoneticPr fontId="8"/>
  </si>
  <si>
    <t>(G)</t>
    <phoneticPr fontId="8"/>
  </si>
  <si>
    <t>　(1)　他   会   計   繰  入  金</t>
  </si>
  <si>
    <t>　(2)　固  定  資  産  売 却  益</t>
  </si>
  <si>
    <t>　(3)  そ　　　  　の　  　   他</t>
  </si>
  <si>
    <t>　(2)  そ　　　 　 の　   　　他</t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</si>
  <si>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8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</si>
  <si>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8"/>
  </si>
  <si>
    <t>(1)　企業債</t>
    <rPh sb="4" eb="6">
      <t>キギョウ</t>
    </rPh>
    <rPh sb="6" eb="7">
      <t>サイ</t>
    </rPh>
    <phoneticPr fontId="8"/>
  </si>
  <si>
    <t>(2)  他  会  計   出  資  金</t>
  </si>
  <si>
    <t>(3)  他  会  計   負  担  金</t>
  </si>
  <si>
    <t>(4)  他  会  計   借  入  金</t>
  </si>
  <si>
    <t>(5)  他  会  計   補  助  金</t>
  </si>
  <si>
    <t>(6)　固定資産売却代金</t>
    <phoneticPr fontId="8"/>
  </si>
  <si>
    <t>(6)  固 定 資 産 売 却 代 金</t>
  </si>
  <si>
    <t>(7)  国   庫    補   助   金</t>
  </si>
  <si>
    <t>(8)  都 道  府  県  補 助 金</t>
  </si>
  <si>
    <t>(9)  工   事    負   担   金</t>
  </si>
  <si>
    <t>(10) そ         の        他</t>
  </si>
  <si>
    <t>(11) 計    (1)～(10)     (a)</t>
  </si>
  <si>
    <t>(14) 純計 (a)-{(b)+(c)}  (d)</t>
  </si>
  <si>
    <t>(1)　建設改良費</t>
    <rPh sb="4" eb="6">
      <t>ケンセツ</t>
    </rPh>
    <rPh sb="6" eb="8">
      <t>カイリョウ</t>
    </rPh>
    <rPh sb="8" eb="9">
      <t>ヒ</t>
    </rPh>
    <phoneticPr fontId="8"/>
  </si>
  <si>
    <t>職員給与費</t>
    <rPh sb="0" eb="2">
      <t>ショクイン</t>
    </rPh>
    <rPh sb="2" eb="4">
      <t>キュウヨ</t>
    </rPh>
    <rPh sb="4" eb="5">
      <t>ヒ</t>
    </rPh>
    <phoneticPr fontId="8"/>
  </si>
  <si>
    <t>建設利息</t>
    <rPh sb="0" eb="2">
      <t>ケンセツ</t>
    </rPh>
    <rPh sb="2" eb="4">
      <t>リソク</t>
    </rPh>
    <phoneticPr fontId="8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</si>
  <si>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8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</si>
  <si>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8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</si>
  <si>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8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</si>
  <si>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8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</si>
  <si>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8"/>
  </si>
  <si>
    <t>(4)　他会計への支出金</t>
    <rPh sb="4" eb="5">
      <t>タ</t>
    </rPh>
    <rPh sb="5" eb="7">
      <t>カイケイ</t>
    </rPh>
    <rPh sb="9" eb="12">
      <t>シシュツキン</t>
    </rPh>
    <phoneticPr fontId="8"/>
  </si>
  <si>
    <t>(5)　その他</t>
    <rPh sb="6" eb="7">
      <t>タ</t>
    </rPh>
    <phoneticPr fontId="8"/>
  </si>
  <si>
    <t xml:space="preserve">計     (1) ～ (5)    (e) </t>
  </si>
  <si>
    <t>(7)　その他</t>
    <rPh sb="6" eb="7">
      <t>タ</t>
    </rPh>
    <phoneticPr fontId="8"/>
  </si>
  <si>
    <t xml:space="preserve">計     (1) ～ (7)    (g) </t>
  </si>
  <si>
    <t>(g)</t>
  </si>
  <si>
    <t>当年度同意等債で未借入又は未発行の額</t>
  </si>
  <si>
    <t>固定資産</t>
  </si>
  <si>
    <t>経常利益</t>
    <rPh sb="0" eb="2">
      <t>ケイジョウ</t>
    </rPh>
    <rPh sb="2" eb="4">
      <t>リエキ</t>
    </rPh>
    <phoneticPr fontId="8"/>
  </si>
  <si>
    <t>再掲</t>
    <rPh sb="0" eb="2">
      <t>サイケイ</t>
    </rPh>
    <phoneticPr fontId="8"/>
  </si>
  <si>
    <t>脳卒中・神経脊椎センター</t>
    <rPh sb="0" eb="3">
      <t>ノウソッチュウ</t>
    </rPh>
    <rPh sb="4" eb="6">
      <t>シンケイ</t>
    </rPh>
    <rPh sb="6" eb="8">
      <t>セキツイ</t>
    </rPh>
    <phoneticPr fontId="8"/>
  </si>
  <si>
    <t>病床利用率(%)</t>
    <rPh sb="0" eb="2">
      <t>ビョウショウ</t>
    </rPh>
    <rPh sb="2" eb="5">
      <t>リヨウリツ</t>
    </rPh>
    <phoneticPr fontId="8"/>
  </si>
  <si>
    <t>一般病床</t>
    <rPh sb="0" eb="2">
      <t>イッパン</t>
    </rPh>
    <rPh sb="2" eb="4">
      <t>ビョウショウ</t>
    </rPh>
    <phoneticPr fontId="8"/>
  </si>
  <si>
    <t>療養病床</t>
    <rPh sb="0" eb="2">
      <t>リョウヨウ</t>
    </rPh>
    <rPh sb="2" eb="4">
      <t>ビョウショウ</t>
    </rPh>
    <phoneticPr fontId="8"/>
  </si>
  <si>
    <t>その他の病床</t>
    <rPh sb="2" eb="3">
      <t>タ</t>
    </rPh>
    <rPh sb="4" eb="6">
      <t>ビョウショウ</t>
    </rPh>
    <phoneticPr fontId="8"/>
  </si>
  <si>
    <t>医業収支比率(%)</t>
    <rPh sb="0" eb="2">
      <t>イギョウ</t>
    </rPh>
    <rPh sb="2" eb="4">
      <t>シュウシ</t>
    </rPh>
    <rPh sb="4" eb="6">
      <t>ヒリツ</t>
    </rPh>
    <phoneticPr fontId="8"/>
  </si>
  <si>
    <t>-</t>
  </si>
  <si>
    <t>川崎市</t>
    <rPh sb="0" eb="2">
      <t>カワサキ</t>
    </rPh>
    <rPh sb="2" eb="3">
      <t>シ</t>
    </rPh>
    <phoneticPr fontId="8"/>
  </si>
  <si>
    <t>-</t>
    <phoneticPr fontId="5"/>
  </si>
  <si>
    <t>設置</t>
    <rPh sb="0" eb="2">
      <t>セッチ</t>
    </rPh>
    <phoneticPr fontId="5"/>
  </si>
  <si>
    <t>非設置</t>
    <rPh sb="0" eb="3">
      <t>ヒセッチ</t>
    </rPh>
    <phoneticPr fontId="5"/>
  </si>
  <si>
    <t>一般病院</t>
    <rPh sb="0" eb="2">
      <t>イッパン</t>
    </rPh>
    <rPh sb="2" eb="4">
      <t>ビョウイン</t>
    </rPh>
    <phoneticPr fontId="5"/>
  </si>
  <si>
    <t>一般病院</t>
    <rPh sb="0" eb="4">
      <t>イッパンビョウイン</t>
    </rPh>
    <phoneticPr fontId="5"/>
  </si>
  <si>
    <t>不採算地区病院以外</t>
  </si>
  <si>
    <t>不採算地区病院以外</t>
    <rPh sb="0" eb="3">
      <t>フサイサン</t>
    </rPh>
    <rPh sb="3" eb="5">
      <t>チク</t>
    </rPh>
    <rPh sb="5" eb="7">
      <t>ビョウイン</t>
    </rPh>
    <rPh sb="7" eb="9">
      <t>イガイ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</si>
  <si>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</si>
  <si>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</si>
  <si>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</si>
  <si>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利用料金制</t>
    <rPh sb="0" eb="2">
      <t>リヨウ</t>
    </rPh>
    <rPh sb="2" eb="4">
      <t>リョウキン</t>
    </rPh>
    <rPh sb="4" eb="5">
      <t>セイ</t>
    </rPh>
    <phoneticPr fontId="5"/>
  </si>
  <si>
    <t>利用料金制</t>
    <rPh sb="0" eb="5">
      <t>リヨウリョウキンセイ</t>
    </rPh>
    <phoneticPr fontId="5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</si>
  <si>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5"/>
  </si>
  <si>
    <t>自治体職員</t>
    <rPh sb="0" eb="5">
      <t>ジチタイショクイン</t>
    </rPh>
    <phoneticPr fontId="5"/>
  </si>
  <si>
    <t>当然財務</t>
    <rPh sb="0" eb="2">
      <t>トウゼン</t>
    </rPh>
    <rPh sb="2" eb="4">
      <t>ザイム</t>
    </rPh>
    <phoneticPr fontId="5"/>
  </si>
  <si>
    <t>　　　　　　　　　　　　　　　　　　団体
 項目</t>
    <rPh sb="22" eb="24">
      <t>コウモク</t>
    </rPh>
    <phoneticPr fontId="8"/>
  </si>
  <si>
    <t>資本的収入</t>
    <rPh sb="0" eb="3">
      <t>シホンテキ</t>
    </rPh>
    <rPh sb="3" eb="5">
      <t>シュウニュウ</t>
    </rPh>
    <phoneticPr fontId="8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</si>
  <si>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8"/>
  </si>
  <si>
    <t>　その他</t>
    <rPh sb="3" eb="4">
      <t>タ</t>
    </rPh>
    <phoneticPr fontId="8"/>
  </si>
  <si>
    <t>(4)　他会計借入金</t>
    <phoneticPr fontId="8"/>
  </si>
  <si>
    <t>(9)　工事負担金</t>
    <phoneticPr fontId="8"/>
  </si>
  <si>
    <t>(10) その他</t>
    <phoneticPr fontId="8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</si>
  <si>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8"/>
  </si>
  <si>
    <t xml:space="preserve">純計 (a)-{(b)+(c)}  </t>
    <phoneticPr fontId="8"/>
  </si>
  <si>
    <t>(d)</t>
    <phoneticPr fontId="8"/>
  </si>
  <si>
    <t>資本的支出</t>
    <rPh sb="0" eb="3">
      <t>シホンテキ</t>
    </rPh>
    <rPh sb="3" eb="5">
      <t>シシュツ</t>
    </rPh>
    <phoneticPr fontId="8"/>
  </si>
  <si>
    <t>うち</t>
    <phoneticPr fontId="8"/>
  </si>
  <si>
    <t>差引</t>
    <rPh sb="0" eb="2">
      <t>サシヒ</t>
    </rPh>
    <phoneticPr fontId="8"/>
  </si>
  <si>
    <t>差額</t>
    <rPh sb="0" eb="2">
      <t>サガク</t>
    </rPh>
    <phoneticPr fontId="8"/>
  </si>
  <si>
    <t>補塡財源</t>
    <rPh sb="0" eb="1">
      <t>ホ</t>
    </rPh>
    <rPh sb="2" eb="4">
      <t>ザイゲン</t>
    </rPh>
    <phoneticPr fontId="8"/>
  </si>
  <si>
    <t>　有形固定資産</t>
    <rPh sb="1" eb="3">
      <t>ユウケイ</t>
    </rPh>
    <rPh sb="3" eb="5">
      <t>コテイ</t>
    </rPh>
    <rPh sb="5" eb="7">
      <t>シサン</t>
    </rPh>
    <phoneticPr fontId="8"/>
  </si>
  <si>
    <t>　　土地</t>
    <rPh sb="2" eb="4">
      <t>トチ</t>
    </rPh>
    <phoneticPr fontId="8"/>
  </si>
  <si>
    <t>　　償却資産</t>
    <rPh sb="2" eb="4">
      <t>ショウキャク</t>
    </rPh>
    <rPh sb="4" eb="6">
      <t>シサン</t>
    </rPh>
    <phoneticPr fontId="8"/>
  </si>
  <si>
    <t>　　　うちリース資産</t>
    <rPh sb="8" eb="10">
      <t>シサン</t>
    </rPh>
    <phoneticPr fontId="8"/>
  </si>
  <si>
    <t>　　建設仮勘定</t>
    <rPh sb="2" eb="4">
      <t>ケンセツ</t>
    </rPh>
    <rPh sb="4" eb="7">
      <t>カリカンジョウ</t>
    </rPh>
    <phoneticPr fontId="8"/>
  </si>
  <si>
    <t>　無形固定資産</t>
    <rPh sb="1" eb="3">
      <t>ムケイ</t>
    </rPh>
    <rPh sb="3" eb="5">
      <t>コテイ</t>
    </rPh>
    <rPh sb="5" eb="7">
      <t>シサン</t>
    </rPh>
    <phoneticPr fontId="8"/>
  </si>
  <si>
    <t>　投資その他の資産</t>
    <rPh sb="1" eb="3">
      <t>トウシ</t>
    </rPh>
    <rPh sb="5" eb="6">
      <t>タ</t>
    </rPh>
    <rPh sb="7" eb="9">
      <t>シサン</t>
    </rPh>
    <phoneticPr fontId="8"/>
  </si>
  <si>
    <t>流動資産</t>
    <rPh sb="0" eb="2">
      <t>リュウドウ</t>
    </rPh>
    <rPh sb="2" eb="4">
      <t>シサン</t>
    </rPh>
    <phoneticPr fontId="8"/>
  </si>
  <si>
    <t>現金及び預金</t>
    <rPh sb="0" eb="2">
      <t>ゲンキン</t>
    </rPh>
    <rPh sb="2" eb="3">
      <t>オヨ</t>
    </rPh>
    <rPh sb="4" eb="6">
      <t>ヨキン</t>
    </rPh>
    <phoneticPr fontId="8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</si>
  <si>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8"/>
  </si>
  <si>
    <t>貯蔵品</t>
    <rPh sb="0" eb="3">
      <t>チョゾウヒン</t>
    </rPh>
    <phoneticPr fontId="8"/>
  </si>
  <si>
    <t>短期有価証券</t>
    <rPh sb="0" eb="2">
      <t>タンキ</t>
    </rPh>
    <rPh sb="2" eb="4">
      <t>ユウカ</t>
    </rPh>
    <rPh sb="4" eb="6">
      <t>ショウケン</t>
    </rPh>
    <phoneticPr fontId="8"/>
  </si>
  <si>
    <t>繰延資産</t>
    <rPh sb="0" eb="2">
      <t>クリノベ</t>
    </rPh>
    <rPh sb="2" eb="4">
      <t>シサン</t>
    </rPh>
    <phoneticPr fontId="8"/>
  </si>
  <si>
    <t>資産合計</t>
    <rPh sb="0" eb="2">
      <t>シサン</t>
    </rPh>
    <rPh sb="2" eb="4">
      <t>ゴウケイ</t>
    </rPh>
    <phoneticPr fontId="8"/>
  </si>
  <si>
    <t>固定負債</t>
    <rPh sb="0" eb="2">
      <t>コテイ</t>
    </rPh>
    <rPh sb="2" eb="4">
      <t>フサイ</t>
    </rPh>
    <phoneticPr fontId="8"/>
  </si>
  <si>
    <t>　その他の企業債</t>
    <rPh sb="3" eb="4">
      <t>タ</t>
    </rPh>
    <rPh sb="5" eb="7">
      <t>キギョウ</t>
    </rPh>
    <rPh sb="7" eb="8">
      <t>サイ</t>
    </rPh>
    <phoneticPr fontId="8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</si>
  <si>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8"/>
  </si>
  <si>
    <t>　引当金</t>
    <rPh sb="1" eb="3">
      <t>ヒキアテ</t>
    </rPh>
    <rPh sb="3" eb="4">
      <t>キン</t>
    </rPh>
    <phoneticPr fontId="8"/>
  </si>
  <si>
    <t>　リース債務</t>
    <rPh sb="4" eb="6">
      <t>サイム</t>
    </rPh>
    <phoneticPr fontId="8"/>
  </si>
  <si>
    <t>流動負債</t>
    <rPh sb="0" eb="2">
      <t>リュウドウ</t>
    </rPh>
    <rPh sb="2" eb="4">
      <t>フサイ</t>
    </rPh>
    <phoneticPr fontId="8"/>
  </si>
  <si>
    <t>　一時借入金</t>
    <rPh sb="1" eb="3">
      <t>イチジ</t>
    </rPh>
    <rPh sb="3" eb="5">
      <t>カリイレ</t>
    </rPh>
    <rPh sb="5" eb="6">
      <t>キン</t>
    </rPh>
    <phoneticPr fontId="8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</si>
  <si>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8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</si>
  <si>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8"/>
  </si>
  <si>
    <t>繰延収益</t>
    <rPh sb="0" eb="2">
      <t>クリノベ</t>
    </rPh>
    <rPh sb="2" eb="4">
      <t>シュウエキ</t>
    </rPh>
    <phoneticPr fontId="8"/>
  </si>
  <si>
    <t>　長期前受金</t>
    <rPh sb="1" eb="3">
      <t>チョウキ</t>
    </rPh>
    <rPh sb="3" eb="5">
      <t>マエウケ</t>
    </rPh>
    <rPh sb="5" eb="6">
      <t>キン</t>
    </rPh>
    <phoneticPr fontId="8"/>
  </si>
  <si>
    <t>負債合計</t>
    <rPh sb="0" eb="2">
      <t>フサイ</t>
    </rPh>
    <rPh sb="2" eb="4">
      <t>ゴウケイ</t>
    </rPh>
    <phoneticPr fontId="8"/>
  </si>
  <si>
    <t>資本金</t>
    <rPh sb="0" eb="3">
      <t>シホンキン</t>
    </rPh>
    <phoneticPr fontId="8"/>
  </si>
  <si>
    <t>剰余金</t>
    <rPh sb="0" eb="3">
      <t>ジョウヨキン</t>
    </rPh>
    <phoneticPr fontId="8"/>
  </si>
  <si>
    <t>　資本剰余金</t>
    <rPh sb="1" eb="3">
      <t>シホン</t>
    </rPh>
    <rPh sb="3" eb="6">
      <t>ジョウヨキン</t>
    </rPh>
    <phoneticPr fontId="8"/>
  </si>
  <si>
    <t>　　都道府県補助金</t>
    <rPh sb="2" eb="6">
      <t>トドウフケン</t>
    </rPh>
    <rPh sb="6" eb="9">
      <t>ホジョキン</t>
    </rPh>
    <phoneticPr fontId="8"/>
  </si>
  <si>
    <t>　　工事負担金</t>
    <rPh sb="2" eb="4">
      <t>コウジ</t>
    </rPh>
    <rPh sb="4" eb="7">
      <t>フタンキン</t>
    </rPh>
    <phoneticPr fontId="8"/>
  </si>
  <si>
    <t>　　再評価積立金</t>
    <rPh sb="2" eb="5">
      <t>サイヒョウカ</t>
    </rPh>
    <rPh sb="5" eb="7">
      <t>ツミタテ</t>
    </rPh>
    <rPh sb="7" eb="8">
      <t>キン</t>
    </rPh>
    <phoneticPr fontId="8"/>
  </si>
  <si>
    <t>　　その他</t>
    <rPh sb="4" eb="5">
      <t>タ</t>
    </rPh>
    <phoneticPr fontId="8"/>
  </si>
  <si>
    <t>　利益剰余金</t>
    <rPh sb="1" eb="3">
      <t>リエキ</t>
    </rPh>
    <rPh sb="3" eb="6">
      <t>ジョウヨキン</t>
    </rPh>
    <phoneticPr fontId="8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</si>
  <si>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8"/>
  </si>
  <si>
    <t>　　利益積立金</t>
    <rPh sb="2" eb="4">
      <t>リエキ</t>
    </rPh>
    <rPh sb="4" eb="6">
      <t>ツミタテ</t>
    </rPh>
    <rPh sb="6" eb="7">
      <t>キン</t>
    </rPh>
    <phoneticPr fontId="8"/>
  </si>
  <si>
    <t>　　建設改良積立金</t>
    <phoneticPr fontId="8"/>
  </si>
  <si>
    <t>　　その他積立金</t>
    <phoneticPr fontId="8"/>
  </si>
  <si>
    <t>資本合計</t>
    <rPh sb="0" eb="2">
      <t>シホン</t>
    </rPh>
    <rPh sb="2" eb="4">
      <t>ゴウケイ</t>
    </rPh>
    <phoneticPr fontId="8"/>
  </si>
  <si>
    <t>負債・資本合計</t>
    <rPh sb="0" eb="2">
      <t>フサイ</t>
    </rPh>
    <rPh sb="3" eb="5">
      <t>シホン</t>
    </rPh>
    <rPh sb="5" eb="7">
      <t>ゴウケイ</t>
    </rPh>
    <phoneticPr fontId="8"/>
  </si>
  <si>
    <t>不良債務</t>
    <rPh sb="0" eb="2">
      <t>フリョウ</t>
    </rPh>
    <rPh sb="2" eb="4">
      <t>サイム</t>
    </rPh>
    <phoneticPr fontId="8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</si>
  <si>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8"/>
  </si>
  <si>
    <t>　　国庫補助金</t>
    <rPh sb="2" eb="4">
      <t>コッコ</t>
    </rPh>
    <rPh sb="4" eb="7">
      <t>ホジョキン</t>
    </rPh>
    <phoneticPr fontId="8"/>
  </si>
  <si>
    <t>事業開始年月日</t>
    <rPh sb="2" eb="4">
      <t>カイシ</t>
    </rPh>
    <phoneticPr fontId="8"/>
  </si>
  <si>
    <t>法適用年月日</t>
    <phoneticPr fontId="8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</si>
  <si>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8"/>
  </si>
  <si>
    <t>病院区分</t>
    <rPh sb="0" eb="2">
      <t>ビョウイン</t>
    </rPh>
    <rPh sb="2" eb="4">
      <t>クブン</t>
    </rPh>
    <phoneticPr fontId="8"/>
  </si>
  <si>
    <t>病床数</t>
    <rPh sb="0" eb="2">
      <t>ビョウショウ</t>
    </rPh>
    <rPh sb="2" eb="3">
      <t>スウ</t>
    </rPh>
    <phoneticPr fontId="8"/>
  </si>
  <si>
    <t>病院の立地条件</t>
    <rPh sb="0" eb="2">
      <t>ビョウイン</t>
    </rPh>
    <rPh sb="3" eb="5">
      <t>リッチ</t>
    </rPh>
    <rPh sb="5" eb="7">
      <t>ジョウケン</t>
    </rPh>
    <phoneticPr fontId="8"/>
  </si>
  <si>
    <t>病院施設延面積</t>
    <rPh sb="0" eb="2">
      <t>ビョウイン</t>
    </rPh>
    <rPh sb="2" eb="4">
      <t>シセツ</t>
    </rPh>
    <rPh sb="4" eb="5">
      <t>ノベ</t>
    </rPh>
    <rPh sb="5" eb="7">
      <t>メンセキ</t>
    </rPh>
    <phoneticPr fontId="8"/>
  </si>
  <si>
    <t>救急病院の告示</t>
    <rPh sb="0" eb="2">
      <t>キュウキュウ</t>
    </rPh>
    <rPh sb="2" eb="4">
      <t>ビョウイン</t>
    </rPh>
    <rPh sb="5" eb="7">
      <t>コクジ</t>
    </rPh>
    <phoneticPr fontId="8"/>
  </si>
  <si>
    <t>看護配置</t>
    <rPh sb="0" eb="2">
      <t>カンゴ</t>
    </rPh>
    <rPh sb="2" eb="4">
      <t>ハイチ</t>
    </rPh>
    <phoneticPr fontId="8"/>
  </si>
  <si>
    <t>指定管理者制度</t>
    <rPh sb="0" eb="2">
      <t>シテイ</t>
    </rPh>
    <rPh sb="2" eb="5">
      <t>カンリシャ</t>
    </rPh>
    <rPh sb="5" eb="7">
      <t>セイド</t>
    </rPh>
    <phoneticPr fontId="8"/>
  </si>
  <si>
    <t>管理者の情報</t>
    <rPh sb="0" eb="3">
      <t>カンリシャ</t>
    </rPh>
    <rPh sb="4" eb="6">
      <t>ジョウホウ</t>
    </rPh>
    <phoneticPr fontId="5"/>
  </si>
  <si>
    <t>施設</t>
    <rPh sb="0" eb="2">
      <t>シセツ</t>
    </rPh>
    <phoneticPr fontId="8"/>
  </si>
  <si>
    <t>業務</t>
    <rPh sb="0" eb="2">
      <t>ギョウム</t>
    </rPh>
    <phoneticPr fontId="8"/>
  </si>
  <si>
    <t>職員数</t>
    <rPh sb="0" eb="3">
      <t>ショクインスウ</t>
    </rPh>
    <phoneticPr fontId="8"/>
  </si>
  <si>
    <t>計(人)</t>
    <rPh sb="0" eb="1">
      <t>ケイ</t>
    </rPh>
    <phoneticPr fontId="8"/>
  </si>
  <si>
    <t>結核病床</t>
    <phoneticPr fontId="8"/>
  </si>
  <si>
    <t>鉄骨鉄筋又は鉄筋コンクリート造(㎡)</t>
    <rPh sb="0" eb="2">
      <t>テッコツ</t>
    </rPh>
    <rPh sb="2" eb="4">
      <t>テッキン</t>
    </rPh>
    <rPh sb="4" eb="5">
      <t>マタ</t>
    </rPh>
    <rPh sb="6" eb="8">
      <t>テッキン</t>
    </rPh>
    <rPh sb="14" eb="15">
      <t>ヅク</t>
    </rPh>
    <phoneticPr fontId="8"/>
  </si>
  <si>
    <t>木造(㎡)</t>
    <rPh sb="0" eb="2">
      <t>モクゾウ</t>
    </rPh>
    <phoneticPr fontId="8"/>
  </si>
  <si>
    <t>耐火構造(㎡)</t>
    <rPh sb="0" eb="2">
      <t>タイカ</t>
    </rPh>
    <rPh sb="2" eb="4">
      <t>コウゾウ</t>
    </rPh>
    <phoneticPr fontId="8"/>
  </si>
  <si>
    <t>診療所数</t>
    <rPh sb="0" eb="3">
      <t>シンリョウジョ</t>
    </rPh>
    <rPh sb="3" eb="4">
      <t>スウ</t>
    </rPh>
    <phoneticPr fontId="8"/>
  </si>
  <si>
    <t>告示の有無</t>
    <rPh sb="0" eb="2">
      <t>コクジ</t>
    </rPh>
    <rPh sb="3" eb="5">
      <t>ウム</t>
    </rPh>
    <phoneticPr fontId="8"/>
  </si>
  <si>
    <t>　医業収益　　　　　</t>
    <rPh sb="1" eb="3">
      <t>イギョウ</t>
    </rPh>
    <rPh sb="3" eb="5">
      <t>シュウエキ</t>
    </rPh>
    <phoneticPr fontId="8"/>
  </si>
  <si>
    <t>　　入院収益</t>
    <rPh sb="2" eb="4">
      <t>ニュウイン</t>
    </rPh>
    <rPh sb="4" eb="6">
      <t>シュウエキ</t>
    </rPh>
    <phoneticPr fontId="8"/>
  </si>
  <si>
    <t>　　外来収益</t>
    <rPh sb="2" eb="4">
      <t>ガイライ</t>
    </rPh>
    <rPh sb="4" eb="6">
      <t>シュウエキ</t>
    </rPh>
    <phoneticPr fontId="8"/>
  </si>
  <si>
    <t>　　その他医業収益</t>
    <rPh sb="4" eb="5">
      <t>タ</t>
    </rPh>
    <rPh sb="5" eb="7">
      <t>イギョウ</t>
    </rPh>
    <rPh sb="7" eb="9">
      <t>シュウエキ</t>
    </rPh>
    <phoneticPr fontId="8"/>
  </si>
  <si>
    <t>　　　他会計負担金</t>
    <rPh sb="3" eb="4">
      <t>タ</t>
    </rPh>
    <rPh sb="4" eb="6">
      <t>カイケイ</t>
    </rPh>
    <rPh sb="6" eb="9">
      <t>フタンキン</t>
    </rPh>
    <phoneticPr fontId="8"/>
  </si>
  <si>
    <t>　　　その他医業収益</t>
    <rPh sb="5" eb="6">
      <t>タ</t>
    </rPh>
    <rPh sb="6" eb="8">
      <t>イギョウ</t>
    </rPh>
    <rPh sb="8" eb="10">
      <t>シュウエキ</t>
    </rPh>
    <phoneticPr fontId="8"/>
  </si>
  <si>
    <t>　医業外収益</t>
    <rPh sb="1" eb="3">
      <t>イギョウ</t>
    </rPh>
    <rPh sb="3" eb="4">
      <t>ガイ</t>
    </rPh>
    <rPh sb="4" eb="6">
      <t>シュウエキ</t>
    </rPh>
    <phoneticPr fontId="8"/>
  </si>
  <si>
    <t>　　看護学院収益</t>
    <rPh sb="2" eb="4">
      <t>カンゴ</t>
    </rPh>
    <rPh sb="4" eb="6">
      <t>ガクイン</t>
    </rPh>
    <rPh sb="6" eb="8">
      <t>シュウエキ</t>
    </rPh>
    <phoneticPr fontId="8"/>
  </si>
  <si>
    <t>　　他会計負担金</t>
    <rPh sb="2" eb="3">
      <t>タ</t>
    </rPh>
    <rPh sb="3" eb="5">
      <t>カイケイ</t>
    </rPh>
    <rPh sb="5" eb="8">
      <t>フタンキン</t>
    </rPh>
    <phoneticPr fontId="8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</si>
  <si>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</si>
  <si>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</si>
  <si>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　　その他医業外収益</t>
    <rPh sb="4" eb="5">
      <t>タ</t>
    </rPh>
    <rPh sb="5" eb="7">
      <t>イギョウ</t>
    </rPh>
    <rPh sb="7" eb="8">
      <t>ガイ</t>
    </rPh>
    <rPh sb="8" eb="10">
      <t>シュウエキ</t>
    </rPh>
    <phoneticPr fontId="8"/>
  </si>
  <si>
    <t>　医業費用</t>
    <rPh sb="1" eb="3">
      <t>イギョウ</t>
    </rPh>
    <rPh sb="3" eb="5">
      <t>ヒヨウ</t>
    </rPh>
    <phoneticPr fontId="8"/>
  </si>
  <si>
    <t>　　職員給与費</t>
    <rPh sb="2" eb="4">
      <t>ショクイン</t>
    </rPh>
    <rPh sb="4" eb="6">
      <t>キュウヨ</t>
    </rPh>
    <rPh sb="6" eb="7">
      <t>ヒ</t>
    </rPh>
    <phoneticPr fontId="8"/>
  </si>
  <si>
    <t>　　材料費</t>
    <rPh sb="2" eb="5">
      <t>ザイリョウヒ</t>
    </rPh>
    <phoneticPr fontId="8"/>
  </si>
  <si>
    <t>　　減価償却費</t>
    <rPh sb="2" eb="4">
      <t>ゲンカ</t>
    </rPh>
    <rPh sb="4" eb="6">
      <t>ショウキャク</t>
    </rPh>
    <rPh sb="6" eb="7">
      <t>ヒ</t>
    </rPh>
    <phoneticPr fontId="8"/>
  </si>
  <si>
    <t>　　その他医業費用</t>
    <rPh sb="4" eb="5">
      <t>タ</t>
    </rPh>
    <rPh sb="5" eb="7">
      <t>イギョウ</t>
    </rPh>
    <rPh sb="7" eb="9">
      <t>ヒヨウ</t>
    </rPh>
    <phoneticPr fontId="8"/>
  </si>
  <si>
    <t>　医業外費用</t>
    <rPh sb="1" eb="3">
      <t>イギョウ</t>
    </rPh>
    <phoneticPr fontId="8"/>
  </si>
  <si>
    <t>　　支払利息</t>
    <phoneticPr fontId="8"/>
  </si>
  <si>
    <t>　　看護学院費</t>
    <rPh sb="2" eb="4">
      <t>カンゴ</t>
    </rPh>
    <rPh sb="4" eb="6">
      <t>ガクイン</t>
    </rPh>
    <rPh sb="6" eb="7">
      <t>ヒ</t>
    </rPh>
    <phoneticPr fontId="8"/>
  </si>
  <si>
    <t>　　その他医業外費用</t>
    <rPh sb="5" eb="7">
      <t>イギョウ</t>
    </rPh>
    <phoneticPr fontId="8"/>
  </si>
  <si>
    <t>特別利益</t>
    <rPh sb="0" eb="2">
      <t>トクベツ</t>
    </rPh>
    <rPh sb="2" eb="4">
      <t>リエキ</t>
    </rPh>
    <phoneticPr fontId="8"/>
  </si>
  <si>
    <t>　固定資産売却益</t>
    <phoneticPr fontId="8"/>
  </si>
  <si>
    <t>　その他</t>
    <phoneticPr fontId="8"/>
  </si>
  <si>
    <t>特別損失</t>
    <rPh sb="0" eb="2">
      <t>トクベツ</t>
    </rPh>
    <rPh sb="2" eb="4">
      <t>ソンシツ</t>
    </rPh>
    <phoneticPr fontId="8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</si>
  <si>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8"/>
  </si>
  <si>
    <t>(I)</t>
    <phoneticPr fontId="8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</si>
  <si>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</si>
  <si>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</si>
  <si>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財務活動によるキャッシュ・フロー</t>
    <rPh sb="0" eb="2">
      <t>ザイム</t>
    </rPh>
    <rPh sb="2" eb="4">
      <t>カツドウ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</si>
  <si>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</si>
  <si>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</si>
  <si>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経常損失(▲)</t>
    <phoneticPr fontId="8"/>
  </si>
  <si>
    <t xml:space="preserve">計(1)～(7) </t>
    <phoneticPr fontId="8"/>
  </si>
  <si>
    <t>条例全部</t>
    <rPh sb="0" eb="2">
      <t>ジョウレイ</t>
    </rPh>
    <rPh sb="2" eb="4">
      <t>ゼンブ</t>
    </rPh>
    <phoneticPr fontId="5"/>
  </si>
  <si>
    <t>救命救急センター病床数(床)</t>
    <rPh sb="0" eb="2">
      <t>キュウメイ</t>
    </rPh>
    <rPh sb="2" eb="4">
      <t>キュウキュウ</t>
    </rPh>
    <rPh sb="8" eb="10">
      <t>ビョウショウ</t>
    </rPh>
    <rPh sb="10" eb="11">
      <t>スウ</t>
    </rPh>
    <phoneticPr fontId="8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</si>
  <si>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8"/>
  </si>
  <si>
    <t>-</t>
    <phoneticPr fontId="5"/>
  </si>
  <si>
    <t>条例全部</t>
  </si>
  <si>
    <t>管理者</t>
    <phoneticPr fontId="8"/>
  </si>
  <si>
    <t>-</t>
    <phoneticPr fontId="5"/>
  </si>
  <si>
    <t>-</t>
    <phoneticPr fontId="5"/>
  </si>
  <si>
    <t>一般病床</t>
    <phoneticPr fontId="8"/>
  </si>
  <si>
    <t>療養病床</t>
    <phoneticPr fontId="8"/>
  </si>
  <si>
    <t>精神病床</t>
    <phoneticPr fontId="8"/>
  </si>
  <si>
    <t>感染症病床</t>
    <phoneticPr fontId="8"/>
  </si>
  <si>
    <t>不採算地区病院以外</t>
    <phoneticPr fontId="5"/>
  </si>
  <si>
    <t>計</t>
    <phoneticPr fontId="8"/>
  </si>
  <si>
    <t>-</t>
    <phoneticPr fontId="5"/>
  </si>
  <si>
    <t>告示病床数(床)</t>
    <rPh sb="0" eb="2">
      <t>コクジ</t>
    </rPh>
    <rPh sb="2" eb="4">
      <t>ビョウショウ</t>
    </rPh>
    <rPh sb="4" eb="5">
      <t>スウ</t>
    </rPh>
    <rPh sb="6" eb="7">
      <t>ユカ</t>
    </rPh>
    <phoneticPr fontId="8"/>
  </si>
  <si>
    <t>7：1</t>
    <phoneticPr fontId="5"/>
  </si>
  <si>
    <t>10：1</t>
    <phoneticPr fontId="5"/>
  </si>
  <si>
    <t>-</t>
    <phoneticPr fontId="5"/>
  </si>
  <si>
    <t>入院診療日数(日)</t>
    <phoneticPr fontId="8"/>
  </si>
  <si>
    <t>年延入院患者数(人)</t>
    <phoneticPr fontId="8"/>
  </si>
  <si>
    <t>外来診療日数(日)</t>
    <phoneticPr fontId="8"/>
  </si>
  <si>
    <t>年延外来患者数(人)</t>
    <phoneticPr fontId="8"/>
  </si>
  <si>
    <t>損益勘定所属職員(人)</t>
    <phoneticPr fontId="8"/>
  </si>
  <si>
    <t>資本勘定所属職員(人)</t>
    <phoneticPr fontId="8"/>
  </si>
  <si>
    <t>自治体職員/学術・研究機関出身</t>
    <rPh sb="0" eb="3">
      <t>ジチタイ</t>
    </rPh>
    <rPh sb="3" eb="5">
      <t>ショクイン</t>
    </rPh>
    <rPh sb="6" eb="8">
      <t>ガクジュツ</t>
    </rPh>
    <rPh sb="9" eb="11">
      <t>ケンキュウ</t>
    </rPh>
    <rPh sb="11" eb="13">
      <t>キカン</t>
    </rPh>
    <rPh sb="13" eb="15">
      <t>シュッシン</t>
    </rPh>
    <phoneticPr fontId="5"/>
  </si>
  <si>
    <t>学術・研究機関出身</t>
    <phoneticPr fontId="5"/>
  </si>
  <si>
    <t>自治体職員/学術・研究機関出身</t>
    <rPh sb="0" eb="5">
      <t>ジチタイショクイン</t>
    </rPh>
    <phoneticPr fontId="5"/>
  </si>
  <si>
    <t>自治体職員/民間企業出身</t>
    <rPh sb="6" eb="8">
      <t>ミンカン</t>
    </rPh>
    <rPh sb="8" eb="10">
      <t>キギョウ</t>
    </rPh>
    <phoneticPr fontId="5"/>
  </si>
  <si>
    <t>患者1人1日当たり診療収入(入院)(円)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ニュウイン</t>
    </rPh>
    <rPh sb="18" eb="19">
      <t>エン</t>
    </rPh>
    <phoneticPr fontId="8"/>
  </si>
  <si>
    <t>患者1人1日当たり診療収入(外来)(円)</t>
    <rPh sb="0" eb="2">
      <t>カンジャ</t>
    </rPh>
    <rPh sb="2" eb="4">
      <t>ヒトリ</t>
    </rPh>
    <rPh sb="4" eb="6">
      <t>イチニチ</t>
    </rPh>
    <rPh sb="6" eb="7">
      <t>ア</t>
    </rPh>
    <rPh sb="9" eb="11">
      <t>シンリョウ</t>
    </rPh>
    <rPh sb="11" eb="13">
      <t>シュウニュウ</t>
    </rPh>
    <rPh sb="14" eb="16">
      <t>ガイライ</t>
    </rPh>
    <phoneticPr fontId="8"/>
  </si>
  <si>
    <t>経常収支比率(%)</t>
    <phoneticPr fontId="8"/>
  </si>
  <si>
    <t>累積欠損金比率(%)</t>
    <phoneticPr fontId="8"/>
  </si>
  <si>
    <t>総収益(B)+(C)+(G)　　　</t>
    <rPh sb="0" eb="3">
      <t>ソウシュウエキ</t>
    </rPh>
    <phoneticPr fontId="8"/>
  </si>
  <si>
    <t>(B)</t>
    <phoneticPr fontId="8"/>
  </si>
  <si>
    <t>(C)</t>
    <phoneticPr fontId="8"/>
  </si>
  <si>
    <t>　　受取利息及び配当金</t>
    <phoneticPr fontId="8"/>
  </si>
  <si>
    <t>　　国庫補助金</t>
    <phoneticPr fontId="8"/>
  </si>
  <si>
    <t>　　都道府県補助金</t>
    <phoneticPr fontId="8"/>
  </si>
  <si>
    <t>　　他会計補助金</t>
    <phoneticPr fontId="8"/>
  </si>
  <si>
    <t xml:space="preserve">総費用(E)+(F)+(H)   </t>
    <phoneticPr fontId="8"/>
  </si>
  <si>
    <t>(F)</t>
    <phoneticPr fontId="8"/>
  </si>
  <si>
    <t>　　企業債取扱諸費</t>
    <phoneticPr fontId="8"/>
  </si>
  <si>
    <t>　　繰延勘定償却</t>
    <phoneticPr fontId="8"/>
  </si>
  <si>
    <t>経常利益</t>
    <phoneticPr fontId="8"/>
  </si>
  <si>
    <t>　他会計繰入金</t>
    <phoneticPr fontId="8"/>
  </si>
  <si>
    <t>　その他</t>
    <phoneticPr fontId="8"/>
  </si>
  <si>
    <t>(H)</t>
    <phoneticPr fontId="8"/>
  </si>
  <si>
    <t>　職員給与費</t>
    <phoneticPr fontId="8"/>
  </si>
  <si>
    <t xml:space="preserve">純利益   </t>
    <phoneticPr fontId="8"/>
  </si>
  <si>
    <t>(A)-(D)</t>
    <phoneticPr fontId="8"/>
  </si>
  <si>
    <t>純損失(▲)</t>
    <phoneticPr fontId="8"/>
  </si>
  <si>
    <t>前年度繰越利益剰余金（又は前年度繰越欠損金）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8"/>
  </si>
  <si>
    <t>当年度未処分利益剰余金（又は当年度未処理欠損金）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8"/>
  </si>
  <si>
    <t>(I)のうち、退職給付費（会計基準の見直し等に伴う経過措置分）</t>
    <rPh sb="7" eb="9">
      <t>タイショク</t>
    </rPh>
    <rPh sb="9" eb="11">
      <t>キュウフ</t>
    </rPh>
    <rPh sb="11" eb="12">
      <t>ヒ</t>
    </rPh>
    <rPh sb="13" eb="15">
      <t>カイケイ</t>
    </rPh>
    <rPh sb="15" eb="17">
      <t>キジュン</t>
    </rPh>
    <rPh sb="18" eb="20">
      <t>ミナオ</t>
    </rPh>
    <rPh sb="21" eb="22">
      <t>トウ</t>
    </rPh>
    <rPh sb="23" eb="24">
      <t>トモナ</t>
    </rPh>
    <rPh sb="25" eb="27">
      <t>ケイカ</t>
    </rPh>
    <rPh sb="27" eb="29">
      <t>ソチ</t>
    </rPh>
    <rPh sb="29" eb="30">
      <t>ブン</t>
    </rPh>
    <phoneticPr fontId="5"/>
  </si>
  <si>
    <t>キャッシュ・フロー
計算書に関する調</t>
    <rPh sb="10" eb="13">
      <t>ケイサンショ</t>
    </rPh>
    <rPh sb="14" eb="15">
      <t>カン</t>
    </rPh>
    <rPh sb="17" eb="18">
      <t>シラ</t>
    </rPh>
    <phoneticPr fontId="5"/>
  </si>
  <si>
    <t>資金に係る交換差額</t>
    <rPh sb="0" eb="1">
      <t>シ</t>
    </rPh>
    <rPh sb="1" eb="2">
      <t>キン</t>
    </rPh>
    <rPh sb="3" eb="4">
      <t>カカ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</si>
  <si>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</si>
  <si>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(2)　他会計出資金</t>
    <phoneticPr fontId="8"/>
  </si>
  <si>
    <t>(3)　他会計負担金</t>
    <phoneticPr fontId="8"/>
  </si>
  <si>
    <t>(5)　他会計補助金</t>
    <phoneticPr fontId="8"/>
  </si>
  <si>
    <t>(7)　国庫補助金</t>
    <phoneticPr fontId="8"/>
  </si>
  <si>
    <t>(8)　都道府県補助金</t>
    <phoneticPr fontId="8"/>
  </si>
  <si>
    <t>計(1)～(10)</t>
    <phoneticPr fontId="8"/>
  </si>
  <si>
    <t>(a)</t>
    <phoneticPr fontId="8"/>
  </si>
  <si>
    <t>うち翌年度へ繰越される支出の財源充当額</t>
    <rPh sb="2" eb="3">
      <t>ヨク</t>
    </rPh>
    <rPh sb="3" eb="5">
      <t>ネンド</t>
    </rPh>
    <rPh sb="6" eb="8">
      <t>クリコシ</t>
    </rPh>
    <rPh sb="11" eb="13">
      <t>シシュツ</t>
    </rPh>
    <rPh sb="14" eb="16">
      <t>ザイゲン</t>
    </rPh>
    <rPh sb="16" eb="18">
      <t>ジュウトウ</t>
    </rPh>
    <rPh sb="18" eb="19">
      <t>ガク</t>
    </rPh>
    <phoneticPr fontId="8"/>
  </si>
  <si>
    <t>(b)</t>
    <phoneticPr fontId="8"/>
  </si>
  <si>
    <t>(c)</t>
    <phoneticPr fontId="8"/>
  </si>
  <si>
    <t>計(1)～(5)</t>
    <phoneticPr fontId="8"/>
  </si>
  <si>
    <t>(e)</t>
    <phoneticPr fontId="8"/>
  </si>
  <si>
    <t>(d)-(e)　</t>
    <phoneticPr fontId="8"/>
  </si>
  <si>
    <t>不足額（▲）</t>
    <rPh sb="0" eb="2">
      <t>フソク</t>
    </rPh>
    <rPh sb="2" eb="3">
      <t>ガク</t>
    </rPh>
    <phoneticPr fontId="8"/>
  </si>
  <si>
    <t>(f)</t>
    <phoneticPr fontId="8"/>
  </si>
  <si>
    <t>(1)　過年度分損益勘定留保資金</t>
    <phoneticPr fontId="8"/>
  </si>
  <si>
    <t>(2)　当年度分損益勘定留保資金</t>
    <phoneticPr fontId="8"/>
  </si>
  <si>
    <t>(3)　繰越利益剰余金処分額</t>
    <phoneticPr fontId="8"/>
  </si>
  <si>
    <t>(4)　当年度利益剰余金処分額</t>
    <phoneticPr fontId="8"/>
  </si>
  <si>
    <t>(5)　積立金取りくずし額</t>
    <phoneticPr fontId="8"/>
  </si>
  <si>
    <t>(6)　繰越工事資金</t>
    <phoneticPr fontId="8"/>
  </si>
  <si>
    <t xml:space="preserve"> 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8"/>
  </si>
  <si>
    <t xml:space="preserve">補塡財源不足額(▲) </t>
    <phoneticPr fontId="8"/>
  </si>
  <si>
    <t>(f)-(g)</t>
    <phoneticPr fontId="8"/>
  </si>
  <si>
    <t>当年度同意等債で未借入又は未発行の額</t>
    <phoneticPr fontId="8"/>
  </si>
  <si>
    <t>　　　　　　　　　　　　　　　　　団体
 項目</t>
    <rPh sb="21" eb="23">
      <t>コウモク</t>
    </rPh>
    <phoneticPr fontId="8"/>
  </si>
  <si>
    <t>固定資産</t>
    <phoneticPr fontId="8"/>
  </si>
  <si>
    <t>　　減価償却累計額（▲）</t>
    <rPh sb="2" eb="4">
      <t>ゲンカ</t>
    </rPh>
    <rPh sb="4" eb="6">
      <t>ショウキャク</t>
    </rPh>
    <rPh sb="6" eb="9">
      <t>ルイケイガク</t>
    </rPh>
    <phoneticPr fontId="8"/>
  </si>
  <si>
    <t>　　　うちリース資産減価償却累計額（▲）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8"/>
  </si>
  <si>
    <t>うち</t>
    <phoneticPr fontId="8"/>
  </si>
  <si>
    <t>貸倒引当金（▲）</t>
    <rPh sb="0" eb="2">
      <t>カシダオレ</t>
    </rPh>
    <rPh sb="2" eb="4">
      <t>ヒキアテ</t>
    </rPh>
    <rPh sb="4" eb="5">
      <t>キン</t>
    </rPh>
    <phoneticPr fontId="5"/>
  </si>
  <si>
    <t>　建設改良等の財源に充てるための企業債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キギョウ</t>
    </rPh>
    <rPh sb="18" eb="19">
      <t>サイ</t>
    </rPh>
    <phoneticPr fontId="8"/>
  </si>
  <si>
    <t>　再建債（特例債を含む）</t>
    <rPh sb="1" eb="3">
      <t>サイケン</t>
    </rPh>
    <rPh sb="3" eb="4">
      <t>サイ</t>
    </rPh>
    <rPh sb="5" eb="7">
      <t>トクレイ</t>
    </rPh>
    <rPh sb="7" eb="8">
      <t>サイ</t>
    </rPh>
    <rPh sb="9" eb="10">
      <t>フク</t>
    </rPh>
    <phoneticPr fontId="8"/>
  </si>
  <si>
    <t>　建設改良等の財源に充てるための長期借入金</t>
    <rPh sb="1" eb="3">
      <t>ケンセツ</t>
    </rPh>
    <rPh sb="3" eb="6">
      <t>カイリョウナド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8"/>
  </si>
  <si>
    <t>　長期前受金収益化累計額（▲）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8"/>
  </si>
  <si>
    <t>　　固有資本金（引継資本金）</t>
    <rPh sb="2" eb="4">
      <t>コユウ</t>
    </rPh>
    <rPh sb="4" eb="7">
      <t>シホンキン</t>
    </rPh>
    <rPh sb="8" eb="10">
      <t>ヒキツ</t>
    </rPh>
    <rPh sb="10" eb="13">
      <t>シホンキン</t>
    </rPh>
    <phoneticPr fontId="8"/>
  </si>
  <si>
    <t>　　再評価組入資本金</t>
    <rPh sb="2" eb="5">
      <t>サイヒョウカ</t>
    </rPh>
    <rPh sb="5" eb="7">
      <t>クミイ</t>
    </rPh>
    <rPh sb="7" eb="10">
      <t>シホンキン</t>
    </rPh>
    <phoneticPr fontId="8"/>
  </si>
  <si>
    <t>　　繰入資本金</t>
    <rPh sb="2" eb="4">
      <t>クリイレ</t>
    </rPh>
    <rPh sb="4" eb="7">
      <t>シホンキン</t>
    </rPh>
    <phoneticPr fontId="8"/>
  </si>
  <si>
    <t>　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8"/>
  </si>
  <si>
    <t>　　当年度未処分利益剰余金</t>
    <rPh sb="2" eb="3">
      <t>トウ</t>
    </rPh>
    <rPh sb="3" eb="5">
      <t>ネンド</t>
    </rPh>
    <rPh sb="5" eb="8">
      <t>ミショブン</t>
    </rPh>
    <rPh sb="8" eb="10">
      <t>リエキ</t>
    </rPh>
    <rPh sb="10" eb="13">
      <t>ジョウヨキン</t>
    </rPh>
    <phoneticPr fontId="8"/>
  </si>
  <si>
    <t>　　当年度未処理欠損金（▲）</t>
    <rPh sb="2" eb="3">
      <t>トウ</t>
    </rPh>
    <rPh sb="3" eb="5">
      <t>ネンド</t>
    </rPh>
    <rPh sb="5" eb="8">
      <t>ミショリ</t>
    </rPh>
    <rPh sb="8" eb="10">
      <t>ケッソン</t>
    </rPh>
    <rPh sb="10" eb="11">
      <t>キン</t>
    </rPh>
    <phoneticPr fontId="8"/>
  </si>
  <si>
    <t>　当年度純利益</t>
    <rPh sb="1" eb="2">
      <t>トウ</t>
    </rPh>
    <rPh sb="2" eb="4">
      <t>ネンド</t>
    </rPh>
    <rPh sb="4" eb="7">
      <t>ジュンリエキ</t>
    </rPh>
    <phoneticPr fontId="8"/>
  </si>
  <si>
    <t>　当年度純損失（▲）</t>
    <rPh sb="1" eb="2">
      <t>トウ</t>
    </rPh>
    <rPh sb="2" eb="4">
      <t>ネンド</t>
    </rPh>
    <rPh sb="4" eb="5">
      <t>ジュン</t>
    </rPh>
    <rPh sb="5" eb="7">
      <t>ソンシツ</t>
    </rPh>
    <phoneticPr fontId="8"/>
  </si>
  <si>
    <t>資本不足額（▲）</t>
    <rPh sb="0" eb="2">
      <t>シホン</t>
    </rPh>
    <rPh sb="2" eb="4">
      <t>フソク</t>
    </rPh>
    <rPh sb="4" eb="5">
      <t>ガク</t>
    </rPh>
    <phoneticPr fontId="8"/>
  </si>
  <si>
    <t>資本不足額（繰延収益控除後）（▲）</t>
    <rPh sb="0" eb="2">
      <t>シホン</t>
    </rPh>
    <rPh sb="2" eb="4">
      <t>フソク</t>
    </rPh>
    <rPh sb="4" eb="5">
      <t>ガク</t>
    </rPh>
    <rPh sb="6" eb="7">
      <t>ク</t>
    </rPh>
    <rPh sb="7" eb="8">
      <t>エン</t>
    </rPh>
    <rPh sb="8" eb="10">
      <t>シュウエキ</t>
    </rPh>
    <rPh sb="10" eb="12">
      <t>コウジョ</t>
    </rPh>
    <rPh sb="12" eb="13">
      <t>ゴ</t>
    </rPh>
    <phoneticPr fontId="8"/>
  </si>
  <si>
    <t>経常損失（▲）</t>
    <rPh sb="0" eb="2">
      <t>ケイジョウ</t>
    </rPh>
    <rPh sb="2" eb="4">
      <t>ソンシツ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</si>
</sst>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;[Red]\-#,##0.0"/>
    <numFmt numFmtId="178" formatCode="#,##0;&quot;▲ &quot;#,##0"/>
  </numFmts>
  <fonts count="17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0" xfId="1" applyFont="1" applyBorder="1">
      <alignment vertical="center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33" xfId="1" applyFont="1" applyBorder="1">
      <alignment vertical="center"/>
    </xf>
    <xf numFmtId="57" fontId="7" fillId="0" borderId="7" xfId="9" applyNumberFormat="1" applyFont="1" applyFill="1" applyBorder="1" applyAlignment="1">
      <alignment vertical="center" shrinkToFit="1"/>
    </xf>
    <xf numFmtId="57" fontId="7" fillId="0" borderId="8" xfId="9" applyNumberFormat="1" applyFont="1" applyFill="1" applyBorder="1" applyAlignment="1">
      <alignment vertical="center" shrinkToFit="1"/>
    </xf>
    <xf numFmtId="0" fontId="7" fillId="3" borderId="37" xfId="9" applyNumberFormat="1" applyFont="1" applyFill="1" applyBorder="1" applyAlignment="1">
      <alignment horizontal="center" vertical="center" shrinkToFit="1"/>
    </xf>
    <xf numFmtId="57" fontId="7" fillId="0" borderId="25" xfId="9" applyNumberFormat="1" applyFont="1" applyFill="1" applyBorder="1" applyAlignment="1">
      <alignment vertical="center" shrinkToFit="1"/>
    </xf>
    <xf numFmtId="0" fontId="7" fillId="3" borderId="23" xfId="9" applyNumberFormat="1" applyFont="1" applyFill="1" applyBorder="1" applyAlignment="1">
      <alignment horizontal="center" vertical="center" shrinkToFit="1"/>
    </xf>
    <xf numFmtId="57" fontId="7" fillId="0" borderId="24" xfId="9" applyNumberFormat="1" applyFont="1" applyFill="1" applyBorder="1" applyAlignment="1">
      <alignment vertical="center" shrinkToFit="1"/>
    </xf>
    <xf numFmtId="57" fontId="7" fillId="0" borderId="44" xfId="9" applyNumberFormat="1" applyFont="1" applyFill="1" applyBorder="1" applyAlignment="1">
      <alignment vertical="center" shrinkToFit="1"/>
    </xf>
    <xf numFmtId="0" fontId="7" fillId="3" borderId="44" xfId="9" applyNumberFormat="1" applyFont="1" applyFill="1" applyBorder="1" applyAlignment="1">
      <alignment horizontal="center" vertical="center" shrinkToFit="1"/>
    </xf>
    <xf numFmtId="0" fontId="7" fillId="0" borderId="7" xfId="9" applyNumberFormat="1" applyFont="1" applyFill="1" applyBorder="1" applyAlignment="1">
      <alignment horizontal="center" vertical="center" shrinkToFit="1"/>
    </xf>
    <xf numFmtId="0" fontId="7" fillId="0" borderId="8" xfId="9" applyNumberFormat="1" applyFont="1" applyFill="1" applyBorder="1" applyAlignment="1">
      <alignment horizontal="center" vertical="center" shrinkToFit="1"/>
    </xf>
    <xf numFmtId="0" fontId="7" fillId="0" borderId="25" xfId="9" applyNumberFormat="1" applyFont="1" applyFill="1" applyBorder="1" applyAlignment="1">
      <alignment horizontal="center" vertical="center" shrinkToFit="1"/>
    </xf>
    <xf numFmtId="0" fontId="7" fillId="0" borderId="24" xfId="9" applyNumberFormat="1" applyFont="1" applyFill="1" applyBorder="1" applyAlignment="1">
      <alignment horizontal="center" vertical="center" shrinkToFit="1"/>
    </xf>
    <xf numFmtId="0" fontId="7" fillId="0" borderId="44" xfId="9" applyNumberFormat="1" applyFont="1" applyFill="1" applyBorder="1" applyAlignment="1">
      <alignment horizontal="center" vertical="center" shrinkToFit="1"/>
    </xf>
    <xf numFmtId="38" fontId="7" fillId="0" borderId="7" xfId="9" applyFont="1" applyBorder="1" applyAlignment="1">
      <alignment vertical="center" shrinkToFit="1"/>
    </xf>
    <xf numFmtId="38" fontId="7" fillId="0" borderId="8" xfId="9" applyFont="1" applyBorder="1" applyAlignment="1">
      <alignment vertical="center" shrinkToFit="1"/>
    </xf>
    <xf numFmtId="38" fontId="7" fillId="2" borderId="37" xfId="9" applyFont="1" applyFill="1" applyBorder="1" applyAlignment="1">
      <alignment vertical="center" shrinkToFit="1"/>
    </xf>
    <xf numFmtId="38" fontId="7" fillId="0" borderId="25" xfId="9" applyFont="1" applyBorder="1" applyAlignment="1">
      <alignment vertical="center" shrinkToFit="1"/>
    </xf>
    <xf numFmtId="38" fontId="7" fillId="2" borderId="23" xfId="9" applyFont="1" applyFill="1" applyBorder="1" applyAlignment="1">
      <alignment vertical="center" shrinkToFit="1"/>
    </xf>
    <xf numFmtId="38" fontId="7" fillId="0" borderId="24" xfId="9" applyFont="1" applyBorder="1" applyAlignment="1">
      <alignment vertical="center" shrinkToFit="1"/>
    </xf>
    <xf numFmtId="38" fontId="7" fillId="0" borderId="44" xfId="9" applyFont="1" applyBorder="1" applyAlignment="1">
      <alignment vertical="center" shrinkToFit="1"/>
    </xf>
    <xf numFmtId="38" fontId="7" fillId="2" borderId="44" xfId="9" applyFont="1" applyFill="1" applyBorder="1" applyAlignment="1">
      <alignment vertical="center" shrinkToFit="1"/>
    </xf>
    <xf numFmtId="38" fontId="7" fillId="0" borderId="7" xfId="9" applyFont="1" applyFill="1" applyBorder="1" applyAlignment="1">
      <alignment horizontal="center" vertical="center" shrinkToFit="1"/>
    </xf>
    <xf numFmtId="38" fontId="7" fillId="0" borderId="8" xfId="9" applyFont="1" applyFill="1" applyBorder="1" applyAlignment="1">
      <alignment horizontal="center" vertical="center" shrinkToFit="1"/>
    </xf>
    <xf numFmtId="38" fontId="7" fillId="0" borderId="25" xfId="9" applyFont="1" applyFill="1" applyBorder="1" applyAlignment="1">
      <alignment horizontal="center" vertical="center" shrinkToFit="1"/>
    </xf>
    <xf numFmtId="38" fontId="7" fillId="0" borderId="24" xfId="9" applyFont="1" applyFill="1" applyBorder="1" applyAlignment="1">
      <alignment horizontal="center" vertical="center" shrinkToFit="1"/>
    </xf>
    <xf numFmtId="38" fontId="7" fillId="0" borderId="44" xfId="9" applyFont="1" applyFill="1" applyBorder="1" applyAlignment="1">
      <alignment horizontal="center" vertical="center" shrinkToFit="1"/>
    </xf>
    <xf numFmtId="38" fontId="7" fillId="0" borderId="7" xfId="9" applyFont="1" applyFill="1" applyBorder="1" applyAlignment="1">
      <alignment vertical="center" shrinkToFit="1"/>
    </xf>
    <xf numFmtId="38" fontId="7" fillId="0" borderId="8" xfId="9" applyFont="1" applyFill="1" applyBorder="1" applyAlignment="1">
      <alignment vertical="center" shrinkToFit="1"/>
    </xf>
    <xf numFmtId="38" fontId="7" fillId="0" borderId="25" xfId="9" applyFont="1" applyFill="1" applyBorder="1" applyAlignment="1">
      <alignment vertical="center" shrinkToFit="1"/>
    </xf>
    <xf numFmtId="38" fontId="7" fillId="0" borderId="24" xfId="9" applyFont="1" applyFill="1" applyBorder="1" applyAlignment="1">
      <alignment vertical="center" shrinkToFit="1"/>
    </xf>
    <xf numFmtId="38" fontId="7" fillId="0" borderId="44" xfId="9" applyFont="1" applyFill="1" applyBorder="1" applyAlignment="1">
      <alignment vertical="center" shrinkToFit="1"/>
    </xf>
    <xf numFmtId="0" fontId="7" fillId="0" borderId="7" xfId="9" applyNumberFormat="1" applyFont="1" applyBorder="1" applyAlignment="1">
      <alignment vertical="center" shrinkToFit="1"/>
    </xf>
    <xf numFmtId="0" fontId="7" fillId="0" borderId="8" xfId="9" applyNumberFormat="1" applyFont="1" applyBorder="1" applyAlignment="1">
      <alignment vertical="center" shrinkToFit="1"/>
    </xf>
    <xf numFmtId="0" fontId="7" fillId="0" borderId="25" xfId="9" applyNumberFormat="1" applyFont="1" applyBorder="1" applyAlignment="1">
      <alignment vertical="center" shrinkToFit="1"/>
    </xf>
    <xf numFmtId="0" fontId="7" fillId="0" borderId="24" xfId="9" applyNumberFormat="1" applyFont="1" applyBorder="1" applyAlignment="1">
      <alignment vertical="center" shrinkToFit="1"/>
    </xf>
    <xf numFmtId="0" fontId="7" fillId="0" borderId="44" xfId="9" applyNumberFormat="1" applyFont="1" applyBorder="1" applyAlignment="1">
      <alignment vertical="center" shrinkToFit="1"/>
    </xf>
    <xf numFmtId="49" fontId="7" fillId="0" borderId="7" xfId="9" applyNumberFormat="1" applyFont="1" applyFill="1" applyBorder="1" applyAlignment="1">
      <alignment horizontal="center" vertical="center" shrinkToFit="1"/>
    </xf>
    <xf numFmtId="49" fontId="7" fillId="0" borderId="8" xfId="9" applyNumberFormat="1" applyFont="1" applyFill="1" applyBorder="1" applyAlignment="1">
      <alignment horizontal="center" vertical="center" shrinkToFit="1"/>
    </xf>
    <xf numFmtId="49" fontId="7" fillId="0" borderId="25" xfId="9" applyNumberFormat="1" applyFont="1" applyFill="1" applyBorder="1" applyAlignment="1">
      <alignment horizontal="center" vertical="center" shrinkToFit="1"/>
    </xf>
    <xf numFmtId="49" fontId="7" fillId="0" borderId="24" xfId="9" applyNumberFormat="1" applyFont="1" applyFill="1" applyBorder="1" applyAlignment="1">
      <alignment horizontal="center" vertical="center" shrinkToFit="1"/>
    </xf>
    <xf numFmtId="49" fontId="7" fillId="0" borderId="44" xfId="9" applyNumberFormat="1" applyFont="1" applyFill="1" applyBorder="1" applyAlignment="1">
      <alignment horizontal="center" vertical="center" shrinkToFit="1"/>
    </xf>
    <xf numFmtId="177" fontId="7" fillId="0" borderId="7" xfId="9" applyNumberFormat="1" applyFont="1" applyBorder="1" applyAlignment="1">
      <alignment vertical="center" shrinkToFit="1"/>
    </xf>
    <xf numFmtId="177" fontId="7" fillId="0" borderId="8" xfId="9" applyNumberFormat="1" applyFont="1" applyBorder="1" applyAlignment="1">
      <alignment vertical="center" shrinkToFit="1"/>
    </xf>
    <xf numFmtId="177" fontId="7" fillId="3" borderId="25" xfId="9" applyNumberFormat="1" applyFont="1" applyFill="1" applyBorder="1" applyAlignment="1">
      <alignment vertical="center" shrinkToFit="1"/>
    </xf>
    <xf numFmtId="177" fontId="7" fillId="3" borderId="44" xfId="9" applyNumberFormat="1" applyFont="1" applyFill="1" applyBorder="1" applyAlignment="1">
      <alignment vertical="center" shrinkToFit="1"/>
    </xf>
    <xf numFmtId="177" fontId="7" fillId="0" borderId="7" xfId="9" applyNumberFormat="1" applyFont="1" applyBorder="1" applyAlignment="1">
      <alignment horizontal="center" vertical="center" shrinkToFit="1"/>
    </xf>
    <xf numFmtId="177" fontId="7" fillId="0" borderId="8" xfId="9" applyNumberFormat="1" applyFont="1" applyBorder="1" applyAlignment="1">
      <alignment horizontal="center" vertical="center" shrinkToFit="1"/>
    </xf>
    <xf numFmtId="177" fontId="7" fillId="3" borderId="25" xfId="9" applyNumberFormat="1" applyFont="1" applyFill="1" applyBorder="1" applyAlignment="1">
      <alignment horizontal="center" vertical="center" shrinkToFit="1"/>
    </xf>
    <xf numFmtId="38" fontId="7" fillId="3" borderId="25" xfId="9" applyFont="1" applyFill="1" applyBorder="1" applyAlignment="1">
      <alignment vertical="center" shrinkToFit="1"/>
    </xf>
    <xf numFmtId="38" fontId="7" fillId="3" borderId="44" xfId="9" applyFont="1" applyFill="1" applyBorder="1" applyAlignment="1">
      <alignment vertical="center" shrinkToFit="1"/>
    </xf>
    <xf numFmtId="40" fontId="7" fillId="0" borderId="7" xfId="9" applyNumberFormat="1" applyFont="1" applyBorder="1" applyAlignment="1">
      <alignment vertical="center" shrinkToFit="1"/>
    </xf>
    <xf numFmtId="40" fontId="7" fillId="0" borderId="8" xfId="9" applyNumberFormat="1" applyFont="1" applyBorder="1" applyAlignment="1">
      <alignment vertical="center" shrinkToFit="1"/>
    </xf>
    <xf numFmtId="40" fontId="7" fillId="3" borderId="25" xfId="9" applyNumberFormat="1" applyFont="1" applyFill="1" applyBorder="1" applyAlignment="1">
      <alignment vertical="center" shrinkToFit="1"/>
    </xf>
    <xf numFmtId="40" fontId="7" fillId="3" borderId="44" xfId="9" applyNumberFormat="1" applyFont="1" applyFill="1" applyBorder="1" applyAlignment="1">
      <alignment vertical="center" shrinkToFit="1"/>
    </xf>
    <xf numFmtId="40" fontId="7" fillId="0" borderId="38" xfId="9" applyNumberFormat="1" applyFont="1" applyBorder="1" applyAlignment="1">
      <alignment horizontal="center" vertical="center" shrinkToFit="1"/>
    </xf>
    <xf numFmtId="40" fontId="7" fillId="0" borderId="39" xfId="9" applyNumberFormat="1" applyFont="1" applyBorder="1" applyAlignment="1">
      <alignment horizontal="center" vertical="center" shrinkToFit="1"/>
    </xf>
    <xf numFmtId="40" fontId="7" fillId="3" borderId="40" xfId="9" applyNumberFormat="1" applyFont="1" applyFill="1" applyBorder="1" applyAlignment="1">
      <alignment vertical="center" shrinkToFit="1"/>
    </xf>
    <xf numFmtId="40" fontId="7" fillId="0" borderId="36" xfId="9" applyNumberFormat="1" applyFont="1" applyBorder="1" applyAlignment="1">
      <alignment horizontal="center" vertical="center" shrinkToFit="1"/>
    </xf>
    <xf numFmtId="40" fontId="7" fillId="3" borderId="34" xfId="9" applyNumberFormat="1" applyFont="1" applyFill="1" applyBorder="1" applyAlignment="1">
      <alignment vertical="center" shrinkToFit="1"/>
    </xf>
    <xf numFmtId="40" fontId="7" fillId="0" borderId="35" xfId="9" applyNumberFormat="1" applyFont="1" applyBorder="1" applyAlignment="1">
      <alignment vertical="center" shrinkToFit="1"/>
    </xf>
    <xf numFmtId="40" fontId="7" fillId="0" borderId="48" xfId="9" applyNumberFormat="1" applyFont="1" applyBorder="1" applyAlignment="1">
      <alignment vertical="center" shrinkToFit="1"/>
    </xf>
    <xf numFmtId="40" fontId="7" fillId="0" borderId="47" xfId="9" applyNumberFormat="1" applyFont="1" applyBorder="1" applyAlignment="1">
      <alignment vertical="center" shrinkToFit="1"/>
    </xf>
    <xf numFmtId="40" fontId="7" fillId="3" borderId="47" xfId="9" applyNumberFormat="1" applyFont="1" applyFill="1" applyBorder="1" applyAlignment="1">
      <alignment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47" xfId="1" applyFont="1" applyBorder="1" applyAlignment="1">
      <alignment horizontal="center" vertical="center" shrinkToFit="1"/>
    </xf>
    <xf numFmtId="178" fontId="7" fillId="0" borderId="5" xfId="9" applyNumberFormat="1" applyFont="1" applyBorder="1" applyAlignment="1">
      <alignment vertical="center" shrinkToFit="1"/>
    </xf>
    <xf numFmtId="178" fontId="7" fillId="0" borderId="28" xfId="9" applyNumberFormat="1" applyFont="1" applyBorder="1" applyAlignment="1">
      <alignment vertical="center" shrinkToFit="1"/>
    </xf>
    <xf numFmtId="178" fontId="7" fillId="0" borderId="6" xfId="9" applyNumberFormat="1" applyFont="1" applyBorder="1" applyAlignment="1">
      <alignment vertical="center" shrinkToFit="1"/>
    </xf>
    <xf numFmtId="178" fontId="7" fillId="2" borderId="41" xfId="9" applyNumberFormat="1" applyFont="1" applyFill="1" applyBorder="1" applyAlignment="1">
      <alignment vertical="center" shrinkToFit="1"/>
    </xf>
    <xf numFmtId="178" fontId="7" fillId="2" borderId="45" xfId="9" applyNumberFormat="1" applyFont="1" applyFill="1" applyBorder="1" applyAlignment="1">
      <alignment vertical="center" shrinkToFit="1"/>
    </xf>
    <xf numFmtId="178" fontId="7" fillId="0" borderId="27" xfId="9" applyNumberFormat="1" applyFont="1" applyBorder="1" applyAlignment="1">
      <alignment vertical="center" shrinkToFit="1"/>
    </xf>
    <xf numFmtId="178" fontId="7" fillId="0" borderId="46" xfId="9" applyNumberFormat="1" applyFont="1" applyBorder="1" applyAlignment="1">
      <alignment vertical="center" shrinkToFit="1"/>
    </xf>
    <xf numFmtId="178" fontId="7" fillId="2" borderId="46" xfId="9" applyNumberFormat="1" applyFont="1" applyFill="1" applyBorder="1" applyAlignment="1">
      <alignment vertical="center" shrinkToFit="1"/>
    </xf>
    <xf numFmtId="178" fontId="7" fillId="0" borderId="7" xfId="9" applyNumberFormat="1" applyFont="1" applyBorder="1" applyAlignment="1">
      <alignment vertical="center" shrinkToFit="1"/>
    </xf>
    <xf numFmtId="178" fontId="7" fillId="0" borderId="8" xfId="9" applyNumberFormat="1" applyFont="1" applyBorder="1" applyAlignment="1">
      <alignment vertical="center" shrinkToFit="1"/>
    </xf>
    <xf numFmtId="178" fontId="7" fillId="2" borderId="37" xfId="9" applyNumberFormat="1" applyFont="1" applyFill="1" applyBorder="1" applyAlignment="1">
      <alignment vertical="center" shrinkToFit="1"/>
    </xf>
    <xf numFmtId="178" fontId="7" fillId="0" borderId="25" xfId="9" applyNumberFormat="1" applyFont="1" applyBorder="1" applyAlignment="1">
      <alignment vertical="center" shrinkToFit="1"/>
    </xf>
    <xf numFmtId="178" fontId="7" fillId="2" borderId="23" xfId="9" applyNumberFormat="1" applyFont="1" applyFill="1" applyBorder="1" applyAlignment="1">
      <alignment vertical="center" shrinkToFit="1"/>
    </xf>
    <xf numFmtId="178" fontId="7" fillId="0" borderId="24" xfId="9" applyNumberFormat="1" applyFont="1" applyBorder="1" applyAlignment="1">
      <alignment vertical="center" shrinkToFit="1"/>
    </xf>
    <xf numFmtId="178" fontId="7" fillId="0" borderId="44" xfId="9" applyNumberFormat="1" applyFont="1" applyBorder="1" applyAlignment="1">
      <alignment vertical="center" shrinkToFit="1"/>
    </xf>
    <xf numFmtId="178" fontId="7" fillId="2" borderId="44" xfId="9" applyNumberFormat="1" applyFont="1" applyFill="1" applyBorder="1" applyAlignment="1">
      <alignment vertical="center" shrinkToFit="1"/>
    </xf>
    <xf numFmtId="178" fontId="7" fillId="0" borderId="38" xfId="9" applyNumberFormat="1" applyFont="1" applyBorder="1" applyAlignment="1">
      <alignment vertical="center" shrinkToFit="1"/>
    </xf>
    <xf numFmtId="178" fontId="7" fillId="0" borderId="39" xfId="9" applyNumberFormat="1" applyFont="1" applyBorder="1" applyAlignment="1">
      <alignment vertical="center" shrinkToFit="1"/>
    </xf>
    <xf numFmtId="178" fontId="7" fillId="2" borderId="40" xfId="9" applyNumberFormat="1" applyFont="1" applyFill="1" applyBorder="1" applyAlignment="1">
      <alignment vertical="center" shrinkToFit="1"/>
    </xf>
    <xf numFmtId="178" fontId="7" fillId="0" borderId="36" xfId="9" applyNumberFormat="1" applyFont="1" applyBorder="1" applyAlignment="1">
      <alignment vertical="center" shrinkToFit="1"/>
    </xf>
    <xf numFmtId="178" fontId="7" fillId="2" borderId="34" xfId="9" applyNumberFormat="1" applyFont="1" applyFill="1" applyBorder="1" applyAlignment="1">
      <alignment vertical="center" shrinkToFit="1"/>
    </xf>
    <xf numFmtId="178" fontId="7" fillId="0" borderId="35" xfId="9" applyNumberFormat="1" applyFont="1" applyBorder="1" applyAlignment="1">
      <alignment vertical="center" shrinkToFit="1"/>
    </xf>
    <xf numFmtId="178" fontId="7" fillId="0" borderId="47" xfId="9" applyNumberFormat="1" applyFont="1" applyBorder="1" applyAlignment="1">
      <alignment vertical="center" shrinkToFit="1"/>
    </xf>
    <xf numFmtId="178" fontId="7" fillId="2" borderId="47" xfId="9" applyNumberFormat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57" fontId="7" fillId="0" borderId="22" xfId="9" applyNumberFormat="1" applyFont="1" applyFill="1" applyBorder="1" applyAlignment="1">
      <alignment vertical="center" shrinkToFit="1"/>
    </xf>
    <xf numFmtId="57" fontId="7" fillId="0" borderId="11" xfId="9" applyNumberFormat="1" applyFont="1" applyFill="1" applyBorder="1" applyAlignment="1">
      <alignment vertical="center" shrinkToFit="1"/>
    </xf>
    <xf numFmtId="0" fontId="7" fillId="3" borderId="53" xfId="9" applyNumberFormat="1" applyFont="1" applyFill="1" applyBorder="1" applyAlignment="1">
      <alignment horizontal="center" vertical="center" shrinkToFit="1"/>
    </xf>
    <xf numFmtId="57" fontId="7" fillId="0" borderId="19" xfId="9" applyNumberFormat="1" applyFont="1" applyFill="1" applyBorder="1" applyAlignment="1">
      <alignment vertical="center" shrinkToFit="1"/>
    </xf>
    <xf numFmtId="0" fontId="7" fillId="3" borderId="17" xfId="9" applyNumberFormat="1" applyFont="1" applyFill="1" applyBorder="1" applyAlignment="1">
      <alignment horizontal="center" vertical="center" shrinkToFit="1"/>
    </xf>
    <xf numFmtId="57" fontId="7" fillId="0" borderId="18" xfId="9" applyNumberFormat="1" applyFont="1" applyFill="1" applyBorder="1" applyAlignment="1">
      <alignment vertical="center" shrinkToFit="1"/>
    </xf>
    <xf numFmtId="57" fontId="7" fillId="0" borderId="54" xfId="9" applyNumberFormat="1" applyFont="1" applyFill="1" applyBorder="1" applyAlignment="1">
      <alignment vertical="center" shrinkToFit="1"/>
    </xf>
    <xf numFmtId="0" fontId="7" fillId="3" borderId="54" xfId="9" applyNumberFormat="1" applyFont="1" applyFill="1" applyBorder="1" applyAlignment="1">
      <alignment horizontal="center" vertical="center" shrinkToFit="1"/>
    </xf>
    <xf numFmtId="0" fontId="12" fillId="0" borderId="27" xfId="1" applyFont="1" applyBorder="1" applyAlignment="1">
      <alignment vertical="center" shrinkToFit="1"/>
    </xf>
    <xf numFmtId="0" fontId="7" fillId="0" borderId="24" xfId="1" applyFont="1" applyFill="1" applyBorder="1" applyAlignment="1">
      <alignment vertical="center" shrinkToFit="1"/>
    </xf>
    <xf numFmtId="38" fontId="7" fillId="0" borderId="5" xfId="9" applyFont="1" applyBorder="1" applyAlignment="1">
      <alignment vertical="center" shrinkToFit="1"/>
    </xf>
    <xf numFmtId="38" fontId="7" fillId="0" borderId="6" xfId="9" applyFont="1" applyBorder="1" applyAlignment="1">
      <alignment vertical="center" shrinkToFit="1"/>
    </xf>
    <xf numFmtId="38" fontId="7" fillId="2" borderId="41" xfId="9" applyFont="1" applyFill="1" applyBorder="1" applyAlignment="1">
      <alignment vertical="center" shrinkToFit="1"/>
    </xf>
    <xf numFmtId="38" fontId="7" fillId="0" borderId="28" xfId="9" applyFont="1" applyBorder="1" applyAlignment="1">
      <alignment vertical="center" shrinkToFit="1"/>
    </xf>
    <xf numFmtId="38" fontId="7" fillId="2" borderId="45" xfId="9" applyFont="1" applyFill="1" applyBorder="1" applyAlignment="1">
      <alignment vertical="center" shrinkToFit="1"/>
    </xf>
    <xf numFmtId="38" fontId="7" fillId="0" borderId="27" xfId="9" applyFont="1" applyBorder="1" applyAlignment="1">
      <alignment vertical="center" shrinkToFit="1"/>
    </xf>
    <xf numFmtId="38" fontId="7" fillId="0" borderId="46" xfId="9" applyFont="1" applyBorder="1" applyAlignment="1">
      <alignment vertical="center" shrinkToFit="1"/>
    </xf>
    <xf numFmtId="38" fontId="7" fillId="2" borderId="46" xfId="9" applyFont="1" applyFill="1" applyBorder="1" applyAlignment="1">
      <alignment vertical="center" shrinkToFit="1"/>
    </xf>
    <xf numFmtId="38" fontId="7" fillId="0" borderId="38" xfId="9" applyFont="1" applyBorder="1" applyAlignment="1">
      <alignment vertical="center" shrinkToFit="1"/>
    </xf>
    <xf numFmtId="38" fontId="7" fillId="0" borderId="39" xfId="9" applyFont="1" applyBorder="1" applyAlignment="1">
      <alignment vertical="center" shrinkToFit="1"/>
    </xf>
    <xf numFmtId="38" fontId="7" fillId="2" borderId="40" xfId="9" applyFont="1" applyFill="1" applyBorder="1" applyAlignment="1">
      <alignment vertical="center" shrinkToFit="1"/>
    </xf>
    <xf numFmtId="38" fontId="7" fillId="0" borderId="36" xfId="9" applyFont="1" applyBorder="1" applyAlignment="1">
      <alignment vertical="center" shrinkToFit="1"/>
    </xf>
    <xf numFmtId="38" fontId="7" fillId="2" borderId="34" xfId="9" applyFont="1" applyFill="1" applyBorder="1" applyAlignment="1">
      <alignment vertical="center" shrinkToFit="1"/>
    </xf>
    <xf numFmtId="38" fontId="7" fillId="0" borderId="35" xfId="9" applyFont="1" applyBorder="1" applyAlignment="1">
      <alignment vertical="center" shrinkToFit="1"/>
    </xf>
    <xf numFmtId="38" fontId="7" fillId="0" borderId="47" xfId="9" applyFont="1" applyBorder="1" applyAlignment="1">
      <alignment vertical="center" shrinkToFit="1"/>
    </xf>
    <xf numFmtId="38" fontId="7" fillId="2" borderId="47" xfId="9" applyFont="1" applyFill="1" applyBorder="1" applyAlignment="1">
      <alignment vertical="center" shrinkToFit="1"/>
    </xf>
    <xf numFmtId="178" fontId="7" fillId="0" borderId="54" xfId="9" applyNumberFormat="1" applyFont="1" applyBorder="1" applyAlignment="1">
      <alignment vertical="center" shrinkToFit="1"/>
    </xf>
    <xf numFmtId="178" fontId="7" fillId="0" borderId="18" xfId="9" applyNumberFormat="1" applyFont="1" applyBorder="1" applyAlignment="1">
      <alignment vertical="center" shrinkToFit="1"/>
    </xf>
    <xf numFmtId="178" fontId="7" fillId="2" borderId="54" xfId="9" applyNumberFormat="1" applyFont="1" applyFill="1" applyBorder="1" applyAlignment="1">
      <alignment vertical="center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4" xfId="1" applyFont="1" applyFill="1" applyBorder="1" applyAlignment="1">
      <alignment horizontal="left" vertical="center" shrinkToFit="1"/>
    </xf>
    <xf numFmtId="0" fontId="7" fillId="0" borderId="49" xfId="1" applyFont="1" applyFill="1" applyBorder="1" applyAlignment="1">
      <alignment horizontal="left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left" vertical="center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14" xfId="1" applyFont="1" applyFill="1" applyBorder="1" applyAlignment="1">
      <alignment horizontal="left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16" xfId="1" applyFont="1" applyFill="1" applyBorder="1" applyAlignment="1">
      <alignment horizontal="left" vertical="center" shrinkToFit="1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8" xfId="1" quotePrefix="1" applyFont="1" applyFill="1" applyBorder="1" applyAlignment="1">
      <alignment horizontal="left" vertical="center" shrinkToFit="1"/>
    </xf>
    <xf numFmtId="0" fontId="7" fillId="0" borderId="23" xfId="1" quotePrefix="1" applyFont="1" applyFill="1" applyBorder="1" applyAlignment="1">
      <alignment horizontal="left" vertical="center" shrinkToFit="1"/>
    </xf>
    <xf numFmtId="0" fontId="7" fillId="0" borderId="38" xfId="0" applyFont="1" applyFill="1" applyBorder="1" applyAlignment="1">
      <alignment horizontal="left" vertical="center" shrinkToFit="1"/>
    </xf>
    <xf numFmtId="0" fontId="7" fillId="0" borderId="39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20" xfId="1" applyFont="1" applyFill="1" applyBorder="1" applyAlignment="1">
      <alignment horizontal="center" vertical="center" textRotation="255" shrinkToFit="1"/>
    </xf>
    <xf numFmtId="0" fontId="7" fillId="0" borderId="21" xfId="1" applyFont="1" applyFill="1" applyBorder="1" applyAlignment="1">
      <alignment horizontal="center" vertical="center" textRotation="255" shrinkToFit="1"/>
    </xf>
    <xf numFmtId="0" fontId="7" fillId="0" borderId="22" xfId="1" applyFont="1" applyFill="1" applyBorder="1" applyAlignment="1">
      <alignment horizontal="center" vertical="center" textRotation="255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1" xfId="1" applyFont="1" applyFill="1" applyBorder="1" applyAlignment="1">
      <alignment horizontal="left" vertical="center" wrapText="1" shrinkToFit="1"/>
    </xf>
    <xf numFmtId="0" fontId="7" fillId="0" borderId="2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0" fontId="7" fillId="0" borderId="4" xfId="1" applyFont="1" applyFill="1" applyBorder="1" applyAlignment="1">
      <alignment horizontal="left" vertical="center" wrapText="1" shrinkToFit="1"/>
    </xf>
    <xf numFmtId="0" fontId="7" fillId="0" borderId="5" xfId="1" applyFont="1" applyFill="1" applyBorder="1" applyAlignment="1">
      <alignment horizontal="left" vertical="center" shrinkToFit="1"/>
    </xf>
    <xf numFmtId="0" fontId="7" fillId="0" borderId="6" xfId="1" applyFont="1" applyFill="1" applyBorder="1" applyAlignment="1">
      <alignment horizontal="left" vertical="center" shrinkToFit="1"/>
    </xf>
    <xf numFmtId="0" fontId="7" fillId="0" borderId="45" xfId="1" applyFont="1" applyFill="1" applyBorder="1" applyAlignment="1">
      <alignment horizontal="left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0" xfId="1" applyFont="1" applyFill="1" applyBorder="1" applyAlignment="1">
      <alignment horizontal="center" vertical="center" textRotation="255" shrinkToFit="1"/>
    </xf>
    <xf numFmtId="0" fontId="7" fillId="0" borderId="11" xfId="1" applyFont="1" applyFill="1" applyBorder="1" applyAlignment="1">
      <alignment horizontal="center" vertical="center" textRotation="255" shrinkToFit="1"/>
    </xf>
    <xf numFmtId="0" fontId="15" fillId="0" borderId="23" xfId="1" applyFont="1" applyFill="1" applyBorder="1" applyAlignment="1">
      <alignment horizontal="left" vertical="center" shrinkToFit="1"/>
    </xf>
    <xf numFmtId="0" fontId="15" fillId="0" borderId="24" xfId="1" applyFont="1" applyFill="1" applyBorder="1" applyAlignment="1">
      <alignment horizontal="left" vertical="center" shrinkToFit="1"/>
    </xf>
    <xf numFmtId="0" fontId="15" fillId="0" borderId="34" xfId="1" applyFont="1" applyFill="1" applyBorder="1" applyAlignment="1">
      <alignment horizontal="left" vertical="center" shrinkToFit="1"/>
    </xf>
    <xf numFmtId="0" fontId="15" fillId="0" borderId="35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  <xf numFmtId="0" fontId="12" fillId="0" borderId="24" xfId="1" applyFont="1" applyBorder="1" applyAlignment="1">
      <alignment vertical="center" shrinkToFit="1"/>
    </xf>
    <xf numFmtId="0" fontId="13" fillId="0" borderId="24" xfId="1" applyFont="1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3" fillId="0" borderId="24" xfId="1" applyFont="1" applyBorder="1" applyAlignment="1">
      <alignment vertical="center" shrinkToFit="1"/>
    </xf>
    <xf numFmtId="0" fontId="7" fillId="0" borderId="31" xfId="1" applyFont="1" applyFill="1" applyBorder="1" applyAlignment="1">
      <alignment horizontal="center" vertical="center" textRotation="255" wrapText="1" shrinkToFit="1"/>
    </xf>
    <xf numFmtId="0" fontId="7" fillId="0" borderId="14" xfId="1" applyFont="1" applyFill="1" applyBorder="1" applyAlignment="1">
      <alignment horizontal="center" vertical="center" textRotation="255" shrinkToFit="1"/>
    </xf>
    <xf numFmtId="0" fontId="7" fillId="0" borderId="33" xfId="1" applyFont="1" applyFill="1" applyBorder="1" applyAlignment="1">
      <alignment horizontal="center" vertical="center" textRotation="255" shrinkToFit="1"/>
    </xf>
    <xf numFmtId="0" fontId="7" fillId="0" borderId="16" xfId="1" applyFont="1" applyFill="1" applyBorder="1" applyAlignment="1">
      <alignment horizontal="center" vertical="center" textRotation="255" shrinkToFit="1"/>
    </xf>
    <xf numFmtId="0" fontId="7" fillId="0" borderId="51" xfId="1" applyFont="1" applyFill="1" applyBorder="1" applyAlignment="1">
      <alignment horizontal="center" vertical="center" textRotation="255" shrinkToFit="1"/>
    </xf>
    <xf numFmtId="0" fontId="7" fillId="0" borderId="52" xfId="1" applyFont="1" applyFill="1" applyBorder="1" applyAlignment="1">
      <alignment horizontal="center" vertical="center" textRotation="255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27" xfId="1" applyFont="1" applyFill="1" applyBorder="1" applyAlignment="1">
      <alignment horizontal="left" vertical="center" shrinkToFit="1"/>
    </xf>
    <xf numFmtId="0" fontId="7" fillId="0" borderId="48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right" vertical="top" shrinkToFit="1"/>
    </xf>
    <xf numFmtId="0" fontId="7" fillId="0" borderId="18" xfId="1" applyFont="1" applyFill="1" applyBorder="1" applyAlignment="1">
      <alignment horizontal="right" vertical="top" shrinkToFit="1"/>
    </xf>
    <xf numFmtId="0" fontId="12" fillId="0" borderId="23" xfId="1" applyFont="1" applyFill="1" applyBorder="1" applyAlignment="1">
      <alignment horizontal="left" vertical="center" shrinkToFit="1"/>
    </xf>
    <xf numFmtId="0" fontId="12" fillId="0" borderId="24" xfId="1" applyFont="1" applyFill="1" applyBorder="1" applyAlignment="1">
      <alignment horizontal="left" vertical="center" shrinkToFit="1"/>
    </xf>
    <xf numFmtId="0" fontId="7" fillId="0" borderId="30" xfId="1" applyFont="1" applyFill="1" applyBorder="1" applyAlignment="1">
      <alignment horizontal="center" vertical="center" textRotation="255" shrinkToFit="1"/>
    </xf>
    <xf numFmtId="0" fontId="14" fillId="0" borderId="24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center" vertical="center" textRotation="255" shrinkToFit="1"/>
    </xf>
    <xf numFmtId="0" fontId="12" fillId="0" borderId="11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7" fillId="0" borderId="32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right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15" fillId="0" borderId="31" xfId="1" applyFont="1" applyFill="1" applyBorder="1" applyAlignment="1">
      <alignment horizontal="left" vertical="center" shrinkToFit="1"/>
    </xf>
    <xf numFmtId="0" fontId="15" fillId="0" borderId="14" xfId="1" applyFont="1" applyFill="1" applyBorder="1" applyAlignment="1">
      <alignment horizontal="left" vertical="center" shrinkToFit="1"/>
    </xf>
    <xf numFmtId="0" fontId="15" fillId="0" borderId="51" xfId="1" applyFont="1" applyFill="1" applyBorder="1" applyAlignment="1">
      <alignment horizontal="left" vertical="center" shrinkToFit="1"/>
    </xf>
    <xf numFmtId="0" fontId="15" fillId="0" borderId="52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9" xfId="1" applyFont="1" applyFill="1" applyBorder="1" applyAlignment="1">
      <alignment horizontal="left" vertical="center" shrinkToFit="1"/>
    </xf>
    <xf numFmtId="0" fontId="12" fillId="0" borderId="49" xfId="1" applyFont="1" applyFill="1" applyBorder="1" applyAlignment="1">
      <alignment horizontal="left" vertical="center" shrinkToFit="1"/>
    </xf>
    <xf numFmtId="0" fontId="12" fillId="0" borderId="32" xfId="1" applyFont="1" applyFill="1" applyBorder="1" applyAlignment="1">
      <alignment horizontal="left" vertical="center" shrinkToFit="1"/>
    </xf>
    <xf numFmtId="0" fontId="12" fillId="0" borderId="18" xfId="1" applyFont="1" applyFill="1" applyBorder="1" applyAlignment="1">
      <alignment horizontal="left" vertical="center" shrinkToFit="1"/>
    </xf>
    <xf numFmtId="0" fontId="12" fillId="0" borderId="50" xfId="1" applyFont="1" applyFill="1" applyBorder="1" applyAlignment="1">
      <alignment horizontal="left" vertical="center" shrinkToFit="1"/>
    </xf>
    <xf numFmtId="0" fontId="12" fillId="0" borderId="31" xfId="1" applyFont="1" applyFill="1" applyBorder="1" applyAlignment="1">
      <alignment horizontal="right" vertical="center" textRotation="255" shrinkToFit="1"/>
    </xf>
    <xf numFmtId="0" fontId="12" fillId="0" borderId="14" xfId="1" applyFont="1" applyFill="1" applyBorder="1" applyAlignment="1">
      <alignment horizontal="right" vertical="center" textRotation="255" shrinkToFit="1"/>
    </xf>
    <xf numFmtId="0" fontId="12" fillId="0" borderId="32" xfId="1" applyFont="1" applyFill="1" applyBorder="1" applyAlignment="1">
      <alignment horizontal="right" vertical="center" textRotation="255" shrinkToFit="1"/>
    </xf>
    <xf numFmtId="0" fontId="12" fillId="0" borderId="19" xfId="1" applyFont="1" applyFill="1" applyBorder="1" applyAlignment="1">
      <alignment horizontal="right" vertical="center" textRotation="255" shrinkToFit="1"/>
    </xf>
    <xf numFmtId="0" fontId="7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 shrinkToFit="1"/>
    </xf>
    <xf numFmtId="0" fontId="7" fillId="0" borderId="55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57" xfId="1" applyFont="1" applyBorder="1" applyAlignment="1">
      <alignment horizontal="center" vertical="center" shrinkToFit="1"/>
    </xf>
    <xf numFmtId="178" fontId="7" fillId="0" borderId="19" xfId="9" applyNumberFormat="1" applyFont="1" applyBorder="1" applyAlignment="1">
      <alignment vertical="center" shrinkToFit="1"/>
    </xf>
    <xf numFmtId="178" fontId="7" fillId="0" borderId="53" xfId="9" applyNumberFormat="1" applyFont="1" applyBorder="1" applyAlignment="1">
      <alignment vertical="center" shrinkToFit="1"/>
    </xf>
    <xf numFmtId="178" fontId="7" fillId="0" borderId="37" xfId="9" applyNumberFormat="1" applyFont="1" applyBorder="1" applyAlignment="1">
      <alignment vertical="center" shrinkToFit="1"/>
    </xf>
    <xf numFmtId="177" fontId="7" fillId="0" borderId="44" xfId="9" applyNumberFormat="1" applyFont="1" applyBorder="1" applyAlignment="1">
      <alignment vertical="center" shrinkToFit="1"/>
    </xf>
    <xf numFmtId="177" fontId="7" fillId="0" borderId="44" xfId="9" applyNumberFormat="1" applyFont="1" applyBorder="1" applyAlignment="1">
      <alignment horizontal="center" vertical="center" shrinkToFit="1"/>
    </xf>
    <xf numFmtId="40" fontId="7" fillId="0" borderId="44" xfId="9" applyNumberFormat="1" applyFont="1" applyBorder="1" applyAlignment="1">
      <alignment vertical="center" shrinkToFit="1"/>
    </xf>
    <xf numFmtId="0" fontId="7" fillId="0" borderId="58" xfId="1" applyFont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 shrinkToFit="1"/>
    </xf>
    <xf numFmtId="57" fontId="7" fillId="0" borderId="50" xfId="9" applyNumberFormat="1" applyFont="1" applyFill="1" applyBorder="1" applyAlignment="1">
      <alignment vertical="center" shrinkToFit="1"/>
    </xf>
    <xf numFmtId="57" fontId="7" fillId="0" borderId="49" xfId="9" applyNumberFormat="1" applyFont="1" applyFill="1" applyBorder="1" applyAlignment="1">
      <alignment vertical="center" shrinkToFit="1"/>
    </xf>
    <xf numFmtId="0" fontId="7" fillId="0" borderId="49" xfId="9" applyNumberFormat="1" applyFont="1" applyFill="1" applyBorder="1" applyAlignment="1">
      <alignment horizontal="center" vertical="center" shrinkToFit="1"/>
    </xf>
    <xf numFmtId="38" fontId="7" fillId="0" borderId="49" xfId="9" applyFont="1" applyBorder="1" applyAlignment="1">
      <alignment vertical="center" shrinkToFit="1"/>
    </xf>
    <xf numFmtId="38" fontId="7" fillId="0" borderId="49" xfId="9" applyFont="1" applyFill="1" applyBorder="1" applyAlignment="1">
      <alignment horizontal="center" vertical="center" shrinkToFit="1"/>
    </xf>
    <xf numFmtId="38" fontId="7" fillId="0" borderId="49" xfId="9" applyFont="1" applyFill="1" applyBorder="1" applyAlignment="1">
      <alignment vertical="center" shrinkToFit="1"/>
    </xf>
    <xf numFmtId="0" fontId="7" fillId="0" borderId="49" xfId="9" applyNumberFormat="1" applyFont="1" applyBorder="1" applyAlignment="1">
      <alignment vertical="center" shrinkToFit="1"/>
    </xf>
    <xf numFmtId="49" fontId="7" fillId="0" borderId="49" xfId="9" applyNumberFormat="1" applyFont="1" applyFill="1" applyBorder="1" applyAlignment="1">
      <alignment horizontal="center" vertical="center" shrinkToFit="1"/>
    </xf>
  </cellXfs>
  <cellStyles count="10">
    <cellStyle name="パーセント 2" xfId="2"/>
    <cellStyle name="桁区切り" xfId="9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 7" xfId="8"/>
  </cellStyles>
  <dxfs count="0"/>
  <tableStyles count="0" defaultTableStyle="TableStyleMedium9" defaultPivotStyle="PivotStyleLight16"/>
  <colors>
    <mruColors>
      <color rgb="FFCCFF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_&#20803;&#12487;&#12540;&#12479;&#65288;&#27096;&#24335;&#12399;&#31227;&#34892;&#21069;&#65289;/&#65288;&#26696;&#65289;02_&#65288;&#27861;&#36969;&#65289;(04)&#30149;&#384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　施設及び業務概況"/>
      <sheetName val="イ　損益計算書"/>
      <sheetName val="ウ　資本的収支に関する調"/>
      <sheetName val="エ　貸借対照表"/>
      <sheetName val="27表 経営分析に関する調（一）"/>
    </sheetNames>
    <sheetDataSet>
      <sheetData sheetId="0">
        <row r="26">
          <cell r="K26">
            <v>200286</v>
          </cell>
          <cell r="L26">
            <v>196302</v>
          </cell>
          <cell r="M26">
            <v>85091</v>
          </cell>
          <cell r="N26">
            <v>481679</v>
          </cell>
          <cell r="O26">
            <v>185645</v>
          </cell>
          <cell r="P26">
            <v>110182</v>
          </cell>
          <cell r="Q26">
            <v>112355</v>
          </cell>
          <cell r="R26">
            <v>408182</v>
          </cell>
          <cell r="S26">
            <v>95644</v>
          </cell>
          <cell r="T26">
            <v>120288</v>
          </cell>
          <cell r="U26">
            <v>215932</v>
          </cell>
          <cell r="V26">
            <v>127779</v>
          </cell>
          <cell r="W26">
            <v>173976</v>
          </cell>
          <cell r="X26">
            <v>126578</v>
          </cell>
          <cell r="Y26">
            <v>108791</v>
          </cell>
          <cell r="Z26">
            <v>44349</v>
          </cell>
          <cell r="AA26">
            <v>96257</v>
          </cell>
          <cell r="AB26">
            <v>108691</v>
          </cell>
          <cell r="AC26">
            <v>1892214</v>
          </cell>
        </row>
        <row r="28">
          <cell r="K28">
            <v>341405</v>
          </cell>
          <cell r="L28">
            <v>283205</v>
          </cell>
          <cell r="M28">
            <v>45750</v>
          </cell>
          <cell r="N28">
            <v>670360</v>
          </cell>
          <cell r="O28">
            <v>327508</v>
          </cell>
          <cell r="P28">
            <v>159617</v>
          </cell>
          <cell r="Q28">
            <v>217333</v>
          </cell>
          <cell r="R28">
            <v>704458</v>
          </cell>
          <cell r="S28">
            <v>171976</v>
          </cell>
          <cell r="T28">
            <v>142472</v>
          </cell>
          <cell r="U28">
            <v>314448</v>
          </cell>
          <cell r="V28">
            <v>206471</v>
          </cell>
          <cell r="W28">
            <v>336216</v>
          </cell>
          <cell r="X28">
            <v>252910</v>
          </cell>
          <cell r="Y28">
            <v>211676</v>
          </cell>
          <cell r="Z28">
            <v>80629</v>
          </cell>
          <cell r="AA28">
            <v>179270</v>
          </cell>
          <cell r="AB28">
            <v>224650</v>
          </cell>
          <cell r="AC28">
            <v>3181088</v>
          </cell>
        </row>
      </sheetData>
      <sheetData sheetId="1">
        <row r="4">
          <cell r="K4">
            <v>21263017</v>
          </cell>
          <cell r="L4">
            <v>61214</v>
          </cell>
          <cell r="M4">
            <v>4928758</v>
          </cell>
          <cell r="N4">
            <v>26252989</v>
          </cell>
          <cell r="O4">
            <v>17652874</v>
          </cell>
          <cell r="P4">
            <v>8067007</v>
          </cell>
          <cell r="Q4">
            <v>979976</v>
          </cell>
          <cell r="R4">
            <v>26699857</v>
          </cell>
          <cell r="S4">
            <v>418714</v>
          </cell>
          <cell r="T4">
            <v>276342</v>
          </cell>
          <cell r="U4">
            <v>695056</v>
          </cell>
          <cell r="V4">
            <v>12183836</v>
          </cell>
          <cell r="W4">
            <v>18446759</v>
          </cell>
          <cell r="X4">
            <v>11942559</v>
          </cell>
          <cell r="Y4">
            <v>9957060</v>
          </cell>
          <cell r="Z4">
            <v>2494192</v>
          </cell>
          <cell r="AA4">
            <v>9429221</v>
          </cell>
          <cell r="AB4">
            <v>10153620</v>
          </cell>
          <cell r="AC4">
            <v>128255149</v>
          </cell>
        </row>
        <row r="5">
          <cell r="K5">
            <v>14361061</v>
          </cell>
          <cell r="L5">
            <v>0</v>
          </cell>
          <cell r="M5">
            <v>4265016</v>
          </cell>
          <cell r="N5">
            <v>18626077</v>
          </cell>
          <cell r="O5">
            <v>11691658</v>
          </cell>
          <cell r="P5">
            <v>4948011</v>
          </cell>
          <cell r="Q5">
            <v>0</v>
          </cell>
          <cell r="R5">
            <v>16639669</v>
          </cell>
          <cell r="S5">
            <v>0</v>
          </cell>
          <cell r="T5">
            <v>0</v>
          </cell>
          <cell r="U5">
            <v>0</v>
          </cell>
          <cell r="V5">
            <v>8555155</v>
          </cell>
          <cell r="W5">
            <v>12291673</v>
          </cell>
          <cell r="X5">
            <v>8391062</v>
          </cell>
          <cell r="Y5">
            <v>6181458</v>
          </cell>
          <cell r="Z5">
            <v>1576768</v>
          </cell>
          <cell r="AA5">
            <v>5733795</v>
          </cell>
          <cell r="AB5">
            <v>6233544</v>
          </cell>
          <cell r="AC5">
            <v>84229201</v>
          </cell>
        </row>
        <row r="6">
          <cell r="K6">
            <v>6236215</v>
          </cell>
          <cell r="L6">
            <v>0</v>
          </cell>
          <cell r="M6">
            <v>510184</v>
          </cell>
          <cell r="N6">
            <v>6746399</v>
          </cell>
          <cell r="O6">
            <v>4612851</v>
          </cell>
          <cell r="P6">
            <v>2581033</v>
          </cell>
          <cell r="Q6">
            <v>0</v>
          </cell>
          <cell r="R6">
            <v>7193884</v>
          </cell>
          <cell r="S6">
            <v>0</v>
          </cell>
          <cell r="T6">
            <v>0</v>
          </cell>
          <cell r="U6">
            <v>0</v>
          </cell>
          <cell r="V6">
            <v>2961019</v>
          </cell>
          <cell r="W6">
            <v>5201441</v>
          </cell>
          <cell r="X6">
            <v>3187475</v>
          </cell>
          <cell r="Y6">
            <v>2993436</v>
          </cell>
          <cell r="Z6">
            <v>610907</v>
          </cell>
          <cell r="AA6">
            <v>2686444</v>
          </cell>
          <cell r="AB6">
            <v>3206629</v>
          </cell>
          <cell r="AC6">
            <v>34787634</v>
          </cell>
        </row>
        <row r="10">
          <cell r="K10">
            <v>1662644</v>
          </cell>
          <cell r="L10">
            <v>2570664</v>
          </cell>
          <cell r="M10">
            <v>2505218</v>
          </cell>
          <cell r="N10">
            <v>6738526</v>
          </cell>
          <cell r="O10">
            <v>2881948</v>
          </cell>
          <cell r="P10">
            <v>1897066</v>
          </cell>
          <cell r="Q10">
            <v>954587</v>
          </cell>
          <cell r="R10">
            <v>5733601</v>
          </cell>
          <cell r="S10">
            <v>273691</v>
          </cell>
          <cell r="T10">
            <v>333194</v>
          </cell>
          <cell r="U10">
            <v>606885</v>
          </cell>
          <cell r="V10">
            <v>1418074</v>
          </cell>
          <cell r="W10">
            <v>1230171</v>
          </cell>
          <cell r="X10">
            <v>1317608</v>
          </cell>
          <cell r="Y10">
            <v>684442</v>
          </cell>
          <cell r="Z10">
            <v>133316</v>
          </cell>
          <cell r="AA10">
            <v>604758</v>
          </cell>
          <cell r="AB10">
            <v>1277321</v>
          </cell>
          <cell r="AC10">
            <v>19744702</v>
          </cell>
        </row>
        <row r="21">
          <cell r="K21">
            <v>21507385</v>
          </cell>
          <cell r="L21">
            <v>1943718</v>
          </cell>
          <cell r="M21">
            <v>7214847</v>
          </cell>
          <cell r="N21">
            <v>30665950</v>
          </cell>
          <cell r="O21">
            <v>18985605</v>
          </cell>
          <cell r="P21">
            <v>9911751</v>
          </cell>
          <cell r="Q21">
            <v>1461647</v>
          </cell>
          <cell r="R21">
            <v>30359003</v>
          </cell>
          <cell r="S21">
            <v>750148</v>
          </cell>
          <cell r="T21">
            <v>550597</v>
          </cell>
          <cell r="U21">
            <v>1300745</v>
          </cell>
          <cell r="V21">
            <v>12956356</v>
          </cell>
          <cell r="W21">
            <v>18906066</v>
          </cell>
          <cell r="X21">
            <v>12582808</v>
          </cell>
          <cell r="Y21">
            <v>11089021</v>
          </cell>
          <cell r="Z21">
            <v>2524632</v>
          </cell>
          <cell r="AA21">
            <v>10551095</v>
          </cell>
          <cell r="AB21">
            <v>11500089</v>
          </cell>
          <cell r="AC21">
            <v>142435765</v>
          </cell>
        </row>
        <row r="26">
          <cell r="K26">
            <v>742852</v>
          </cell>
          <cell r="L26">
            <v>693687</v>
          </cell>
          <cell r="M26">
            <v>446157</v>
          </cell>
          <cell r="N26">
            <v>1882696</v>
          </cell>
          <cell r="O26">
            <v>889953</v>
          </cell>
          <cell r="P26">
            <v>522689</v>
          </cell>
          <cell r="Q26">
            <v>334425</v>
          </cell>
          <cell r="R26">
            <v>1747067</v>
          </cell>
          <cell r="S26">
            <v>32206</v>
          </cell>
          <cell r="T26">
            <v>28040</v>
          </cell>
          <cell r="U26">
            <v>60246</v>
          </cell>
          <cell r="V26">
            <v>518729</v>
          </cell>
          <cell r="W26">
            <v>847590</v>
          </cell>
          <cell r="X26">
            <v>463886</v>
          </cell>
          <cell r="Y26">
            <v>500577</v>
          </cell>
          <cell r="Z26">
            <v>126829</v>
          </cell>
          <cell r="AA26">
            <v>447922</v>
          </cell>
          <cell r="AB26">
            <v>540698</v>
          </cell>
          <cell r="AC26">
            <v>7136240</v>
          </cell>
        </row>
      </sheetData>
      <sheetData sheetId="2"/>
      <sheetData sheetId="3">
        <row r="63">
          <cell r="K63">
            <v>42797776</v>
          </cell>
          <cell r="L63">
            <v>25984907</v>
          </cell>
          <cell r="M63">
            <v>6034096</v>
          </cell>
          <cell r="N63">
            <v>5568178</v>
          </cell>
          <cell r="O63">
            <v>3641027</v>
          </cell>
          <cell r="P63">
            <v>0</v>
          </cell>
          <cell r="Q63">
            <v>5706611</v>
          </cell>
          <cell r="R63">
            <v>914629</v>
          </cell>
          <cell r="S63">
            <v>6751238</v>
          </cell>
          <cell r="T63">
            <v>7756339</v>
          </cell>
          <cell r="U63">
            <v>105154801</v>
          </cell>
        </row>
      </sheetData>
      <sheetData sheetId="4">
        <row r="3">
          <cell r="K3">
            <v>200286</v>
          </cell>
          <cell r="L3">
            <v>186426</v>
          </cell>
          <cell r="M3">
            <v>85091</v>
          </cell>
          <cell r="N3">
            <v>471803</v>
          </cell>
          <cell r="O3">
            <v>179519</v>
          </cell>
          <cell r="P3">
            <v>104571</v>
          </cell>
          <cell r="Q3">
            <v>112355</v>
          </cell>
          <cell r="R3">
            <v>396445</v>
          </cell>
          <cell r="S3">
            <v>95644</v>
          </cell>
          <cell r="T3">
            <v>107736</v>
          </cell>
          <cell r="U3">
            <v>203380</v>
          </cell>
          <cell r="V3">
            <v>127779</v>
          </cell>
          <cell r="W3">
            <v>173976</v>
          </cell>
          <cell r="X3">
            <v>126578</v>
          </cell>
          <cell r="Y3">
            <v>108791</v>
          </cell>
          <cell r="Z3">
            <v>44349</v>
          </cell>
          <cell r="AA3">
            <v>96257</v>
          </cell>
          <cell r="AB3">
            <v>108691</v>
          </cell>
          <cell r="AC3">
            <v>1858049</v>
          </cell>
        </row>
        <row r="4">
          <cell r="T4">
            <v>12552</v>
          </cell>
          <cell r="U4">
            <v>12552</v>
          </cell>
          <cell r="AC4">
            <v>12552</v>
          </cell>
        </row>
        <row r="5">
          <cell r="K5">
            <v>0</v>
          </cell>
          <cell r="L5">
            <v>0</v>
          </cell>
          <cell r="N5">
            <v>0</v>
          </cell>
          <cell r="O5">
            <v>0</v>
          </cell>
          <cell r="P5">
            <v>5611</v>
          </cell>
          <cell r="R5">
            <v>5611</v>
          </cell>
          <cell r="S5">
            <v>0</v>
          </cell>
          <cell r="U5">
            <v>0</v>
          </cell>
          <cell r="V5">
            <v>0</v>
          </cell>
          <cell r="W5">
            <v>0</v>
          </cell>
          <cell r="AA5">
            <v>0</v>
          </cell>
          <cell r="AC5">
            <v>5611</v>
          </cell>
        </row>
        <row r="6">
          <cell r="K6">
            <v>0</v>
          </cell>
          <cell r="L6">
            <v>9876</v>
          </cell>
          <cell r="N6">
            <v>9876</v>
          </cell>
          <cell r="O6">
            <v>6126</v>
          </cell>
          <cell r="P6">
            <v>0</v>
          </cell>
          <cell r="R6">
            <v>6126</v>
          </cell>
          <cell r="S6">
            <v>0</v>
          </cell>
          <cell r="U6">
            <v>0</v>
          </cell>
          <cell r="V6">
            <v>0</v>
          </cell>
          <cell r="W6">
            <v>0</v>
          </cell>
          <cell r="AA6">
            <v>0</v>
          </cell>
          <cell r="AC6">
            <v>16002</v>
          </cell>
        </row>
        <row r="7">
          <cell r="K7">
            <v>0</v>
          </cell>
          <cell r="L7">
            <v>0</v>
          </cell>
          <cell r="N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AA7">
            <v>0</v>
          </cell>
          <cell r="AC7">
            <v>0</v>
          </cell>
        </row>
        <row r="8">
          <cell r="K8">
            <v>200286</v>
          </cell>
          <cell r="L8">
            <v>196302</v>
          </cell>
          <cell r="M8">
            <v>85091</v>
          </cell>
          <cell r="N8">
            <v>481679</v>
          </cell>
          <cell r="O8">
            <v>185645</v>
          </cell>
          <cell r="P8">
            <v>110182</v>
          </cell>
          <cell r="Q8">
            <v>112355</v>
          </cell>
          <cell r="R8">
            <v>408182</v>
          </cell>
          <cell r="S8">
            <v>95644</v>
          </cell>
          <cell r="T8">
            <v>120288</v>
          </cell>
          <cell r="U8">
            <v>215932</v>
          </cell>
          <cell r="V8">
            <v>127779</v>
          </cell>
          <cell r="W8">
            <v>173976</v>
          </cell>
          <cell r="X8">
            <v>126578</v>
          </cell>
          <cell r="Y8">
            <v>108791</v>
          </cell>
          <cell r="Z8">
            <v>44349</v>
          </cell>
          <cell r="AA8">
            <v>96257</v>
          </cell>
          <cell r="AB8">
            <v>108691</v>
          </cell>
          <cell r="AC8">
            <v>1892214</v>
          </cell>
        </row>
        <row r="9">
          <cell r="K9">
            <v>227760</v>
          </cell>
          <cell r="L9">
            <v>213160</v>
          </cell>
          <cell r="M9">
            <v>109500</v>
          </cell>
          <cell r="N9">
            <v>550420</v>
          </cell>
          <cell r="O9">
            <v>241995</v>
          </cell>
          <cell r="P9">
            <v>125195</v>
          </cell>
          <cell r="Q9">
            <v>137240</v>
          </cell>
          <cell r="R9">
            <v>504430</v>
          </cell>
          <cell r="S9">
            <v>173740</v>
          </cell>
          <cell r="T9">
            <v>133955</v>
          </cell>
          <cell r="U9">
            <v>307695</v>
          </cell>
          <cell r="V9">
            <v>149650</v>
          </cell>
          <cell r="W9">
            <v>193450</v>
          </cell>
          <cell r="X9">
            <v>152205</v>
          </cell>
          <cell r="Y9">
            <v>146365</v>
          </cell>
          <cell r="Z9">
            <v>49640</v>
          </cell>
          <cell r="AA9">
            <v>124465</v>
          </cell>
          <cell r="AB9">
            <v>147095</v>
          </cell>
          <cell r="AC9">
            <v>2325415</v>
          </cell>
        </row>
        <row r="10">
          <cell r="T10">
            <v>18250</v>
          </cell>
          <cell r="U10">
            <v>18250</v>
          </cell>
          <cell r="AC10">
            <v>18250</v>
          </cell>
        </row>
        <row r="11"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14600</v>
          </cell>
          <cell r="R11">
            <v>14600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AA11">
            <v>0</v>
          </cell>
          <cell r="AC11">
            <v>14600</v>
          </cell>
        </row>
        <row r="12">
          <cell r="K12">
            <v>0</v>
          </cell>
          <cell r="L12">
            <v>18250</v>
          </cell>
          <cell r="N12">
            <v>18250</v>
          </cell>
          <cell r="O12">
            <v>13870</v>
          </cell>
          <cell r="P12">
            <v>0</v>
          </cell>
          <cell r="R12">
            <v>13870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AA12">
            <v>0</v>
          </cell>
          <cell r="AC12">
            <v>32120</v>
          </cell>
        </row>
        <row r="13">
          <cell r="K13">
            <v>9490</v>
          </cell>
          <cell r="L13">
            <v>0</v>
          </cell>
          <cell r="N13">
            <v>9490</v>
          </cell>
          <cell r="O13">
            <v>4380</v>
          </cell>
          <cell r="P13">
            <v>0</v>
          </cell>
          <cell r="R13">
            <v>4380</v>
          </cell>
          <cell r="S13">
            <v>2190</v>
          </cell>
          <cell r="U13">
            <v>2190</v>
          </cell>
          <cell r="V13">
            <v>2190</v>
          </cell>
          <cell r="W13">
            <v>2190</v>
          </cell>
          <cell r="AA13">
            <v>2190</v>
          </cell>
          <cell r="AC13">
            <v>22630</v>
          </cell>
        </row>
        <row r="14">
          <cell r="K14">
            <v>237250</v>
          </cell>
          <cell r="L14">
            <v>231410</v>
          </cell>
          <cell r="M14">
            <v>109500</v>
          </cell>
          <cell r="N14">
            <v>578160</v>
          </cell>
          <cell r="O14">
            <v>260245</v>
          </cell>
          <cell r="P14">
            <v>139795</v>
          </cell>
          <cell r="Q14">
            <v>137240</v>
          </cell>
          <cell r="R14">
            <v>537280</v>
          </cell>
          <cell r="S14">
            <v>175930</v>
          </cell>
          <cell r="T14">
            <v>152205</v>
          </cell>
          <cell r="U14">
            <v>328135</v>
          </cell>
          <cell r="V14">
            <v>151840</v>
          </cell>
          <cell r="W14">
            <v>195640</v>
          </cell>
          <cell r="X14">
            <v>152205</v>
          </cell>
          <cell r="Y14">
            <v>146365</v>
          </cell>
          <cell r="Z14">
            <v>49640</v>
          </cell>
          <cell r="AA14">
            <v>126655</v>
          </cell>
          <cell r="AB14">
            <v>147095</v>
          </cell>
          <cell r="AC14">
            <v>2413015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P1" zoomScale="120" zoomScaleNormal="120" workbookViewId="0">
      <selection activeCell="AE16" sqref="AE16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257" width="9.6640625" style="1"/>
    <col min="258" max="269" width="2.6640625" style="1" customWidth="1"/>
    <col min="270" max="513" width="9.6640625" style="1"/>
    <col min="514" max="525" width="2.6640625" style="1" customWidth="1"/>
    <col min="526" max="769" width="9.6640625" style="1"/>
    <col min="770" max="781" width="2.6640625" style="1" customWidth="1"/>
    <col min="782" max="1025" width="9.6640625" style="1"/>
    <col min="1026" max="1037" width="2.6640625" style="1" customWidth="1"/>
    <col min="1038" max="1281" width="9.6640625" style="1"/>
    <col min="1282" max="1293" width="2.6640625" style="1" customWidth="1"/>
    <col min="1294" max="1537" width="9.6640625" style="1"/>
    <col min="1538" max="1549" width="2.6640625" style="1" customWidth="1"/>
    <col min="1550" max="1793" width="9.6640625" style="1"/>
    <col min="1794" max="1805" width="2.6640625" style="1" customWidth="1"/>
    <col min="1806" max="2049" width="9.6640625" style="1"/>
    <col min="2050" max="2061" width="2.6640625" style="1" customWidth="1"/>
    <col min="2062" max="2305" width="9.6640625" style="1"/>
    <col min="2306" max="2317" width="2.6640625" style="1" customWidth="1"/>
    <col min="2318" max="2561" width="9.6640625" style="1"/>
    <col min="2562" max="2573" width="2.6640625" style="1" customWidth="1"/>
    <col min="2574" max="2817" width="9.6640625" style="1"/>
    <col min="2818" max="2829" width="2.6640625" style="1" customWidth="1"/>
    <col min="2830" max="3073" width="9.6640625" style="1"/>
    <col min="3074" max="3085" width="2.6640625" style="1" customWidth="1"/>
    <col min="3086" max="3329" width="9.6640625" style="1"/>
    <col min="3330" max="3341" width="2.6640625" style="1" customWidth="1"/>
    <col min="3342" max="3585" width="9.6640625" style="1"/>
    <col min="3586" max="3597" width="2.6640625" style="1" customWidth="1"/>
    <col min="3598" max="3841" width="9.6640625" style="1"/>
    <col min="3842" max="3853" width="2.6640625" style="1" customWidth="1"/>
    <col min="3854" max="4097" width="9.6640625" style="1"/>
    <col min="4098" max="4109" width="2.6640625" style="1" customWidth="1"/>
    <col min="4110" max="4353" width="9.6640625" style="1"/>
    <col min="4354" max="4365" width="2.6640625" style="1" customWidth="1"/>
    <col min="4366" max="4609" width="9.6640625" style="1"/>
    <col min="4610" max="4621" width="2.6640625" style="1" customWidth="1"/>
    <col min="4622" max="4865" width="9.6640625" style="1"/>
    <col min="4866" max="4877" width="2.6640625" style="1" customWidth="1"/>
    <col min="4878" max="5121" width="9.6640625" style="1"/>
    <col min="5122" max="5133" width="2.6640625" style="1" customWidth="1"/>
    <col min="5134" max="5377" width="9.6640625" style="1"/>
    <col min="5378" max="5389" width="2.6640625" style="1" customWidth="1"/>
    <col min="5390" max="5633" width="9.6640625" style="1"/>
    <col min="5634" max="5645" width="2.6640625" style="1" customWidth="1"/>
    <col min="5646" max="5889" width="9.6640625" style="1"/>
    <col min="5890" max="5901" width="2.6640625" style="1" customWidth="1"/>
    <col min="5902" max="6145" width="9.6640625" style="1"/>
    <col min="6146" max="6157" width="2.6640625" style="1" customWidth="1"/>
    <col min="6158" max="6401" width="9.6640625" style="1"/>
    <col min="6402" max="6413" width="2.6640625" style="1" customWidth="1"/>
    <col min="6414" max="6657" width="9.6640625" style="1"/>
    <col min="6658" max="6669" width="2.6640625" style="1" customWidth="1"/>
    <col min="6670" max="6913" width="9.6640625" style="1"/>
    <col min="6914" max="6925" width="2.6640625" style="1" customWidth="1"/>
    <col min="6926" max="7169" width="9.6640625" style="1"/>
    <col min="7170" max="7181" width="2.6640625" style="1" customWidth="1"/>
    <col min="7182" max="7425" width="9.6640625" style="1"/>
    <col min="7426" max="7437" width="2.6640625" style="1" customWidth="1"/>
    <col min="7438" max="7681" width="9.6640625" style="1"/>
    <col min="7682" max="7693" width="2.6640625" style="1" customWidth="1"/>
    <col min="7694" max="7937" width="9.6640625" style="1"/>
    <col min="7938" max="7949" width="2.6640625" style="1" customWidth="1"/>
    <col min="7950" max="8193" width="9.6640625" style="1"/>
    <col min="8194" max="8205" width="2.6640625" style="1" customWidth="1"/>
    <col min="8206" max="8449" width="9.6640625" style="1"/>
    <col min="8450" max="8461" width="2.6640625" style="1" customWidth="1"/>
    <col min="8462" max="8705" width="9.6640625" style="1"/>
    <col min="8706" max="8717" width="2.6640625" style="1" customWidth="1"/>
    <col min="8718" max="8961" width="9.6640625" style="1"/>
    <col min="8962" max="8973" width="2.6640625" style="1" customWidth="1"/>
    <col min="8974" max="9217" width="9.6640625" style="1"/>
    <col min="9218" max="9229" width="2.6640625" style="1" customWidth="1"/>
    <col min="9230" max="9473" width="9.6640625" style="1"/>
    <col min="9474" max="9485" width="2.6640625" style="1" customWidth="1"/>
    <col min="9486" max="9729" width="9.6640625" style="1"/>
    <col min="9730" max="9741" width="2.6640625" style="1" customWidth="1"/>
    <col min="9742" max="9985" width="9.6640625" style="1"/>
    <col min="9986" max="9997" width="2.6640625" style="1" customWidth="1"/>
    <col min="9998" max="10241" width="9.6640625" style="1"/>
    <col min="10242" max="10253" width="2.6640625" style="1" customWidth="1"/>
    <col min="10254" max="10497" width="9.6640625" style="1"/>
    <col min="10498" max="10509" width="2.6640625" style="1" customWidth="1"/>
    <col min="10510" max="10753" width="9.6640625" style="1"/>
    <col min="10754" max="10765" width="2.6640625" style="1" customWidth="1"/>
    <col min="10766" max="11009" width="9.6640625" style="1"/>
    <col min="11010" max="11021" width="2.6640625" style="1" customWidth="1"/>
    <col min="11022" max="11265" width="9.6640625" style="1"/>
    <col min="11266" max="11277" width="2.6640625" style="1" customWidth="1"/>
    <col min="11278" max="11521" width="9.6640625" style="1"/>
    <col min="11522" max="11533" width="2.6640625" style="1" customWidth="1"/>
    <col min="11534" max="11777" width="9.6640625" style="1"/>
    <col min="11778" max="11789" width="2.6640625" style="1" customWidth="1"/>
    <col min="11790" max="12033" width="9.6640625" style="1"/>
    <col min="12034" max="12045" width="2.6640625" style="1" customWidth="1"/>
    <col min="12046" max="12289" width="9.6640625" style="1"/>
    <col min="12290" max="12301" width="2.6640625" style="1" customWidth="1"/>
    <col min="12302" max="12545" width="9.6640625" style="1"/>
    <col min="12546" max="12557" width="2.6640625" style="1" customWidth="1"/>
    <col min="12558" max="12801" width="9.6640625" style="1"/>
    <col min="12802" max="12813" width="2.6640625" style="1" customWidth="1"/>
    <col min="12814" max="13057" width="9.6640625" style="1"/>
    <col min="13058" max="13069" width="2.6640625" style="1" customWidth="1"/>
    <col min="13070" max="13313" width="9.6640625" style="1"/>
    <col min="13314" max="13325" width="2.6640625" style="1" customWidth="1"/>
    <col min="13326" max="13569" width="9.6640625" style="1"/>
    <col min="13570" max="13581" width="2.6640625" style="1" customWidth="1"/>
    <col min="13582" max="13825" width="9.6640625" style="1"/>
    <col min="13826" max="13837" width="2.6640625" style="1" customWidth="1"/>
    <col min="13838" max="14081" width="9.6640625" style="1"/>
    <col min="14082" max="14093" width="2.6640625" style="1" customWidth="1"/>
    <col min="14094" max="14337" width="9.6640625" style="1"/>
    <col min="14338" max="14349" width="2.6640625" style="1" customWidth="1"/>
    <col min="14350" max="14593" width="9.6640625" style="1"/>
    <col min="14594" max="14605" width="2.6640625" style="1" customWidth="1"/>
    <col min="14606" max="14849" width="9.6640625" style="1"/>
    <col min="14850" max="14861" width="2.6640625" style="1" customWidth="1"/>
    <col min="14862" max="15105" width="9.6640625" style="1"/>
    <col min="15106" max="15117" width="2.6640625" style="1" customWidth="1"/>
    <col min="15118" max="15361" width="9.6640625" style="1"/>
    <col min="15362" max="15373" width="2.6640625" style="1" customWidth="1"/>
    <col min="15374" max="15617" width="9.6640625" style="1"/>
    <col min="15618" max="15629" width="2.6640625" style="1" customWidth="1"/>
    <col min="15630" max="15873" width="9.6640625" style="1"/>
    <col min="15874" max="15885" width="2.6640625" style="1" customWidth="1"/>
    <col min="15886" max="16129" width="9.6640625" style="1"/>
    <col min="16130" max="16141" width="2.6640625" style="1" customWidth="1"/>
    <col min="16142" max="16384" width="9.6640625" style="1"/>
  </cols>
  <sheetData>
    <row r="1" spans="1:29" ht="12.75" customHeight="1">
      <c r="A1" s="165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70" t="s">
        <v>0</v>
      </c>
      <c r="L1" s="71" t="s">
        <v>0</v>
      </c>
      <c r="M1" s="71" t="s">
        <v>0</v>
      </c>
      <c r="N1" s="72" t="s">
        <v>0</v>
      </c>
      <c r="O1" s="73" t="s">
        <v>1</v>
      </c>
      <c r="P1" s="71" t="s">
        <v>1</v>
      </c>
      <c r="Q1" s="71" t="s">
        <v>1</v>
      </c>
      <c r="R1" s="74" t="s">
        <v>92</v>
      </c>
      <c r="S1" s="70" t="s">
        <v>2</v>
      </c>
      <c r="T1" s="71" t="s">
        <v>2</v>
      </c>
      <c r="U1" s="72" t="s">
        <v>2</v>
      </c>
      <c r="V1" s="76" t="s">
        <v>3</v>
      </c>
      <c r="W1" s="76" t="s">
        <v>4</v>
      </c>
      <c r="X1" s="75" t="s">
        <v>5</v>
      </c>
      <c r="Y1" s="76" t="s">
        <v>6</v>
      </c>
      <c r="Z1" s="75" t="s">
        <v>7</v>
      </c>
      <c r="AA1" s="76" t="s">
        <v>8</v>
      </c>
      <c r="AB1" s="239" t="s">
        <v>9</v>
      </c>
      <c r="AC1" s="140" t="s">
        <v>28</v>
      </c>
    </row>
    <row r="2" spans="1:29" ht="12.75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77" t="s">
        <v>10</v>
      </c>
      <c r="L2" s="78" t="s">
        <v>11</v>
      </c>
      <c r="M2" s="79" t="s">
        <v>85</v>
      </c>
      <c r="N2" s="3" t="s">
        <v>28</v>
      </c>
      <c r="O2" s="80" t="s">
        <v>12</v>
      </c>
      <c r="P2" s="78" t="s">
        <v>13</v>
      </c>
      <c r="Q2" s="78" t="s">
        <v>14</v>
      </c>
      <c r="R2" s="4" t="s">
        <v>28</v>
      </c>
      <c r="S2" s="77" t="s">
        <v>10</v>
      </c>
      <c r="T2" s="78" t="s">
        <v>15</v>
      </c>
      <c r="U2" s="3" t="s">
        <v>28</v>
      </c>
      <c r="V2" s="82" t="s">
        <v>10</v>
      </c>
      <c r="W2" s="82" t="s">
        <v>10</v>
      </c>
      <c r="X2" s="81" t="s">
        <v>16</v>
      </c>
      <c r="Y2" s="82" t="s">
        <v>16</v>
      </c>
      <c r="Z2" s="81" t="s">
        <v>16</v>
      </c>
      <c r="AA2" s="82" t="s">
        <v>16</v>
      </c>
      <c r="AB2" s="240" t="s">
        <v>16</v>
      </c>
      <c r="AC2" s="141"/>
    </row>
    <row r="3" spans="1:29" s="5" customFormat="1" ht="12.75" customHeight="1">
      <c r="A3" s="169" t="s">
        <v>166</v>
      </c>
      <c r="B3" s="170"/>
      <c r="C3" s="170"/>
      <c r="D3" s="170"/>
      <c r="E3" s="170"/>
      <c r="F3" s="170"/>
      <c r="G3" s="170"/>
      <c r="H3" s="170"/>
      <c r="I3" s="170"/>
      <c r="J3" s="171"/>
      <c r="K3" s="108">
        <v>22207</v>
      </c>
      <c r="L3" s="109">
        <v>38443</v>
      </c>
      <c r="M3" s="109">
        <v>34789</v>
      </c>
      <c r="N3" s="110" t="s">
        <v>224</v>
      </c>
      <c r="O3" s="111">
        <v>16589</v>
      </c>
      <c r="P3" s="109">
        <v>17958</v>
      </c>
      <c r="Q3" s="109">
        <v>38749</v>
      </c>
      <c r="R3" s="112" t="s">
        <v>93</v>
      </c>
      <c r="S3" s="108">
        <v>23347</v>
      </c>
      <c r="T3" s="109">
        <v>37431</v>
      </c>
      <c r="U3" s="110" t="s">
        <v>93</v>
      </c>
      <c r="V3" s="114">
        <v>25112</v>
      </c>
      <c r="W3" s="114">
        <v>26024</v>
      </c>
      <c r="X3" s="113">
        <v>21360</v>
      </c>
      <c r="Y3" s="114">
        <v>16056</v>
      </c>
      <c r="Z3" s="113">
        <v>19149</v>
      </c>
      <c r="AA3" s="114">
        <v>37712</v>
      </c>
      <c r="AB3" s="241">
        <v>20275</v>
      </c>
      <c r="AC3" s="115" t="s">
        <v>224</v>
      </c>
    </row>
    <row r="4" spans="1:29" s="5" customFormat="1" ht="12.75" customHeight="1">
      <c r="A4" s="172" t="s">
        <v>167</v>
      </c>
      <c r="B4" s="145"/>
      <c r="C4" s="145"/>
      <c r="D4" s="145"/>
      <c r="E4" s="145"/>
      <c r="F4" s="145"/>
      <c r="G4" s="145"/>
      <c r="H4" s="145"/>
      <c r="I4" s="145"/>
      <c r="J4" s="137"/>
      <c r="K4" s="7">
        <v>23468</v>
      </c>
      <c r="L4" s="8">
        <v>38443</v>
      </c>
      <c r="M4" s="8">
        <v>34520</v>
      </c>
      <c r="N4" s="9" t="s">
        <v>93</v>
      </c>
      <c r="O4" s="10">
        <v>23468</v>
      </c>
      <c r="P4" s="8">
        <v>24929</v>
      </c>
      <c r="Q4" s="8">
        <v>38749</v>
      </c>
      <c r="R4" s="11" t="s">
        <v>93</v>
      </c>
      <c r="S4" s="7">
        <v>24929</v>
      </c>
      <c r="T4" s="8">
        <v>37438</v>
      </c>
      <c r="U4" s="9" t="s">
        <v>224</v>
      </c>
      <c r="V4" s="13">
        <v>25112</v>
      </c>
      <c r="W4" s="13">
        <v>26024</v>
      </c>
      <c r="X4" s="12">
        <v>23468</v>
      </c>
      <c r="Y4" s="13">
        <v>23468</v>
      </c>
      <c r="Z4" s="12">
        <v>24563</v>
      </c>
      <c r="AA4" s="13">
        <v>37712</v>
      </c>
      <c r="AB4" s="242">
        <v>23468</v>
      </c>
      <c r="AC4" s="14" t="s">
        <v>93</v>
      </c>
    </row>
    <row r="5" spans="1:29" s="5" customFormat="1" ht="12.75" customHeight="1">
      <c r="A5" s="172" t="s">
        <v>168</v>
      </c>
      <c r="B5" s="145"/>
      <c r="C5" s="145"/>
      <c r="D5" s="145"/>
      <c r="E5" s="145"/>
      <c r="F5" s="145"/>
      <c r="G5" s="145"/>
      <c r="H5" s="145"/>
      <c r="I5" s="145"/>
      <c r="J5" s="137"/>
      <c r="K5" s="15" t="s">
        <v>221</v>
      </c>
      <c r="L5" s="16" t="s">
        <v>225</v>
      </c>
      <c r="M5" s="16" t="s">
        <v>225</v>
      </c>
      <c r="N5" s="9" t="s">
        <v>224</v>
      </c>
      <c r="O5" s="17" t="s">
        <v>225</v>
      </c>
      <c r="P5" s="16" t="s">
        <v>225</v>
      </c>
      <c r="Q5" s="16" t="s">
        <v>225</v>
      </c>
      <c r="R5" s="11" t="s">
        <v>224</v>
      </c>
      <c r="S5" s="15" t="s">
        <v>107</v>
      </c>
      <c r="T5" s="16" t="s">
        <v>107</v>
      </c>
      <c r="U5" s="9" t="s">
        <v>224</v>
      </c>
      <c r="V5" s="19" t="s">
        <v>225</v>
      </c>
      <c r="W5" s="19" t="s">
        <v>107</v>
      </c>
      <c r="X5" s="18" t="s">
        <v>107</v>
      </c>
      <c r="Y5" s="19" t="s">
        <v>107</v>
      </c>
      <c r="Z5" s="18" t="s">
        <v>225</v>
      </c>
      <c r="AA5" s="19" t="s">
        <v>225</v>
      </c>
      <c r="AB5" s="243" t="s">
        <v>107</v>
      </c>
      <c r="AC5" s="14" t="s">
        <v>93</v>
      </c>
    </row>
    <row r="6" spans="1:29" s="5" customFormat="1" ht="12.75" customHeight="1">
      <c r="A6" s="172" t="s">
        <v>226</v>
      </c>
      <c r="B6" s="145"/>
      <c r="C6" s="145"/>
      <c r="D6" s="145"/>
      <c r="E6" s="145"/>
      <c r="F6" s="145"/>
      <c r="G6" s="145"/>
      <c r="H6" s="145"/>
      <c r="I6" s="145"/>
      <c r="J6" s="137"/>
      <c r="K6" s="15" t="s">
        <v>94</v>
      </c>
      <c r="L6" s="16" t="s">
        <v>94</v>
      </c>
      <c r="M6" s="16" t="s">
        <v>94</v>
      </c>
      <c r="N6" s="9" t="s">
        <v>93</v>
      </c>
      <c r="O6" s="17" t="s">
        <v>94</v>
      </c>
      <c r="P6" s="16" t="s">
        <v>94</v>
      </c>
      <c r="Q6" s="16" t="s">
        <v>94</v>
      </c>
      <c r="R6" s="11" t="s">
        <v>227</v>
      </c>
      <c r="S6" s="15" t="s">
        <v>95</v>
      </c>
      <c r="T6" s="16" t="s">
        <v>95</v>
      </c>
      <c r="U6" s="9" t="s">
        <v>227</v>
      </c>
      <c r="V6" s="19" t="s">
        <v>94</v>
      </c>
      <c r="W6" s="19" t="s">
        <v>95</v>
      </c>
      <c r="X6" s="18" t="s">
        <v>95</v>
      </c>
      <c r="Y6" s="19" t="s">
        <v>95</v>
      </c>
      <c r="Z6" s="18" t="s">
        <v>94</v>
      </c>
      <c r="AA6" s="19" t="s">
        <v>94</v>
      </c>
      <c r="AB6" s="243" t="s">
        <v>95</v>
      </c>
      <c r="AC6" s="14" t="s">
        <v>227</v>
      </c>
    </row>
    <row r="7" spans="1:29" s="5" customFormat="1" ht="12.75" customHeight="1">
      <c r="A7" s="146" t="s">
        <v>177</v>
      </c>
      <c r="B7" s="145" t="s">
        <v>169</v>
      </c>
      <c r="C7" s="145"/>
      <c r="D7" s="145"/>
      <c r="E7" s="145"/>
      <c r="F7" s="145"/>
      <c r="G7" s="145"/>
      <c r="H7" s="145"/>
      <c r="I7" s="145"/>
      <c r="J7" s="137"/>
      <c r="K7" s="15" t="s">
        <v>96</v>
      </c>
      <c r="L7" s="16" t="s">
        <v>96</v>
      </c>
      <c r="M7" s="16" t="s">
        <v>97</v>
      </c>
      <c r="N7" s="9" t="s">
        <v>228</v>
      </c>
      <c r="O7" s="17" t="s">
        <v>97</v>
      </c>
      <c r="P7" s="16" t="s">
        <v>97</v>
      </c>
      <c r="Q7" s="16" t="s">
        <v>97</v>
      </c>
      <c r="R7" s="11" t="s">
        <v>227</v>
      </c>
      <c r="S7" s="15" t="s">
        <v>97</v>
      </c>
      <c r="T7" s="16" t="s">
        <v>97</v>
      </c>
      <c r="U7" s="9" t="s">
        <v>227</v>
      </c>
      <c r="V7" s="19" t="s">
        <v>97</v>
      </c>
      <c r="W7" s="19" t="s">
        <v>97</v>
      </c>
      <c r="X7" s="18" t="s">
        <v>97</v>
      </c>
      <c r="Y7" s="19" t="s">
        <v>97</v>
      </c>
      <c r="Z7" s="18" t="s">
        <v>97</v>
      </c>
      <c r="AA7" s="19" t="s">
        <v>97</v>
      </c>
      <c r="AB7" s="243" t="s">
        <v>97</v>
      </c>
      <c r="AC7" s="14" t="s">
        <v>227</v>
      </c>
    </row>
    <row r="8" spans="1:29" ht="12.75" customHeight="1">
      <c r="A8" s="146"/>
      <c r="B8" s="173" t="s">
        <v>170</v>
      </c>
      <c r="C8" s="145" t="s">
        <v>229</v>
      </c>
      <c r="D8" s="145" t="s">
        <v>17</v>
      </c>
      <c r="E8" s="145" t="s">
        <v>17</v>
      </c>
      <c r="F8" s="145" t="s">
        <v>17</v>
      </c>
      <c r="G8" s="145" t="s">
        <v>17</v>
      </c>
      <c r="H8" s="145" t="s">
        <v>17</v>
      </c>
      <c r="I8" s="145" t="s">
        <v>17</v>
      </c>
      <c r="J8" s="137" t="s">
        <v>17</v>
      </c>
      <c r="K8" s="20">
        <v>624</v>
      </c>
      <c r="L8" s="21">
        <v>584</v>
      </c>
      <c r="M8" s="21">
        <v>300</v>
      </c>
      <c r="N8" s="22">
        <f>SUM(K8:M8)</f>
        <v>1508</v>
      </c>
      <c r="O8" s="23">
        <v>663</v>
      </c>
      <c r="P8" s="21">
        <v>343</v>
      </c>
      <c r="Q8" s="21">
        <v>376</v>
      </c>
      <c r="R8" s="24">
        <f>SUM(O8:Q8)</f>
        <v>1382</v>
      </c>
      <c r="S8" s="20">
        <v>476</v>
      </c>
      <c r="T8" s="21">
        <v>367</v>
      </c>
      <c r="U8" s="22">
        <f>SUM(S8:T8)</f>
        <v>843</v>
      </c>
      <c r="V8" s="26">
        <v>410</v>
      </c>
      <c r="W8" s="26">
        <v>530</v>
      </c>
      <c r="X8" s="25">
        <v>417</v>
      </c>
      <c r="Y8" s="26">
        <v>401</v>
      </c>
      <c r="Z8" s="25">
        <v>136</v>
      </c>
      <c r="AA8" s="26">
        <v>341</v>
      </c>
      <c r="AB8" s="244">
        <v>403</v>
      </c>
      <c r="AC8" s="27">
        <f>SUM(N8,R8,U8,V8:AB8)</f>
        <v>6371</v>
      </c>
    </row>
    <row r="9" spans="1:29" ht="12.75" customHeight="1">
      <c r="A9" s="146"/>
      <c r="B9" s="173"/>
      <c r="C9" s="145" t="s">
        <v>230</v>
      </c>
      <c r="D9" s="145" t="s">
        <v>18</v>
      </c>
      <c r="E9" s="145" t="s">
        <v>18</v>
      </c>
      <c r="F9" s="145" t="s">
        <v>18</v>
      </c>
      <c r="G9" s="145" t="s">
        <v>18</v>
      </c>
      <c r="H9" s="145" t="s">
        <v>18</v>
      </c>
      <c r="I9" s="145" t="s">
        <v>18</v>
      </c>
      <c r="J9" s="137" t="s">
        <v>18</v>
      </c>
      <c r="K9" s="20">
        <v>0</v>
      </c>
      <c r="L9" s="21">
        <v>0</v>
      </c>
      <c r="M9" s="21">
        <v>0</v>
      </c>
      <c r="N9" s="22">
        <f t="shared" ref="N9:N31" si="0">SUM(K9:M9)</f>
        <v>0</v>
      </c>
      <c r="O9" s="23">
        <v>0</v>
      </c>
      <c r="P9" s="21">
        <v>0</v>
      </c>
      <c r="Q9" s="21">
        <v>0</v>
      </c>
      <c r="R9" s="24">
        <f t="shared" ref="R9:R31" si="1">SUM(O9:Q9)</f>
        <v>0</v>
      </c>
      <c r="S9" s="20">
        <v>0</v>
      </c>
      <c r="T9" s="21">
        <v>50</v>
      </c>
      <c r="U9" s="22">
        <f t="shared" ref="U9:U31" si="2">SUM(S9:T9)</f>
        <v>50</v>
      </c>
      <c r="V9" s="26">
        <v>0</v>
      </c>
      <c r="W9" s="26">
        <v>0</v>
      </c>
      <c r="X9" s="25">
        <v>0</v>
      </c>
      <c r="Y9" s="26">
        <v>0</v>
      </c>
      <c r="Z9" s="25">
        <v>0</v>
      </c>
      <c r="AA9" s="26">
        <v>0</v>
      </c>
      <c r="AB9" s="244">
        <v>0</v>
      </c>
      <c r="AC9" s="27">
        <f t="shared" ref="AC9:AC31" si="3">SUM(N9,R9,U9,V9:AB9)</f>
        <v>50</v>
      </c>
    </row>
    <row r="10" spans="1:29" ht="12.75" customHeight="1">
      <c r="A10" s="146"/>
      <c r="B10" s="173"/>
      <c r="C10" s="145" t="s">
        <v>181</v>
      </c>
      <c r="D10" s="145" t="s">
        <v>19</v>
      </c>
      <c r="E10" s="145" t="s">
        <v>19</v>
      </c>
      <c r="F10" s="145" t="s">
        <v>19</v>
      </c>
      <c r="G10" s="145" t="s">
        <v>19</v>
      </c>
      <c r="H10" s="145" t="s">
        <v>19</v>
      </c>
      <c r="I10" s="145" t="s">
        <v>19</v>
      </c>
      <c r="J10" s="137" t="s">
        <v>19</v>
      </c>
      <c r="K10" s="20">
        <v>0</v>
      </c>
      <c r="L10" s="21">
        <v>0</v>
      </c>
      <c r="M10" s="21">
        <v>0</v>
      </c>
      <c r="N10" s="22">
        <f t="shared" si="0"/>
        <v>0</v>
      </c>
      <c r="O10" s="23">
        <v>0</v>
      </c>
      <c r="P10" s="21">
        <v>40</v>
      </c>
      <c r="Q10" s="21">
        <v>0</v>
      </c>
      <c r="R10" s="24">
        <f t="shared" si="1"/>
        <v>40</v>
      </c>
      <c r="S10" s="20">
        <v>0</v>
      </c>
      <c r="T10" s="21">
        <v>0</v>
      </c>
      <c r="U10" s="22">
        <f t="shared" si="2"/>
        <v>0</v>
      </c>
      <c r="V10" s="26">
        <v>0</v>
      </c>
      <c r="W10" s="26">
        <v>0</v>
      </c>
      <c r="X10" s="25">
        <v>0</v>
      </c>
      <c r="Y10" s="26">
        <v>0</v>
      </c>
      <c r="Z10" s="25">
        <v>0</v>
      </c>
      <c r="AA10" s="26">
        <v>0</v>
      </c>
      <c r="AB10" s="244">
        <v>0</v>
      </c>
      <c r="AC10" s="27">
        <f t="shared" si="3"/>
        <v>40</v>
      </c>
    </row>
    <row r="11" spans="1:29" ht="12.75" customHeight="1">
      <c r="A11" s="146"/>
      <c r="B11" s="173"/>
      <c r="C11" s="145" t="s">
        <v>231</v>
      </c>
      <c r="D11" s="145" t="s">
        <v>20</v>
      </c>
      <c r="E11" s="145" t="s">
        <v>20</v>
      </c>
      <c r="F11" s="145" t="s">
        <v>20</v>
      </c>
      <c r="G11" s="145" t="s">
        <v>20</v>
      </c>
      <c r="H11" s="145" t="s">
        <v>20</v>
      </c>
      <c r="I11" s="145" t="s">
        <v>20</v>
      </c>
      <c r="J11" s="137" t="s">
        <v>20</v>
      </c>
      <c r="K11" s="20">
        <v>0</v>
      </c>
      <c r="L11" s="21">
        <v>50</v>
      </c>
      <c r="M11" s="21">
        <v>0</v>
      </c>
      <c r="N11" s="22">
        <f t="shared" si="0"/>
        <v>50</v>
      </c>
      <c r="O11" s="23">
        <v>38</v>
      </c>
      <c r="P11" s="21">
        <v>0</v>
      </c>
      <c r="Q11" s="21">
        <v>0</v>
      </c>
      <c r="R11" s="24">
        <f t="shared" si="1"/>
        <v>38</v>
      </c>
      <c r="S11" s="20">
        <v>0</v>
      </c>
      <c r="T11" s="21">
        <v>0</v>
      </c>
      <c r="U11" s="22">
        <f t="shared" si="2"/>
        <v>0</v>
      </c>
      <c r="V11" s="26">
        <v>0</v>
      </c>
      <c r="W11" s="26">
        <v>0</v>
      </c>
      <c r="X11" s="25">
        <v>0</v>
      </c>
      <c r="Y11" s="26">
        <v>0</v>
      </c>
      <c r="Z11" s="25">
        <v>0</v>
      </c>
      <c r="AA11" s="26">
        <v>0</v>
      </c>
      <c r="AB11" s="244">
        <v>0</v>
      </c>
      <c r="AC11" s="27">
        <f t="shared" si="3"/>
        <v>88</v>
      </c>
    </row>
    <row r="12" spans="1:29" ht="12.75" customHeight="1">
      <c r="A12" s="146"/>
      <c r="B12" s="173"/>
      <c r="C12" s="145" t="s">
        <v>232</v>
      </c>
      <c r="D12" s="145" t="s">
        <v>21</v>
      </c>
      <c r="E12" s="145" t="s">
        <v>21</v>
      </c>
      <c r="F12" s="145" t="s">
        <v>21</v>
      </c>
      <c r="G12" s="145" t="s">
        <v>21</v>
      </c>
      <c r="H12" s="145" t="s">
        <v>21</v>
      </c>
      <c r="I12" s="145" t="s">
        <v>21</v>
      </c>
      <c r="J12" s="137" t="s">
        <v>21</v>
      </c>
      <c r="K12" s="20">
        <v>26</v>
      </c>
      <c r="L12" s="21">
        <v>0</v>
      </c>
      <c r="M12" s="21">
        <v>0</v>
      </c>
      <c r="N12" s="22">
        <f t="shared" si="0"/>
        <v>26</v>
      </c>
      <c r="O12" s="23">
        <v>12</v>
      </c>
      <c r="P12" s="21">
        <v>0</v>
      </c>
      <c r="Q12" s="21">
        <v>0</v>
      </c>
      <c r="R12" s="24">
        <f t="shared" si="1"/>
        <v>12</v>
      </c>
      <c r="S12" s="20">
        <v>6</v>
      </c>
      <c r="T12" s="21">
        <v>0</v>
      </c>
      <c r="U12" s="22">
        <f t="shared" si="2"/>
        <v>6</v>
      </c>
      <c r="V12" s="26">
        <v>6</v>
      </c>
      <c r="W12" s="26">
        <v>6</v>
      </c>
      <c r="X12" s="25">
        <v>0</v>
      </c>
      <c r="Y12" s="26">
        <v>0</v>
      </c>
      <c r="Z12" s="25">
        <v>0</v>
      </c>
      <c r="AA12" s="26">
        <v>6</v>
      </c>
      <c r="AB12" s="244">
        <v>0</v>
      </c>
      <c r="AC12" s="27">
        <f t="shared" si="3"/>
        <v>62</v>
      </c>
    </row>
    <row r="13" spans="1:29" ht="12.75" customHeight="1">
      <c r="A13" s="146"/>
      <c r="B13" s="173"/>
      <c r="C13" s="145" t="s">
        <v>28</v>
      </c>
      <c r="D13" s="145" t="s">
        <v>22</v>
      </c>
      <c r="E13" s="145" t="s">
        <v>22</v>
      </c>
      <c r="F13" s="145" t="s">
        <v>22</v>
      </c>
      <c r="G13" s="145" t="s">
        <v>22</v>
      </c>
      <c r="H13" s="145" t="s">
        <v>22</v>
      </c>
      <c r="I13" s="145" t="s">
        <v>22</v>
      </c>
      <c r="J13" s="137" t="s">
        <v>22</v>
      </c>
      <c r="K13" s="20">
        <v>650</v>
      </c>
      <c r="L13" s="21">
        <v>634</v>
      </c>
      <c r="M13" s="21">
        <v>300</v>
      </c>
      <c r="N13" s="22">
        <f t="shared" si="0"/>
        <v>1584</v>
      </c>
      <c r="O13" s="23">
        <v>713</v>
      </c>
      <c r="P13" s="21">
        <v>383</v>
      </c>
      <c r="Q13" s="21">
        <v>376</v>
      </c>
      <c r="R13" s="24">
        <f t="shared" si="1"/>
        <v>1472</v>
      </c>
      <c r="S13" s="20">
        <v>482</v>
      </c>
      <c r="T13" s="21">
        <v>417</v>
      </c>
      <c r="U13" s="22">
        <f t="shared" si="2"/>
        <v>899</v>
      </c>
      <c r="V13" s="26">
        <v>416</v>
      </c>
      <c r="W13" s="26">
        <v>536</v>
      </c>
      <c r="X13" s="25">
        <v>417</v>
      </c>
      <c r="Y13" s="26">
        <v>401</v>
      </c>
      <c r="Z13" s="25">
        <v>136</v>
      </c>
      <c r="AA13" s="26">
        <v>347</v>
      </c>
      <c r="AB13" s="244">
        <v>403</v>
      </c>
      <c r="AC13" s="27">
        <f t="shared" si="3"/>
        <v>6611</v>
      </c>
    </row>
    <row r="14" spans="1:29" s="5" customFormat="1" ht="12.75" customHeight="1">
      <c r="A14" s="146"/>
      <c r="B14" s="145" t="s">
        <v>171</v>
      </c>
      <c r="C14" s="145"/>
      <c r="D14" s="145"/>
      <c r="E14" s="145"/>
      <c r="F14" s="145"/>
      <c r="G14" s="145"/>
      <c r="H14" s="145"/>
      <c r="I14" s="145"/>
      <c r="J14" s="137"/>
      <c r="K14" s="28" t="s">
        <v>99</v>
      </c>
      <c r="L14" s="29" t="s">
        <v>233</v>
      </c>
      <c r="M14" s="29" t="s">
        <v>233</v>
      </c>
      <c r="N14" s="9" t="s">
        <v>227</v>
      </c>
      <c r="O14" s="30" t="s">
        <v>99</v>
      </c>
      <c r="P14" s="29" t="s">
        <v>98</v>
      </c>
      <c r="Q14" s="29" t="s">
        <v>98</v>
      </c>
      <c r="R14" s="9" t="s">
        <v>93</v>
      </c>
      <c r="S14" s="28" t="s">
        <v>99</v>
      </c>
      <c r="T14" s="29" t="s">
        <v>98</v>
      </c>
      <c r="U14" s="9" t="s">
        <v>224</v>
      </c>
      <c r="V14" s="32" t="s">
        <v>99</v>
      </c>
      <c r="W14" s="32" t="s">
        <v>98</v>
      </c>
      <c r="X14" s="31" t="s">
        <v>99</v>
      </c>
      <c r="Y14" s="32" t="s">
        <v>98</v>
      </c>
      <c r="Z14" s="31" t="s">
        <v>100</v>
      </c>
      <c r="AA14" s="32" t="s">
        <v>99</v>
      </c>
      <c r="AB14" s="245" t="s">
        <v>98</v>
      </c>
      <c r="AC14" s="14" t="s">
        <v>224</v>
      </c>
    </row>
    <row r="15" spans="1:29" ht="12.75" customHeight="1">
      <c r="A15" s="146"/>
      <c r="B15" s="174" t="s">
        <v>172</v>
      </c>
      <c r="C15" s="145" t="s">
        <v>182</v>
      </c>
      <c r="D15" s="145"/>
      <c r="E15" s="145"/>
      <c r="F15" s="145"/>
      <c r="G15" s="145"/>
      <c r="H15" s="145"/>
      <c r="I15" s="145"/>
      <c r="J15" s="137"/>
      <c r="K15" s="20">
        <v>42124</v>
      </c>
      <c r="L15" s="21">
        <v>74148</v>
      </c>
      <c r="M15" s="21">
        <v>38737</v>
      </c>
      <c r="N15" s="22">
        <f t="shared" si="0"/>
        <v>155009</v>
      </c>
      <c r="O15" s="23">
        <v>49890</v>
      </c>
      <c r="P15" s="21">
        <v>36071</v>
      </c>
      <c r="Q15" s="21">
        <v>35620</v>
      </c>
      <c r="R15" s="24">
        <f t="shared" si="1"/>
        <v>121581</v>
      </c>
      <c r="S15" s="20">
        <v>26943</v>
      </c>
      <c r="T15" s="21">
        <v>20253</v>
      </c>
      <c r="U15" s="22">
        <f t="shared" si="2"/>
        <v>47196</v>
      </c>
      <c r="V15" s="26">
        <v>34719</v>
      </c>
      <c r="W15" s="26">
        <v>57646</v>
      </c>
      <c r="X15" s="25">
        <v>24269</v>
      </c>
      <c r="Y15" s="26">
        <v>27444</v>
      </c>
      <c r="Z15" s="25">
        <v>9257</v>
      </c>
      <c r="AA15" s="26">
        <v>32585</v>
      </c>
      <c r="AB15" s="244">
        <v>27111</v>
      </c>
      <c r="AC15" s="27">
        <f t="shared" si="3"/>
        <v>536817</v>
      </c>
    </row>
    <row r="16" spans="1:29" ht="12.75" customHeight="1">
      <c r="A16" s="146"/>
      <c r="B16" s="175"/>
      <c r="C16" s="145" t="s">
        <v>184</v>
      </c>
      <c r="D16" s="145"/>
      <c r="E16" s="145"/>
      <c r="F16" s="145"/>
      <c r="G16" s="145"/>
      <c r="H16" s="145"/>
      <c r="I16" s="145"/>
      <c r="J16" s="137"/>
      <c r="K16" s="20">
        <v>0</v>
      </c>
      <c r="L16" s="21">
        <v>0</v>
      </c>
      <c r="M16" s="21">
        <v>0</v>
      </c>
      <c r="N16" s="22">
        <f t="shared" si="0"/>
        <v>0</v>
      </c>
      <c r="O16" s="23">
        <v>0</v>
      </c>
      <c r="P16" s="21">
        <v>0</v>
      </c>
      <c r="Q16" s="21">
        <v>0</v>
      </c>
      <c r="R16" s="24">
        <f t="shared" si="1"/>
        <v>0</v>
      </c>
      <c r="S16" s="20">
        <v>0</v>
      </c>
      <c r="T16" s="21">
        <v>261</v>
      </c>
      <c r="U16" s="22">
        <f t="shared" si="2"/>
        <v>261</v>
      </c>
      <c r="V16" s="26">
        <v>0</v>
      </c>
      <c r="W16" s="26">
        <v>0</v>
      </c>
      <c r="X16" s="25">
        <v>124</v>
      </c>
      <c r="Y16" s="26">
        <v>0</v>
      </c>
      <c r="Z16" s="25">
        <v>136</v>
      </c>
      <c r="AA16" s="26">
        <v>0</v>
      </c>
      <c r="AB16" s="244">
        <v>0</v>
      </c>
      <c r="AC16" s="27">
        <f t="shared" si="3"/>
        <v>521</v>
      </c>
    </row>
    <row r="17" spans="1:29" ht="12.75" customHeight="1">
      <c r="A17" s="146"/>
      <c r="B17" s="175"/>
      <c r="C17" s="145" t="s">
        <v>183</v>
      </c>
      <c r="D17" s="145"/>
      <c r="E17" s="145"/>
      <c r="F17" s="145"/>
      <c r="G17" s="145"/>
      <c r="H17" s="145"/>
      <c r="I17" s="145"/>
      <c r="J17" s="137"/>
      <c r="K17" s="20">
        <v>0</v>
      </c>
      <c r="L17" s="21">
        <v>0</v>
      </c>
      <c r="M17" s="21">
        <v>0</v>
      </c>
      <c r="N17" s="22">
        <f t="shared" si="0"/>
        <v>0</v>
      </c>
      <c r="O17" s="23">
        <v>0</v>
      </c>
      <c r="P17" s="21">
        <v>0</v>
      </c>
      <c r="Q17" s="21">
        <v>0</v>
      </c>
      <c r="R17" s="24">
        <f t="shared" si="1"/>
        <v>0</v>
      </c>
      <c r="S17" s="20">
        <v>0</v>
      </c>
      <c r="T17" s="21">
        <v>0</v>
      </c>
      <c r="U17" s="22">
        <f t="shared" si="2"/>
        <v>0</v>
      </c>
      <c r="V17" s="26">
        <v>0</v>
      </c>
      <c r="W17" s="26">
        <v>0</v>
      </c>
      <c r="X17" s="25">
        <v>0</v>
      </c>
      <c r="Y17" s="26">
        <v>0</v>
      </c>
      <c r="Z17" s="25">
        <v>0</v>
      </c>
      <c r="AA17" s="26">
        <v>0</v>
      </c>
      <c r="AB17" s="244">
        <v>0</v>
      </c>
      <c r="AC17" s="27">
        <f t="shared" si="3"/>
        <v>0</v>
      </c>
    </row>
    <row r="18" spans="1:29" ht="12.75" customHeight="1">
      <c r="A18" s="146"/>
      <c r="B18" s="176"/>
      <c r="C18" s="145" t="s">
        <v>234</v>
      </c>
      <c r="D18" s="145" t="s">
        <v>23</v>
      </c>
      <c r="E18" s="145" t="s">
        <v>23</v>
      </c>
      <c r="F18" s="145" t="s">
        <v>23</v>
      </c>
      <c r="G18" s="145" t="s">
        <v>23</v>
      </c>
      <c r="H18" s="145" t="s">
        <v>23</v>
      </c>
      <c r="I18" s="145" t="s">
        <v>23</v>
      </c>
      <c r="J18" s="137" t="s">
        <v>23</v>
      </c>
      <c r="K18" s="20">
        <v>42124</v>
      </c>
      <c r="L18" s="21">
        <v>74148</v>
      </c>
      <c r="M18" s="21">
        <v>38737</v>
      </c>
      <c r="N18" s="22">
        <f t="shared" si="0"/>
        <v>155009</v>
      </c>
      <c r="O18" s="23">
        <v>49890</v>
      </c>
      <c r="P18" s="21">
        <v>36071</v>
      </c>
      <c r="Q18" s="21">
        <v>35620</v>
      </c>
      <c r="R18" s="24">
        <f t="shared" si="1"/>
        <v>121581</v>
      </c>
      <c r="S18" s="20">
        <v>26943</v>
      </c>
      <c r="T18" s="21">
        <v>20514</v>
      </c>
      <c r="U18" s="22">
        <f t="shared" si="2"/>
        <v>47457</v>
      </c>
      <c r="V18" s="26">
        <v>34719</v>
      </c>
      <c r="W18" s="26">
        <v>57646</v>
      </c>
      <c r="X18" s="25">
        <v>24393</v>
      </c>
      <c r="Y18" s="26">
        <v>27444</v>
      </c>
      <c r="Z18" s="25">
        <v>9393</v>
      </c>
      <c r="AA18" s="26">
        <v>32585</v>
      </c>
      <c r="AB18" s="244">
        <v>27111</v>
      </c>
      <c r="AC18" s="27">
        <f t="shared" si="3"/>
        <v>537338</v>
      </c>
    </row>
    <row r="19" spans="1:29" s="5" customFormat="1" ht="12.75" customHeight="1">
      <c r="A19" s="146"/>
      <c r="B19" s="137" t="s">
        <v>185</v>
      </c>
      <c r="C19" s="138"/>
      <c r="D19" s="138"/>
      <c r="E19" s="138"/>
      <c r="F19" s="138"/>
      <c r="G19" s="138"/>
      <c r="H19" s="138"/>
      <c r="I19" s="138"/>
      <c r="J19" s="139"/>
      <c r="K19" s="33">
        <v>0</v>
      </c>
      <c r="L19" s="34">
        <v>0</v>
      </c>
      <c r="M19" s="34">
        <v>0</v>
      </c>
      <c r="N19" s="22">
        <f t="shared" si="0"/>
        <v>0</v>
      </c>
      <c r="O19" s="35">
        <v>0</v>
      </c>
      <c r="P19" s="34">
        <v>0</v>
      </c>
      <c r="Q19" s="34">
        <v>0</v>
      </c>
      <c r="R19" s="24">
        <f t="shared" si="1"/>
        <v>0</v>
      </c>
      <c r="S19" s="33">
        <v>0</v>
      </c>
      <c r="T19" s="34">
        <v>0</v>
      </c>
      <c r="U19" s="22">
        <f t="shared" si="2"/>
        <v>0</v>
      </c>
      <c r="V19" s="37">
        <v>0</v>
      </c>
      <c r="W19" s="37">
        <v>0</v>
      </c>
      <c r="X19" s="36">
        <v>0</v>
      </c>
      <c r="Y19" s="37">
        <v>0</v>
      </c>
      <c r="Z19" s="36">
        <v>0</v>
      </c>
      <c r="AA19" s="37">
        <v>0</v>
      </c>
      <c r="AB19" s="246">
        <v>0</v>
      </c>
      <c r="AC19" s="27">
        <f t="shared" si="3"/>
        <v>0</v>
      </c>
    </row>
    <row r="20" spans="1:29" s="5" customFormat="1" ht="12.75" customHeight="1">
      <c r="A20" s="146"/>
      <c r="B20" s="147" t="s">
        <v>173</v>
      </c>
      <c r="C20" s="148"/>
      <c r="D20" s="149"/>
      <c r="E20" s="145" t="s">
        <v>186</v>
      </c>
      <c r="F20" s="156"/>
      <c r="G20" s="156"/>
      <c r="H20" s="156"/>
      <c r="I20" s="156"/>
      <c r="J20" s="157"/>
      <c r="K20" s="15" t="s">
        <v>101</v>
      </c>
      <c r="L20" s="16" t="s">
        <v>101</v>
      </c>
      <c r="M20" s="16" t="s">
        <v>101</v>
      </c>
      <c r="N20" s="9" t="s">
        <v>235</v>
      </c>
      <c r="O20" s="17" t="s">
        <v>101</v>
      </c>
      <c r="P20" s="16" t="s">
        <v>101</v>
      </c>
      <c r="Q20" s="16" t="s">
        <v>101</v>
      </c>
      <c r="R20" s="9" t="s">
        <v>235</v>
      </c>
      <c r="S20" s="15" t="s">
        <v>101</v>
      </c>
      <c r="T20" s="16" t="s">
        <v>101</v>
      </c>
      <c r="U20" s="9" t="s">
        <v>235</v>
      </c>
      <c r="V20" s="19" t="s">
        <v>101</v>
      </c>
      <c r="W20" s="19" t="s">
        <v>101</v>
      </c>
      <c r="X20" s="18" t="s">
        <v>101</v>
      </c>
      <c r="Y20" s="19" t="s">
        <v>101</v>
      </c>
      <c r="Z20" s="18" t="s">
        <v>101</v>
      </c>
      <c r="AA20" s="19" t="s">
        <v>101</v>
      </c>
      <c r="AB20" s="243" t="s">
        <v>101</v>
      </c>
      <c r="AC20" s="14" t="s">
        <v>235</v>
      </c>
    </row>
    <row r="21" spans="1:29" ht="12.75" customHeight="1">
      <c r="A21" s="146"/>
      <c r="B21" s="150"/>
      <c r="C21" s="151"/>
      <c r="D21" s="152"/>
      <c r="E21" s="145" t="s">
        <v>236</v>
      </c>
      <c r="F21" s="156"/>
      <c r="G21" s="156"/>
      <c r="H21" s="156"/>
      <c r="I21" s="156"/>
      <c r="J21" s="157"/>
      <c r="K21" s="38">
        <v>24</v>
      </c>
      <c r="L21" s="39">
        <v>33</v>
      </c>
      <c r="M21" s="39">
        <v>30</v>
      </c>
      <c r="N21" s="22">
        <f t="shared" si="0"/>
        <v>87</v>
      </c>
      <c r="O21" s="40">
        <v>20</v>
      </c>
      <c r="P21" s="39">
        <v>1</v>
      </c>
      <c r="Q21" s="39">
        <v>19</v>
      </c>
      <c r="R21" s="24">
        <f t="shared" si="1"/>
        <v>40</v>
      </c>
      <c r="S21" s="38">
        <v>12</v>
      </c>
      <c r="T21" s="39">
        <v>24</v>
      </c>
      <c r="U21" s="22">
        <f t="shared" si="2"/>
        <v>36</v>
      </c>
      <c r="V21" s="42">
        <v>20</v>
      </c>
      <c r="W21" s="42">
        <v>2</v>
      </c>
      <c r="X21" s="41">
        <v>30</v>
      </c>
      <c r="Y21" s="42">
        <v>5</v>
      </c>
      <c r="Z21" s="41">
        <v>3</v>
      </c>
      <c r="AA21" s="42">
        <v>10</v>
      </c>
      <c r="AB21" s="247">
        <v>4</v>
      </c>
      <c r="AC21" s="27">
        <f t="shared" si="3"/>
        <v>237</v>
      </c>
    </row>
    <row r="22" spans="1:29" ht="12.75" customHeight="1">
      <c r="A22" s="146"/>
      <c r="B22" s="153"/>
      <c r="C22" s="154"/>
      <c r="D22" s="155"/>
      <c r="E22" s="145" t="s">
        <v>222</v>
      </c>
      <c r="F22" s="156"/>
      <c r="G22" s="156"/>
      <c r="H22" s="156"/>
      <c r="I22" s="156"/>
      <c r="J22" s="157"/>
      <c r="K22" s="38">
        <v>24</v>
      </c>
      <c r="L22" s="39">
        <v>33</v>
      </c>
      <c r="M22" s="39">
        <v>0</v>
      </c>
      <c r="N22" s="22">
        <f t="shared" si="0"/>
        <v>57</v>
      </c>
      <c r="O22" s="40">
        <v>20</v>
      </c>
      <c r="P22" s="39">
        <v>0</v>
      </c>
      <c r="Q22" s="39">
        <v>0</v>
      </c>
      <c r="R22" s="24">
        <f t="shared" si="1"/>
        <v>20</v>
      </c>
      <c r="S22" s="38">
        <v>0</v>
      </c>
      <c r="T22" s="39">
        <v>24</v>
      </c>
      <c r="U22" s="22">
        <f t="shared" si="2"/>
        <v>24</v>
      </c>
      <c r="V22" s="42">
        <v>20</v>
      </c>
      <c r="W22" s="42">
        <v>30</v>
      </c>
      <c r="X22" s="41">
        <v>20</v>
      </c>
      <c r="Y22" s="42">
        <v>0</v>
      </c>
      <c r="Z22" s="41">
        <v>0</v>
      </c>
      <c r="AA22" s="42">
        <v>0</v>
      </c>
      <c r="AB22" s="247">
        <v>0</v>
      </c>
      <c r="AC22" s="27">
        <f t="shared" si="3"/>
        <v>171</v>
      </c>
    </row>
    <row r="23" spans="1:29" s="5" customFormat="1" ht="12.75" customHeight="1">
      <c r="A23" s="146"/>
      <c r="B23" s="145" t="s">
        <v>174</v>
      </c>
      <c r="C23" s="145"/>
      <c r="D23" s="145"/>
      <c r="E23" s="145"/>
      <c r="F23" s="145"/>
      <c r="G23" s="145"/>
      <c r="H23" s="145"/>
      <c r="I23" s="145"/>
      <c r="J23" s="137"/>
      <c r="K23" s="43" t="s">
        <v>237</v>
      </c>
      <c r="L23" s="44" t="s">
        <v>237</v>
      </c>
      <c r="M23" s="44" t="s">
        <v>237</v>
      </c>
      <c r="N23" s="9" t="s">
        <v>235</v>
      </c>
      <c r="O23" s="45" t="s">
        <v>237</v>
      </c>
      <c r="P23" s="44" t="s">
        <v>237</v>
      </c>
      <c r="Q23" s="44" t="s">
        <v>237</v>
      </c>
      <c r="R23" s="9" t="s">
        <v>235</v>
      </c>
      <c r="S23" s="43" t="s">
        <v>237</v>
      </c>
      <c r="T23" s="44" t="s">
        <v>237</v>
      </c>
      <c r="U23" s="9" t="s">
        <v>235</v>
      </c>
      <c r="V23" s="47" t="s">
        <v>237</v>
      </c>
      <c r="W23" s="47" t="s">
        <v>237</v>
      </c>
      <c r="X23" s="46" t="s">
        <v>237</v>
      </c>
      <c r="Y23" s="47" t="s">
        <v>237</v>
      </c>
      <c r="Z23" s="46" t="s">
        <v>238</v>
      </c>
      <c r="AA23" s="47" t="s">
        <v>237</v>
      </c>
      <c r="AB23" s="248" t="s">
        <v>237</v>
      </c>
      <c r="AC23" s="14" t="s">
        <v>235</v>
      </c>
    </row>
    <row r="24" spans="1:29" s="5" customFormat="1" ht="12.75" customHeight="1">
      <c r="A24" s="146"/>
      <c r="B24" s="145" t="s">
        <v>175</v>
      </c>
      <c r="C24" s="145"/>
      <c r="D24" s="145"/>
      <c r="E24" s="145"/>
      <c r="F24" s="145"/>
      <c r="G24" s="145"/>
      <c r="H24" s="145"/>
      <c r="I24" s="145"/>
      <c r="J24" s="137"/>
      <c r="K24" s="15" t="s">
        <v>102</v>
      </c>
      <c r="L24" s="16" t="s">
        <v>103</v>
      </c>
      <c r="M24" s="16" t="s">
        <v>102</v>
      </c>
      <c r="N24" s="9" t="s">
        <v>235</v>
      </c>
      <c r="O24" s="17" t="s">
        <v>102</v>
      </c>
      <c r="P24" s="16" t="s">
        <v>102</v>
      </c>
      <c r="Q24" s="16" t="s">
        <v>104</v>
      </c>
      <c r="R24" s="9" t="s">
        <v>239</v>
      </c>
      <c r="S24" s="15" t="s">
        <v>104</v>
      </c>
      <c r="T24" s="16" t="s">
        <v>104</v>
      </c>
      <c r="U24" s="9" t="s">
        <v>239</v>
      </c>
      <c r="V24" s="19" t="s">
        <v>102</v>
      </c>
      <c r="W24" s="19" t="s">
        <v>102</v>
      </c>
      <c r="X24" s="18" t="s">
        <v>102</v>
      </c>
      <c r="Y24" s="19" t="s">
        <v>102</v>
      </c>
      <c r="Z24" s="18" t="s">
        <v>102</v>
      </c>
      <c r="AA24" s="19" t="s">
        <v>102</v>
      </c>
      <c r="AB24" s="243" t="s">
        <v>102</v>
      </c>
      <c r="AC24" s="14" t="s">
        <v>239</v>
      </c>
    </row>
    <row r="25" spans="1:29" ht="12.75" customHeight="1">
      <c r="A25" s="146" t="s">
        <v>178</v>
      </c>
      <c r="B25" s="145" t="s">
        <v>240</v>
      </c>
      <c r="C25" s="145" t="s">
        <v>24</v>
      </c>
      <c r="D25" s="145" t="s">
        <v>24</v>
      </c>
      <c r="E25" s="145" t="s">
        <v>24</v>
      </c>
      <c r="F25" s="145" t="s">
        <v>24</v>
      </c>
      <c r="G25" s="145" t="s">
        <v>24</v>
      </c>
      <c r="H25" s="145" t="s">
        <v>24</v>
      </c>
      <c r="I25" s="145" t="s">
        <v>24</v>
      </c>
      <c r="J25" s="137" t="s">
        <v>24</v>
      </c>
      <c r="K25" s="20">
        <v>365</v>
      </c>
      <c r="L25" s="21">
        <v>365</v>
      </c>
      <c r="M25" s="21">
        <v>365</v>
      </c>
      <c r="N25" s="22">
        <f t="shared" si="0"/>
        <v>1095</v>
      </c>
      <c r="O25" s="23">
        <v>365</v>
      </c>
      <c r="P25" s="21">
        <v>365</v>
      </c>
      <c r="Q25" s="21">
        <v>365</v>
      </c>
      <c r="R25" s="24">
        <f t="shared" si="1"/>
        <v>1095</v>
      </c>
      <c r="S25" s="20">
        <v>365</v>
      </c>
      <c r="T25" s="21">
        <v>365</v>
      </c>
      <c r="U25" s="22">
        <f t="shared" si="2"/>
        <v>730</v>
      </c>
      <c r="V25" s="26">
        <v>365</v>
      </c>
      <c r="W25" s="26">
        <v>365</v>
      </c>
      <c r="X25" s="25">
        <v>365</v>
      </c>
      <c r="Y25" s="26">
        <v>365</v>
      </c>
      <c r="Z25" s="25">
        <v>365</v>
      </c>
      <c r="AA25" s="26">
        <v>365</v>
      </c>
      <c r="AB25" s="244">
        <v>365</v>
      </c>
      <c r="AC25" s="27">
        <f t="shared" si="3"/>
        <v>5475</v>
      </c>
    </row>
    <row r="26" spans="1:29" ht="12.75" customHeight="1">
      <c r="A26" s="146"/>
      <c r="B26" s="145" t="s">
        <v>241</v>
      </c>
      <c r="C26" s="145" t="s">
        <v>25</v>
      </c>
      <c r="D26" s="145" t="s">
        <v>25</v>
      </c>
      <c r="E26" s="145" t="s">
        <v>25</v>
      </c>
      <c r="F26" s="145" t="s">
        <v>25</v>
      </c>
      <c r="G26" s="145" t="s">
        <v>25</v>
      </c>
      <c r="H26" s="145" t="s">
        <v>25</v>
      </c>
      <c r="I26" s="145" t="s">
        <v>25</v>
      </c>
      <c r="J26" s="137" t="s">
        <v>25</v>
      </c>
      <c r="K26" s="20">
        <v>200286</v>
      </c>
      <c r="L26" s="21">
        <v>196302</v>
      </c>
      <c r="M26" s="21">
        <v>85091</v>
      </c>
      <c r="N26" s="22">
        <f t="shared" si="0"/>
        <v>481679</v>
      </c>
      <c r="O26" s="23">
        <v>185645</v>
      </c>
      <c r="P26" s="21">
        <v>110182</v>
      </c>
      <c r="Q26" s="21">
        <v>112355</v>
      </c>
      <c r="R26" s="24">
        <f t="shared" si="1"/>
        <v>408182</v>
      </c>
      <c r="S26" s="20">
        <v>95644</v>
      </c>
      <c r="T26" s="21">
        <v>120288</v>
      </c>
      <c r="U26" s="22">
        <f t="shared" si="2"/>
        <v>215932</v>
      </c>
      <c r="V26" s="26">
        <v>127779</v>
      </c>
      <c r="W26" s="26">
        <v>173976</v>
      </c>
      <c r="X26" s="25">
        <v>126578</v>
      </c>
      <c r="Y26" s="26">
        <v>108791</v>
      </c>
      <c r="Z26" s="25">
        <v>44349</v>
      </c>
      <c r="AA26" s="26">
        <v>96257</v>
      </c>
      <c r="AB26" s="244">
        <v>108691</v>
      </c>
      <c r="AC26" s="27">
        <f t="shared" si="3"/>
        <v>1892214</v>
      </c>
    </row>
    <row r="27" spans="1:29" ht="12.75" customHeight="1">
      <c r="A27" s="146"/>
      <c r="B27" s="145" t="s">
        <v>242</v>
      </c>
      <c r="C27" s="145" t="s">
        <v>26</v>
      </c>
      <c r="D27" s="145" t="s">
        <v>26</v>
      </c>
      <c r="E27" s="145" t="s">
        <v>26</v>
      </c>
      <c r="F27" s="145" t="s">
        <v>26</v>
      </c>
      <c r="G27" s="145" t="s">
        <v>26</v>
      </c>
      <c r="H27" s="145" t="s">
        <v>26</v>
      </c>
      <c r="I27" s="145" t="s">
        <v>26</v>
      </c>
      <c r="J27" s="137" t="s">
        <v>26</v>
      </c>
      <c r="K27" s="20">
        <v>244</v>
      </c>
      <c r="L27" s="21">
        <v>244</v>
      </c>
      <c r="M27" s="21">
        <v>244</v>
      </c>
      <c r="N27" s="22">
        <f t="shared" si="0"/>
        <v>732</v>
      </c>
      <c r="O27" s="23">
        <v>244</v>
      </c>
      <c r="P27" s="21">
        <v>244</v>
      </c>
      <c r="Q27" s="21">
        <v>269</v>
      </c>
      <c r="R27" s="24">
        <f t="shared" si="1"/>
        <v>757</v>
      </c>
      <c r="S27" s="20">
        <v>292</v>
      </c>
      <c r="T27" s="21">
        <v>292</v>
      </c>
      <c r="U27" s="22">
        <f t="shared" si="2"/>
        <v>584</v>
      </c>
      <c r="V27" s="26">
        <v>244</v>
      </c>
      <c r="W27" s="26">
        <v>244</v>
      </c>
      <c r="X27" s="25">
        <v>244</v>
      </c>
      <c r="Y27" s="26">
        <v>244</v>
      </c>
      <c r="Z27" s="25">
        <v>244</v>
      </c>
      <c r="AA27" s="26">
        <v>244</v>
      </c>
      <c r="AB27" s="244">
        <v>244</v>
      </c>
      <c r="AC27" s="27">
        <f t="shared" si="3"/>
        <v>3781</v>
      </c>
    </row>
    <row r="28" spans="1:29" ht="12.75" customHeight="1">
      <c r="A28" s="146"/>
      <c r="B28" s="145" t="s">
        <v>243</v>
      </c>
      <c r="C28" s="145" t="s">
        <v>27</v>
      </c>
      <c r="D28" s="145" t="s">
        <v>27</v>
      </c>
      <c r="E28" s="145" t="s">
        <v>27</v>
      </c>
      <c r="F28" s="145" t="s">
        <v>27</v>
      </c>
      <c r="G28" s="145" t="s">
        <v>27</v>
      </c>
      <c r="H28" s="145" t="s">
        <v>27</v>
      </c>
      <c r="I28" s="145" t="s">
        <v>27</v>
      </c>
      <c r="J28" s="137" t="s">
        <v>27</v>
      </c>
      <c r="K28" s="20">
        <v>341405</v>
      </c>
      <c r="L28" s="21">
        <v>283205</v>
      </c>
      <c r="M28" s="21">
        <v>45750</v>
      </c>
      <c r="N28" s="22">
        <f t="shared" si="0"/>
        <v>670360</v>
      </c>
      <c r="O28" s="23">
        <v>327508</v>
      </c>
      <c r="P28" s="21">
        <v>159617</v>
      </c>
      <c r="Q28" s="21">
        <v>217333</v>
      </c>
      <c r="R28" s="24">
        <f t="shared" si="1"/>
        <v>704458</v>
      </c>
      <c r="S28" s="20">
        <v>171976</v>
      </c>
      <c r="T28" s="21">
        <v>142472</v>
      </c>
      <c r="U28" s="22">
        <f t="shared" si="2"/>
        <v>314448</v>
      </c>
      <c r="V28" s="26">
        <v>206471</v>
      </c>
      <c r="W28" s="26">
        <v>336216</v>
      </c>
      <c r="X28" s="25">
        <v>252910</v>
      </c>
      <c r="Y28" s="26">
        <v>211676</v>
      </c>
      <c r="Z28" s="25">
        <v>80629</v>
      </c>
      <c r="AA28" s="26">
        <v>179270</v>
      </c>
      <c r="AB28" s="244">
        <v>224650</v>
      </c>
      <c r="AC28" s="27">
        <f t="shared" si="3"/>
        <v>3181088</v>
      </c>
    </row>
    <row r="29" spans="1:29" ht="12.75" customHeight="1">
      <c r="A29" s="161" t="s">
        <v>179</v>
      </c>
      <c r="B29" s="145" t="s">
        <v>180</v>
      </c>
      <c r="C29" s="145"/>
      <c r="D29" s="145"/>
      <c r="E29" s="145"/>
      <c r="F29" s="145"/>
      <c r="G29" s="145"/>
      <c r="H29" s="145"/>
      <c r="I29" s="145"/>
      <c r="J29" s="137"/>
      <c r="K29" s="20">
        <v>1092</v>
      </c>
      <c r="L29" s="21">
        <v>0</v>
      </c>
      <c r="M29" s="21">
        <v>459</v>
      </c>
      <c r="N29" s="22">
        <f t="shared" si="0"/>
        <v>1551</v>
      </c>
      <c r="O29" s="23">
        <v>887</v>
      </c>
      <c r="P29" s="21">
        <v>497</v>
      </c>
      <c r="Q29" s="21">
        <v>2</v>
      </c>
      <c r="R29" s="24">
        <f t="shared" si="1"/>
        <v>1386</v>
      </c>
      <c r="S29" s="20">
        <v>3</v>
      </c>
      <c r="T29" s="21">
        <v>4</v>
      </c>
      <c r="U29" s="22">
        <f t="shared" si="2"/>
        <v>7</v>
      </c>
      <c r="V29" s="26">
        <v>628</v>
      </c>
      <c r="W29" s="26">
        <v>956</v>
      </c>
      <c r="X29" s="25">
        <v>608</v>
      </c>
      <c r="Y29" s="26">
        <v>776</v>
      </c>
      <c r="Z29" s="25">
        <v>133</v>
      </c>
      <c r="AA29" s="26">
        <v>471</v>
      </c>
      <c r="AB29" s="244">
        <v>568</v>
      </c>
      <c r="AC29" s="27">
        <f t="shared" si="3"/>
        <v>7084</v>
      </c>
    </row>
    <row r="30" spans="1:29" ht="12.75" customHeight="1">
      <c r="A30" s="162"/>
      <c r="B30" s="145" t="s">
        <v>244</v>
      </c>
      <c r="C30" s="145" t="s">
        <v>29</v>
      </c>
      <c r="D30" s="145" t="s">
        <v>29</v>
      </c>
      <c r="E30" s="145" t="s">
        <v>29</v>
      </c>
      <c r="F30" s="145" t="s">
        <v>29</v>
      </c>
      <c r="G30" s="145" t="s">
        <v>29</v>
      </c>
      <c r="H30" s="145" t="s">
        <v>29</v>
      </c>
      <c r="I30" s="145" t="s">
        <v>29</v>
      </c>
      <c r="J30" s="137" t="s">
        <v>29</v>
      </c>
      <c r="K30" s="20">
        <v>1070</v>
      </c>
      <c r="L30" s="21">
        <v>0</v>
      </c>
      <c r="M30" s="21">
        <v>459</v>
      </c>
      <c r="N30" s="22">
        <f t="shared" si="0"/>
        <v>1529</v>
      </c>
      <c r="O30" s="23">
        <v>887</v>
      </c>
      <c r="P30" s="21">
        <v>495</v>
      </c>
      <c r="Q30" s="21">
        <v>2</v>
      </c>
      <c r="R30" s="24">
        <f t="shared" si="1"/>
        <v>1384</v>
      </c>
      <c r="S30" s="20">
        <v>3</v>
      </c>
      <c r="T30" s="21">
        <v>4</v>
      </c>
      <c r="U30" s="22">
        <f t="shared" si="2"/>
        <v>7</v>
      </c>
      <c r="V30" s="26">
        <v>625</v>
      </c>
      <c r="W30" s="26">
        <v>956</v>
      </c>
      <c r="X30" s="25">
        <v>608</v>
      </c>
      <c r="Y30" s="26">
        <v>776</v>
      </c>
      <c r="Z30" s="25">
        <v>133</v>
      </c>
      <c r="AA30" s="26">
        <v>471</v>
      </c>
      <c r="AB30" s="244">
        <v>568</v>
      </c>
      <c r="AC30" s="27">
        <f t="shared" si="3"/>
        <v>7057</v>
      </c>
    </row>
    <row r="31" spans="1:29" ht="12.75" customHeight="1">
      <c r="A31" s="163"/>
      <c r="B31" s="145" t="s">
        <v>245</v>
      </c>
      <c r="C31" s="145" t="s">
        <v>30</v>
      </c>
      <c r="D31" s="145" t="s">
        <v>30</v>
      </c>
      <c r="E31" s="145" t="s">
        <v>30</v>
      </c>
      <c r="F31" s="145" t="s">
        <v>30</v>
      </c>
      <c r="G31" s="145" t="s">
        <v>30</v>
      </c>
      <c r="H31" s="145" t="s">
        <v>30</v>
      </c>
      <c r="I31" s="145" t="s">
        <v>30</v>
      </c>
      <c r="J31" s="137" t="s">
        <v>30</v>
      </c>
      <c r="K31" s="20">
        <v>22</v>
      </c>
      <c r="L31" s="21">
        <v>0</v>
      </c>
      <c r="M31" s="21">
        <v>0</v>
      </c>
      <c r="N31" s="22">
        <f t="shared" si="0"/>
        <v>22</v>
      </c>
      <c r="O31" s="23">
        <v>0</v>
      </c>
      <c r="P31" s="21">
        <v>2</v>
      </c>
      <c r="Q31" s="21">
        <v>0</v>
      </c>
      <c r="R31" s="24">
        <f t="shared" si="1"/>
        <v>2</v>
      </c>
      <c r="S31" s="20">
        <v>0</v>
      </c>
      <c r="T31" s="21">
        <v>0</v>
      </c>
      <c r="U31" s="22">
        <f t="shared" si="2"/>
        <v>0</v>
      </c>
      <c r="V31" s="26">
        <v>3</v>
      </c>
      <c r="W31" s="26">
        <v>0</v>
      </c>
      <c r="X31" s="25">
        <v>0</v>
      </c>
      <c r="Y31" s="26">
        <v>0</v>
      </c>
      <c r="Z31" s="25">
        <v>0</v>
      </c>
      <c r="AA31" s="26">
        <v>0</v>
      </c>
      <c r="AB31" s="244">
        <v>0</v>
      </c>
      <c r="AC31" s="27">
        <f t="shared" si="3"/>
        <v>27</v>
      </c>
    </row>
    <row r="32" spans="1:29" s="5" customFormat="1" ht="12.75" customHeight="1">
      <c r="A32" s="164" t="s">
        <v>176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5" t="s">
        <v>246</v>
      </c>
      <c r="L32" s="16" t="s">
        <v>246</v>
      </c>
      <c r="M32" s="16" t="s">
        <v>246</v>
      </c>
      <c r="N32" s="9" t="s">
        <v>239</v>
      </c>
      <c r="O32" s="17" t="s">
        <v>105</v>
      </c>
      <c r="P32" s="16" t="s">
        <v>247</v>
      </c>
      <c r="Q32" s="16" t="s">
        <v>247</v>
      </c>
      <c r="R32" s="11" t="s">
        <v>239</v>
      </c>
      <c r="S32" s="15" t="s">
        <v>239</v>
      </c>
      <c r="T32" s="17" t="s">
        <v>239</v>
      </c>
      <c r="U32" s="9" t="s">
        <v>239</v>
      </c>
      <c r="V32" s="19" t="s">
        <v>248</v>
      </c>
      <c r="W32" s="19" t="s">
        <v>239</v>
      </c>
      <c r="X32" s="18" t="s">
        <v>239</v>
      </c>
      <c r="Y32" s="19" t="s">
        <v>239</v>
      </c>
      <c r="Z32" s="18" t="s">
        <v>106</v>
      </c>
      <c r="AA32" s="19" t="s">
        <v>249</v>
      </c>
      <c r="AB32" s="243" t="s">
        <v>239</v>
      </c>
      <c r="AC32" s="14" t="s">
        <v>239</v>
      </c>
    </row>
    <row r="33" spans="1:30" ht="12.75" customHeight="1">
      <c r="A33" s="142" t="s">
        <v>86</v>
      </c>
      <c r="B33" s="143"/>
      <c r="C33" s="143"/>
      <c r="D33" s="143"/>
      <c r="E33" s="143"/>
      <c r="F33" s="143" t="s">
        <v>87</v>
      </c>
      <c r="G33" s="143"/>
      <c r="H33" s="143"/>
      <c r="I33" s="143"/>
      <c r="J33" s="144"/>
      <c r="K33" s="48">
        <f>('[1]27表 経営分析に関する調（一）'!K3/'[1]27表 経営分析に関する調（一）'!K9)*100</f>
        <v>87.937302423603796</v>
      </c>
      <c r="L33" s="49">
        <f>('[1]27表 経営分析に関する調（一）'!L3/'[1]27表 経営分析に関する調（一）'!L9)*100</f>
        <v>87.458247325952328</v>
      </c>
      <c r="M33" s="49">
        <f>('[1]27表 経営分析に関する調（一）'!M3/'[1]27表 経営分析に関する調（一）'!M9)*100</f>
        <v>77.708675799086762</v>
      </c>
      <c r="N33" s="50">
        <f>('[1]27表 経営分析に関する調（一）'!N3/'[1]27表 経営分析に関する調（一）'!N9)*100</f>
        <v>85.716907089131936</v>
      </c>
      <c r="O33" s="48">
        <f>('[1]27表 経営分析に関する調（一）'!O3/'[1]27表 経営分析に関する調（一）'!O9)*100</f>
        <v>74.182937664001329</v>
      </c>
      <c r="P33" s="49">
        <f>('[1]27表 経営分析に関する調（一）'!P3/'[1]27表 経営分析に関する調（一）'!P9)*100</f>
        <v>83.52649866208715</v>
      </c>
      <c r="Q33" s="49">
        <f>('[1]27表 経営分析に関する調（一）'!Q3/'[1]27表 経営分析に関する調（一）'!Q9)*100</f>
        <v>81.867531331973183</v>
      </c>
      <c r="R33" s="50">
        <f>('[1]27表 経営分析に関する調（一）'!R3/'[1]27表 経営分析に関する調（一）'!R9)*100</f>
        <v>78.592668953075744</v>
      </c>
      <c r="S33" s="48">
        <f>('[1]27表 経営分析に関する調（一）'!S3/'[1]27表 経営分析に関する調（一）'!S9)*100</f>
        <v>55.05007482445032</v>
      </c>
      <c r="T33" s="49">
        <f>('[1]27表 経営分析に関する調（一）'!T3/'[1]27表 経営分析に関する調（一）'!T9)*100</f>
        <v>80.427009070210147</v>
      </c>
      <c r="U33" s="50">
        <f>('[1]27表 経営分析に関する調（一）'!U3/'[1]27表 経営分析に関する調（一）'!U9)*100</f>
        <v>66.097921643185614</v>
      </c>
      <c r="V33" s="236">
        <f>('[1]27表 経営分析に関する調（一）'!V3/'[1]27表 経営分析に関する調（一）'!V9)*100</f>
        <v>85.385232208486471</v>
      </c>
      <c r="W33" s="48">
        <f>('[1]27表 経営分析に関する調（一）'!W3/'[1]27表 経営分析に関する調（一）'!W9)*100</f>
        <v>89.933316102352038</v>
      </c>
      <c r="X33" s="48">
        <f>('[1]27表 経営分析に関する調（一）'!X3/'[1]27表 経営分析に関する調（一）'!X9)*100</f>
        <v>83.162839591340628</v>
      </c>
      <c r="Y33" s="48">
        <f>('[1]27表 経営分析に関する調（一）'!Y3/'[1]27表 経営分析に関する調（一）'!Y9)*100</f>
        <v>74.328562156253199</v>
      </c>
      <c r="Z33" s="48">
        <f>('[1]27表 経営分析に関する調（一）'!Z3/'[1]27表 経営分析に関する調（一）'!Z9)*100</f>
        <v>89.341257050765506</v>
      </c>
      <c r="AA33" s="48">
        <f>('[1]27表 経営分析に関する調（一）'!AA3/'[1]27表 経営分析に関する調（一）'!AA9)*100</f>
        <v>77.336600650785357</v>
      </c>
      <c r="AB33" s="236">
        <f>('[1]27表 経営分析に関する調（一）'!AB3/'[1]27表 経営分析に関する調（一）'!AB9)*100</f>
        <v>73.891702641150275</v>
      </c>
      <c r="AC33" s="51">
        <f>('[1]27表 経営分析に関する調（一）'!AC3/'[1]27表 経営分析に関する調（一）'!AC9)*100</f>
        <v>79.901823975505451</v>
      </c>
    </row>
    <row r="34" spans="1:30" ht="12.75" customHeight="1">
      <c r="A34" s="142"/>
      <c r="B34" s="143"/>
      <c r="C34" s="143"/>
      <c r="D34" s="143"/>
      <c r="E34" s="143"/>
      <c r="F34" s="143" t="s">
        <v>88</v>
      </c>
      <c r="G34" s="143"/>
      <c r="H34" s="143"/>
      <c r="I34" s="143"/>
      <c r="J34" s="144"/>
      <c r="K34" s="52" t="s">
        <v>239</v>
      </c>
      <c r="L34" s="53" t="s">
        <v>239</v>
      </c>
      <c r="M34" s="53" t="s">
        <v>239</v>
      </c>
      <c r="N34" s="54" t="s">
        <v>239</v>
      </c>
      <c r="O34" s="52" t="s">
        <v>239</v>
      </c>
      <c r="P34" s="53" t="s">
        <v>239</v>
      </c>
      <c r="Q34" s="53" t="s">
        <v>239</v>
      </c>
      <c r="R34" s="54" t="s">
        <v>239</v>
      </c>
      <c r="S34" s="52" t="s">
        <v>239</v>
      </c>
      <c r="T34" s="49">
        <f>('[1]27表 経営分析に関する調（一）'!T4/'[1]27表 経営分析に関する調（一）'!T10)*100</f>
        <v>68.778082191780825</v>
      </c>
      <c r="U34" s="50">
        <f>('[1]27表 経営分析に関する調（一）'!U4/'[1]27表 経営分析に関する調（一）'!U10)*100</f>
        <v>68.778082191780825</v>
      </c>
      <c r="V34" s="237" t="s">
        <v>239</v>
      </c>
      <c r="W34" s="52" t="s">
        <v>239</v>
      </c>
      <c r="X34" s="52" t="s">
        <v>239</v>
      </c>
      <c r="Y34" s="52" t="s">
        <v>239</v>
      </c>
      <c r="Z34" s="52" t="s">
        <v>239</v>
      </c>
      <c r="AA34" s="52" t="s">
        <v>239</v>
      </c>
      <c r="AB34" s="237" t="s">
        <v>239</v>
      </c>
      <c r="AC34" s="51">
        <f>('[1]27表 経営分析に関する調（一）'!AC4/'[1]27表 経営分析に関する調（一）'!AC10)*100</f>
        <v>68.778082191780825</v>
      </c>
    </row>
    <row r="35" spans="1:30" ht="12.75" customHeight="1">
      <c r="A35" s="142"/>
      <c r="B35" s="143"/>
      <c r="C35" s="143"/>
      <c r="D35" s="143"/>
      <c r="E35" s="143"/>
      <c r="F35" s="143" t="s">
        <v>89</v>
      </c>
      <c r="G35" s="143"/>
      <c r="H35" s="143"/>
      <c r="I35" s="143"/>
      <c r="J35" s="144"/>
      <c r="K35" s="48">
        <f>(('[1]27表 経営分析に関する調（一）'!K5+'[1]27表 経営分析に関する調（一）'!K6+'[1]27表 経営分析に関する調（一）'!K7)/('[1]27表 経営分析に関する調（一）'!K11+'[1]27表 経営分析に関する調（一）'!K12+'[1]27表 経営分析に関する調（一）'!K13))*100</f>
        <v>0</v>
      </c>
      <c r="L35" s="49">
        <f>(('[1]27表 経営分析に関する調（一）'!L5+'[1]27表 経営分析に関する調（一）'!L6+'[1]27表 経営分析に関する調（一）'!L7)/('[1]27表 経営分析に関する調（一）'!L11+'[1]27表 経営分析に関する調（一）'!L12+'[1]27表 経営分析に関する調（一）'!L13))*100</f>
        <v>54.115068493150687</v>
      </c>
      <c r="M35" s="53" t="s">
        <v>239</v>
      </c>
      <c r="N35" s="50">
        <f>(('[1]27表 経営分析に関する調（一）'!N5+'[1]27表 経営分析に関する調（一）'!N6+'[1]27表 経営分析に関する調（一）'!N7)/('[1]27表 経営分析に関する調（一）'!N11+'[1]27表 経営分析に関する調（一）'!N12+'[1]27表 経営分析に関する調（一）'!N13))*100</f>
        <v>35.602018745493872</v>
      </c>
      <c r="O35" s="48">
        <f>(('[1]27表 経営分析に関する調（一）'!O5+'[1]27表 経営分析に関する調（一）'!O6+'[1]27表 経営分析に関する調（一）'!O7)/('[1]27表 経営分析に関する調（一）'!O11+'[1]27表 経営分析に関する調（一）'!O12+'[1]27表 経営分析に関する調（一）'!O13))*100</f>
        <v>33.567123287671237</v>
      </c>
      <c r="P35" s="49">
        <f>(('[1]27表 経営分析に関する調（一）'!P5+'[1]27表 経営分析に関する調（一）'!P6+'[1]27表 経営分析に関する調（一）'!P7)/('[1]27表 経営分析に関する調（一）'!P11+'[1]27表 経営分析に関する調（一）'!P12+'[1]27表 経営分析に関する調（一）'!P13))*100</f>
        <v>38.43150684931507</v>
      </c>
      <c r="Q35" s="53" t="s">
        <v>239</v>
      </c>
      <c r="R35" s="50">
        <f>(('[1]27表 経営分析に関する調（一）'!R5+'[1]27表 経営分析に関する調（一）'!R6+'[1]27表 経営分析に関する調（一）'!R7)/('[1]27表 経営分析に関する調（一）'!R11+'[1]27表 経営分析に関する調（一）'!R12+'[1]27表 経営分析に関する調（一）'!R13))*100</f>
        <v>35.729071537290714</v>
      </c>
      <c r="S35" s="48">
        <f>(('[1]27表 経営分析に関する調（一）'!S5+'[1]27表 経営分析に関する調（一）'!S6+'[1]27表 経営分析に関する調（一）'!S7)/('[1]27表 経営分析に関する調（一）'!S11+'[1]27表 経営分析に関する調（一）'!S12+'[1]27表 経営分析に関する調（一）'!S13))*100</f>
        <v>0</v>
      </c>
      <c r="T35" s="53" t="s">
        <v>239</v>
      </c>
      <c r="U35" s="50">
        <f>(('[1]27表 経営分析に関する調（一）'!U5+'[1]27表 経営分析に関する調（一）'!U6+'[1]27表 経営分析に関する調（一）'!U7)/('[1]27表 経営分析に関する調（一）'!U11+'[1]27表 経営分析に関する調（一）'!U12+'[1]27表 経営分析に関する調（一）'!U13))*100</f>
        <v>0</v>
      </c>
      <c r="V35" s="236">
        <f>(('[1]27表 経営分析に関する調（一）'!V5+'[1]27表 経営分析に関する調（一）'!V6+'[1]27表 経営分析に関する調（一）'!V7)/('[1]27表 経営分析に関する調（一）'!V11+'[1]27表 経営分析に関する調（一）'!V12+'[1]27表 経営分析に関する調（一）'!V13))*100</f>
        <v>0</v>
      </c>
      <c r="W35" s="48">
        <f>(('[1]27表 経営分析に関する調（一）'!W5+'[1]27表 経営分析に関する調（一）'!W6+'[1]27表 経営分析に関する調（一）'!W7)/('[1]27表 経営分析に関する調（一）'!W11+'[1]27表 経営分析に関する調（一）'!W12+'[1]27表 経営分析に関する調（一）'!W13))*100</f>
        <v>0</v>
      </c>
      <c r="X35" s="52" t="s">
        <v>239</v>
      </c>
      <c r="Y35" s="52" t="s">
        <v>239</v>
      </c>
      <c r="Z35" s="52" t="s">
        <v>239</v>
      </c>
      <c r="AA35" s="48">
        <f>(('[1]27表 経営分析に関する調（一）'!AA5+'[1]27表 経営分析に関する調（一）'!AA6+'[1]27表 経営分析に関する調（一）'!AA7)/('[1]27表 経営分析に関する調（一）'!AA11+'[1]27表 経営分析に関する調（一）'!AA12+'[1]27表 経営分析に関する調（一）'!AA13))*100</f>
        <v>0</v>
      </c>
      <c r="AB35" s="237" t="s">
        <v>239</v>
      </c>
      <c r="AC35" s="51">
        <f>(('[1]27表 経営分析に関する調（一）'!AC5+'[1]27表 経営分析に関する調（一）'!AC6+'[1]27表 経営分析に関する調（一）'!AC7)/('[1]27表 経営分析に関する調（一）'!AC11+'[1]27表 経営分析に関する調（一）'!AC12+'[1]27表 経営分析に関する調（一）'!AC13))*100</f>
        <v>31.165104542177364</v>
      </c>
    </row>
    <row r="36" spans="1:30" ht="12.75" customHeight="1">
      <c r="A36" s="142"/>
      <c r="B36" s="143"/>
      <c r="C36" s="143"/>
      <c r="D36" s="143"/>
      <c r="E36" s="143"/>
      <c r="F36" s="143" t="s">
        <v>28</v>
      </c>
      <c r="G36" s="143"/>
      <c r="H36" s="143"/>
      <c r="I36" s="143"/>
      <c r="J36" s="144"/>
      <c r="K36" s="48">
        <f>('[1]27表 経営分析に関する調（一）'!K8/'[1]27表 経営分析に関する調（一）'!K14)*100</f>
        <v>84.419810326659643</v>
      </c>
      <c r="L36" s="49">
        <f>('[1]27表 経営分析に関する調（一）'!L8/'[1]27表 経営分析に関する調（一）'!L14)*100</f>
        <v>84.828659089926973</v>
      </c>
      <c r="M36" s="49">
        <f>('[1]27表 経営分析に関する調（一）'!M8/'[1]27表 経営分析に関する調（一）'!M14)*100</f>
        <v>77.708675799086762</v>
      </c>
      <c r="N36" s="50">
        <f>('[1]27表 経営分析に関する調（一）'!N8/'[1]27表 経営分析に関する調（一）'!N14)*100</f>
        <v>83.31240487062405</v>
      </c>
      <c r="O36" s="48">
        <f>('[1]27表 経営分析に関する調（一）'!O8/'[1]27表 経営分析に関する調（一）'!O14)*100</f>
        <v>71.334703836769194</v>
      </c>
      <c r="P36" s="49">
        <f>('[1]27表 経営分析に関する調（一）'!P8/'[1]27表 経営分析に関する調（一）'!P14)*100</f>
        <v>78.816838942737576</v>
      </c>
      <c r="Q36" s="49">
        <f>('[1]27表 経営分析に関する調（一）'!Q8/'[1]27表 経営分析に関する調（一）'!Q14)*100</f>
        <v>81.867531331973183</v>
      </c>
      <c r="R36" s="50">
        <f>('[1]27表 経営分析に関する調（一）'!R8/'[1]27表 経営分析に関する調（一）'!R14)*100</f>
        <v>75.971932698034536</v>
      </c>
      <c r="S36" s="48">
        <f>('[1]27表 経営分析に関する調（一）'!S8/'[1]27表 経営分析に関する調（一）'!S14)*100</f>
        <v>54.364804183482065</v>
      </c>
      <c r="T36" s="49">
        <f>('[1]27表 経営分析に関する調（一）'!T8/'[1]27表 経営分析に関する調（一）'!T14)*100</f>
        <v>79.030255247856502</v>
      </c>
      <c r="U36" s="50">
        <f>('[1]27表 経営分析に関する調（一）'!U8/'[1]27表 経営分析に関する調（一）'!U14)*100</f>
        <v>65.805842107669093</v>
      </c>
      <c r="V36" s="236">
        <f>('[1]27表 経営分析に関する調（一）'!V8/'[1]27表 経営分析に関する調（一）'!V14)*100</f>
        <v>84.153714436248677</v>
      </c>
      <c r="W36" s="48">
        <f>('[1]27表 経営分析に関する調（一）'!W8/'[1]27表 経営分析に関する調（一）'!W14)*100</f>
        <v>88.9265998773257</v>
      </c>
      <c r="X36" s="48">
        <f>('[1]27表 経営分析に関する調（一）'!X8/'[1]27表 経営分析に関する調（一）'!X14)*100</f>
        <v>83.162839591340628</v>
      </c>
      <c r="Y36" s="48">
        <f>('[1]27表 経営分析に関する調（一）'!Y8/'[1]27表 経営分析に関する調（一）'!Y14)*100</f>
        <v>74.328562156253199</v>
      </c>
      <c r="Z36" s="48">
        <f>('[1]27表 経営分析に関する調（一）'!Z8/'[1]27表 経営分析に関する調（一）'!Z14)*100</f>
        <v>89.341257050765506</v>
      </c>
      <c r="AA36" s="48">
        <f>('[1]27表 経営分析に関する調（一）'!AA8/'[1]27表 経営分析に関する調（一）'!AA14)*100</f>
        <v>75.999368362875529</v>
      </c>
      <c r="AB36" s="236">
        <f>('[1]27表 経営分析に関する調（一）'!AB8/'[1]27表 経営分析に関する調（一）'!AB14)*100</f>
        <v>73.891702641150275</v>
      </c>
      <c r="AC36" s="51">
        <f>('[1]27表 経営分析に関する調（一）'!AC8/'[1]27表 経営分析に関する調（一）'!AC14)*100</f>
        <v>78.417001137580982</v>
      </c>
    </row>
    <row r="37" spans="1:30" ht="12.75" customHeight="1">
      <c r="A37" s="142" t="s">
        <v>250</v>
      </c>
      <c r="B37" s="143"/>
      <c r="C37" s="143"/>
      <c r="D37" s="143"/>
      <c r="E37" s="143"/>
      <c r="F37" s="143"/>
      <c r="G37" s="143"/>
      <c r="H37" s="143"/>
      <c r="I37" s="143"/>
      <c r="J37" s="144"/>
      <c r="K37" s="20">
        <f>'[1]イ　損益計算書'!K5*1000/'[1]ア　施設及び業務概況'!K26</f>
        <v>71702.77003884445</v>
      </c>
      <c r="L37" s="21">
        <f>'[1]イ　損益計算書'!L5*1000/'[1]ア　施設及び業務概況'!L26</f>
        <v>0</v>
      </c>
      <c r="M37" s="21">
        <f>'[1]イ　損益計算書'!M5*1000/'[1]ア　施設及び業務概況'!M26</f>
        <v>50122.997731840027</v>
      </c>
      <c r="N37" s="55">
        <f>'[1]イ　損益計算書'!N5*1000/'[1]ア　施設及び業務概況'!N26</f>
        <v>38669.065913191153</v>
      </c>
      <c r="O37" s="20">
        <f>'[1]イ　損益計算書'!O5*1000/'[1]ア　施設及び業務概況'!O26</f>
        <v>62978.577392334832</v>
      </c>
      <c r="P37" s="21">
        <f>'[1]イ　損益計算書'!P5*1000/'[1]ア　施設及び業務概況'!P26</f>
        <v>44907.616489081702</v>
      </c>
      <c r="Q37" s="21">
        <f>'[1]イ　損益計算書'!Q5*1000/'[1]ア　施設及び業務概況'!Q26</f>
        <v>0</v>
      </c>
      <c r="R37" s="55">
        <f>'[1]イ　損益計算書'!R5*1000/'[1]ア　施設及び業務概況'!R26</f>
        <v>40765.317921907386</v>
      </c>
      <c r="S37" s="20">
        <f>'[1]イ　損益計算書'!S5*1000/'[1]ア　施設及び業務概況'!S26</f>
        <v>0</v>
      </c>
      <c r="T37" s="21">
        <f>'[1]イ　損益計算書'!T5*1000/'[1]ア　施設及び業務概況'!T26</f>
        <v>0</v>
      </c>
      <c r="U37" s="55">
        <f>'[1]イ　損益計算書'!U5*1000/'[1]ア　施設及び業務概況'!U26</f>
        <v>0</v>
      </c>
      <c r="V37" s="26">
        <f>'[1]イ　損益計算書'!V5*1000/'[1]ア　施設及び業務概況'!V26</f>
        <v>66952.746538946143</v>
      </c>
      <c r="W37" s="20">
        <f>'[1]イ　損益計算書'!W5*1000/'[1]ア　施設及び業務概況'!W26</f>
        <v>70651.543891111418</v>
      </c>
      <c r="X37" s="20">
        <f>'[1]イ　損益計算書'!X5*1000/'[1]ア　施設及び業務概況'!X26</f>
        <v>66291.630457109452</v>
      </c>
      <c r="Y37" s="20">
        <f>'[1]イ　損益計算書'!Y5*1000/'[1]ア　施設及び業務概況'!Y26</f>
        <v>56819.571471904848</v>
      </c>
      <c r="Z37" s="20">
        <f>'[1]イ　損益計算書'!Z5*1000/'[1]ア　施設及び業務概況'!Z26</f>
        <v>35553.631423481929</v>
      </c>
      <c r="AA37" s="20">
        <f>'[1]イ　損益計算書'!AA5*1000/'[1]ア　施設及び業務概況'!AA26</f>
        <v>59567.563917429383</v>
      </c>
      <c r="AB37" s="26">
        <f>'[1]イ　損益計算書'!AB5*1000/'[1]ア　施設及び業務概況'!AB26</f>
        <v>57351.059425343403</v>
      </c>
      <c r="AC37" s="56">
        <f>'[1]イ　損益計算書'!AC5*1000/'[1]ア　施設及び業務概況'!AC26</f>
        <v>44513.570346694403</v>
      </c>
    </row>
    <row r="38" spans="1:30" ht="12.75" customHeight="1">
      <c r="A38" s="142" t="s">
        <v>251</v>
      </c>
      <c r="B38" s="143"/>
      <c r="C38" s="143"/>
      <c r="D38" s="143"/>
      <c r="E38" s="143"/>
      <c r="F38" s="143"/>
      <c r="G38" s="143"/>
      <c r="H38" s="143"/>
      <c r="I38" s="143"/>
      <c r="J38" s="144"/>
      <c r="K38" s="20">
        <f>'[1]イ　損益計算書'!K6*1000/'[1]ア　施設及び業務概況'!K28</f>
        <v>18266.325917898099</v>
      </c>
      <c r="L38" s="21">
        <f>'[1]イ　損益計算書'!L6*1000/'[1]ア　施設及び業務概況'!L28</f>
        <v>0</v>
      </c>
      <c r="M38" s="21">
        <f>'[1]イ　損益計算書'!M6*1000/'[1]ア　施設及び業務概況'!M28</f>
        <v>11151.562841530054</v>
      </c>
      <c r="N38" s="55">
        <f>'[1]イ　損益計算書'!N6*1000/'[1]ア　施設及び業務概況'!N28</f>
        <v>10063.844799809058</v>
      </c>
      <c r="O38" s="20">
        <f>'[1]イ　損益計算書'!O6*1000/'[1]ア　施設及び業務概況'!O28</f>
        <v>14084.697167702774</v>
      </c>
      <c r="P38" s="21">
        <f>'[1]イ　損益計算書'!P6*1000/'[1]ア　施設及び業務概況'!P28</f>
        <v>16170.163579067392</v>
      </c>
      <c r="Q38" s="21">
        <f>'[1]イ　損益計算書'!Q6*1000/'[1]ア　施設及び業務概況'!Q28</f>
        <v>0</v>
      </c>
      <c r="R38" s="55">
        <f>'[1]イ　損益計算書'!R6*1000/'[1]ア　施設及び業務概況'!R28</f>
        <v>10211.941662952227</v>
      </c>
      <c r="S38" s="20">
        <f>'[1]イ　損益計算書'!S6*1000/'[1]ア　施設及び業務概況'!S28</f>
        <v>0</v>
      </c>
      <c r="T38" s="21">
        <f>'[1]イ　損益計算書'!T6*1000/'[1]ア　施設及び業務概況'!T28</f>
        <v>0</v>
      </c>
      <c r="U38" s="55">
        <f>'[1]イ　損益計算書'!U6*1000/'[1]ア　施設及び業務概況'!U28</f>
        <v>0</v>
      </c>
      <c r="V38" s="26">
        <f>'[1]イ　損益計算書'!V6*1000/'[1]ア　施設及び業務概況'!V28</f>
        <v>14341.089063355144</v>
      </c>
      <c r="W38" s="20">
        <f>'[1]イ　損益計算書'!W6*1000/'[1]ア　施設及び業務概況'!W28</f>
        <v>15470.533823494421</v>
      </c>
      <c r="X38" s="20">
        <f>'[1]イ　損益計算書'!X6*1000/'[1]ア　施設及び業務概況'!X28</f>
        <v>12603.198766359574</v>
      </c>
      <c r="Y38" s="20">
        <f>'[1]イ　損益計算書'!Y6*1000/'[1]ア　施設及び業務概況'!Y28</f>
        <v>14141.593756495777</v>
      </c>
      <c r="Z38" s="20">
        <f>'[1]イ　損益計算書'!Z6*1000/'[1]ア　施設及び業務概況'!Z28</f>
        <v>7576.765183742822</v>
      </c>
      <c r="AA38" s="20">
        <f>'[1]イ　損益計算書'!AA6*1000/'[1]ア　施設及び業務概況'!AA28</f>
        <v>14985.46326769677</v>
      </c>
      <c r="AB38" s="26">
        <f>'[1]イ　損益計算書'!AB6*1000/'[1]ア　施設及び業務概況'!AB28</f>
        <v>14273.888270643223</v>
      </c>
      <c r="AC38" s="56">
        <f>'[1]イ　損益計算書'!AC6*1000/'[1]ア　施設及び業務概況'!AC28</f>
        <v>10935.766002072247</v>
      </c>
    </row>
    <row r="39" spans="1:30" ht="12.75" customHeight="1">
      <c r="A39" s="142" t="s">
        <v>90</v>
      </c>
      <c r="B39" s="143"/>
      <c r="C39" s="143"/>
      <c r="D39" s="143"/>
      <c r="E39" s="143"/>
      <c r="F39" s="143"/>
      <c r="G39" s="143"/>
      <c r="H39" s="143"/>
      <c r="I39" s="143"/>
      <c r="J39" s="144"/>
      <c r="K39" s="57">
        <f>('[1]イ　損益計算書'!K4/'[1]イ　損益計算書'!K21)*100</f>
        <v>98.863794924394583</v>
      </c>
      <c r="L39" s="58">
        <f>('[1]イ　損益計算書'!L4/'[1]イ　損益計算書'!L21)*100</f>
        <v>3.1493251593080891</v>
      </c>
      <c r="M39" s="58">
        <f>('[1]イ　損益計算書'!M4/'[1]イ　損益計算書'!M21)*100</f>
        <v>68.314102849305044</v>
      </c>
      <c r="N39" s="59">
        <f>('[1]イ　損益計算書'!N4/'[1]イ　損益計算書'!N21)*100</f>
        <v>85.609573484597732</v>
      </c>
      <c r="O39" s="57">
        <f>('[1]イ　損益計算書'!O4/'[1]イ　損益計算書'!O21)*100</f>
        <v>92.980307975437185</v>
      </c>
      <c r="P39" s="58">
        <f>('[1]イ　損益計算書'!P4/'[1]イ　損益計算書'!P21)*100</f>
        <v>81.388313729834422</v>
      </c>
      <c r="Q39" s="58">
        <f>('[1]イ　損益計算書'!Q4/'[1]イ　損益計算書'!Q21)*100</f>
        <v>67.046010425225788</v>
      </c>
      <c r="R39" s="59">
        <f>('[1]イ　損益計算書'!R4/'[1]イ　損益計算書'!R21)*100</f>
        <v>87.947081134383765</v>
      </c>
      <c r="S39" s="57">
        <f>('[1]イ　損益計算書'!S4/'[1]イ　損益計算書'!S21)*100</f>
        <v>55.817518676314535</v>
      </c>
      <c r="T39" s="58">
        <f>('[1]イ　損益計算書'!T4/'[1]イ　損益計算書'!T21)*100</f>
        <v>50.189521555693183</v>
      </c>
      <c r="U39" s="59">
        <f>('[1]イ　損益計算書'!U4/'[1]イ　損益計算書'!U21)*100</f>
        <v>53.435223660286994</v>
      </c>
      <c r="V39" s="238">
        <f>('[1]イ　損益計算書'!V4/'[1]イ　損益計算書'!V21)*100</f>
        <v>94.037521043725576</v>
      </c>
      <c r="W39" s="57">
        <f>('[1]イ　損益計算書'!W4/'[1]イ　損益計算書'!W21)*100</f>
        <v>97.570583959666706</v>
      </c>
      <c r="X39" s="57">
        <f>('[1]イ　損益計算書'!X4/'[1]イ　損益計算書'!X21)*100</f>
        <v>94.911716049390563</v>
      </c>
      <c r="Y39" s="57">
        <f>('[1]イ　損益計算書'!Y4/'[1]イ　損益計算書'!Y21)*100</f>
        <v>89.792056485419224</v>
      </c>
      <c r="Z39" s="57">
        <f>('[1]イ　損益計算書'!Z4/'[1]イ　損益計算書'!Z21)*100</f>
        <v>98.794279720767221</v>
      </c>
      <c r="AA39" s="57">
        <f>('[1]イ　損益計算書'!AA4/'[1]イ　損益計算書'!AA21)*100</f>
        <v>89.367226813899407</v>
      </c>
      <c r="AB39" s="238">
        <f>('[1]イ　損益計算書'!AB4/'[1]イ　損益計算書'!AB21)*100</f>
        <v>88.291664525378891</v>
      </c>
      <c r="AC39" s="60">
        <f>('[1]イ　損益計算書'!AC4/'[1]イ　損益計算書'!AC21)*100</f>
        <v>90.044202732368518</v>
      </c>
    </row>
    <row r="40" spans="1:30" ht="12.75" customHeight="1">
      <c r="A40" s="142" t="s">
        <v>252</v>
      </c>
      <c r="B40" s="143"/>
      <c r="C40" s="143"/>
      <c r="D40" s="143"/>
      <c r="E40" s="143"/>
      <c r="F40" s="143"/>
      <c r="G40" s="143"/>
      <c r="H40" s="143"/>
      <c r="I40" s="143"/>
      <c r="J40" s="144"/>
      <c r="K40" s="57">
        <f>(('[1]イ　損益計算書'!K4+'[1]イ　損益計算書'!K10)/('[1]イ　損益計算書'!K21+'[1]イ　損益計算書'!K26))*100</f>
        <v>103.03558114909069</v>
      </c>
      <c r="L40" s="58">
        <f>(('[1]イ　損益計算書'!L4+'[1]イ　損益計算書'!L10)/('[1]イ　損益計算書'!L21+'[1]イ　損益計算書'!L26))*100</f>
        <v>99.790437949423776</v>
      </c>
      <c r="M40" s="58">
        <f>(('[1]イ　損益計算書'!M4+'[1]イ　損益計算書'!M10)/('[1]イ　損益計算書'!M21+'[1]イ　損益計算書'!M26))*100</f>
        <v>97.03657640695657</v>
      </c>
      <c r="N40" s="59">
        <f>(('[1]イ　損益計算書'!N4+'[1]イ　損益計算書'!N10)/('[1]イ　損益計算書'!N21+'[1]イ　損益計算書'!N26))*100</f>
        <v>101.36063724432654</v>
      </c>
      <c r="O40" s="57">
        <f>(('[1]イ　損益計算書'!O4+'[1]イ　損益計算書'!O10)/('[1]イ　損益計算書'!O21+'[1]イ　損益計算書'!O26))*100</f>
        <v>103.31695844715402</v>
      </c>
      <c r="P40" s="58">
        <f>(('[1]イ　損益計算書'!P4+'[1]イ　損益計算書'!P10)/('[1]イ　損益計算書'!P21+'[1]イ　損益計算書'!P26))*100</f>
        <v>95.492168242857318</v>
      </c>
      <c r="Q40" s="58">
        <f>(('[1]イ　損益計算書'!Q4+'[1]イ　損益計算書'!Q10)/('[1]イ　損益計算書'!Q21+'[1]イ　損益計算書'!Q26))*100</f>
        <v>107.71077106040292</v>
      </c>
      <c r="R40" s="59">
        <f>(('[1]イ　損益計算書'!R4+'[1]イ　損益計算書'!R10)/('[1]イ　損益計算書'!R21+'[1]イ　損益計算書'!R26))*100</f>
        <v>101.01970748833476</v>
      </c>
      <c r="S40" s="57">
        <f>(('[1]イ　損益計算書'!S4+'[1]イ　損益計算書'!S10)/('[1]イ　損益計算書'!S21+'[1]イ　損益計算書'!S26))*100</f>
        <v>88.502774958650434</v>
      </c>
      <c r="T40" s="58">
        <f>(('[1]イ　損益計算書'!T4+'[1]イ　損益計算書'!T10)/('[1]イ　損益計算書'!T21+'[1]イ　損益計算書'!T26))*100</f>
        <v>105.33996270546129</v>
      </c>
      <c r="U40" s="59">
        <f>(('[1]イ　損益計算書'!U4+'[1]イ　損益計算書'!U10)/('[1]イ　損益計算書'!U21+'[1]イ　損益計算書'!U26))*100</f>
        <v>95.661249780490834</v>
      </c>
      <c r="V40" s="238">
        <f>(('[1]イ　損益計算書'!V4+'[1]イ　損益計算書'!V10)/('[1]イ　損益計算書'!V21+'[1]イ　損益計算書'!V26))*100</f>
        <v>100.94118144709292</v>
      </c>
      <c r="W40" s="57">
        <f>(('[1]イ　損益計算書'!W4+'[1]イ　損益計算書'!W10)/('[1]イ　損益計算書'!W21+'[1]イ　損益計算書'!W26))*100</f>
        <v>99.611585824922741</v>
      </c>
      <c r="X40" s="57">
        <f>(('[1]イ　損益計算書'!X4+'[1]イ　損益計算書'!X10)/('[1]イ　損益計算書'!X21+'[1]イ　損益計算書'!X26))*100</f>
        <v>101.63622293892998</v>
      </c>
      <c r="Y40" s="57">
        <f>(('[1]イ　損益計算書'!Y4+'[1]イ　損益計算書'!Y10)/('[1]イ　損益計算書'!Y21+'[1]イ　損益計算書'!Y26))*100</f>
        <v>91.819422899741639</v>
      </c>
      <c r="Z40" s="57">
        <f>(('[1]イ　損益計算書'!Z4+'[1]イ　損益計算書'!Z10)/('[1]イ　損益計算書'!Z21+'[1]イ　損益計算書'!Z26))*100</f>
        <v>99.096611264506635</v>
      </c>
      <c r="AA40" s="57">
        <f>(('[1]イ　損益計算書'!AA4+'[1]イ　損益計算書'!AA10)/('[1]イ　損益計算書'!AA21+'[1]イ　損益計算書'!AA26))*100</f>
        <v>91.226143208979494</v>
      </c>
      <c r="AB40" s="238">
        <f>(('[1]イ　損益計算書'!AB4+'[1]イ　損益計算書'!AB10)/('[1]イ　損益計算書'!AB21+'[1]イ　損益計算書'!AB26))*100</f>
        <v>94.935164952257693</v>
      </c>
      <c r="AC40" s="60">
        <f>(('[1]イ　損益計算書'!AC4+'[1]イ　損益計算書'!AC10)/('[1]イ　損益計算書'!AC21+'[1]イ　損益計算書'!AC26))*100</f>
        <v>98.948898224637688</v>
      </c>
      <c r="AD40" s="6"/>
    </row>
    <row r="41" spans="1:30" ht="12.75" customHeight="1">
      <c r="A41" s="158" t="s">
        <v>253</v>
      </c>
      <c r="B41" s="159"/>
      <c r="C41" s="159"/>
      <c r="D41" s="159"/>
      <c r="E41" s="159"/>
      <c r="F41" s="159"/>
      <c r="G41" s="159"/>
      <c r="H41" s="159"/>
      <c r="I41" s="159"/>
      <c r="J41" s="160"/>
      <c r="K41" s="61" t="s">
        <v>239</v>
      </c>
      <c r="L41" s="62" t="s">
        <v>91</v>
      </c>
      <c r="M41" s="62" t="s">
        <v>91</v>
      </c>
      <c r="N41" s="63">
        <f>'[1]エ　貸借対照表'!K63*100/'[1]イ　損益計算書'!N4</f>
        <v>163.02058405616214</v>
      </c>
      <c r="O41" s="64" t="s">
        <v>91</v>
      </c>
      <c r="P41" s="62" t="s">
        <v>91</v>
      </c>
      <c r="Q41" s="62" t="s">
        <v>91</v>
      </c>
      <c r="R41" s="65">
        <f>'[1]エ　貸借対照表'!L63*100/'[1]イ　損益計算書'!R4</f>
        <v>97.322270302795999</v>
      </c>
      <c r="S41" s="61" t="s">
        <v>91</v>
      </c>
      <c r="T41" s="62" t="s">
        <v>91</v>
      </c>
      <c r="U41" s="63">
        <f>'[1]エ　貸借対照表'!M63*100/'[1]イ　損益計算書'!U4</f>
        <v>868.14530052254781</v>
      </c>
      <c r="V41" s="68">
        <f>'[1]エ　貸借対照表'!N63*100/'[1]イ　損益計算書'!V4</f>
        <v>45.701353826496025</v>
      </c>
      <c r="W41" s="67">
        <f>'[1]エ　貸借対照表'!O63*100/'[1]イ　損益計算書'!W4</f>
        <v>19.73803094624915</v>
      </c>
      <c r="X41" s="68">
        <f>'[1]エ　貸借対照表'!P63*100/'[1]イ　損益計算書'!X4</f>
        <v>0</v>
      </c>
      <c r="Y41" s="66">
        <f>'[1]エ　貸借対照表'!Q63*100/'[1]イ　損益計算書'!Y4</f>
        <v>57.312208623830728</v>
      </c>
      <c r="Z41" s="67">
        <f>'[1]エ　貸借対照表'!R63*100/'[1]イ　損益計算書'!Z4</f>
        <v>36.670352563074537</v>
      </c>
      <c r="AA41" s="67">
        <f>'[1]エ　貸借対照表'!S63*100/'[1]イ　損益計算書'!AA4</f>
        <v>71.599106649425224</v>
      </c>
      <c r="AB41" s="68">
        <f>'[1]エ　貸借対照表'!T63*100/'[1]イ　損益計算書'!AB4</f>
        <v>76.389888532365802</v>
      </c>
      <c r="AC41" s="69">
        <f>'[1]エ　貸借対照表'!U63*100/'[1]イ　損益計算書'!AC4</f>
        <v>81.988755866635813</v>
      </c>
    </row>
  </sheetData>
  <mergeCells count="48">
    <mergeCell ref="C12:J12"/>
    <mergeCell ref="C13:J13"/>
    <mergeCell ref="B14:J14"/>
    <mergeCell ref="A1:J2"/>
    <mergeCell ref="A3:J3"/>
    <mergeCell ref="A4:J4"/>
    <mergeCell ref="A5:J5"/>
    <mergeCell ref="A6:J6"/>
    <mergeCell ref="A7:A24"/>
    <mergeCell ref="B7:J7"/>
    <mergeCell ref="B8:B13"/>
    <mergeCell ref="C8:J8"/>
    <mergeCell ref="C9:J9"/>
    <mergeCell ref="C10:J10"/>
    <mergeCell ref="C11:J11"/>
    <mergeCell ref="B15:B18"/>
    <mergeCell ref="C15:J15"/>
    <mergeCell ref="C16:J16"/>
    <mergeCell ref="C17:J17"/>
    <mergeCell ref="C18:J18"/>
    <mergeCell ref="A41:J41"/>
    <mergeCell ref="A33:E36"/>
    <mergeCell ref="F33:J33"/>
    <mergeCell ref="F34:J34"/>
    <mergeCell ref="F35:J35"/>
    <mergeCell ref="F36:J36"/>
    <mergeCell ref="A40:J40"/>
    <mergeCell ref="A29:A31"/>
    <mergeCell ref="B29:J29"/>
    <mergeCell ref="B30:J30"/>
    <mergeCell ref="B31:J31"/>
    <mergeCell ref="A32:J32"/>
    <mergeCell ref="B19:J19"/>
    <mergeCell ref="AC1:AC2"/>
    <mergeCell ref="A37:J37"/>
    <mergeCell ref="A38:J38"/>
    <mergeCell ref="A39:J39"/>
    <mergeCell ref="B23:J23"/>
    <mergeCell ref="B24:J24"/>
    <mergeCell ref="A25:A28"/>
    <mergeCell ref="B25:J25"/>
    <mergeCell ref="B26:J26"/>
    <mergeCell ref="B27:J27"/>
    <mergeCell ref="B28:J28"/>
    <mergeCell ref="B20:D22"/>
    <mergeCell ref="E20:J20"/>
    <mergeCell ref="E21:J21"/>
    <mergeCell ref="E22:J22"/>
  </mergeCells>
  <phoneticPr fontId="5"/>
  <pageMargins left="0.74803149606299213" right="0.74803149606299213" top="0.78740157480314965" bottom="0.70866141732283472" header="0.31496062992125984" footer="0.31496062992125984"/>
  <pageSetup paperSize="9" orientation="portrait" useFirstPageNumber="1" r:id="rId1"/>
  <headerFooter alignWithMargins="0">
    <oddHeader>&amp;L&amp;"ＭＳ ゴシック,標準"&amp;10 ２　平成30年度地方公営企業決算状況調査（法適用企業）
　（４）病院事業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Q1" zoomScale="120" zoomScaleNormal="120" workbookViewId="0">
      <selection activeCell="AE16" sqref="AE16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257" width="9.6640625" style="1"/>
    <col min="258" max="269" width="2.6640625" style="1" customWidth="1"/>
    <col min="270" max="513" width="9.6640625" style="1"/>
    <col min="514" max="525" width="2.6640625" style="1" customWidth="1"/>
    <col min="526" max="769" width="9.6640625" style="1"/>
    <col min="770" max="781" width="2.6640625" style="1" customWidth="1"/>
    <col min="782" max="1025" width="9.6640625" style="1"/>
    <col min="1026" max="1037" width="2.6640625" style="1" customWidth="1"/>
    <col min="1038" max="1281" width="9.6640625" style="1"/>
    <col min="1282" max="1293" width="2.6640625" style="1" customWidth="1"/>
    <col min="1294" max="1537" width="9.6640625" style="1"/>
    <col min="1538" max="1549" width="2.6640625" style="1" customWidth="1"/>
    <col min="1550" max="1793" width="9.6640625" style="1"/>
    <col min="1794" max="1805" width="2.6640625" style="1" customWidth="1"/>
    <col min="1806" max="2049" width="9.6640625" style="1"/>
    <col min="2050" max="2061" width="2.6640625" style="1" customWidth="1"/>
    <col min="2062" max="2305" width="9.6640625" style="1"/>
    <col min="2306" max="2317" width="2.6640625" style="1" customWidth="1"/>
    <col min="2318" max="2561" width="9.6640625" style="1"/>
    <col min="2562" max="2573" width="2.6640625" style="1" customWidth="1"/>
    <col min="2574" max="2817" width="9.6640625" style="1"/>
    <col min="2818" max="2829" width="2.6640625" style="1" customWidth="1"/>
    <col min="2830" max="3073" width="9.6640625" style="1"/>
    <col min="3074" max="3085" width="2.6640625" style="1" customWidth="1"/>
    <col min="3086" max="3329" width="9.6640625" style="1"/>
    <col min="3330" max="3341" width="2.6640625" style="1" customWidth="1"/>
    <col min="3342" max="3585" width="9.6640625" style="1"/>
    <col min="3586" max="3597" width="2.6640625" style="1" customWidth="1"/>
    <col min="3598" max="3841" width="9.6640625" style="1"/>
    <col min="3842" max="3853" width="2.6640625" style="1" customWidth="1"/>
    <col min="3854" max="4097" width="9.6640625" style="1"/>
    <col min="4098" max="4109" width="2.6640625" style="1" customWidth="1"/>
    <col min="4110" max="4353" width="9.6640625" style="1"/>
    <col min="4354" max="4365" width="2.6640625" style="1" customWidth="1"/>
    <col min="4366" max="4609" width="9.6640625" style="1"/>
    <col min="4610" max="4621" width="2.6640625" style="1" customWidth="1"/>
    <col min="4622" max="4865" width="9.6640625" style="1"/>
    <col min="4866" max="4877" width="2.6640625" style="1" customWidth="1"/>
    <col min="4878" max="5121" width="9.6640625" style="1"/>
    <col min="5122" max="5133" width="2.6640625" style="1" customWidth="1"/>
    <col min="5134" max="5377" width="9.6640625" style="1"/>
    <col min="5378" max="5389" width="2.6640625" style="1" customWidth="1"/>
    <col min="5390" max="5633" width="9.6640625" style="1"/>
    <col min="5634" max="5645" width="2.6640625" style="1" customWidth="1"/>
    <col min="5646" max="5889" width="9.6640625" style="1"/>
    <col min="5890" max="5901" width="2.6640625" style="1" customWidth="1"/>
    <col min="5902" max="6145" width="9.6640625" style="1"/>
    <col min="6146" max="6157" width="2.6640625" style="1" customWidth="1"/>
    <col min="6158" max="6401" width="9.6640625" style="1"/>
    <col min="6402" max="6413" width="2.6640625" style="1" customWidth="1"/>
    <col min="6414" max="6657" width="9.6640625" style="1"/>
    <col min="6658" max="6669" width="2.6640625" style="1" customWidth="1"/>
    <col min="6670" max="6913" width="9.6640625" style="1"/>
    <col min="6914" max="6925" width="2.6640625" style="1" customWidth="1"/>
    <col min="6926" max="7169" width="9.6640625" style="1"/>
    <col min="7170" max="7181" width="2.6640625" style="1" customWidth="1"/>
    <col min="7182" max="7425" width="9.6640625" style="1"/>
    <col min="7426" max="7437" width="2.6640625" style="1" customWidth="1"/>
    <col min="7438" max="7681" width="9.6640625" style="1"/>
    <col min="7682" max="7693" width="2.6640625" style="1" customWidth="1"/>
    <col min="7694" max="7937" width="9.6640625" style="1"/>
    <col min="7938" max="7949" width="2.6640625" style="1" customWidth="1"/>
    <col min="7950" max="8193" width="9.6640625" style="1"/>
    <col min="8194" max="8205" width="2.6640625" style="1" customWidth="1"/>
    <col min="8206" max="8449" width="9.6640625" style="1"/>
    <col min="8450" max="8461" width="2.6640625" style="1" customWidth="1"/>
    <col min="8462" max="8705" width="9.6640625" style="1"/>
    <col min="8706" max="8717" width="2.6640625" style="1" customWidth="1"/>
    <col min="8718" max="8961" width="9.6640625" style="1"/>
    <col min="8962" max="8973" width="2.6640625" style="1" customWidth="1"/>
    <col min="8974" max="9217" width="9.6640625" style="1"/>
    <col min="9218" max="9229" width="2.6640625" style="1" customWidth="1"/>
    <col min="9230" max="9473" width="9.6640625" style="1"/>
    <col min="9474" max="9485" width="2.6640625" style="1" customWidth="1"/>
    <col min="9486" max="9729" width="9.6640625" style="1"/>
    <col min="9730" max="9741" width="2.6640625" style="1" customWidth="1"/>
    <col min="9742" max="9985" width="9.6640625" style="1"/>
    <col min="9986" max="9997" width="2.6640625" style="1" customWidth="1"/>
    <col min="9998" max="10241" width="9.6640625" style="1"/>
    <col min="10242" max="10253" width="2.6640625" style="1" customWidth="1"/>
    <col min="10254" max="10497" width="9.6640625" style="1"/>
    <col min="10498" max="10509" width="2.6640625" style="1" customWidth="1"/>
    <col min="10510" max="10753" width="9.6640625" style="1"/>
    <col min="10754" max="10765" width="2.6640625" style="1" customWidth="1"/>
    <col min="10766" max="11009" width="9.6640625" style="1"/>
    <col min="11010" max="11021" width="2.6640625" style="1" customWidth="1"/>
    <col min="11022" max="11265" width="9.6640625" style="1"/>
    <col min="11266" max="11277" width="2.6640625" style="1" customWidth="1"/>
    <col min="11278" max="11521" width="9.6640625" style="1"/>
    <col min="11522" max="11533" width="2.6640625" style="1" customWidth="1"/>
    <col min="11534" max="11777" width="9.6640625" style="1"/>
    <col min="11778" max="11789" width="2.6640625" style="1" customWidth="1"/>
    <col min="11790" max="12033" width="9.6640625" style="1"/>
    <col min="12034" max="12045" width="2.6640625" style="1" customWidth="1"/>
    <col min="12046" max="12289" width="9.6640625" style="1"/>
    <col min="12290" max="12301" width="2.6640625" style="1" customWidth="1"/>
    <col min="12302" max="12545" width="9.6640625" style="1"/>
    <col min="12546" max="12557" width="2.6640625" style="1" customWidth="1"/>
    <col min="12558" max="12801" width="9.6640625" style="1"/>
    <col min="12802" max="12813" width="2.6640625" style="1" customWidth="1"/>
    <col min="12814" max="13057" width="9.6640625" style="1"/>
    <col min="13058" max="13069" width="2.6640625" style="1" customWidth="1"/>
    <col min="13070" max="13313" width="9.6640625" style="1"/>
    <col min="13314" max="13325" width="2.6640625" style="1" customWidth="1"/>
    <col min="13326" max="13569" width="9.6640625" style="1"/>
    <col min="13570" max="13581" width="2.6640625" style="1" customWidth="1"/>
    <col min="13582" max="13825" width="9.6640625" style="1"/>
    <col min="13826" max="13837" width="2.6640625" style="1" customWidth="1"/>
    <col min="13838" max="14081" width="9.6640625" style="1"/>
    <col min="14082" max="14093" width="2.6640625" style="1" customWidth="1"/>
    <col min="14094" max="14337" width="9.6640625" style="1"/>
    <col min="14338" max="14349" width="2.6640625" style="1" customWidth="1"/>
    <col min="14350" max="14593" width="9.6640625" style="1"/>
    <col min="14594" max="14605" width="2.6640625" style="1" customWidth="1"/>
    <col min="14606" max="14849" width="9.6640625" style="1"/>
    <col min="14850" max="14861" width="2.6640625" style="1" customWidth="1"/>
    <col min="14862" max="15105" width="9.6640625" style="1"/>
    <col min="15106" max="15117" width="2.6640625" style="1" customWidth="1"/>
    <col min="15118" max="15361" width="9.6640625" style="1"/>
    <col min="15362" max="15373" width="2.6640625" style="1" customWidth="1"/>
    <col min="15374" max="15617" width="9.6640625" style="1"/>
    <col min="15618" max="15629" width="2.6640625" style="1" customWidth="1"/>
    <col min="15630" max="15873" width="9.6640625" style="1"/>
    <col min="15874" max="15885" width="2.6640625" style="1" customWidth="1"/>
    <col min="15886" max="16129" width="9.6640625" style="1"/>
    <col min="16130" max="16141" width="2.6640625" style="1" customWidth="1"/>
    <col min="16142" max="16384" width="9.6640625" style="1"/>
  </cols>
  <sheetData>
    <row r="1" spans="1:29" ht="12.75" customHeight="1">
      <c r="A1" s="165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70" t="s">
        <v>0</v>
      </c>
      <c r="L1" s="71" t="s">
        <v>0</v>
      </c>
      <c r="M1" s="71" t="s">
        <v>0</v>
      </c>
      <c r="N1" s="72" t="s">
        <v>0</v>
      </c>
      <c r="O1" s="73" t="s">
        <v>1</v>
      </c>
      <c r="P1" s="71" t="s">
        <v>1</v>
      </c>
      <c r="Q1" s="71" t="s">
        <v>1</v>
      </c>
      <c r="R1" s="74" t="s">
        <v>1</v>
      </c>
      <c r="S1" s="70" t="s">
        <v>2</v>
      </c>
      <c r="T1" s="71" t="s">
        <v>2</v>
      </c>
      <c r="U1" s="72" t="s">
        <v>2</v>
      </c>
      <c r="V1" s="76" t="s">
        <v>3</v>
      </c>
      <c r="W1" s="76" t="s">
        <v>4</v>
      </c>
      <c r="X1" s="75" t="s">
        <v>5</v>
      </c>
      <c r="Y1" s="76" t="s">
        <v>6</v>
      </c>
      <c r="Z1" s="75" t="s">
        <v>7</v>
      </c>
      <c r="AA1" s="76" t="s">
        <v>8</v>
      </c>
      <c r="AB1" s="76" t="s">
        <v>9</v>
      </c>
      <c r="AC1" s="140" t="s">
        <v>28</v>
      </c>
    </row>
    <row r="2" spans="1:29" ht="12.75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77" t="s">
        <v>10</v>
      </c>
      <c r="L2" s="78" t="s">
        <v>11</v>
      </c>
      <c r="M2" s="79" t="s">
        <v>85</v>
      </c>
      <c r="N2" s="3" t="s">
        <v>28</v>
      </c>
      <c r="O2" s="80" t="s">
        <v>12</v>
      </c>
      <c r="P2" s="78" t="s">
        <v>13</v>
      </c>
      <c r="Q2" s="78" t="s">
        <v>14</v>
      </c>
      <c r="R2" s="4" t="s">
        <v>28</v>
      </c>
      <c r="S2" s="77" t="s">
        <v>10</v>
      </c>
      <c r="T2" s="78" t="s">
        <v>15</v>
      </c>
      <c r="U2" s="3" t="s">
        <v>28</v>
      </c>
      <c r="V2" s="82" t="s">
        <v>10</v>
      </c>
      <c r="W2" s="82" t="s">
        <v>10</v>
      </c>
      <c r="X2" s="81" t="s">
        <v>16</v>
      </c>
      <c r="Y2" s="82" t="s">
        <v>16</v>
      </c>
      <c r="Z2" s="81" t="s">
        <v>16</v>
      </c>
      <c r="AA2" s="82" t="s">
        <v>16</v>
      </c>
      <c r="AB2" s="82" t="s">
        <v>16</v>
      </c>
      <c r="AC2" s="141"/>
    </row>
    <row r="3" spans="1:29" ht="12.75" customHeight="1">
      <c r="A3" s="194" t="s">
        <v>254</v>
      </c>
      <c r="B3" s="195"/>
      <c r="C3" s="195"/>
      <c r="D3" s="195"/>
      <c r="E3" s="195"/>
      <c r="F3" s="195"/>
      <c r="G3" s="195"/>
      <c r="H3" s="195"/>
      <c r="I3" s="195"/>
      <c r="J3" s="116" t="s">
        <v>31</v>
      </c>
      <c r="K3" s="83">
        <v>23004189</v>
      </c>
      <c r="L3" s="84">
        <v>2633957</v>
      </c>
      <c r="M3" s="85">
        <v>7446118</v>
      </c>
      <c r="N3" s="86">
        <f>SUM(K3:M3)</f>
        <v>33084264</v>
      </c>
      <c r="O3" s="84">
        <v>21209206</v>
      </c>
      <c r="P3" s="85">
        <v>9994360</v>
      </c>
      <c r="Q3" s="85">
        <v>1951829</v>
      </c>
      <c r="R3" s="87">
        <f>SUM(O3:Q3)</f>
        <v>33155395</v>
      </c>
      <c r="S3" s="83">
        <v>692405</v>
      </c>
      <c r="T3" s="85">
        <v>609536</v>
      </c>
      <c r="U3" s="86">
        <f>SUM(S3:T3)</f>
        <v>1301941</v>
      </c>
      <c r="V3" s="89">
        <v>13764158</v>
      </c>
      <c r="W3" s="89">
        <v>19676930</v>
      </c>
      <c r="X3" s="88">
        <v>13260167</v>
      </c>
      <c r="Y3" s="89">
        <v>10833462</v>
      </c>
      <c r="Z3" s="88">
        <v>2627905</v>
      </c>
      <c r="AA3" s="89">
        <v>10084973</v>
      </c>
      <c r="AB3" s="89">
        <v>11434694</v>
      </c>
      <c r="AC3" s="90">
        <f>SUM(N3,R3,U3,V3:AB3)</f>
        <v>149223889</v>
      </c>
    </row>
    <row r="4" spans="1:29" ht="12.75" customHeight="1">
      <c r="A4" s="181" t="s">
        <v>187</v>
      </c>
      <c r="B4" s="138"/>
      <c r="C4" s="138"/>
      <c r="D4" s="138"/>
      <c r="E4" s="138"/>
      <c r="F4" s="138"/>
      <c r="G4" s="138"/>
      <c r="H4" s="138"/>
      <c r="I4" s="138"/>
      <c r="J4" s="117" t="s">
        <v>255</v>
      </c>
      <c r="K4" s="91">
        <v>21263017</v>
      </c>
      <c r="L4" s="92">
        <v>61214</v>
      </c>
      <c r="M4" s="92">
        <v>4928758</v>
      </c>
      <c r="N4" s="93">
        <f>SUM(K4:M4)</f>
        <v>26252989</v>
      </c>
      <c r="O4" s="94">
        <v>17652874</v>
      </c>
      <c r="P4" s="92">
        <v>8067007</v>
      </c>
      <c r="Q4" s="92">
        <v>979976</v>
      </c>
      <c r="R4" s="95">
        <f>SUM(O4:Q4)</f>
        <v>26699857</v>
      </c>
      <c r="S4" s="91">
        <v>418714</v>
      </c>
      <c r="T4" s="92">
        <v>276342</v>
      </c>
      <c r="U4" s="93">
        <f>SUM(S4:T4)</f>
        <v>695056</v>
      </c>
      <c r="V4" s="97">
        <v>12183836</v>
      </c>
      <c r="W4" s="97">
        <v>18446759</v>
      </c>
      <c r="X4" s="96">
        <v>11942559</v>
      </c>
      <c r="Y4" s="97">
        <v>9957060</v>
      </c>
      <c r="Z4" s="96">
        <v>2494192</v>
      </c>
      <c r="AA4" s="97">
        <v>9429221</v>
      </c>
      <c r="AB4" s="97">
        <v>10153620</v>
      </c>
      <c r="AC4" s="98">
        <f>SUM(N4,R4,U4,V4:AB4)</f>
        <v>128255149</v>
      </c>
    </row>
    <row r="5" spans="1:29" ht="12.75" customHeight="1">
      <c r="A5" s="181" t="s">
        <v>188</v>
      </c>
      <c r="B5" s="187"/>
      <c r="C5" s="187"/>
      <c r="D5" s="187"/>
      <c r="E5" s="187"/>
      <c r="F5" s="187"/>
      <c r="G5" s="187"/>
      <c r="H5" s="187"/>
      <c r="I5" s="187"/>
      <c r="J5" s="187"/>
      <c r="K5" s="91">
        <v>14361061</v>
      </c>
      <c r="L5" s="92">
        <v>0</v>
      </c>
      <c r="M5" s="92">
        <v>4265016</v>
      </c>
      <c r="N5" s="93">
        <f t="shared" ref="N5:N55" si="0">SUM(K5:M5)</f>
        <v>18626077</v>
      </c>
      <c r="O5" s="94">
        <v>11691658</v>
      </c>
      <c r="P5" s="92">
        <v>4948011</v>
      </c>
      <c r="Q5" s="92">
        <v>0</v>
      </c>
      <c r="R5" s="95">
        <f t="shared" ref="R5:R55" si="1">SUM(O5:Q5)</f>
        <v>16639669</v>
      </c>
      <c r="S5" s="91">
        <v>0</v>
      </c>
      <c r="T5" s="92">
        <v>0</v>
      </c>
      <c r="U5" s="93">
        <f t="shared" ref="U5:U55" si="2">SUM(S5:T5)</f>
        <v>0</v>
      </c>
      <c r="V5" s="97">
        <v>8555155</v>
      </c>
      <c r="W5" s="97">
        <v>12291673</v>
      </c>
      <c r="X5" s="96">
        <v>8391062</v>
      </c>
      <c r="Y5" s="97">
        <v>6181458</v>
      </c>
      <c r="Z5" s="96">
        <v>1576768</v>
      </c>
      <c r="AA5" s="97">
        <v>5733795</v>
      </c>
      <c r="AB5" s="97">
        <v>6233544</v>
      </c>
      <c r="AC5" s="98">
        <f t="shared" ref="AC5:AC55" si="3">SUM(N5,R5,U5,V5:AB5)</f>
        <v>84229201</v>
      </c>
    </row>
    <row r="6" spans="1:29" ht="12.75" customHeight="1">
      <c r="A6" s="181" t="s">
        <v>189</v>
      </c>
      <c r="B6" s="187"/>
      <c r="C6" s="187"/>
      <c r="D6" s="187"/>
      <c r="E6" s="187"/>
      <c r="F6" s="187"/>
      <c r="G6" s="187"/>
      <c r="H6" s="187"/>
      <c r="I6" s="187"/>
      <c r="J6" s="187"/>
      <c r="K6" s="91">
        <v>6236215</v>
      </c>
      <c r="L6" s="92">
        <v>0</v>
      </c>
      <c r="M6" s="92">
        <v>510184</v>
      </c>
      <c r="N6" s="93">
        <f t="shared" si="0"/>
        <v>6746399</v>
      </c>
      <c r="O6" s="94">
        <v>4612851</v>
      </c>
      <c r="P6" s="92">
        <v>2581033</v>
      </c>
      <c r="Q6" s="92">
        <v>0</v>
      </c>
      <c r="R6" s="95">
        <f t="shared" si="1"/>
        <v>7193884</v>
      </c>
      <c r="S6" s="91">
        <v>0</v>
      </c>
      <c r="T6" s="92">
        <v>0</v>
      </c>
      <c r="U6" s="93">
        <f t="shared" si="2"/>
        <v>0</v>
      </c>
      <c r="V6" s="97">
        <v>2961019</v>
      </c>
      <c r="W6" s="97">
        <v>5201441</v>
      </c>
      <c r="X6" s="96">
        <v>3187475</v>
      </c>
      <c r="Y6" s="97">
        <v>2993436</v>
      </c>
      <c r="Z6" s="96">
        <v>610907</v>
      </c>
      <c r="AA6" s="97">
        <v>2686444</v>
      </c>
      <c r="AB6" s="97">
        <v>3206629</v>
      </c>
      <c r="AC6" s="98">
        <f t="shared" si="3"/>
        <v>34787634</v>
      </c>
    </row>
    <row r="7" spans="1:29" ht="12.75" customHeight="1">
      <c r="A7" s="181" t="s">
        <v>190</v>
      </c>
      <c r="B7" s="187"/>
      <c r="C7" s="187"/>
      <c r="D7" s="187"/>
      <c r="E7" s="187"/>
      <c r="F7" s="187"/>
      <c r="G7" s="187"/>
      <c r="H7" s="187"/>
      <c r="I7" s="187"/>
      <c r="J7" s="187"/>
      <c r="K7" s="91">
        <v>665741</v>
      </c>
      <c r="L7" s="92">
        <v>61214</v>
      </c>
      <c r="M7" s="92">
        <v>153558</v>
      </c>
      <c r="N7" s="93">
        <f t="shared" si="0"/>
        <v>880513</v>
      </c>
      <c r="O7" s="94">
        <v>1348365</v>
      </c>
      <c r="P7" s="92">
        <v>537963</v>
      </c>
      <c r="Q7" s="92">
        <v>979976</v>
      </c>
      <c r="R7" s="95">
        <f t="shared" si="1"/>
        <v>2866304</v>
      </c>
      <c r="S7" s="91">
        <v>418714</v>
      </c>
      <c r="T7" s="92">
        <v>276342</v>
      </c>
      <c r="U7" s="93">
        <f t="shared" si="2"/>
        <v>695056</v>
      </c>
      <c r="V7" s="97">
        <v>667662</v>
      </c>
      <c r="W7" s="97">
        <v>953645</v>
      </c>
      <c r="X7" s="96">
        <v>364022</v>
      </c>
      <c r="Y7" s="97">
        <v>782166</v>
      </c>
      <c r="Z7" s="96">
        <v>306517</v>
      </c>
      <c r="AA7" s="97">
        <v>1008982</v>
      </c>
      <c r="AB7" s="97">
        <v>713447</v>
      </c>
      <c r="AC7" s="98">
        <f t="shared" si="3"/>
        <v>9238314</v>
      </c>
    </row>
    <row r="8" spans="1:29" ht="12.75" customHeight="1">
      <c r="A8" s="181" t="s">
        <v>191</v>
      </c>
      <c r="B8" s="187"/>
      <c r="C8" s="187"/>
      <c r="D8" s="187"/>
      <c r="E8" s="187"/>
      <c r="F8" s="187"/>
      <c r="G8" s="187"/>
      <c r="H8" s="187"/>
      <c r="I8" s="187"/>
      <c r="J8" s="187"/>
      <c r="K8" s="91">
        <v>178871</v>
      </c>
      <c r="L8" s="92">
        <v>61214</v>
      </c>
      <c r="M8" s="92">
        <v>99628</v>
      </c>
      <c r="N8" s="93">
        <f t="shared" si="0"/>
        <v>339713</v>
      </c>
      <c r="O8" s="94">
        <v>1084701</v>
      </c>
      <c r="P8" s="92">
        <v>330575</v>
      </c>
      <c r="Q8" s="92">
        <v>309658</v>
      </c>
      <c r="R8" s="95">
        <f t="shared" si="1"/>
        <v>1724934</v>
      </c>
      <c r="S8" s="91">
        <v>399000</v>
      </c>
      <c r="T8" s="92">
        <v>253000</v>
      </c>
      <c r="U8" s="93">
        <f t="shared" si="2"/>
        <v>652000</v>
      </c>
      <c r="V8" s="97">
        <v>400545</v>
      </c>
      <c r="W8" s="97">
        <v>423721</v>
      </c>
      <c r="X8" s="96">
        <v>246577</v>
      </c>
      <c r="Y8" s="97">
        <v>469664</v>
      </c>
      <c r="Z8" s="96">
        <v>155040</v>
      </c>
      <c r="AA8" s="97">
        <v>815914</v>
      </c>
      <c r="AB8" s="97">
        <v>368222</v>
      </c>
      <c r="AC8" s="98">
        <f t="shared" si="3"/>
        <v>5596330</v>
      </c>
    </row>
    <row r="9" spans="1:29" ht="12.75" customHeight="1">
      <c r="A9" s="181" t="s">
        <v>192</v>
      </c>
      <c r="B9" s="187"/>
      <c r="C9" s="187"/>
      <c r="D9" s="187"/>
      <c r="E9" s="187"/>
      <c r="F9" s="187"/>
      <c r="G9" s="187"/>
      <c r="H9" s="187"/>
      <c r="I9" s="187"/>
      <c r="J9" s="187"/>
      <c r="K9" s="91">
        <v>486870</v>
      </c>
      <c r="L9" s="92">
        <v>0</v>
      </c>
      <c r="M9" s="92">
        <v>53930</v>
      </c>
      <c r="N9" s="93">
        <f t="shared" si="0"/>
        <v>540800</v>
      </c>
      <c r="O9" s="94">
        <v>263664</v>
      </c>
      <c r="P9" s="92">
        <v>207388</v>
      </c>
      <c r="Q9" s="92">
        <v>670318</v>
      </c>
      <c r="R9" s="95">
        <f t="shared" si="1"/>
        <v>1141370</v>
      </c>
      <c r="S9" s="91">
        <v>19714</v>
      </c>
      <c r="T9" s="92">
        <v>23342</v>
      </c>
      <c r="U9" s="93">
        <f t="shared" si="2"/>
        <v>43056</v>
      </c>
      <c r="V9" s="97">
        <v>267117</v>
      </c>
      <c r="W9" s="97">
        <v>529924</v>
      </c>
      <c r="X9" s="96">
        <v>117445</v>
      </c>
      <c r="Y9" s="97">
        <v>312502</v>
      </c>
      <c r="Z9" s="96">
        <v>151477</v>
      </c>
      <c r="AA9" s="97">
        <v>193068</v>
      </c>
      <c r="AB9" s="97">
        <v>345225</v>
      </c>
      <c r="AC9" s="98">
        <f t="shared" si="3"/>
        <v>3641984</v>
      </c>
    </row>
    <row r="10" spans="1:29" ht="12.75" customHeight="1">
      <c r="A10" s="181" t="s">
        <v>193</v>
      </c>
      <c r="B10" s="138"/>
      <c r="C10" s="138"/>
      <c r="D10" s="138"/>
      <c r="E10" s="138"/>
      <c r="F10" s="138"/>
      <c r="G10" s="138"/>
      <c r="H10" s="138"/>
      <c r="I10" s="138"/>
      <c r="J10" s="117" t="s">
        <v>256</v>
      </c>
      <c r="K10" s="91">
        <v>1662644</v>
      </c>
      <c r="L10" s="92">
        <v>2570664</v>
      </c>
      <c r="M10" s="92">
        <v>2505218</v>
      </c>
      <c r="N10" s="93">
        <f t="shared" si="0"/>
        <v>6738526</v>
      </c>
      <c r="O10" s="94">
        <v>2881948</v>
      </c>
      <c r="P10" s="92">
        <v>1897066</v>
      </c>
      <c r="Q10" s="92">
        <v>954587</v>
      </c>
      <c r="R10" s="95">
        <f t="shared" si="1"/>
        <v>5733601</v>
      </c>
      <c r="S10" s="91">
        <v>273691</v>
      </c>
      <c r="T10" s="92">
        <v>333194</v>
      </c>
      <c r="U10" s="93">
        <f t="shared" si="2"/>
        <v>606885</v>
      </c>
      <c r="V10" s="97">
        <v>1418074</v>
      </c>
      <c r="W10" s="97">
        <v>1230171</v>
      </c>
      <c r="X10" s="96">
        <v>1317608</v>
      </c>
      <c r="Y10" s="97">
        <v>684442</v>
      </c>
      <c r="Z10" s="96">
        <v>133316</v>
      </c>
      <c r="AA10" s="97">
        <v>604758</v>
      </c>
      <c r="AB10" s="97">
        <v>1277321</v>
      </c>
      <c r="AC10" s="98">
        <f t="shared" si="3"/>
        <v>19744702</v>
      </c>
    </row>
    <row r="11" spans="1:29" ht="12.75" customHeight="1">
      <c r="A11" s="181" t="s">
        <v>257</v>
      </c>
      <c r="B11" s="187"/>
      <c r="C11" s="187" t="s">
        <v>32</v>
      </c>
      <c r="D11" s="187"/>
      <c r="E11" s="187" t="s">
        <v>32</v>
      </c>
      <c r="F11" s="187"/>
      <c r="G11" s="187" t="s">
        <v>32</v>
      </c>
      <c r="H11" s="187"/>
      <c r="I11" s="187" t="s">
        <v>32</v>
      </c>
      <c r="J11" s="187"/>
      <c r="K11" s="91">
        <v>22</v>
      </c>
      <c r="L11" s="92">
        <v>11</v>
      </c>
      <c r="M11" s="92">
        <v>0</v>
      </c>
      <c r="N11" s="93">
        <f t="shared" si="0"/>
        <v>33</v>
      </c>
      <c r="O11" s="94">
        <v>16</v>
      </c>
      <c r="P11" s="92">
        <v>8</v>
      </c>
      <c r="Q11" s="92">
        <v>0</v>
      </c>
      <c r="R11" s="95">
        <f t="shared" si="1"/>
        <v>24</v>
      </c>
      <c r="S11" s="91">
        <v>31</v>
      </c>
      <c r="T11" s="92">
        <v>333</v>
      </c>
      <c r="U11" s="93">
        <f t="shared" si="2"/>
        <v>364</v>
      </c>
      <c r="V11" s="97">
        <v>0</v>
      </c>
      <c r="W11" s="97">
        <v>585</v>
      </c>
      <c r="X11" s="96">
        <v>0</v>
      </c>
      <c r="Y11" s="97">
        <v>609</v>
      </c>
      <c r="Z11" s="96">
        <v>4</v>
      </c>
      <c r="AA11" s="97">
        <v>7</v>
      </c>
      <c r="AB11" s="97">
        <v>8</v>
      </c>
      <c r="AC11" s="98">
        <f t="shared" si="3"/>
        <v>1634</v>
      </c>
    </row>
    <row r="12" spans="1:29" ht="12.75" customHeight="1">
      <c r="A12" s="181" t="s">
        <v>194</v>
      </c>
      <c r="B12" s="187"/>
      <c r="C12" s="187" t="s">
        <v>33</v>
      </c>
      <c r="D12" s="187"/>
      <c r="E12" s="187" t="s">
        <v>33</v>
      </c>
      <c r="F12" s="187"/>
      <c r="G12" s="187" t="s">
        <v>33</v>
      </c>
      <c r="H12" s="187"/>
      <c r="I12" s="187" t="s">
        <v>33</v>
      </c>
      <c r="J12" s="187"/>
      <c r="K12" s="91">
        <v>0</v>
      </c>
      <c r="L12" s="92">
        <v>0</v>
      </c>
      <c r="M12" s="92">
        <v>0</v>
      </c>
      <c r="N12" s="93">
        <f t="shared" si="0"/>
        <v>0</v>
      </c>
      <c r="O12" s="94">
        <v>0</v>
      </c>
      <c r="P12" s="92">
        <v>0</v>
      </c>
      <c r="Q12" s="92">
        <v>0</v>
      </c>
      <c r="R12" s="95">
        <f t="shared" si="1"/>
        <v>0</v>
      </c>
      <c r="S12" s="91">
        <v>0</v>
      </c>
      <c r="T12" s="92">
        <v>0</v>
      </c>
      <c r="U12" s="93">
        <f t="shared" si="2"/>
        <v>0</v>
      </c>
      <c r="V12" s="97">
        <v>0</v>
      </c>
      <c r="W12" s="97">
        <v>0</v>
      </c>
      <c r="X12" s="96">
        <v>0</v>
      </c>
      <c r="Y12" s="97">
        <v>0</v>
      </c>
      <c r="Z12" s="96">
        <v>0</v>
      </c>
      <c r="AA12" s="97">
        <v>0</v>
      </c>
      <c r="AB12" s="97">
        <v>0</v>
      </c>
      <c r="AC12" s="98">
        <f t="shared" si="3"/>
        <v>0</v>
      </c>
    </row>
    <row r="13" spans="1:29" ht="12.75" customHeight="1">
      <c r="A13" s="181" t="s">
        <v>258</v>
      </c>
      <c r="B13" s="187"/>
      <c r="C13" s="187" t="s">
        <v>34</v>
      </c>
      <c r="D13" s="187"/>
      <c r="E13" s="187" t="s">
        <v>34</v>
      </c>
      <c r="F13" s="187"/>
      <c r="G13" s="187" t="s">
        <v>34</v>
      </c>
      <c r="H13" s="187"/>
      <c r="I13" s="187" t="s">
        <v>34</v>
      </c>
      <c r="J13" s="187"/>
      <c r="K13" s="91">
        <v>25682</v>
      </c>
      <c r="L13" s="92">
        <v>15641</v>
      </c>
      <c r="M13" s="92">
        <v>0</v>
      </c>
      <c r="N13" s="93">
        <f t="shared" si="0"/>
        <v>41323</v>
      </c>
      <c r="O13" s="94">
        <v>12329</v>
      </c>
      <c r="P13" s="92">
        <v>5771</v>
      </c>
      <c r="Q13" s="92">
        <v>0</v>
      </c>
      <c r="R13" s="95">
        <f t="shared" si="1"/>
        <v>18100</v>
      </c>
      <c r="S13" s="91">
        <v>6186</v>
      </c>
      <c r="T13" s="92">
        <v>12212</v>
      </c>
      <c r="U13" s="93">
        <f t="shared" si="2"/>
        <v>18398</v>
      </c>
      <c r="V13" s="97">
        <v>29400</v>
      </c>
      <c r="W13" s="97">
        <v>14223</v>
      </c>
      <c r="X13" s="96">
        <v>23583</v>
      </c>
      <c r="Y13" s="97">
        <v>24756</v>
      </c>
      <c r="Z13" s="96">
        <v>2885</v>
      </c>
      <c r="AA13" s="97">
        <v>5046</v>
      </c>
      <c r="AB13" s="97">
        <v>20583</v>
      </c>
      <c r="AC13" s="98">
        <f t="shared" si="3"/>
        <v>198297</v>
      </c>
    </row>
    <row r="14" spans="1:29" ht="12.75" customHeight="1">
      <c r="A14" s="181" t="s">
        <v>259</v>
      </c>
      <c r="B14" s="187"/>
      <c r="C14" s="187" t="s">
        <v>35</v>
      </c>
      <c r="D14" s="187"/>
      <c r="E14" s="187" t="s">
        <v>35</v>
      </c>
      <c r="F14" s="187"/>
      <c r="G14" s="187" t="s">
        <v>35</v>
      </c>
      <c r="H14" s="187"/>
      <c r="I14" s="187" t="s">
        <v>35</v>
      </c>
      <c r="J14" s="187"/>
      <c r="K14" s="91">
        <v>49096</v>
      </c>
      <c r="L14" s="92">
        <v>27963</v>
      </c>
      <c r="M14" s="92">
        <v>637</v>
      </c>
      <c r="N14" s="93">
        <f t="shared" si="0"/>
        <v>77696</v>
      </c>
      <c r="O14" s="94">
        <v>32547</v>
      </c>
      <c r="P14" s="92">
        <v>7230</v>
      </c>
      <c r="Q14" s="92">
        <v>1935</v>
      </c>
      <c r="R14" s="95">
        <f t="shared" si="1"/>
        <v>41712</v>
      </c>
      <c r="S14" s="91">
        <v>6629</v>
      </c>
      <c r="T14" s="92">
        <v>0</v>
      </c>
      <c r="U14" s="93">
        <f t="shared" si="2"/>
        <v>6629</v>
      </c>
      <c r="V14" s="97">
        <v>12407</v>
      </c>
      <c r="W14" s="97">
        <v>87573</v>
      </c>
      <c r="X14" s="96">
        <v>39861</v>
      </c>
      <c r="Y14" s="97">
        <v>15327</v>
      </c>
      <c r="Z14" s="96">
        <v>0</v>
      </c>
      <c r="AA14" s="97">
        <v>24832</v>
      </c>
      <c r="AB14" s="97">
        <v>15648</v>
      </c>
      <c r="AC14" s="98">
        <f t="shared" si="3"/>
        <v>321685</v>
      </c>
    </row>
    <row r="15" spans="1:29" ht="12.75" customHeight="1">
      <c r="A15" s="181" t="s">
        <v>260</v>
      </c>
      <c r="B15" s="187"/>
      <c r="C15" s="187" t="s">
        <v>36</v>
      </c>
      <c r="D15" s="187"/>
      <c r="E15" s="187" t="s">
        <v>36</v>
      </c>
      <c r="F15" s="187"/>
      <c r="G15" s="187" t="s">
        <v>36</v>
      </c>
      <c r="H15" s="187"/>
      <c r="I15" s="187" t="s">
        <v>36</v>
      </c>
      <c r="J15" s="187"/>
      <c r="K15" s="91">
        <v>543314</v>
      </c>
      <c r="L15" s="92">
        <v>9304</v>
      </c>
      <c r="M15" s="92">
        <v>232088</v>
      </c>
      <c r="N15" s="93">
        <f t="shared" si="0"/>
        <v>784706</v>
      </c>
      <c r="O15" s="94">
        <v>593693</v>
      </c>
      <c r="P15" s="92">
        <v>305629</v>
      </c>
      <c r="Q15" s="92">
        <v>0</v>
      </c>
      <c r="R15" s="95">
        <f t="shared" si="1"/>
        <v>899322</v>
      </c>
      <c r="S15" s="91">
        <v>7000</v>
      </c>
      <c r="T15" s="92">
        <v>7000</v>
      </c>
      <c r="U15" s="93">
        <f t="shared" si="2"/>
        <v>14000</v>
      </c>
      <c r="V15" s="97">
        <v>132696</v>
      </c>
      <c r="W15" s="97">
        <v>144767</v>
      </c>
      <c r="X15" s="96">
        <v>450313</v>
      </c>
      <c r="Y15" s="97">
        <v>149080</v>
      </c>
      <c r="Z15" s="96">
        <v>53070</v>
      </c>
      <c r="AA15" s="97">
        <v>129561</v>
      </c>
      <c r="AB15" s="97">
        <v>272242</v>
      </c>
      <c r="AC15" s="98">
        <f t="shared" si="3"/>
        <v>3029757</v>
      </c>
    </row>
    <row r="16" spans="1:29" ht="12.75" customHeight="1">
      <c r="A16" s="181" t="s">
        <v>195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91">
        <v>367739</v>
      </c>
      <c r="L16" s="92">
        <v>632553</v>
      </c>
      <c r="M16" s="92">
        <v>1685781</v>
      </c>
      <c r="N16" s="93">
        <f t="shared" si="0"/>
        <v>2686073</v>
      </c>
      <c r="O16" s="94">
        <v>1396451</v>
      </c>
      <c r="P16" s="92">
        <v>1130751</v>
      </c>
      <c r="Q16" s="92">
        <v>462804</v>
      </c>
      <c r="R16" s="95">
        <f t="shared" si="1"/>
        <v>2990006</v>
      </c>
      <c r="S16" s="91">
        <v>225000</v>
      </c>
      <c r="T16" s="92">
        <v>122000</v>
      </c>
      <c r="U16" s="93">
        <f t="shared" si="2"/>
        <v>347000</v>
      </c>
      <c r="V16" s="97">
        <v>841490</v>
      </c>
      <c r="W16" s="97">
        <v>800073</v>
      </c>
      <c r="X16" s="96">
        <v>723110</v>
      </c>
      <c r="Y16" s="97">
        <v>175894</v>
      </c>
      <c r="Z16" s="96">
        <v>28232</v>
      </c>
      <c r="AA16" s="97">
        <v>93884</v>
      </c>
      <c r="AB16" s="97">
        <v>717506</v>
      </c>
      <c r="AC16" s="98">
        <f t="shared" si="3"/>
        <v>9403268</v>
      </c>
    </row>
    <row r="17" spans="1:29" ht="12.75" customHeight="1">
      <c r="A17" s="181" t="s">
        <v>196</v>
      </c>
      <c r="B17" s="184"/>
      <c r="C17" s="184"/>
      <c r="D17" s="184"/>
      <c r="E17" s="184"/>
      <c r="F17" s="184"/>
      <c r="G17" s="184"/>
      <c r="H17" s="184"/>
      <c r="I17" s="184"/>
      <c r="J17" s="184"/>
      <c r="K17" s="91">
        <v>394438</v>
      </c>
      <c r="L17" s="92">
        <v>1260279</v>
      </c>
      <c r="M17" s="92">
        <v>427869</v>
      </c>
      <c r="N17" s="93">
        <f t="shared" si="0"/>
        <v>2082586</v>
      </c>
      <c r="O17" s="94">
        <v>353624</v>
      </c>
      <c r="P17" s="92">
        <v>202240</v>
      </c>
      <c r="Q17" s="92">
        <v>489313</v>
      </c>
      <c r="R17" s="95">
        <f t="shared" si="1"/>
        <v>1045177</v>
      </c>
      <c r="S17" s="91">
        <v>14970</v>
      </c>
      <c r="T17" s="92">
        <v>61901</v>
      </c>
      <c r="U17" s="93">
        <f t="shared" si="2"/>
        <v>76871</v>
      </c>
      <c r="V17" s="97">
        <v>140224</v>
      </c>
      <c r="W17" s="97">
        <v>30553</v>
      </c>
      <c r="X17" s="96">
        <v>11293</v>
      </c>
      <c r="Y17" s="97">
        <v>257092</v>
      </c>
      <c r="Z17" s="96">
        <v>21437</v>
      </c>
      <c r="AA17" s="97">
        <v>284058</v>
      </c>
      <c r="AB17" s="97">
        <v>157614</v>
      </c>
      <c r="AC17" s="98">
        <f t="shared" si="3"/>
        <v>4106905</v>
      </c>
    </row>
    <row r="18" spans="1:29" ht="12.75" customHeight="1">
      <c r="A18" s="181" t="s">
        <v>197</v>
      </c>
      <c r="B18" s="184"/>
      <c r="C18" s="184"/>
      <c r="D18" s="184"/>
      <c r="E18" s="184"/>
      <c r="F18" s="184"/>
      <c r="G18" s="184"/>
      <c r="H18" s="184"/>
      <c r="I18" s="184"/>
      <c r="J18" s="184"/>
      <c r="K18" s="91">
        <v>0</v>
      </c>
      <c r="L18" s="92">
        <v>0</v>
      </c>
      <c r="M18" s="92">
        <v>0</v>
      </c>
      <c r="N18" s="93">
        <f t="shared" si="0"/>
        <v>0</v>
      </c>
      <c r="O18" s="94">
        <v>252279</v>
      </c>
      <c r="P18" s="92">
        <v>139021</v>
      </c>
      <c r="Q18" s="92">
        <v>0</v>
      </c>
      <c r="R18" s="95">
        <f t="shared" si="1"/>
        <v>391300</v>
      </c>
      <c r="S18" s="91">
        <v>0</v>
      </c>
      <c r="T18" s="92">
        <v>0</v>
      </c>
      <c r="U18" s="93">
        <f t="shared" si="2"/>
        <v>0</v>
      </c>
      <c r="V18" s="97">
        <v>0</v>
      </c>
      <c r="W18" s="97">
        <v>0</v>
      </c>
      <c r="X18" s="96">
        <v>0</v>
      </c>
      <c r="Y18" s="97">
        <v>0</v>
      </c>
      <c r="Z18" s="96">
        <v>0</v>
      </c>
      <c r="AA18" s="97">
        <v>0</v>
      </c>
      <c r="AB18" s="97">
        <v>0</v>
      </c>
      <c r="AC18" s="98">
        <f t="shared" si="3"/>
        <v>391300</v>
      </c>
    </row>
    <row r="19" spans="1:29" ht="12.75" customHeight="1">
      <c r="A19" s="181" t="s">
        <v>198</v>
      </c>
      <c r="B19" s="187" t="s">
        <v>37</v>
      </c>
      <c r="C19" s="187" t="s">
        <v>37</v>
      </c>
      <c r="D19" s="187" t="s">
        <v>37</v>
      </c>
      <c r="E19" s="187" t="s">
        <v>37</v>
      </c>
      <c r="F19" s="187" t="s">
        <v>37</v>
      </c>
      <c r="G19" s="187" t="s">
        <v>37</v>
      </c>
      <c r="H19" s="187" t="s">
        <v>37</v>
      </c>
      <c r="I19" s="187" t="s">
        <v>37</v>
      </c>
      <c r="J19" s="187" t="s">
        <v>37</v>
      </c>
      <c r="K19" s="91">
        <v>282353</v>
      </c>
      <c r="L19" s="92">
        <v>624913</v>
      </c>
      <c r="M19" s="92">
        <v>158843</v>
      </c>
      <c r="N19" s="93">
        <f t="shared" si="0"/>
        <v>1066109</v>
      </c>
      <c r="O19" s="94">
        <v>241009</v>
      </c>
      <c r="P19" s="92">
        <v>106416</v>
      </c>
      <c r="Q19" s="92">
        <v>535</v>
      </c>
      <c r="R19" s="95">
        <f t="shared" si="1"/>
        <v>347960</v>
      </c>
      <c r="S19" s="91">
        <v>13875</v>
      </c>
      <c r="T19" s="92">
        <v>129748</v>
      </c>
      <c r="U19" s="93">
        <f t="shared" si="2"/>
        <v>143623</v>
      </c>
      <c r="V19" s="97">
        <v>261857</v>
      </c>
      <c r="W19" s="97">
        <v>152397</v>
      </c>
      <c r="X19" s="96">
        <v>69448</v>
      </c>
      <c r="Y19" s="97">
        <v>61684</v>
      </c>
      <c r="Z19" s="96">
        <v>27688</v>
      </c>
      <c r="AA19" s="97">
        <v>67370</v>
      </c>
      <c r="AB19" s="97">
        <v>93720</v>
      </c>
      <c r="AC19" s="98">
        <f t="shared" si="3"/>
        <v>2291856</v>
      </c>
    </row>
    <row r="20" spans="1:29" ht="12.75" customHeight="1">
      <c r="A20" s="181" t="s">
        <v>261</v>
      </c>
      <c r="B20" s="138" t="s">
        <v>38</v>
      </c>
      <c r="C20" s="138" t="s">
        <v>38</v>
      </c>
      <c r="D20" s="138" t="s">
        <v>38</v>
      </c>
      <c r="E20" s="138" t="s">
        <v>38</v>
      </c>
      <c r="F20" s="138" t="s">
        <v>38</v>
      </c>
      <c r="G20" s="138" t="s">
        <v>38</v>
      </c>
      <c r="H20" s="138" t="s">
        <v>38</v>
      </c>
      <c r="I20" s="138" t="s">
        <v>38</v>
      </c>
      <c r="J20" s="117" t="s">
        <v>39</v>
      </c>
      <c r="K20" s="91">
        <v>23193017</v>
      </c>
      <c r="L20" s="92">
        <v>2653026</v>
      </c>
      <c r="M20" s="92">
        <v>8176743</v>
      </c>
      <c r="N20" s="93">
        <f t="shared" si="0"/>
        <v>34022786</v>
      </c>
      <c r="O20" s="94">
        <v>20019365</v>
      </c>
      <c r="P20" s="92">
        <v>10467419</v>
      </c>
      <c r="Q20" s="92">
        <v>1798734</v>
      </c>
      <c r="R20" s="95">
        <f t="shared" si="1"/>
        <v>32285518</v>
      </c>
      <c r="S20" s="91">
        <v>792472</v>
      </c>
      <c r="T20" s="92">
        <v>578637</v>
      </c>
      <c r="U20" s="93">
        <f t="shared" si="2"/>
        <v>1371109</v>
      </c>
      <c r="V20" s="97">
        <v>13718724</v>
      </c>
      <c r="W20" s="97">
        <v>20274227</v>
      </c>
      <c r="X20" s="96">
        <v>13097989</v>
      </c>
      <c r="Y20" s="97">
        <v>11621808</v>
      </c>
      <c r="Z20" s="96">
        <v>2665054</v>
      </c>
      <c r="AA20" s="97">
        <v>11122181</v>
      </c>
      <c r="AB20" s="97">
        <v>12107017</v>
      </c>
      <c r="AC20" s="98">
        <f t="shared" si="3"/>
        <v>152286413</v>
      </c>
    </row>
    <row r="21" spans="1:29" ht="12.75" customHeight="1">
      <c r="A21" s="181" t="s">
        <v>199</v>
      </c>
      <c r="B21" s="138"/>
      <c r="C21" s="138"/>
      <c r="D21" s="138"/>
      <c r="E21" s="138"/>
      <c r="F21" s="138"/>
      <c r="G21" s="138"/>
      <c r="H21" s="138"/>
      <c r="I21" s="138"/>
      <c r="J21" s="117" t="s">
        <v>40</v>
      </c>
      <c r="K21" s="91">
        <v>21507385</v>
      </c>
      <c r="L21" s="92">
        <v>1943718</v>
      </c>
      <c r="M21" s="92">
        <v>7214847</v>
      </c>
      <c r="N21" s="93">
        <f t="shared" si="0"/>
        <v>30665950</v>
      </c>
      <c r="O21" s="94">
        <v>18985605</v>
      </c>
      <c r="P21" s="92">
        <v>9911751</v>
      </c>
      <c r="Q21" s="92">
        <v>1461647</v>
      </c>
      <c r="R21" s="95">
        <f t="shared" si="1"/>
        <v>30359003</v>
      </c>
      <c r="S21" s="91">
        <v>750148</v>
      </c>
      <c r="T21" s="92">
        <v>550597</v>
      </c>
      <c r="U21" s="93">
        <f t="shared" si="2"/>
        <v>1300745</v>
      </c>
      <c r="V21" s="97">
        <v>12956356</v>
      </c>
      <c r="W21" s="97">
        <v>18906066</v>
      </c>
      <c r="X21" s="96">
        <v>12582808</v>
      </c>
      <c r="Y21" s="97">
        <v>11089021</v>
      </c>
      <c r="Z21" s="96">
        <v>2524632</v>
      </c>
      <c r="AA21" s="97">
        <v>10551095</v>
      </c>
      <c r="AB21" s="97">
        <v>11500089</v>
      </c>
      <c r="AC21" s="98">
        <f t="shared" si="3"/>
        <v>142435765</v>
      </c>
    </row>
    <row r="22" spans="1:29" ht="12.75" customHeight="1">
      <c r="A22" s="181" t="s">
        <v>200</v>
      </c>
      <c r="B22" s="187"/>
      <c r="C22" s="187"/>
      <c r="D22" s="187"/>
      <c r="E22" s="187"/>
      <c r="F22" s="187"/>
      <c r="G22" s="187"/>
      <c r="H22" s="187"/>
      <c r="I22" s="187"/>
      <c r="J22" s="187"/>
      <c r="K22" s="91">
        <v>9458515</v>
      </c>
      <c r="L22" s="92">
        <v>0</v>
      </c>
      <c r="M22" s="92">
        <v>3605842</v>
      </c>
      <c r="N22" s="93">
        <f t="shared" si="0"/>
        <v>13064357</v>
      </c>
      <c r="O22" s="94">
        <v>8108787</v>
      </c>
      <c r="P22" s="92">
        <v>4252327</v>
      </c>
      <c r="Q22" s="92">
        <v>27874</v>
      </c>
      <c r="R22" s="95">
        <f t="shared" si="1"/>
        <v>12388988</v>
      </c>
      <c r="S22" s="91">
        <v>27343</v>
      </c>
      <c r="T22" s="92">
        <v>45473</v>
      </c>
      <c r="U22" s="93">
        <f t="shared" si="2"/>
        <v>72816</v>
      </c>
      <c r="V22" s="97">
        <v>5881710</v>
      </c>
      <c r="W22" s="97">
        <v>8683670</v>
      </c>
      <c r="X22" s="96">
        <v>6056821</v>
      </c>
      <c r="Y22" s="97">
        <v>5804313</v>
      </c>
      <c r="Z22" s="96">
        <v>1294744</v>
      </c>
      <c r="AA22" s="97">
        <v>4225811</v>
      </c>
      <c r="AB22" s="97">
        <v>5433416</v>
      </c>
      <c r="AC22" s="98">
        <f t="shared" si="3"/>
        <v>62906646</v>
      </c>
    </row>
    <row r="23" spans="1:29" ht="12.75" customHeight="1">
      <c r="A23" s="181" t="s">
        <v>201</v>
      </c>
      <c r="B23" s="187"/>
      <c r="C23" s="187"/>
      <c r="D23" s="187"/>
      <c r="E23" s="187"/>
      <c r="F23" s="187"/>
      <c r="G23" s="187"/>
      <c r="H23" s="187"/>
      <c r="I23" s="187"/>
      <c r="J23" s="187"/>
      <c r="K23" s="91">
        <v>6037120</v>
      </c>
      <c r="L23" s="92">
        <v>0</v>
      </c>
      <c r="M23" s="92">
        <v>801228</v>
      </c>
      <c r="N23" s="93">
        <f t="shared" si="0"/>
        <v>6838348</v>
      </c>
      <c r="O23" s="94">
        <v>4113317</v>
      </c>
      <c r="P23" s="92">
        <v>1908452</v>
      </c>
      <c r="Q23" s="92">
        <v>0</v>
      </c>
      <c r="R23" s="95">
        <f t="shared" si="1"/>
        <v>6021769</v>
      </c>
      <c r="S23" s="91">
        <v>0</v>
      </c>
      <c r="T23" s="92">
        <v>0</v>
      </c>
      <c r="U23" s="93">
        <f t="shared" si="2"/>
        <v>0</v>
      </c>
      <c r="V23" s="97">
        <v>2466626</v>
      </c>
      <c r="W23" s="97">
        <v>4784041</v>
      </c>
      <c r="X23" s="96">
        <v>2972547</v>
      </c>
      <c r="Y23" s="97">
        <v>2227081</v>
      </c>
      <c r="Z23" s="96">
        <v>286123</v>
      </c>
      <c r="AA23" s="97">
        <v>2123806</v>
      </c>
      <c r="AB23" s="97">
        <v>2510778</v>
      </c>
      <c r="AC23" s="98">
        <f t="shared" si="3"/>
        <v>30231119</v>
      </c>
    </row>
    <row r="24" spans="1:29" ht="12.75" customHeight="1">
      <c r="A24" s="181" t="s">
        <v>202</v>
      </c>
      <c r="B24" s="187"/>
      <c r="C24" s="187"/>
      <c r="D24" s="187"/>
      <c r="E24" s="187"/>
      <c r="F24" s="187"/>
      <c r="G24" s="187"/>
      <c r="H24" s="187"/>
      <c r="I24" s="187"/>
      <c r="J24" s="187"/>
      <c r="K24" s="91">
        <v>952520</v>
      </c>
      <c r="L24" s="92">
        <v>1556506</v>
      </c>
      <c r="M24" s="92">
        <v>731151</v>
      </c>
      <c r="N24" s="93">
        <f t="shared" si="0"/>
        <v>3240177</v>
      </c>
      <c r="O24" s="94">
        <v>1138919</v>
      </c>
      <c r="P24" s="92">
        <v>1002480</v>
      </c>
      <c r="Q24" s="92">
        <v>760261</v>
      </c>
      <c r="R24" s="95">
        <f t="shared" si="1"/>
        <v>2901660</v>
      </c>
      <c r="S24" s="91">
        <v>588340</v>
      </c>
      <c r="T24" s="92">
        <v>357940</v>
      </c>
      <c r="U24" s="93">
        <f t="shared" si="2"/>
        <v>946280</v>
      </c>
      <c r="V24" s="97">
        <v>1061105</v>
      </c>
      <c r="W24" s="97">
        <v>1385786</v>
      </c>
      <c r="X24" s="96">
        <v>747746</v>
      </c>
      <c r="Y24" s="97">
        <v>905375</v>
      </c>
      <c r="Z24" s="96">
        <v>197656</v>
      </c>
      <c r="AA24" s="97">
        <v>1165501</v>
      </c>
      <c r="AB24" s="97">
        <v>590227</v>
      </c>
      <c r="AC24" s="98">
        <f t="shared" si="3"/>
        <v>13141513</v>
      </c>
    </row>
    <row r="25" spans="1:29" ht="12.75" customHeight="1">
      <c r="A25" s="181" t="s">
        <v>203</v>
      </c>
      <c r="B25" s="187"/>
      <c r="C25" s="187"/>
      <c r="D25" s="187"/>
      <c r="E25" s="187"/>
      <c r="F25" s="187"/>
      <c r="G25" s="187"/>
      <c r="H25" s="187"/>
      <c r="I25" s="187"/>
      <c r="J25" s="187"/>
      <c r="K25" s="91">
        <v>5059230</v>
      </c>
      <c r="L25" s="92">
        <v>387212</v>
      </c>
      <c r="M25" s="92">
        <v>2076626</v>
      </c>
      <c r="N25" s="93">
        <f t="shared" si="0"/>
        <v>7523068</v>
      </c>
      <c r="O25" s="94">
        <v>5624582</v>
      </c>
      <c r="P25" s="92">
        <v>2748492</v>
      </c>
      <c r="Q25" s="92">
        <v>673512</v>
      </c>
      <c r="R25" s="95">
        <f t="shared" si="1"/>
        <v>9046586</v>
      </c>
      <c r="S25" s="91">
        <v>134465</v>
      </c>
      <c r="T25" s="92">
        <v>147184</v>
      </c>
      <c r="U25" s="93">
        <f t="shared" si="2"/>
        <v>281649</v>
      </c>
      <c r="V25" s="97">
        <v>3546915</v>
      </c>
      <c r="W25" s="97">
        <v>4052569</v>
      </c>
      <c r="X25" s="96">
        <v>2805694</v>
      </c>
      <c r="Y25" s="97">
        <v>2152252</v>
      </c>
      <c r="Z25" s="96">
        <v>746109</v>
      </c>
      <c r="AA25" s="97">
        <v>3035977</v>
      </c>
      <c r="AB25" s="97">
        <v>2965668</v>
      </c>
      <c r="AC25" s="98">
        <f t="shared" si="3"/>
        <v>36156487</v>
      </c>
    </row>
    <row r="26" spans="1:29" ht="12.75" customHeight="1">
      <c r="A26" s="181" t="s">
        <v>204</v>
      </c>
      <c r="B26" s="138"/>
      <c r="C26" s="138"/>
      <c r="D26" s="138"/>
      <c r="E26" s="138"/>
      <c r="F26" s="138"/>
      <c r="G26" s="138"/>
      <c r="H26" s="138"/>
      <c r="I26" s="138"/>
      <c r="J26" s="117" t="s">
        <v>262</v>
      </c>
      <c r="K26" s="91">
        <v>742852</v>
      </c>
      <c r="L26" s="92">
        <v>693687</v>
      </c>
      <c r="M26" s="92">
        <v>446157</v>
      </c>
      <c r="N26" s="93">
        <f t="shared" si="0"/>
        <v>1882696</v>
      </c>
      <c r="O26" s="94">
        <v>889953</v>
      </c>
      <c r="P26" s="92">
        <v>522689</v>
      </c>
      <c r="Q26" s="92">
        <v>334425</v>
      </c>
      <c r="R26" s="95">
        <f t="shared" si="1"/>
        <v>1747067</v>
      </c>
      <c r="S26" s="91">
        <v>32206</v>
      </c>
      <c r="T26" s="92">
        <v>28040</v>
      </c>
      <c r="U26" s="93">
        <f t="shared" si="2"/>
        <v>60246</v>
      </c>
      <c r="V26" s="97">
        <v>518729</v>
      </c>
      <c r="W26" s="97">
        <v>847590</v>
      </c>
      <c r="X26" s="96">
        <v>463886</v>
      </c>
      <c r="Y26" s="97">
        <v>500577</v>
      </c>
      <c r="Z26" s="96">
        <v>126829</v>
      </c>
      <c r="AA26" s="97">
        <v>447922</v>
      </c>
      <c r="AB26" s="97">
        <v>540698</v>
      </c>
      <c r="AC26" s="98">
        <f t="shared" si="3"/>
        <v>7136240</v>
      </c>
    </row>
    <row r="27" spans="1:29" ht="12.75" customHeight="1">
      <c r="A27" s="181" t="s">
        <v>205</v>
      </c>
      <c r="B27" s="187" t="s">
        <v>41</v>
      </c>
      <c r="C27" s="187" t="s">
        <v>41</v>
      </c>
      <c r="D27" s="187" t="s">
        <v>41</v>
      </c>
      <c r="E27" s="187" t="s">
        <v>41</v>
      </c>
      <c r="F27" s="187" t="s">
        <v>41</v>
      </c>
      <c r="G27" s="187" t="s">
        <v>41</v>
      </c>
      <c r="H27" s="187" t="s">
        <v>41</v>
      </c>
      <c r="I27" s="187" t="s">
        <v>41</v>
      </c>
      <c r="J27" s="187" t="s">
        <v>41</v>
      </c>
      <c r="K27" s="91">
        <v>20327</v>
      </c>
      <c r="L27" s="92">
        <v>572756</v>
      </c>
      <c r="M27" s="92">
        <v>259976</v>
      </c>
      <c r="N27" s="93">
        <f t="shared" si="0"/>
        <v>853059</v>
      </c>
      <c r="O27" s="94">
        <v>302513</v>
      </c>
      <c r="P27" s="92">
        <v>246856</v>
      </c>
      <c r="Q27" s="92">
        <v>334425</v>
      </c>
      <c r="R27" s="95">
        <f t="shared" si="1"/>
        <v>883794</v>
      </c>
      <c r="S27" s="91">
        <v>21918</v>
      </c>
      <c r="T27" s="92">
        <v>19688</v>
      </c>
      <c r="U27" s="93">
        <f t="shared" si="2"/>
        <v>41606</v>
      </c>
      <c r="V27" s="97">
        <v>105578</v>
      </c>
      <c r="W27" s="97">
        <v>102456</v>
      </c>
      <c r="X27" s="96">
        <v>12328</v>
      </c>
      <c r="Y27" s="97">
        <v>136452</v>
      </c>
      <c r="Z27" s="96">
        <v>42406</v>
      </c>
      <c r="AA27" s="97">
        <v>113219</v>
      </c>
      <c r="AB27" s="97">
        <v>119150</v>
      </c>
      <c r="AC27" s="98">
        <f t="shared" si="3"/>
        <v>2410048</v>
      </c>
    </row>
    <row r="28" spans="1:29" ht="12.75" customHeight="1">
      <c r="A28" s="181" t="s">
        <v>263</v>
      </c>
      <c r="B28" s="187" t="s">
        <v>42</v>
      </c>
      <c r="C28" s="187" t="s">
        <v>42</v>
      </c>
      <c r="D28" s="187" t="s">
        <v>42</v>
      </c>
      <c r="E28" s="187" t="s">
        <v>42</v>
      </c>
      <c r="F28" s="187" t="s">
        <v>42</v>
      </c>
      <c r="G28" s="187" t="s">
        <v>42</v>
      </c>
      <c r="H28" s="187" t="s">
        <v>42</v>
      </c>
      <c r="I28" s="187" t="s">
        <v>42</v>
      </c>
      <c r="J28" s="187" t="s">
        <v>42</v>
      </c>
      <c r="K28" s="91">
        <v>1768</v>
      </c>
      <c r="L28" s="92">
        <v>328</v>
      </c>
      <c r="M28" s="92">
        <v>287</v>
      </c>
      <c r="N28" s="93">
        <f t="shared" si="0"/>
        <v>2383</v>
      </c>
      <c r="O28" s="94">
        <v>128</v>
      </c>
      <c r="P28" s="92">
        <v>59</v>
      </c>
      <c r="Q28" s="92">
        <v>0</v>
      </c>
      <c r="R28" s="95">
        <f t="shared" si="1"/>
        <v>187</v>
      </c>
      <c r="S28" s="91">
        <v>0</v>
      </c>
      <c r="T28" s="92">
        <v>0</v>
      </c>
      <c r="U28" s="93">
        <f t="shared" si="2"/>
        <v>0</v>
      </c>
      <c r="V28" s="97">
        <v>0</v>
      </c>
      <c r="W28" s="97">
        <v>0</v>
      </c>
      <c r="X28" s="96">
        <v>0</v>
      </c>
      <c r="Y28" s="97">
        <v>0</v>
      </c>
      <c r="Z28" s="96">
        <v>0</v>
      </c>
      <c r="AA28" s="97">
        <v>0</v>
      </c>
      <c r="AB28" s="97">
        <v>0</v>
      </c>
      <c r="AC28" s="98">
        <f t="shared" si="3"/>
        <v>2570</v>
      </c>
    </row>
    <row r="29" spans="1:29" ht="12.75" customHeight="1">
      <c r="A29" s="181" t="s">
        <v>206</v>
      </c>
      <c r="B29" s="187" t="s">
        <v>43</v>
      </c>
      <c r="C29" s="187" t="s">
        <v>43</v>
      </c>
      <c r="D29" s="187" t="s">
        <v>43</v>
      </c>
      <c r="E29" s="187" t="s">
        <v>43</v>
      </c>
      <c r="F29" s="187" t="s">
        <v>43</v>
      </c>
      <c r="G29" s="187" t="s">
        <v>43</v>
      </c>
      <c r="H29" s="187" t="s">
        <v>43</v>
      </c>
      <c r="I29" s="187" t="s">
        <v>43</v>
      </c>
      <c r="J29" s="187" t="s">
        <v>43</v>
      </c>
      <c r="K29" s="91">
        <v>0</v>
      </c>
      <c r="L29" s="92">
        <v>0</v>
      </c>
      <c r="M29" s="92">
        <v>0</v>
      </c>
      <c r="N29" s="93">
        <f t="shared" si="0"/>
        <v>0</v>
      </c>
      <c r="O29" s="94">
        <v>0</v>
      </c>
      <c r="P29" s="92">
        <v>0</v>
      </c>
      <c r="Q29" s="92">
        <v>0</v>
      </c>
      <c r="R29" s="95">
        <f t="shared" si="1"/>
        <v>0</v>
      </c>
      <c r="S29" s="91">
        <v>0</v>
      </c>
      <c r="T29" s="92">
        <v>0</v>
      </c>
      <c r="U29" s="93">
        <f t="shared" si="2"/>
        <v>0</v>
      </c>
      <c r="V29" s="97">
        <v>0</v>
      </c>
      <c r="W29" s="97">
        <v>0</v>
      </c>
      <c r="X29" s="96">
        <v>0</v>
      </c>
      <c r="Y29" s="97">
        <v>0</v>
      </c>
      <c r="Z29" s="96">
        <v>0</v>
      </c>
      <c r="AA29" s="97">
        <v>0</v>
      </c>
      <c r="AB29" s="97">
        <v>0</v>
      </c>
      <c r="AC29" s="98">
        <f t="shared" si="3"/>
        <v>0</v>
      </c>
    </row>
    <row r="30" spans="1:29" ht="12.75" customHeight="1">
      <c r="A30" s="181" t="s">
        <v>264</v>
      </c>
      <c r="B30" s="187" t="s">
        <v>44</v>
      </c>
      <c r="C30" s="187" t="s">
        <v>44</v>
      </c>
      <c r="D30" s="187" t="s">
        <v>44</v>
      </c>
      <c r="E30" s="187" t="s">
        <v>44</v>
      </c>
      <c r="F30" s="187" t="s">
        <v>44</v>
      </c>
      <c r="G30" s="187" t="s">
        <v>44</v>
      </c>
      <c r="H30" s="187" t="s">
        <v>44</v>
      </c>
      <c r="I30" s="187" t="s">
        <v>44</v>
      </c>
      <c r="J30" s="187" t="s">
        <v>44</v>
      </c>
      <c r="K30" s="91">
        <v>0</v>
      </c>
      <c r="L30" s="92">
        <v>0</v>
      </c>
      <c r="M30" s="92">
        <v>0</v>
      </c>
      <c r="N30" s="93">
        <f t="shared" si="0"/>
        <v>0</v>
      </c>
      <c r="O30" s="94">
        <v>0</v>
      </c>
      <c r="P30" s="92">
        <v>0</v>
      </c>
      <c r="Q30" s="92">
        <v>0</v>
      </c>
      <c r="R30" s="95">
        <f t="shared" si="1"/>
        <v>0</v>
      </c>
      <c r="S30" s="91">
        <v>0</v>
      </c>
      <c r="T30" s="92">
        <v>0</v>
      </c>
      <c r="U30" s="93">
        <f t="shared" si="2"/>
        <v>0</v>
      </c>
      <c r="V30" s="97">
        <v>62350</v>
      </c>
      <c r="W30" s="97">
        <v>26855</v>
      </c>
      <c r="X30" s="96">
        <v>41805</v>
      </c>
      <c r="Y30" s="97">
        <v>42647</v>
      </c>
      <c r="Z30" s="96">
        <v>0</v>
      </c>
      <c r="AA30" s="97">
        <v>0</v>
      </c>
      <c r="AB30" s="97">
        <v>28372</v>
      </c>
      <c r="AC30" s="98">
        <f t="shared" si="3"/>
        <v>202029</v>
      </c>
    </row>
    <row r="31" spans="1:29" ht="12.75" customHeight="1">
      <c r="A31" s="181" t="s">
        <v>207</v>
      </c>
      <c r="B31" s="187" t="s">
        <v>45</v>
      </c>
      <c r="C31" s="187" t="s">
        <v>45</v>
      </c>
      <c r="D31" s="187" t="s">
        <v>45</v>
      </c>
      <c r="E31" s="187" t="s">
        <v>45</v>
      </c>
      <c r="F31" s="187" t="s">
        <v>45</v>
      </c>
      <c r="G31" s="187" t="s">
        <v>45</v>
      </c>
      <c r="H31" s="187" t="s">
        <v>45</v>
      </c>
      <c r="I31" s="187" t="s">
        <v>45</v>
      </c>
      <c r="J31" s="187" t="s">
        <v>45</v>
      </c>
      <c r="K31" s="91">
        <v>720757</v>
      </c>
      <c r="L31" s="92">
        <v>120603</v>
      </c>
      <c r="M31" s="92">
        <v>185894</v>
      </c>
      <c r="N31" s="93">
        <f t="shared" si="0"/>
        <v>1027254</v>
      </c>
      <c r="O31" s="94">
        <v>587312</v>
      </c>
      <c r="P31" s="92">
        <v>275774</v>
      </c>
      <c r="Q31" s="92">
        <v>0</v>
      </c>
      <c r="R31" s="95">
        <f t="shared" si="1"/>
        <v>863086</v>
      </c>
      <c r="S31" s="91">
        <v>10288</v>
      </c>
      <c r="T31" s="92">
        <v>8352</v>
      </c>
      <c r="U31" s="93">
        <f t="shared" si="2"/>
        <v>18640</v>
      </c>
      <c r="V31" s="97">
        <v>350801</v>
      </c>
      <c r="W31" s="97">
        <v>718279</v>
      </c>
      <c r="X31" s="96">
        <v>409753</v>
      </c>
      <c r="Y31" s="97">
        <v>321478</v>
      </c>
      <c r="Z31" s="96">
        <v>84423</v>
      </c>
      <c r="AA31" s="97">
        <v>334703</v>
      </c>
      <c r="AB31" s="97">
        <v>393176</v>
      </c>
      <c r="AC31" s="98">
        <f t="shared" si="3"/>
        <v>4521593</v>
      </c>
    </row>
    <row r="32" spans="1:29" ht="12.75" customHeight="1">
      <c r="A32" s="181" t="s">
        <v>265</v>
      </c>
      <c r="B32" s="138"/>
      <c r="C32" s="138"/>
      <c r="D32" s="138"/>
      <c r="E32" s="138"/>
      <c r="F32" s="185" t="s">
        <v>46</v>
      </c>
      <c r="G32" s="185"/>
      <c r="H32" s="185"/>
      <c r="I32" s="185"/>
      <c r="J32" s="185"/>
      <c r="K32" s="91">
        <v>675424</v>
      </c>
      <c r="L32" s="92">
        <v>0</v>
      </c>
      <c r="M32" s="92">
        <v>0</v>
      </c>
      <c r="N32" s="93">
        <f t="shared" si="0"/>
        <v>675424</v>
      </c>
      <c r="O32" s="94">
        <v>659264</v>
      </c>
      <c r="P32" s="92">
        <v>0</v>
      </c>
      <c r="Q32" s="92">
        <v>138491</v>
      </c>
      <c r="R32" s="95">
        <f t="shared" si="1"/>
        <v>797755</v>
      </c>
      <c r="S32" s="91">
        <v>0</v>
      </c>
      <c r="T32" s="92">
        <v>30899</v>
      </c>
      <c r="U32" s="93">
        <f t="shared" si="2"/>
        <v>30899</v>
      </c>
      <c r="V32" s="97">
        <v>126825</v>
      </c>
      <c r="W32" s="97">
        <v>0</v>
      </c>
      <c r="X32" s="96">
        <v>213473</v>
      </c>
      <c r="Y32" s="97">
        <v>0</v>
      </c>
      <c r="Z32" s="96">
        <v>0</v>
      </c>
      <c r="AA32" s="97">
        <v>0</v>
      </c>
      <c r="AB32" s="97">
        <v>0</v>
      </c>
      <c r="AC32" s="98">
        <f t="shared" si="3"/>
        <v>1844376</v>
      </c>
    </row>
    <row r="33" spans="1:29" ht="12.75" customHeight="1">
      <c r="A33" s="181" t="s">
        <v>219</v>
      </c>
      <c r="B33" s="138"/>
      <c r="C33" s="138"/>
      <c r="D33" s="138"/>
      <c r="E33" s="138"/>
      <c r="F33" s="186"/>
      <c r="G33" s="186"/>
      <c r="H33" s="186"/>
      <c r="I33" s="186"/>
      <c r="J33" s="186"/>
      <c r="K33" s="91">
        <v>0</v>
      </c>
      <c r="L33" s="92">
        <v>5527</v>
      </c>
      <c r="M33" s="92">
        <v>227028</v>
      </c>
      <c r="N33" s="93">
        <f t="shared" si="0"/>
        <v>232555</v>
      </c>
      <c r="O33" s="94">
        <v>0</v>
      </c>
      <c r="P33" s="92">
        <v>470367</v>
      </c>
      <c r="Q33" s="92">
        <v>0</v>
      </c>
      <c r="R33" s="95">
        <f t="shared" si="1"/>
        <v>470367</v>
      </c>
      <c r="S33" s="91">
        <v>89949</v>
      </c>
      <c r="T33" s="92">
        <v>0</v>
      </c>
      <c r="U33" s="93">
        <f t="shared" si="2"/>
        <v>89949</v>
      </c>
      <c r="V33" s="97">
        <v>0</v>
      </c>
      <c r="W33" s="97">
        <v>76726</v>
      </c>
      <c r="X33" s="96">
        <v>0</v>
      </c>
      <c r="Y33" s="97">
        <v>948096</v>
      </c>
      <c r="Z33" s="96">
        <v>23953</v>
      </c>
      <c r="AA33" s="97">
        <v>965038</v>
      </c>
      <c r="AB33" s="97">
        <v>609846</v>
      </c>
      <c r="AC33" s="98">
        <f t="shared" si="3"/>
        <v>3416530</v>
      </c>
    </row>
    <row r="34" spans="1:29" ht="12.75" customHeight="1">
      <c r="A34" s="181" t="s">
        <v>208</v>
      </c>
      <c r="B34" s="138"/>
      <c r="C34" s="138"/>
      <c r="D34" s="138"/>
      <c r="E34" s="138"/>
      <c r="F34" s="138"/>
      <c r="G34" s="138"/>
      <c r="H34" s="138"/>
      <c r="I34" s="138"/>
      <c r="J34" s="117" t="s">
        <v>47</v>
      </c>
      <c r="K34" s="91">
        <v>78528</v>
      </c>
      <c r="L34" s="92">
        <v>2079</v>
      </c>
      <c r="M34" s="92">
        <v>12142</v>
      </c>
      <c r="N34" s="93">
        <f t="shared" si="0"/>
        <v>92749</v>
      </c>
      <c r="O34" s="94">
        <v>674384</v>
      </c>
      <c r="P34" s="92">
        <v>30287</v>
      </c>
      <c r="Q34" s="92">
        <v>17266</v>
      </c>
      <c r="R34" s="95">
        <f t="shared" si="1"/>
        <v>721937</v>
      </c>
      <c r="S34" s="91">
        <v>0</v>
      </c>
      <c r="T34" s="92">
        <v>0</v>
      </c>
      <c r="U34" s="93">
        <f t="shared" si="2"/>
        <v>0</v>
      </c>
      <c r="V34" s="97">
        <v>162248</v>
      </c>
      <c r="W34" s="97">
        <v>0</v>
      </c>
      <c r="X34" s="96">
        <v>0</v>
      </c>
      <c r="Y34" s="97">
        <v>191960</v>
      </c>
      <c r="Z34" s="96">
        <v>397</v>
      </c>
      <c r="AA34" s="97">
        <v>50994</v>
      </c>
      <c r="AB34" s="97">
        <v>3753</v>
      </c>
      <c r="AC34" s="98">
        <f t="shared" si="3"/>
        <v>1224038</v>
      </c>
    </row>
    <row r="35" spans="1:29" ht="12.75" customHeight="1">
      <c r="A35" s="181" t="s">
        <v>266</v>
      </c>
      <c r="B35" s="187" t="s">
        <v>48</v>
      </c>
      <c r="C35" s="187" t="s">
        <v>48</v>
      </c>
      <c r="D35" s="187" t="s">
        <v>48</v>
      </c>
      <c r="E35" s="187" t="s">
        <v>48</v>
      </c>
      <c r="F35" s="187" t="s">
        <v>48</v>
      </c>
      <c r="G35" s="187" t="s">
        <v>48</v>
      </c>
      <c r="H35" s="187" t="s">
        <v>48</v>
      </c>
      <c r="I35" s="187" t="s">
        <v>48</v>
      </c>
      <c r="J35" s="187" t="s">
        <v>48</v>
      </c>
      <c r="K35" s="91">
        <v>0</v>
      </c>
      <c r="L35" s="92">
        <v>0</v>
      </c>
      <c r="M35" s="92">
        <v>0</v>
      </c>
      <c r="N35" s="93">
        <f t="shared" si="0"/>
        <v>0</v>
      </c>
      <c r="O35" s="94">
        <v>0</v>
      </c>
      <c r="P35" s="92">
        <v>0</v>
      </c>
      <c r="Q35" s="92">
        <v>0</v>
      </c>
      <c r="R35" s="95">
        <f t="shared" si="1"/>
        <v>0</v>
      </c>
      <c r="S35" s="91">
        <v>0</v>
      </c>
      <c r="T35" s="92">
        <v>0</v>
      </c>
      <c r="U35" s="93">
        <f t="shared" si="2"/>
        <v>0</v>
      </c>
      <c r="V35" s="97">
        <v>0</v>
      </c>
      <c r="W35" s="97">
        <v>0</v>
      </c>
      <c r="X35" s="96">
        <v>0</v>
      </c>
      <c r="Y35" s="97">
        <v>0</v>
      </c>
      <c r="Z35" s="96">
        <v>0</v>
      </c>
      <c r="AA35" s="97">
        <v>0</v>
      </c>
      <c r="AB35" s="97">
        <v>0</v>
      </c>
      <c r="AC35" s="98">
        <f t="shared" si="3"/>
        <v>0</v>
      </c>
    </row>
    <row r="36" spans="1:29" ht="12.75" customHeight="1">
      <c r="A36" s="181" t="s">
        <v>209</v>
      </c>
      <c r="B36" s="187" t="s">
        <v>49</v>
      </c>
      <c r="C36" s="187" t="s">
        <v>49</v>
      </c>
      <c r="D36" s="187" t="s">
        <v>49</v>
      </c>
      <c r="E36" s="187" t="s">
        <v>49</v>
      </c>
      <c r="F36" s="187" t="s">
        <v>49</v>
      </c>
      <c r="G36" s="187" t="s">
        <v>49</v>
      </c>
      <c r="H36" s="187" t="s">
        <v>49</v>
      </c>
      <c r="I36" s="187" t="s">
        <v>49</v>
      </c>
      <c r="J36" s="187" t="s">
        <v>49</v>
      </c>
      <c r="K36" s="91">
        <v>0</v>
      </c>
      <c r="L36" s="92">
        <v>0</v>
      </c>
      <c r="M36" s="92">
        <v>0</v>
      </c>
      <c r="N36" s="93">
        <f t="shared" si="0"/>
        <v>0</v>
      </c>
      <c r="O36" s="94">
        <v>0</v>
      </c>
      <c r="P36" s="92">
        <v>0</v>
      </c>
      <c r="Q36" s="92">
        <v>0</v>
      </c>
      <c r="R36" s="95">
        <f t="shared" si="1"/>
        <v>0</v>
      </c>
      <c r="S36" s="91">
        <v>0</v>
      </c>
      <c r="T36" s="92">
        <v>0</v>
      </c>
      <c r="U36" s="93">
        <f t="shared" si="2"/>
        <v>0</v>
      </c>
      <c r="V36" s="97">
        <v>33</v>
      </c>
      <c r="W36" s="97">
        <v>0</v>
      </c>
      <c r="X36" s="96">
        <v>0</v>
      </c>
      <c r="Y36" s="97">
        <v>0</v>
      </c>
      <c r="Z36" s="96">
        <v>322</v>
      </c>
      <c r="AA36" s="97">
        <v>0</v>
      </c>
      <c r="AB36" s="97">
        <v>0</v>
      </c>
      <c r="AC36" s="98">
        <f t="shared" si="3"/>
        <v>355</v>
      </c>
    </row>
    <row r="37" spans="1:29" ht="12.75" customHeight="1">
      <c r="A37" s="181" t="s">
        <v>267</v>
      </c>
      <c r="B37" s="187" t="s">
        <v>50</v>
      </c>
      <c r="C37" s="187" t="s">
        <v>50</v>
      </c>
      <c r="D37" s="187" t="s">
        <v>50</v>
      </c>
      <c r="E37" s="187" t="s">
        <v>50</v>
      </c>
      <c r="F37" s="187" t="s">
        <v>50</v>
      </c>
      <c r="G37" s="187" t="s">
        <v>50</v>
      </c>
      <c r="H37" s="187" t="s">
        <v>50</v>
      </c>
      <c r="I37" s="187" t="s">
        <v>50</v>
      </c>
      <c r="J37" s="187" t="s">
        <v>50</v>
      </c>
      <c r="K37" s="91">
        <v>78528</v>
      </c>
      <c r="L37" s="92">
        <v>2079</v>
      </c>
      <c r="M37" s="92">
        <v>12142</v>
      </c>
      <c r="N37" s="93">
        <f t="shared" si="0"/>
        <v>92749</v>
      </c>
      <c r="O37" s="94">
        <v>674384</v>
      </c>
      <c r="P37" s="92">
        <v>30287</v>
      </c>
      <c r="Q37" s="92">
        <v>17266</v>
      </c>
      <c r="R37" s="95">
        <f t="shared" si="1"/>
        <v>721937</v>
      </c>
      <c r="S37" s="91">
        <v>0</v>
      </c>
      <c r="T37" s="92">
        <v>0</v>
      </c>
      <c r="U37" s="93">
        <f t="shared" si="2"/>
        <v>0</v>
      </c>
      <c r="V37" s="97">
        <v>162215</v>
      </c>
      <c r="W37" s="97">
        <v>0</v>
      </c>
      <c r="X37" s="96">
        <v>0</v>
      </c>
      <c r="Y37" s="97">
        <v>191960</v>
      </c>
      <c r="Z37" s="96">
        <v>75</v>
      </c>
      <c r="AA37" s="97">
        <v>50994</v>
      </c>
      <c r="AB37" s="97">
        <v>3753</v>
      </c>
      <c r="AC37" s="98">
        <f t="shared" si="3"/>
        <v>1223683</v>
      </c>
    </row>
    <row r="38" spans="1:29" ht="12.75" customHeight="1">
      <c r="A38" s="181" t="s">
        <v>211</v>
      </c>
      <c r="B38" s="138"/>
      <c r="C38" s="138"/>
      <c r="D38" s="138"/>
      <c r="E38" s="138"/>
      <c r="F38" s="138"/>
      <c r="G38" s="138"/>
      <c r="H38" s="138"/>
      <c r="I38" s="138"/>
      <c r="J38" s="117" t="s">
        <v>268</v>
      </c>
      <c r="K38" s="91">
        <v>942780</v>
      </c>
      <c r="L38" s="92">
        <v>15621</v>
      </c>
      <c r="M38" s="92">
        <v>515739</v>
      </c>
      <c r="N38" s="93">
        <f t="shared" si="0"/>
        <v>1474140</v>
      </c>
      <c r="O38" s="94">
        <v>143807</v>
      </c>
      <c r="P38" s="92">
        <v>32979</v>
      </c>
      <c r="Q38" s="92">
        <v>2662</v>
      </c>
      <c r="R38" s="95">
        <f t="shared" si="1"/>
        <v>179448</v>
      </c>
      <c r="S38" s="91">
        <v>10118</v>
      </c>
      <c r="T38" s="92">
        <v>0</v>
      </c>
      <c r="U38" s="93">
        <f t="shared" si="2"/>
        <v>10118</v>
      </c>
      <c r="V38" s="97">
        <v>243639</v>
      </c>
      <c r="W38" s="97">
        <v>520571</v>
      </c>
      <c r="X38" s="96">
        <v>51295</v>
      </c>
      <c r="Y38" s="97">
        <v>32210</v>
      </c>
      <c r="Z38" s="96">
        <v>13593</v>
      </c>
      <c r="AA38" s="97">
        <v>123164</v>
      </c>
      <c r="AB38" s="97">
        <v>66230</v>
      </c>
      <c r="AC38" s="98">
        <f t="shared" si="3"/>
        <v>2714408</v>
      </c>
    </row>
    <row r="39" spans="1:29" ht="12.75" customHeight="1">
      <c r="A39" s="181" t="s">
        <v>269</v>
      </c>
      <c r="B39" s="138"/>
      <c r="C39" s="138"/>
      <c r="D39" s="138"/>
      <c r="E39" s="138"/>
      <c r="F39" s="138"/>
      <c r="G39" s="138"/>
      <c r="H39" s="138"/>
      <c r="I39" s="138"/>
      <c r="J39" s="117" t="s">
        <v>213</v>
      </c>
      <c r="K39" s="91">
        <v>923203</v>
      </c>
      <c r="L39" s="92">
        <v>0</v>
      </c>
      <c r="M39" s="92">
        <v>388359</v>
      </c>
      <c r="N39" s="93">
        <f t="shared" si="0"/>
        <v>1311562</v>
      </c>
      <c r="O39" s="94">
        <v>0</v>
      </c>
      <c r="P39" s="92">
        <v>0</v>
      </c>
      <c r="Q39" s="92">
        <v>0</v>
      </c>
      <c r="R39" s="95">
        <f t="shared" si="1"/>
        <v>0</v>
      </c>
      <c r="S39" s="91">
        <v>0</v>
      </c>
      <c r="T39" s="92">
        <v>0</v>
      </c>
      <c r="U39" s="93">
        <f t="shared" si="2"/>
        <v>0</v>
      </c>
      <c r="V39" s="97">
        <v>0</v>
      </c>
      <c r="W39" s="97">
        <v>0</v>
      </c>
      <c r="X39" s="96">
        <v>0</v>
      </c>
      <c r="Y39" s="97">
        <v>0</v>
      </c>
      <c r="Z39" s="96">
        <v>0</v>
      </c>
      <c r="AA39" s="97">
        <v>0</v>
      </c>
      <c r="AB39" s="97">
        <v>0</v>
      </c>
      <c r="AC39" s="98">
        <f t="shared" si="3"/>
        <v>1311562</v>
      </c>
    </row>
    <row r="40" spans="1:29" ht="12.75" customHeight="1">
      <c r="A40" s="181" t="s">
        <v>210</v>
      </c>
      <c r="B40" s="187" t="s">
        <v>51</v>
      </c>
      <c r="C40" s="187" t="s">
        <v>51</v>
      </c>
      <c r="D40" s="187" t="s">
        <v>51</v>
      </c>
      <c r="E40" s="187" t="s">
        <v>51</v>
      </c>
      <c r="F40" s="187" t="s">
        <v>51</v>
      </c>
      <c r="G40" s="187" t="s">
        <v>51</v>
      </c>
      <c r="H40" s="187" t="s">
        <v>51</v>
      </c>
      <c r="I40" s="187" t="s">
        <v>51</v>
      </c>
      <c r="J40" s="187" t="s">
        <v>51</v>
      </c>
      <c r="K40" s="91">
        <v>19577</v>
      </c>
      <c r="L40" s="92">
        <v>15621</v>
      </c>
      <c r="M40" s="92">
        <v>127380</v>
      </c>
      <c r="N40" s="93">
        <f t="shared" si="0"/>
        <v>162578</v>
      </c>
      <c r="O40" s="94">
        <v>143807</v>
      </c>
      <c r="P40" s="92">
        <v>32979</v>
      </c>
      <c r="Q40" s="92">
        <v>2662</v>
      </c>
      <c r="R40" s="95">
        <f t="shared" si="1"/>
        <v>179448</v>
      </c>
      <c r="S40" s="91">
        <v>10118</v>
      </c>
      <c r="T40" s="92">
        <v>0</v>
      </c>
      <c r="U40" s="93">
        <f t="shared" si="2"/>
        <v>10118</v>
      </c>
      <c r="V40" s="97">
        <v>243639</v>
      </c>
      <c r="W40" s="97">
        <v>520571</v>
      </c>
      <c r="X40" s="96">
        <v>51295</v>
      </c>
      <c r="Y40" s="97">
        <v>32210</v>
      </c>
      <c r="Z40" s="96">
        <v>13593</v>
      </c>
      <c r="AA40" s="97">
        <v>123164</v>
      </c>
      <c r="AB40" s="97">
        <v>66230</v>
      </c>
      <c r="AC40" s="98">
        <f t="shared" si="3"/>
        <v>1402846</v>
      </c>
    </row>
    <row r="41" spans="1:29" ht="12.75" customHeight="1">
      <c r="A41" s="181" t="s">
        <v>270</v>
      </c>
      <c r="B41" s="138"/>
      <c r="C41" s="138"/>
      <c r="D41" s="138"/>
      <c r="E41" s="138"/>
      <c r="F41" s="138"/>
      <c r="G41" s="185" t="s">
        <v>271</v>
      </c>
      <c r="H41" s="185"/>
      <c r="I41" s="185"/>
      <c r="J41" s="185"/>
      <c r="K41" s="91">
        <v>0</v>
      </c>
      <c r="L41" s="92">
        <v>0</v>
      </c>
      <c r="M41" s="92">
        <v>0</v>
      </c>
      <c r="N41" s="93">
        <f t="shared" si="0"/>
        <v>0</v>
      </c>
      <c r="O41" s="94">
        <v>1189841</v>
      </c>
      <c r="P41" s="92">
        <v>0</v>
      </c>
      <c r="Q41" s="92">
        <v>153095</v>
      </c>
      <c r="R41" s="95">
        <f t="shared" si="1"/>
        <v>1342936</v>
      </c>
      <c r="S41" s="91">
        <v>0</v>
      </c>
      <c r="T41" s="92">
        <v>30899</v>
      </c>
      <c r="U41" s="93">
        <f t="shared" si="2"/>
        <v>30899</v>
      </c>
      <c r="V41" s="97">
        <v>45434</v>
      </c>
      <c r="W41" s="97">
        <v>0</v>
      </c>
      <c r="X41" s="96">
        <v>162178</v>
      </c>
      <c r="Y41" s="97">
        <v>0</v>
      </c>
      <c r="Z41" s="96">
        <v>0</v>
      </c>
      <c r="AA41" s="97">
        <v>0</v>
      </c>
      <c r="AB41" s="97">
        <v>0</v>
      </c>
      <c r="AC41" s="98">
        <f t="shared" si="3"/>
        <v>1581447</v>
      </c>
    </row>
    <row r="42" spans="1:29" ht="12.75" customHeight="1">
      <c r="A42" s="181" t="s">
        <v>272</v>
      </c>
      <c r="B42" s="138"/>
      <c r="C42" s="138"/>
      <c r="D42" s="138"/>
      <c r="E42" s="138"/>
      <c r="F42" s="138"/>
      <c r="G42" s="186"/>
      <c r="H42" s="186"/>
      <c r="I42" s="186"/>
      <c r="J42" s="186"/>
      <c r="K42" s="91">
        <v>188828</v>
      </c>
      <c r="L42" s="92">
        <v>19069</v>
      </c>
      <c r="M42" s="92">
        <v>730625</v>
      </c>
      <c r="N42" s="93">
        <f t="shared" si="0"/>
        <v>938522</v>
      </c>
      <c r="O42" s="94">
        <v>0</v>
      </c>
      <c r="P42" s="92">
        <v>473059</v>
      </c>
      <c r="Q42" s="92">
        <v>0</v>
      </c>
      <c r="R42" s="95">
        <f t="shared" si="1"/>
        <v>473059</v>
      </c>
      <c r="S42" s="91">
        <v>100067</v>
      </c>
      <c r="T42" s="92">
        <v>0</v>
      </c>
      <c r="U42" s="93">
        <f t="shared" si="2"/>
        <v>100067</v>
      </c>
      <c r="V42" s="97">
        <v>0</v>
      </c>
      <c r="W42" s="97">
        <v>597297</v>
      </c>
      <c r="X42" s="96">
        <v>0</v>
      </c>
      <c r="Y42" s="97">
        <v>788346</v>
      </c>
      <c r="Z42" s="96">
        <v>37149</v>
      </c>
      <c r="AA42" s="97">
        <v>1037208</v>
      </c>
      <c r="AB42" s="97">
        <v>672323</v>
      </c>
      <c r="AC42" s="98">
        <f t="shared" si="3"/>
        <v>4643971</v>
      </c>
    </row>
    <row r="43" spans="1:29" ht="12.75" customHeight="1">
      <c r="A43" s="181" t="s">
        <v>273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91">
        <v>-5115703</v>
      </c>
      <c r="L43" s="92">
        <v>-12333358</v>
      </c>
      <c r="M43" s="92">
        <v>-24410193</v>
      </c>
      <c r="N43" s="93">
        <f t="shared" si="0"/>
        <v>-41859254</v>
      </c>
      <c r="O43" s="94">
        <v>-5361379</v>
      </c>
      <c r="P43" s="92">
        <v>-18034633</v>
      </c>
      <c r="Q43" s="92">
        <v>-3458772</v>
      </c>
      <c r="R43" s="95">
        <f t="shared" si="1"/>
        <v>-26854784</v>
      </c>
      <c r="S43" s="91">
        <v>-7129218</v>
      </c>
      <c r="T43" s="92">
        <v>1164290</v>
      </c>
      <c r="U43" s="93">
        <f t="shared" si="2"/>
        <v>-5964928</v>
      </c>
      <c r="V43" s="97">
        <v>-5613612</v>
      </c>
      <c r="W43" s="97">
        <v>-3043730</v>
      </c>
      <c r="X43" s="96">
        <v>494103</v>
      </c>
      <c r="Y43" s="97">
        <v>-4918265</v>
      </c>
      <c r="Z43" s="96">
        <v>-877480</v>
      </c>
      <c r="AA43" s="97">
        <v>-5714030</v>
      </c>
      <c r="AB43" s="97">
        <v>-7084016</v>
      </c>
      <c r="AC43" s="98">
        <f t="shared" si="3"/>
        <v>-101435996</v>
      </c>
    </row>
    <row r="44" spans="1:29" ht="12.75" customHeight="1">
      <c r="A44" s="181" t="s">
        <v>212</v>
      </c>
      <c r="B44" s="184"/>
      <c r="C44" s="184"/>
      <c r="D44" s="184"/>
      <c r="E44" s="184"/>
      <c r="F44" s="184"/>
      <c r="G44" s="184"/>
      <c r="H44" s="184"/>
      <c r="I44" s="184"/>
      <c r="J44" s="184"/>
      <c r="K44" s="91">
        <v>0</v>
      </c>
      <c r="L44" s="92">
        <v>0</v>
      </c>
      <c r="M44" s="92">
        <v>0</v>
      </c>
      <c r="N44" s="93">
        <f t="shared" si="0"/>
        <v>0</v>
      </c>
      <c r="O44" s="94">
        <v>0</v>
      </c>
      <c r="P44" s="92">
        <v>0</v>
      </c>
      <c r="Q44" s="92">
        <v>0</v>
      </c>
      <c r="R44" s="95">
        <f t="shared" si="1"/>
        <v>0</v>
      </c>
      <c r="S44" s="91">
        <v>0</v>
      </c>
      <c r="T44" s="92">
        <v>0</v>
      </c>
      <c r="U44" s="93">
        <f t="shared" si="2"/>
        <v>0</v>
      </c>
      <c r="V44" s="97">
        <v>0</v>
      </c>
      <c r="W44" s="97">
        <v>0</v>
      </c>
      <c r="X44" s="96">
        <v>0</v>
      </c>
      <c r="Y44" s="97">
        <v>0</v>
      </c>
      <c r="Z44" s="96">
        <v>0</v>
      </c>
      <c r="AA44" s="97">
        <v>0</v>
      </c>
      <c r="AB44" s="97">
        <v>0</v>
      </c>
      <c r="AC44" s="98">
        <f t="shared" si="3"/>
        <v>0</v>
      </c>
    </row>
    <row r="45" spans="1:29" ht="12.75" customHeight="1">
      <c r="A45" s="181" t="s">
        <v>274</v>
      </c>
      <c r="B45" s="182"/>
      <c r="C45" s="182"/>
      <c r="D45" s="182"/>
      <c r="E45" s="182"/>
      <c r="F45" s="182"/>
      <c r="G45" s="182"/>
      <c r="H45" s="182"/>
      <c r="I45" s="182"/>
      <c r="J45" s="182"/>
      <c r="K45" s="91">
        <v>-5304531</v>
      </c>
      <c r="L45" s="92">
        <v>-12352427</v>
      </c>
      <c r="M45" s="92">
        <v>-25140818</v>
      </c>
      <c r="N45" s="93">
        <f t="shared" si="0"/>
        <v>-42797776</v>
      </c>
      <c r="O45" s="94">
        <v>-4171538</v>
      </c>
      <c r="P45" s="92">
        <v>-18507692</v>
      </c>
      <c r="Q45" s="92">
        <v>-3305677</v>
      </c>
      <c r="R45" s="95">
        <f t="shared" si="1"/>
        <v>-25984907</v>
      </c>
      <c r="S45" s="91">
        <v>-7229285</v>
      </c>
      <c r="T45" s="92">
        <v>1195189</v>
      </c>
      <c r="U45" s="93">
        <f t="shared" si="2"/>
        <v>-6034096</v>
      </c>
      <c r="V45" s="97">
        <v>-5568178</v>
      </c>
      <c r="W45" s="97">
        <v>-3641027</v>
      </c>
      <c r="X45" s="96">
        <v>656281</v>
      </c>
      <c r="Y45" s="97">
        <v>-5706611</v>
      </c>
      <c r="Z45" s="96">
        <v>-914629</v>
      </c>
      <c r="AA45" s="97">
        <v>-6751238</v>
      </c>
      <c r="AB45" s="97">
        <v>-7756339</v>
      </c>
      <c r="AC45" s="98">
        <f t="shared" si="3"/>
        <v>-104498520</v>
      </c>
    </row>
    <row r="46" spans="1:29" ht="12.75" customHeight="1">
      <c r="A46" s="181" t="s">
        <v>52</v>
      </c>
      <c r="B46" s="183"/>
      <c r="C46" s="183"/>
      <c r="D46" s="183"/>
      <c r="E46" s="183"/>
      <c r="F46" s="183"/>
      <c r="G46" s="183"/>
      <c r="H46" s="183"/>
      <c r="I46" s="183"/>
      <c r="J46" s="183"/>
      <c r="K46" s="91">
        <v>0</v>
      </c>
      <c r="L46" s="92">
        <v>0</v>
      </c>
      <c r="M46" s="92">
        <v>0</v>
      </c>
      <c r="N46" s="93">
        <f t="shared" si="0"/>
        <v>0</v>
      </c>
      <c r="O46" s="94">
        <v>0</v>
      </c>
      <c r="P46" s="92">
        <v>0</v>
      </c>
      <c r="Q46" s="92">
        <v>0</v>
      </c>
      <c r="R46" s="95">
        <f t="shared" si="1"/>
        <v>0</v>
      </c>
      <c r="S46" s="91">
        <v>0</v>
      </c>
      <c r="T46" s="92">
        <v>0</v>
      </c>
      <c r="U46" s="93">
        <f t="shared" si="2"/>
        <v>0</v>
      </c>
      <c r="V46" s="97">
        <v>0</v>
      </c>
      <c r="W46" s="97">
        <v>366600</v>
      </c>
      <c r="X46" s="96">
        <v>0</v>
      </c>
      <c r="Y46" s="97">
        <v>0</v>
      </c>
      <c r="Z46" s="96">
        <v>0</v>
      </c>
      <c r="AA46" s="97">
        <v>0</v>
      </c>
      <c r="AB46" s="97">
        <v>0</v>
      </c>
      <c r="AC46" s="98">
        <f t="shared" si="3"/>
        <v>366600</v>
      </c>
    </row>
    <row r="47" spans="1:29" ht="12.75" customHeight="1">
      <c r="A47" s="181" t="s">
        <v>53</v>
      </c>
      <c r="B47" s="183"/>
      <c r="C47" s="183"/>
      <c r="D47" s="183"/>
      <c r="E47" s="183"/>
      <c r="F47" s="183"/>
      <c r="G47" s="183"/>
      <c r="H47" s="183"/>
      <c r="I47" s="183"/>
      <c r="J47" s="183"/>
      <c r="K47" s="91">
        <v>0</v>
      </c>
      <c r="L47" s="92">
        <v>0</v>
      </c>
      <c r="M47" s="92">
        <v>0</v>
      </c>
      <c r="N47" s="93">
        <f t="shared" si="0"/>
        <v>0</v>
      </c>
      <c r="O47" s="94">
        <v>0</v>
      </c>
      <c r="P47" s="92">
        <v>0</v>
      </c>
      <c r="Q47" s="92">
        <v>0</v>
      </c>
      <c r="R47" s="95">
        <f t="shared" si="1"/>
        <v>0</v>
      </c>
      <c r="S47" s="91">
        <v>0</v>
      </c>
      <c r="T47" s="92">
        <v>0</v>
      </c>
      <c r="U47" s="93">
        <f t="shared" si="2"/>
        <v>0</v>
      </c>
      <c r="V47" s="97">
        <v>500000</v>
      </c>
      <c r="W47" s="97">
        <v>0</v>
      </c>
      <c r="X47" s="96">
        <v>0</v>
      </c>
      <c r="Y47" s="97">
        <v>0</v>
      </c>
      <c r="Z47" s="96">
        <v>0</v>
      </c>
      <c r="AA47" s="97">
        <v>0</v>
      </c>
      <c r="AB47" s="97">
        <v>0</v>
      </c>
      <c r="AC47" s="98">
        <f t="shared" si="3"/>
        <v>500000</v>
      </c>
    </row>
    <row r="48" spans="1:29" ht="12.75" customHeight="1">
      <c r="A48" s="181" t="s">
        <v>275</v>
      </c>
      <c r="B48" s="184"/>
      <c r="C48" s="184"/>
      <c r="D48" s="184"/>
      <c r="E48" s="184"/>
      <c r="F48" s="184"/>
      <c r="G48" s="184"/>
      <c r="H48" s="184"/>
      <c r="I48" s="184"/>
      <c r="J48" s="184"/>
      <c r="K48" s="91">
        <v>923203</v>
      </c>
      <c r="L48" s="92">
        <v>0</v>
      </c>
      <c r="M48" s="92">
        <v>0</v>
      </c>
      <c r="N48" s="93">
        <f t="shared" si="0"/>
        <v>923203</v>
      </c>
      <c r="O48" s="94">
        <v>0</v>
      </c>
      <c r="P48" s="92">
        <v>0</v>
      </c>
      <c r="Q48" s="92">
        <v>0</v>
      </c>
      <c r="R48" s="95">
        <f t="shared" si="1"/>
        <v>0</v>
      </c>
      <c r="S48" s="91">
        <v>0</v>
      </c>
      <c r="T48" s="92">
        <v>0</v>
      </c>
      <c r="U48" s="93">
        <f t="shared" si="2"/>
        <v>0</v>
      </c>
      <c r="V48" s="97">
        <v>0</v>
      </c>
      <c r="W48" s="97">
        <v>0</v>
      </c>
      <c r="X48" s="96">
        <v>0</v>
      </c>
      <c r="Y48" s="97">
        <v>0</v>
      </c>
      <c r="Z48" s="96">
        <v>0</v>
      </c>
      <c r="AA48" s="97">
        <v>0</v>
      </c>
      <c r="AB48" s="97">
        <v>0</v>
      </c>
      <c r="AC48" s="98">
        <f t="shared" si="3"/>
        <v>923203</v>
      </c>
    </row>
    <row r="49" spans="1:29" ht="12.75" customHeight="1">
      <c r="A49" s="188" t="s">
        <v>276</v>
      </c>
      <c r="B49" s="189"/>
      <c r="C49" s="177" t="s">
        <v>214</v>
      </c>
      <c r="D49" s="178"/>
      <c r="E49" s="178"/>
      <c r="F49" s="178"/>
      <c r="G49" s="178"/>
      <c r="H49" s="178"/>
      <c r="I49" s="178"/>
      <c r="J49" s="178"/>
      <c r="K49" s="91">
        <v>511793</v>
      </c>
      <c r="L49" s="92">
        <v>412729</v>
      </c>
      <c r="M49" s="92">
        <v>886135</v>
      </c>
      <c r="N49" s="93">
        <f t="shared" si="0"/>
        <v>1810657</v>
      </c>
      <c r="O49" s="94">
        <v>1304942</v>
      </c>
      <c r="P49" s="92">
        <v>55376</v>
      </c>
      <c r="Q49" s="92">
        <v>425256</v>
      </c>
      <c r="R49" s="95">
        <f t="shared" si="1"/>
        <v>1785574</v>
      </c>
      <c r="S49" s="91">
        <v>478516</v>
      </c>
      <c r="T49" s="92">
        <v>336119</v>
      </c>
      <c r="U49" s="93">
        <f t="shared" si="2"/>
        <v>814635</v>
      </c>
      <c r="V49" s="97">
        <v>891558</v>
      </c>
      <c r="W49" s="97">
        <v>983009</v>
      </c>
      <c r="X49" s="96">
        <v>1071130</v>
      </c>
      <c r="Y49" s="97">
        <v>-292859</v>
      </c>
      <c r="Z49" s="96">
        <v>332041</v>
      </c>
      <c r="AA49" s="97">
        <v>-117766</v>
      </c>
      <c r="AB49" s="97">
        <v>1342387</v>
      </c>
      <c r="AC49" s="98">
        <f t="shared" si="3"/>
        <v>8620366</v>
      </c>
    </row>
    <row r="50" spans="1:29" ht="12.75" customHeight="1">
      <c r="A50" s="190"/>
      <c r="B50" s="191"/>
      <c r="C50" s="177" t="s">
        <v>215</v>
      </c>
      <c r="D50" s="178"/>
      <c r="E50" s="178"/>
      <c r="F50" s="178"/>
      <c r="G50" s="178"/>
      <c r="H50" s="178"/>
      <c r="I50" s="178"/>
      <c r="J50" s="178"/>
      <c r="K50" s="91">
        <v>-2729635</v>
      </c>
      <c r="L50" s="92">
        <v>1456879</v>
      </c>
      <c r="M50" s="92">
        <v>-3102</v>
      </c>
      <c r="N50" s="93">
        <f t="shared" si="0"/>
        <v>-1275858</v>
      </c>
      <c r="O50" s="94">
        <v>680949</v>
      </c>
      <c r="P50" s="92">
        <v>-36097</v>
      </c>
      <c r="Q50" s="92">
        <v>611529</v>
      </c>
      <c r="R50" s="95">
        <f t="shared" si="1"/>
        <v>1256381</v>
      </c>
      <c r="S50" s="91">
        <v>-223644</v>
      </c>
      <c r="T50" s="92">
        <v>-146627</v>
      </c>
      <c r="U50" s="93">
        <f t="shared" si="2"/>
        <v>-370271</v>
      </c>
      <c r="V50" s="97">
        <v>-1342072</v>
      </c>
      <c r="W50" s="97">
        <v>-863381</v>
      </c>
      <c r="X50" s="96">
        <v>-287076</v>
      </c>
      <c r="Y50" s="97">
        <v>-149740</v>
      </c>
      <c r="Z50" s="96">
        <v>-173507</v>
      </c>
      <c r="AA50" s="97">
        <v>-112636</v>
      </c>
      <c r="AB50" s="97">
        <v>-1818270</v>
      </c>
      <c r="AC50" s="98">
        <f t="shared" si="3"/>
        <v>-5136430</v>
      </c>
    </row>
    <row r="51" spans="1:29" ht="12.75" customHeight="1">
      <c r="A51" s="190"/>
      <c r="B51" s="191"/>
      <c r="C51" s="177" t="s">
        <v>216</v>
      </c>
      <c r="D51" s="178"/>
      <c r="E51" s="178"/>
      <c r="F51" s="178"/>
      <c r="G51" s="178"/>
      <c r="H51" s="178"/>
      <c r="I51" s="178"/>
      <c r="J51" s="178"/>
      <c r="K51" s="91">
        <v>4276992</v>
      </c>
      <c r="L51" s="92">
        <v>-1889781</v>
      </c>
      <c r="M51" s="92">
        <v>-1139461</v>
      </c>
      <c r="N51" s="93">
        <f t="shared" si="0"/>
        <v>1247750</v>
      </c>
      <c r="O51" s="94">
        <v>-1965649</v>
      </c>
      <c r="P51" s="92">
        <v>-19758</v>
      </c>
      <c r="Q51" s="92">
        <v>-1036785</v>
      </c>
      <c r="R51" s="95">
        <f t="shared" si="1"/>
        <v>-3022192</v>
      </c>
      <c r="S51" s="91">
        <v>49613</v>
      </c>
      <c r="T51" s="92">
        <v>-144448</v>
      </c>
      <c r="U51" s="93">
        <f t="shared" si="2"/>
        <v>-94835</v>
      </c>
      <c r="V51" s="97">
        <v>740480</v>
      </c>
      <c r="W51" s="97">
        <v>620199</v>
      </c>
      <c r="X51" s="96">
        <v>-312186</v>
      </c>
      <c r="Y51" s="97">
        <v>-152605</v>
      </c>
      <c r="Z51" s="96">
        <v>70975</v>
      </c>
      <c r="AA51" s="97">
        <v>211586</v>
      </c>
      <c r="AB51" s="97">
        <v>1071343</v>
      </c>
      <c r="AC51" s="98">
        <f t="shared" si="3"/>
        <v>380515</v>
      </c>
    </row>
    <row r="52" spans="1:29" ht="12.75" customHeight="1">
      <c r="A52" s="190"/>
      <c r="B52" s="191"/>
      <c r="C52" s="177" t="s">
        <v>277</v>
      </c>
      <c r="D52" s="178"/>
      <c r="E52" s="178"/>
      <c r="F52" s="178"/>
      <c r="G52" s="178"/>
      <c r="H52" s="178"/>
      <c r="I52" s="178"/>
      <c r="J52" s="178"/>
      <c r="K52" s="91">
        <v>0</v>
      </c>
      <c r="L52" s="92">
        <v>0</v>
      </c>
      <c r="M52" s="92">
        <v>0</v>
      </c>
      <c r="N52" s="93">
        <f t="shared" si="0"/>
        <v>0</v>
      </c>
      <c r="O52" s="94">
        <v>0</v>
      </c>
      <c r="P52" s="92">
        <v>0</v>
      </c>
      <c r="Q52" s="92">
        <v>0</v>
      </c>
      <c r="R52" s="95">
        <f t="shared" si="1"/>
        <v>0</v>
      </c>
      <c r="S52" s="91">
        <v>0</v>
      </c>
      <c r="T52" s="92">
        <v>0</v>
      </c>
      <c r="U52" s="93">
        <f t="shared" si="2"/>
        <v>0</v>
      </c>
      <c r="V52" s="97">
        <v>0</v>
      </c>
      <c r="W52" s="97">
        <v>0</v>
      </c>
      <c r="X52" s="96">
        <v>0</v>
      </c>
      <c r="Y52" s="97">
        <v>0</v>
      </c>
      <c r="Z52" s="96">
        <v>0</v>
      </c>
      <c r="AA52" s="97">
        <v>0</v>
      </c>
      <c r="AB52" s="97">
        <v>0</v>
      </c>
      <c r="AC52" s="98">
        <f t="shared" si="3"/>
        <v>0</v>
      </c>
    </row>
    <row r="53" spans="1:29" ht="12.75" customHeight="1">
      <c r="A53" s="190"/>
      <c r="B53" s="191"/>
      <c r="C53" s="177" t="s">
        <v>278</v>
      </c>
      <c r="D53" s="178"/>
      <c r="E53" s="178"/>
      <c r="F53" s="178"/>
      <c r="G53" s="178"/>
      <c r="H53" s="178"/>
      <c r="I53" s="178"/>
      <c r="J53" s="178"/>
      <c r="K53" s="91">
        <v>2059150</v>
      </c>
      <c r="L53" s="92">
        <v>-20173</v>
      </c>
      <c r="M53" s="92">
        <v>-256428</v>
      </c>
      <c r="N53" s="93">
        <f t="shared" si="0"/>
        <v>1782549</v>
      </c>
      <c r="O53" s="94">
        <v>20242</v>
      </c>
      <c r="P53" s="92">
        <v>-479</v>
      </c>
      <c r="Q53" s="92">
        <v>0</v>
      </c>
      <c r="R53" s="95">
        <f t="shared" si="1"/>
        <v>19763</v>
      </c>
      <c r="S53" s="91">
        <v>304485</v>
      </c>
      <c r="T53" s="92">
        <v>45044</v>
      </c>
      <c r="U53" s="93">
        <f t="shared" si="2"/>
        <v>349529</v>
      </c>
      <c r="V53" s="97">
        <v>289966</v>
      </c>
      <c r="W53" s="97">
        <v>739827</v>
      </c>
      <c r="X53" s="96">
        <v>471868</v>
      </c>
      <c r="Y53" s="97">
        <v>-595204</v>
      </c>
      <c r="Z53" s="96">
        <v>229509</v>
      </c>
      <c r="AA53" s="97">
        <v>-18816</v>
      </c>
      <c r="AB53" s="97">
        <v>595460</v>
      </c>
      <c r="AC53" s="98">
        <f t="shared" si="3"/>
        <v>3864451</v>
      </c>
    </row>
    <row r="54" spans="1:29" ht="12.75" customHeight="1">
      <c r="A54" s="190"/>
      <c r="B54" s="191"/>
      <c r="C54" s="177" t="s">
        <v>217</v>
      </c>
      <c r="D54" s="178"/>
      <c r="E54" s="178"/>
      <c r="F54" s="178"/>
      <c r="G54" s="178"/>
      <c r="H54" s="178"/>
      <c r="I54" s="178"/>
      <c r="J54" s="178"/>
      <c r="K54" s="91">
        <v>1576257</v>
      </c>
      <c r="L54" s="92">
        <v>751637</v>
      </c>
      <c r="M54" s="92">
        <v>312655</v>
      </c>
      <c r="N54" s="93">
        <f t="shared" si="0"/>
        <v>2640549</v>
      </c>
      <c r="O54" s="94">
        <v>2329370</v>
      </c>
      <c r="P54" s="92">
        <v>5411</v>
      </c>
      <c r="Q54" s="92">
        <v>0</v>
      </c>
      <c r="R54" s="95">
        <f t="shared" si="1"/>
        <v>2334781</v>
      </c>
      <c r="S54" s="91">
        <v>295514</v>
      </c>
      <c r="T54" s="92">
        <v>2912970</v>
      </c>
      <c r="U54" s="93">
        <f t="shared" si="2"/>
        <v>3208484</v>
      </c>
      <c r="V54" s="97">
        <v>1323601</v>
      </c>
      <c r="W54" s="97">
        <v>4248456</v>
      </c>
      <c r="X54" s="96">
        <v>2042206</v>
      </c>
      <c r="Y54" s="97">
        <v>2968644</v>
      </c>
      <c r="Z54" s="96">
        <v>352156</v>
      </c>
      <c r="AA54" s="97">
        <v>303974</v>
      </c>
      <c r="AB54" s="97">
        <v>653199</v>
      </c>
      <c r="AC54" s="98">
        <f t="shared" si="3"/>
        <v>20076050</v>
      </c>
    </row>
    <row r="55" spans="1:29" ht="12.75" customHeight="1">
      <c r="A55" s="192"/>
      <c r="B55" s="193"/>
      <c r="C55" s="179" t="s">
        <v>218</v>
      </c>
      <c r="D55" s="180"/>
      <c r="E55" s="180"/>
      <c r="F55" s="180"/>
      <c r="G55" s="180"/>
      <c r="H55" s="180"/>
      <c r="I55" s="180"/>
      <c r="J55" s="180"/>
      <c r="K55" s="99">
        <v>3635407</v>
      </c>
      <c r="L55" s="100">
        <v>731464</v>
      </c>
      <c r="M55" s="100">
        <v>56227</v>
      </c>
      <c r="N55" s="101">
        <f t="shared" si="0"/>
        <v>4423098</v>
      </c>
      <c r="O55" s="102">
        <v>2349612</v>
      </c>
      <c r="P55" s="100">
        <v>4932</v>
      </c>
      <c r="Q55" s="100">
        <v>0</v>
      </c>
      <c r="R55" s="103">
        <f t="shared" si="1"/>
        <v>2354544</v>
      </c>
      <c r="S55" s="99">
        <v>599999</v>
      </c>
      <c r="T55" s="100">
        <v>2958014</v>
      </c>
      <c r="U55" s="101">
        <f t="shared" si="2"/>
        <v>3558013</v>
      </c>
      <c r="V55" s="105">
        <v>1613567</v>
      </c>
      <c r="W55" s="105">
        <v>4988283</v>
      </c>
      <c r="X55" s="104">
        <v>2514074</v>
      </c>
      <c r="Y55" s="105">
        <v>2373440</v>
      </c>
      <c r="Z55" s="104">
        <v>581665</v>
      </c>
      <c r="AA55" s="105">
        <v>285158</v>
      </c>
      <c r="AB55" s="105">
        <v>1248659</v>
      </c>
      <c r="AC55" s="106">
        <f t="shared" si="3"/>
        <v>23940501</v>
      </c>
    </row>
    <row r="56" spans="1:29" ht="17.100000000000001" customHeight="1">
      <c r="A56" s="2"/>
      <c r="B56" s="2"/>
      <c r="C56" s="2"/>
      <c r="D56" s="2"/>
      <c r="E56" s="2"/>
    </row>
  </sheetData>
  <mergeCells count="58">
    <mergeCell ref="A13:J13"/>
    <mergeCell ref="A12:J12"/>
    <mergeCell ref="A7:J7"/>
    <mergeCell ref="A8:J8"/>
    <mergeCell ref="A9:J9"/>
    <mergeCell ref="A10:I10"/>
    <mergeCell ref="A11:J11"/>
    <mergeCell ref="A1:J2"/>
    <mergeCell ref="A3:I3"/>
    <mergeCell ref="A4:I4"/>
    <mergeCell ref="A5:J5"/>
    <mergeCell ref="A6:J6"/>
    <mergeCell ref="A19:J19"/>
    <mergeCell ref="A20:I20"/>
    <mergeCell ref="A49:B55"/>
    <mergeCell ref="C49:J49"/>
    <mergeCell ref="C50:J50"/>
    <mergeCell ref="C51:J51"/>
    <mergeCell ref="A35:J35"/>
    <mergeCell ref="A36:J36"/>
    <mergeCell ref="A37:J37"/>
    <mergeCell ref="A39:I39"/>
    <mergeCell ref="A21:I21"/>
    <mergeCell ref="A22:J22"/>
    <mergeCell ref="A23:J23"/>
    <mergeCell ref="A24:J24"/>
    <mergeCell ref="A31:J31"/>
    <mergeCell ref="A32:E32"/>
    <mergeCell ref="A17:J17"/>
    <mergeCell ref="A18:J18"/>
    <mergeCell ref="A14:J14"/>
    <mergeCell ref="A15:J15"/>
    <mergeCell ref="A16:J16"/>
    <mergeCell ref="F32:J33"/>
    <mergeCell ref="A33:E33"/>
    <mergeCell ref="A34:I34"/>
    <mergeCell ref="A30:J30"/>
    <mergeCell ref="A25:J25"/>
    <mergeCell ref="A26:I26"/>
    <mergeCell ref="A27:J27"/>
    <mergeCell ref="A28:J28"/>
    <mergeCell ref="A29:J29"/>
    <mergeCell ref="AC1:AC2"/>
    <mergeCell ref="C52:J52"/>
    <mergeCell ref="C53:J53"/>
    <mergeCell ref="C54:J54"/>
    <mergeCell ref="C55:J55"/>
    <mergeCell ref="A43:J43"/>
    <mergeCell ref="A45:J45"/>
    <mergeCell ref="A46:J46"/>
    <mergeCell ref="A47:J47"/>
    <mergeCell ref="A48:J48"/>
    <mergeCell ref="A38:I38"/>
    <mergeCell ref="A44:J44"/>
    <mergeCell ref="A41:F41"/>
    <mergeCell ref="G41:J42"/>
    <mergeCell ref="A42:F42"/>
    <mergeCell ref="A40:J40"/>
  </mergeCells>
  <phoneticPr fontId="5"/>
  <pageMargins left="0.74803149606299213" right="0.74803149606299213" top="0.78740157480314965" bottom="0.70866141732283472" header="0.31496062992125984" footer="0.31496062992125984"/>
  <pageSetup paperSize="9" orientation="portrait" useFirstPageNumber="1" r:id="rId1"/>
  <headerFooter alignWithMargins="0">
    <oddHeader>&amp;L&amp;"ＭＳ ゴシック,標準"&amp;10 ２　平成30年度地方公営企業決算状況調査（法適用企業）
　（４）病院事業
　　　&amp;A［&amp;P/&amp;N］&amp;R&amp;"ＭＳ ゴシック,標準"&amp;10（単位：千円）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opLeftCell="R1" zoomScale="120" zoomScaleNormal="120" workbookViewId="0">
      <selection activeCell="AE16" sqref="AE16"/>
    </sheetView>
  </sheetViews>
  <sheetFormatPr defaultColWidth="9.6640625" defaultRowHeight="17.100000000000001" customHeight="1"/>
  <cols>
    <col min="1" max="10" width="2.6640625" style="1" customWidth="1"/>
    <col min="11" max="29" width="10.21875" style="1" customWidth="1"/>
    <col min="30" max="257" width="9.6640625" style="1"/>
    <col min="258" max="269" width="2.6640625" style="1" customWidth="1"/>
    <col min="270" max="513" width="9.6640625" style="1"/>
    <col min="514" max="525" width="2.6640625" style="1" customWidth="1"/>
    <col min="526" max="769" width="9.6640625" style="1"/>
    <col min="770" max="781" width="2.6640625" style="1" customWidth="1"/>
    <col min="782" max="1025" width="9.6640625" style="1"/>
    <col min="1026" max="1037" width="2.6640625" style="1" customWidth="1"/>
    <col min="1038" max="1281" width="9.6640625" style="1"/>
    <col min="1282" max="1293" width="2.6640625" style="1" customWidth="1"/>
    <col min="1294" max="1537" width="9.6640625" style="1"/>
    <col min="1538" max="1549" width="2.6640625" style="1" customWidth="1"/>
    <col min="1550" max="1793" width="9.6640625" style="1"/>
    <col min="1794" max="1805" width="2.6640625" style="1" customWidth="1"/>
    <col min="1806" max="2049" width="9.6640625" style="1"/>
    <col min="2050" max="2061" width="2.6640625" style="1" customWidth="1"/>
    <col min="2062" max="2305" width="9.6640625" style="1"/>
    <col min="2306" max="2317" width="2.6640625" style="1" customWidth="1"/>
    <col min="2318" max="2561" width="9.6640625" style="1"/>
    <col min="2562" max="2573" width="2.6640625" style="1" customWidth="1"/>
    <col min="2574" max="2817" width="9.6640625" style="1"/>
    <col min="2818" max="2829" width="2.6640625" style="1" customWidth="1"/>
    <col min="2830" max="3073" width="9.6640625" style="1"/>
    <col min="3074" max="3085" width="2.6640625" style="1" customWidth="1"/>
    <col min="3086" max="3329" width="9.6640625" style="1"/>
    <col min="3330" max="3341" width="2.6640625" style="1" customWidth="1"/>
    <col min="3342" max="3585" width="9.6640625" style="1"/>
    <col min="3586" max="3597" width="2.6640625" style="1" customWidth="1"/>
    <col min="3598" max="3841" width="9.6640625" style="1"/>
    <col min="3842" max="3853" width="2.6640625" style="1" customWidth="1"/>
    <col min="3854" max="4097" width="9.6640625" style="1"/>
    <col min="4098" max="4109" width="2.6640625" style="1" customWidth="1"/>
    <col min="4110" max="4353" width="9.6640625" style="1"/>
    <col min="4354" max="4365" width="2.6640625" style="1" customWidth="1"/>
    <col min="4366" max="4609" width="9.6640625" style="1"/>
    <col min="4610" max="4621" width="2.6640625" style="1" customWidth="1"/>
    <col min="4622" max="4865" width="9.6640625" style="1"/>
    <col min="4866" max="4877" width="2.6640625" style="1" customWidth="1"/>
    <col min="4878" max="5121" width="9.6640625" style="1"/>
    <col min="5122" max="5133" width="2.6640625" style="1" customWidth="1"/>
    <col min="5134" max="5377" width="9.6640625" style="1"/>
    <col min="5378" max="5389" width="2.6640625" style="1" customWidth="1"/>
    <col min="5390" max="5633" width="9.6640625" style="1"/>
    <col min="5634" max="5645" width="2.6640625" style="1" customWidth="1"/>
    <col min="5646" max="5889" width="9.6640625" style="1"/>
    <col min="5890" max="5901" width="2.6640625" style="1" customWidth="1"/>
    <col min="5902" max="6145" width="9.6640625" style="1"/>
    <col min="6146" max="6157" width="2.6640625" style="1" customWidth="1"/>
    <col min="6158" max="6401" width="9.6640625" style="1"/>
    <col min="6402" max="6413" width="2.6640625" style="1" customWidth="1"/>
    <col min="6414" max="6657" width="9.6640625" style="1"/>
    <col min="6658" max="6669" width="2.6640625" style="1" customWidth="1"/>
    <col min="6670" max="6913" width="9.6640625" style="1"/>
    <col min="6914" max="6925" width="2.6640625" style="1" customWidth="1"/>
    <col min="6926" max="7169" width="9.6640625" style="1"/>
    <col min="7170" max="7181" width="2.6640625" style="1" customWidth="1"/>
    <col min="7182" max="7425" width="9.6640625" style="1"/>
    <col min="7426" max="7437" width="2.6640625" style="1" customWidth="1"/>
    <col min="7438" max="7681" width="9.6640625" style="1"/>
    <col min="7682" max="7693" width="2.6640625" style="1" customWidth="1"/>
    <col min="7694" max="7937" width="9.6640625" style="1"/>
    <col min="7938" max="7949" width="2.6640625" style="1" customWidth="1"/>
    <col min="7950" max="8193" width="9.6640625" style="1"/>
    <col min="8194" max="8205" width="2.6640625" style="1" customWidth="1"/>
    <col min="8206" max="8449" width="9.6640625" style="1"/>
    <col min="8450" max="8461" width="2.6640625" style="1" customWidth="1"/>
    <col min="8462" max="8705" width="9.6640625" style="1"/>
    <col min="8706" max="8717" width="2.6640625" style="1" customWidth="1"/>
    <col min="8718" max="8961" width="9.6640625" style="1"/>
    <col min="8962" max="8973" width="2.6640625" style="1" customWidth="1"/>
    <col min="8974" max="9217" width="9.6640625" style="1"/>
    <col min="9218" max="9229" width="2.6640625" style="1" customWidth="1"/>
    <col min="9230" max="9473" width="9.6640625" style="1"/>
    <col min="9474" max="9485" width="2.6640625" style="1" customWidth="1"/>
    <col min="9486" max="9729" width="9.6640625" style="1"/>
    <col min="9730" max="9741" width="2.6640625" style="1" customWidth="1"/>
    <col min="9742" max="9985" width="9.6640625" style="1"/>
    <col min="9986" max="9997" width="2.6640625" style="1" customWidth="1"/>
    <col min="9998" max="10241" width="9.6640625" style="1"/>
    <col min="10242" max="10253" width="2.6640625" style="1" customWidth="1"/>
    <col min="10254" max="10497" width="9.6640625" style="1"/>
    <col min="10498" max="10509" width="2.6640625" style="1" customWidth="1"/>
    <col min="10510" max="10753" width="9.6640625" style="1"/>
    <col min="10754" max="10765" width="2.6640625" style="1" customWidth="1"/>
    <col min="10766" max="11009" width="9.6640625" style="1"/>
    <col min="11010" max="11021" width="2.6640625" style="1" customWidth="1"/>
    <col min="11022" max="11265" width="9.6640625" style="1"/>
    <col min="11266" max="11277" width="2.6640625" style="1" customWidth="1"/>
    <col min="11278" max="11521" width="9.6640625" style="1"/>
    <col min="11522" max="11533" width="2.6640625" style="1" customWidth="1"/>
    <col min="11534" max="11777" width="9.6640625" style="1"/>
    <col min="11778" max="11789" width="2.6640625" style="1" customWidth="1"/>
    <col min="11790" max="12033" width="9.6640625" style="1"/>
    <col min="12034" max="12045" width="2.6640625" style="1" customWidth="1"/>
    <col min="12046" max="12289" width="9.6640625" style="1"/>
    <col min="12290" max="12301" width="2.6640625" style="1" customWidth="1"/>
    <col min="12302" max="12545" width="9.6640625" style="1"/>
    <col min="12546" max="12557" width="2.6640625" style="1" customWidth="1"/>
    <col min="12558" max="12801" width="9.6640625" style="1"/>
    <col min="12802" max="12813" width="2.6640625" style="1" customWidth="1"/>
    <col min="12814" max="13057" width="9.6640625" style="1"/>
    <col min="13058" max="13069" width="2.6640625" style="1" customWidth="1"/>
    <col min="13070" max="13313" width="9.6640625" style="1"/>
    <col min="13314" max="13325" width="2.6640625" style="1" customWidth="1"/>
    <col min="13326" max="13569" width="9.6640625" style="1"/>
    <col min="13570" max="13581" width="2.6640625" style="1" customWidth="1"/>
    <col min="13582" max="13825" width="9.6640625" style="1"/>
    <col min="13826" max="13837" width="2.6640625" style="1" customWidth="1"/>
    <col min="13838" max="14081" width="9.6640625" style="1"/>
    <col min="14082" max="14093" width="2.6640625" style="1" customWidth="1"/>
    <col min="14094" max="14337" width="9.6640625" style="1"/>
    <col min="14338" max="14349" width="2.6640625" style="1" customWidth="1"/>
    <col min="14350" max="14593" width="9.6640625" style="1"/>
    <col min="14594" max="14605" width="2.6640625" style="1" customWidth="1"/>
    <col min="14606" max="14849" width="9.6640625" style="1"/>
    <col min="14850" max="14861" width="2.6640625" style="1" customWidth="1"/>
    <col min="14862" max="15105" width="9.6640625" style="1"/>
    <col min="15106" max="15117" width="2.6640625" style="1" customWidth="1"/>
    <col min="15118" max="15361" width="9.6640625" style="1"/>
    <col min="15362" max="15373" width="2.6640625" style="1" customWidth="1"/>
    <col min="15374" max="15617" width="9.6640625" style="1"/>
    <col min="15618" max="15629" width="2.6640625" style="1" customWidth="1"/>
    <col min="15630" max="15873" width="9.6640625" style="1"/>
    <col min="15874" max="15885" width="2.6640625" style="1" customWidth="1"/>
    <col min="15886" max="16129" width="9.6640625" style="1"/>
    <col min="16130" max="16141" width="2.6640625" style="1" customWidth="1"/>
    <col min="16142" max="16384" width="9.6640625" style="1"/>
  </cols>
  <sheetData>
    <row r="1" spans="1:29" ht="12.75" customHeight="1">
      <c r="A1" s="165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70" t="s">
        <v>0</v>
      </c>
      <c r="L1" s="71" t="s">
        <v>0</v>
      </c>
      <c r="M1" s="71" t="s">
        <v>0</v>
      </c>
      <c r="N1" s="72" t="s">
        <v>0</v>
      </c>
      <c r="O1" s="73" t="s">
        <v>1</v>
      </c>
      <c r="P1" s="71" t="s">
        <v>1</v>
      </c>
      <c r="Q1" s="71" t="s">
        <v>1</v>
      </c>
      <c r="R1" s="74" t="s">
        <v>1</v>
      </c>
      <c r="S1" s="70" t="s">
        <v>2</v>
      </c>
      <c r="T1" s="71" t="s">
        <v>2</v>
      </c>
      <c r="U1" s="72" t="s">
        <v>2</v>
      </c>
      <c r="V1" s="76" t="s">
        <v>3</v>
      </c>
      <c r="W1" s="76" t="s">
        <v>4</v>
      </c>
      <c r="X1" s="75" t="s">
        <v>5</v>
      </c>
      <c r="Y1" s="76" t="s">
        <v>6</v>
      </c>
      <c r="Z1" s="75" t="s">
        <v>7</v>
      </c>
      <c r="AA1" s="76" t="s">
        <v>8</v>
      </c>
      <c r="AB1" s="76" t="s">
        <v>9</v>
      </c>
      <c r="AC1" s="140" t="s">
        <v>28</v>
      </c>
    </row>
    <row r="2" spans="1:29" ht="12.75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77" t="s">
        <v>10</v>
      </c>
      <c r="L2" s="78" t="s">
        <v>11</v>
      </c>
      <c r="M2" s="79" t="s">
        <v>85</v>
      </c>
      <c r="N2" s="3" t="s">
        <v>28</v>
      </c>
      <c r="O2" s="80" t="s">
        <v>12</v>
      </c>
      <c r="P2" s="78" t="s">
        <v>13</v>
      </c>
      <c r="Q2" s="78" t="s">
        <v>14</v>
      </c>
      <c r="R2" s="4" t="s">
        <v>28</v>
      </c>
      <c r="S2" s="77" t="s">
        <v>10</v>
      </c>
      <c r="T2" s="78" t="s">
        <v>15</v>
      </c>
      <c r="U2" s="3" t="s">
        <v>28</v>
      </c>
      <c r="V2" s="82" t="s">
        <v>10</v>
      </c>
      <c r="W2" s="82" t="s">
        <v>10</v>
      </c>
      <c r="X2" s="81" t="s">
        <v>16</v>
      </c>
      <c r="Y2" s="82" t="s">
        <v>16</v>
      </c>
      <c r="Z2" s="81" t="s">
        <v>16</v>
      </c>
      <c r="AA2" s="82" t="s">
        <v>16</v>
      </c>
      <c r="AB2" s="82" t="s">
        <v>16</v>
      </c>
      <c r="AC2" s="141"/>
    </row>
    <row r="3" spans="1:29" ht="12.75" customHeight="1">
      <c r="A3" s="202" t="s">
        <v>109</v>
      </c>
      <c r="B3" s="195" t="s">
        <v>54</v>
      </c>
      <c r="C3" s="195"/>
      <c r="D3" s="195"/>
      <c r="E3" s="195"/>
      <c r="F3" s="195"/>
      <c r="G3" s="195"/>
      <c r="H3" s="195"/>
      <c r="I3" s="195"/>
      <c r="J3" s="195"/>
      <c r="K3" s="118">
        <v>5213000</v>
      </c>
      <c r="L3" s="119">
        <v>0</v>
      </c>
      <c r="M3" s="119">
        <v>370000</v>
      </c>
      <c r="N3" s="120">
        <f>SUM(K3:M3)</f>
        <v>5583000</v>
      </c>
      <c r="O3" s="121">
        <v>362240</v>
      </c>
      <c r="P3" s="119">
        <v>260037</v>
      </c>
      <c r="Q3" s="119">
        <v>16723</v>
      </c>
      <c r="R3" s="122">
        <f>SUM(O3:Q3)</f>
        <v>639000</v>
      </c>
      <c r="S3" s="118">
        <v>208100</v>
      </c>
      <c r="T3" s="119">
        <v>0</v>
      </c>
      <c r="U3" s="120">
        <f>SUM(S3:T3)</f>
        <v>208100</v>
      </c>
      <c r="V3" s="124">
        <v>573500</v>
      </c>
      <c r="W3" s="124">
        <v>697000</v>
      </c>
      <c r="X3" s="123">
        <v>200000</v>
      </c>
      <c r="Y3" s="124">
        <v>578700</v>
      </c>
      <c r="Z3" s="123">
        <v>180800</v>
      </c>
      <c r="AA3" s="124">
        <v>601400</v>
      </c>
      <c r="AB3" s="124">
        <v>1814600</v>
      </c>
      <c r="AC3" s="125">
        <f>SUM(N3,R3,U3,V3:AB3)</f>
        <v>11076100</v>
      </c>
    </row>
    <row r="4" spans="1:29" ht="12.75" customHeight="1">
      <c r="A4" s="162"/>
      <c r="B4" s="138" t="s">
        <v>110</v>
      </c>
      <c r="C4" s="138"/>
      <c r="D4" s="138"/>
      <c r="E4" s="138"/>
      <c r="F4" s="138"/>
      <c r="G4" s="138"/>
      <c r="H4" s="138"/>
      <c r="I4" s="138"/>
      <c r="J4" s="138"/>
      <c r="K4" s="20">
        <v>5213000</v>
      </c>
      <c r="L4" s="21">
        <v>0</v>
      </c>
      <c r="M4" s="21">
        <v>370000</v>
      </c>
      <c r="N4" s="22">
        <f>SUM(K4:M4)</f>
        <v>5583000</v>
      </c>
      <c r="O4" s="23">
        <v>362240</v>
      </c>
      <c r="P4" s="21">
        <v>260037</v>
      </c>
      <c r="Q4" s="21">
        <v>16723</v>
      </c>
      <c r="R4" s="24">
        <f>SUM(O4:Q4)</f>
        <v>639000</v>
      </c>
      <c r="S4" s="20">
        <v>208100</v>
      </c>
      <c r="T4" s="21">
        <v>0</v>
      </c>
      <c r="U4" s="22">
        <f>SUM(S4:T4)</f>
        <v>208100</v>
      </c>
      <c r="V4" s="26">
        <v>573500</v>
      </c>
      <c r="W4" s="26">
        <v>697000</v>
      </c>
      <c r="X4" s="25">
        <v>200000</v>
      </c>
      <c r="Y4" s="26">
        <v>578700</v>
      </c>
      <c r="Z4" s="25">
        <v>180800</v>
      </c>
      <c r="AA4" s="26">
        <v>601400</v>
      </c>
      <c r="AB4" s="26">
        <v>1814600</v>
      </c>
      <c r="AC4" s="27">
        <f>SUM(N4,R4,U4,V4:AB4)</f>
        <v>11076100</v>
      </c>
    </row>
    <row r="5" spans="1:29" ht="12.75" customHeight="1">
      <c r="A5" s="162"/>
      <c r="B5" s="138" t="s">
        <v>111</v>
      </c>
      <c r="C5" s="138"/>
      <c r="D5" s="138"/>
      <c r="E5" s="138"/>
      <c r="F5" s="138"/>
      <c r="G5" s="138"/>
      <c r="H5" s="138"/>
      <c r="I5" s="138"/>
      <c r="J5" s="138"/>
      <c r="K5" s="20">
        <v>0</v>
      </c>
      <c r="L5" s="21">
        <v>0</v>
      </c>
      <c r="M5" s="21">
        <v>0</v>
      </c>
      <c r="N5" s="22">
        <f t="shared" ref="N5:N44" si="0">SUM(K5:M5)</f>
        <v>0</v>
      </c>
      <c r="O5" s="23">
        <v>0</v>
      </c>
      <c r="P5" s="21">
        <v>0</v>
      </c>
      <c r="Q5" s="21">
        <v>0</v>
      </c>
      <c r="R5" s="24">
        <f t="shared" ref="R5:R44" si="1">SUM(O5:Q5)</f>
        <v>0</v>
      </c>
      <c r="S5" s="20">
        <v>0</v>
      </c>
      <c r="T5" s="21">
        <v>0</v>
      </c>
      <c r="U5" s="22">
        <f t="shared" ref="U5:U44" si="2">SUM(S5:T5)</f>
        <v>0</v>
      </c>
      <c r="V5" s="26">
        <v>0</v>
      </c>
      <c r="W5" s="26">
        <v>0</v>
      </c>
      <c r="X5" s="25">
        <v>0</v>
      </c>
      <c r="Y5" s="26">
        <v>0</v>
      </c>
      <c r="Z5" s="25">
        <v>0</v>
      </c>
      <c r="AA5" s="26">
        <v>0</v>
      </c>
      <c r="AB5" s="26">
        <v>0</v>
      </c>
      <c r="AC5" s="27">
        <f t="shared" ref="AC5:AC44" si="3">SUM(N5,R5,U5,V5:AB5)</f>
        <v>0</v>
      </c>
    </row>
    <row r="6" spans="1:29" ht="12.75" customHeight="1">
      <c r="A6" s="162"/>
      <c r="B6" s="138" t="s">
        <v>279</v>
      </c>
      <c r="C6" s="138" t="s">
        <v>55</v>
      </c>
      <c r="D6" s="138" t="s">
        <v>55</v>
      </c>
      <c r="E6" s="138" t="s">
        <v>55</v>
      </c>
      <c r="F6" s="138" t="s">
        <v>55</v>
      </c>
      <c r="G6" s="138" t="s">
        <v>55</v>
      </c>
      <c r="H6" s="138" t="s">
        <v>55</v>
      </c>
      <c r="I6" s="138" t="s">
        <v>55</v>
      </c>
      <c r="J6" s="138" t="s">
        <v>55</v>
      </c>
      <c r="K6" s="20">
        <v>0</v>
      </c>
      <c r="L6" s="21">
        <v>0</v>
      </c>
      <c r="M6" s="21">
        <v>0</v>
      </c>
      <c r="N6" s="22">
        <f t="shared" si="0"/>
        <v>0</v>
      </c>
      <c r="O6" s="23">
        <v>0</v>
      </c>
      <c r="P6" s="21">
        <v>0</v>
      </c>
      <c r="Q6" s="21">
        <v>0</v>
      </c>
      <c r="R6" s="24">
        <f t="shared" si="1"/>
        <v>0</v>
      </c>
      <c r="S6" s="20">
        <v>195000</v>
      </c>
      <c r="T6" s="21">
        <v>184000</v>
      </c>
      <c r="U6" s="22">
        <f t="shared" si="2"/>
        <v>379000</v>
      </c>
      <c r="V6" s="26">
        <v>0</v>
      </c>
      <c r="W6" s="26">
        <v>0</v>
      </c>
      <c r="X6" s="25">
        <v>0</v>
      </c>
      <c r="Y6" s="26">
        <v>0</v>
      </c>
      <c r="Z6" s="25">
        <v>0</v>
      </c>
      <c r="AA6" s="26">
        <v>0</v>
      </c>
      <c r="AB6" s="26">
        <v>0</v>
      </c>
      <c r="AC6" s="27">
        <f t="shared" si="3"/>
        <v>379000</v>
      </c>
    </row>
    <row r="7" spans="1:29" ht="12.75" customHeight="1">
      <c r="A7" s="162"/>
      <c r="B7" s="138" t="s">
        <v>280</v>
      </c>
      <c r="C7" s="138" t="s">
        <v>56</v>
      </c>
      <c r="D7" s="138" t="s">
        <v>56</v>
      </c>
      <c r="E7" s="138" t="s">
        <v>56</v>
      </c>
      <c r="F7" s="138" t="s">
        <v>56</v>
      </c>
      <c r="G7" s="138" t="s">
        <v>56</v>
      </c>
      <c r="H7" s="138" t="s">
        <v>56</v>
      </c>
      <c r="I7" s="138" t="s">
        <v>56</v>
      </c>
      <c r="J7" s="138" t="s">
        <v>56</v>
      </c>
      <c r="K7" s="20">
        <v>604770</v>
      </c>
      <c r="L7" s="21">
        <v>1264458</v>
      </c>
      <c r="M7" s="21">
        <v>933640</v>
      </c>
      <c r="N7" s="22">
        <f t="shared" si="0"/>
        <v>2802868</v>
      </c>
      <c r="O7" s="23">
        <v>1269982</v>
      </c>
      <c r="P7" s="21">
        <v>359298</v>
      </c>
      <c r="Q7" s="21">
        <v>642703</v>
      </c>
      <c r="R7" s="24">
        <f t="shared" si="1"/>
        <v>2271983</v>
      </c>
      <c r="S7" s="20">
        <v>0</v>
      </c>
      <c r="T7" s="21">
        <v>0</v>
      </c>
      <c r="U7" s="22">
        <f t="shared" si="2"/>
        <v>0</v>
      </c>
      <c r="V7" s="26">
        <v>114213</v>
      </c>
      <c r="W7" s="26">
        <v>6221</v>
      </c>
      <c r="X7" s="25">
        <v>0</v>
      </c>
      <c r="Y7" s="26">
        <v>401312</v>
      </c>
      <c r="Z7" s="25">
        <v>151042</v>
      </c>
      <c r="AA7" s="26">
        <v>451193</v>
      </c>
      <c r="AB7" s="26">
        <v>0</v>
      </c>
      <c r="AC7" s="27">
        <f t="shared" si="3"/>
        <v>6198832</v>
      </c>
    </row>
    <row r="8" spans="1:29" ht="12.75" customHeight="1">
      <c r="A8" s="162"/>
      <c r="B8" s="138" t="s">
        <v>112</v>
      </c>
      <c r="C8" s="138" t="s">
        <v>57</v>
      </c>
      <c r="D8" s="138" t="s">
        <v>57</v>
      </c>
      <c r="E8" s="138" t="s">
        <v>57</v>
      </c>
      <c r="F8" s="138" t="s">
        <v>57</v>
      </c>
      <c r="G8" s="138" t="s">
        <v>57</v>
      </c>
      <c r="H8" s="138" t="s">
        <v>57</v>
      </c>
      <c r="I8" s="138" t="s">
        <v>57</v>
      </c>
      <c r="J8" s="138" t="s">
        <v>57</v>
      </c>
      <c r="K8" s="20">
        <v>0</v>
      </c>
      <c r="L8" s="21">
        <v>0</v>
      </c>
      <c r="M8" s="21">
        <v>0</v>
      </c>
      <c r="N8" s="22">
        <f t="shared" si="0"/>
        <v>0</v>
      </c>
      <c r="O8" s="23">
        <v>0</v>
      </c>
      <c r="P8" s="21">
        <v>0</v>
      </c>
      <c r="Q8" s="21">
        <v>0</v>
      </c>
      <c r="R8" s="24">
        <f t="shared" si="1"/>
        <v>0</v>
      </c>
      <c r="S8" s="20">
        <v>0</v>
      </c>
      <c r="T8" s="21">
        <v>0</v>
      </c>
      <c r="U8" s="22">
        <f t="shared" si="2"/>
        <v>0</v>
      </c>
      <c r="V8" s="26">
        <v>0</v>
      </c>
      <c r="W8" s="26">
        <v>0</v>
      </c>
      <c r="X8" s="25">
        <v>0</v>
      </c>
      <c r="Y8" s="26">
        <v>0</v>
      </c>
      <c r="Z8" s="25">
        <v>0</v>
      </c>
      <c r="AA8" s="26">
        <v>0</v>
      </c>
      <c r="AB8" s="26">
        <v>0</v>
      </c>
      <c r="AC8" s="27">
        <f t="shared" si="3"/>
        <v>0</v>
      </c>
    </row>
    <row r="9" spans="1:29" ht="12.75" customHeight="1">
      <c r="A9" s="162"/>
      <c r="B9" s="138" t="s">
        <v>281</v>
      </c>
      <c r="C9" s="138" t="s">
        <v>58</v>
      </c>
      <c r="D9" s="138" t="s">
        <v>58</v>
      </c>
      <c r="E9" s="138" t="s">
        <v>58</v>
      </c>
      <c r="F9" s="138" t="s">
        <v>58</v>
      </c>
      <c r="G9" s="138" t="s">
        <v>58</v>
      </c>
      <c r="H9" s="138" t="s">
        <v>58</v>
      </c>
      <c r="I9" s="138" t="s">
        <v>58</v>
      </c>
      <c r="J9" s="138" t="s">
        <v>58</v>
      </c>
      <c r="K9" s="20">
        <v>0</v>
      </c>
      <c r="L9" s="21">
        <v>225121</v>
      </c>
      <c r="M9" s="21">
        <v>0</v>
      </c>
      <c r="N9" s="22">
        <f t="shared" si="0"/>
        <v>225121</v>
      </c>
      <c r="O9" s="23">
        <v>0</v>
      </c>
      <c r="P9" s="21">
        <v>0</v>
      </c>
      <c r="Q9" s="21">
        <v>0</v>
      </c>
      <c r="R9" s="24">
        <f t="shared" si="1"/>
        <v>0</v>
      </c>
      <c r="S9" s="20">
        <v>0</v>
      </c>
      <c r="T9" s="21">
        <v>0</v>
      </c>
      <c r="U9" s="22">
        <f t="shared" si="2"/>
        <v>0</v>
      </c>
      <c r="V9" s="26">
        <v>40000</v>
      </c>
      <c r="W9" s="26">
        <v>0</v>
      </c>
      <c r="X9" s="25">
        <v>0</v>
      </c>
      <c r="Y9" s="26">
        <v>2700</v>
      </c>
      <c r="Z9" s="25">
        <v>2700</v>
      </c>
      <c r="AA9" s="26">
        <v>0</v>
      </c>
      <c r="AB9" s="26">
        <v>2700</v>
      </c>
      <c r="AC9" s="27">
        <f t="shared" si="3"/>
        <v>273221</v>
      </c>
    </row>
    <row r="10" spans="1:29" ht="12.75" customHeight="1">
      <c r="A10" s="162"/>
      <c r="B10" s="138" t="s">
        <v>59</v>
      </c>
      <c r="C10" s="138" t="s">
        <v>60</v>
      </c>
      <c r="D10" s="138" t="s">
        <v>60</v>
      </c>
      <c r="E10" s="138" t="s">
        <v>60</v>
      </c>
      <c r="F10" s="138" t="s">
        <v>60</v>
      </c>
      <c r="G10" s="138" t="s">
        <v>60</v>
      </c>
      <c r="H10" s="138" t="s">
        <v>60</v>
      </c>
      <c r="I10" s="138" t="s">
        <v>60</v>
      </c>
      <c r="J10" s="138" t="s">
        <v>60</v>
      </c>
      <c r="K10" s="20">
        <v>0</v>
      </c>
      <c r="L10" s="21">
        <v>0</v>
      </c>
      <c r="M10" s="21">
        <v>0</v>
      </c>
      <c r="N10" s="22">
        <f t="shared" si="0"/>
        <v>0</v>
      </c>
      <c r="O10" s="23">
        <v>0</v>
      </c>
      <c r="P10" s="21">
        <v>0</v>
      </c>
      <c r="Q10" s="21">
        <v>0</v>
      </c>
      <c r="R10" s="24">
        <f t="shared" si="1"/>
        <v>0</v>
      </c>
      <c r="S10" s="20">
        <v>0</v>
      </c>
      <c r="T10" s="21">
        <v>0</v>
      </c>
      <c r="U10" s="22">
        <f t="shared" si="2"/>
        <v>0</v>
      </c>
      <c r="V10" s="26">
        <v>0</v>
      </c>
      <c r="W10" s="26">
        <v>0</v>
      </c>
      <c r="X10" s="25">
        <v>0</v>
      </c>
      <c r="Y10" s="26">
        <v>76</v>
      </c>
      <c r="Z10" s="25">
        <v>0</v>
      </c>
      <c r="AA10" s="26">
        <v>0</v>
      </c>
      <c r="AB10" s="26">
        <v>0</v>
      </c>
      <c r="AC10" s="27">
        <f t="shared" si="3"/>
        <v>76</v>
      </c>
    </row>
    <row r="11" spans="1:29" ht="12.75" customHeight="1">
      <c r="A11" s="162"/>
      <c r="B11" s="138" t="s">
        <v>282</v>
      </c>
      <c r="C11" s="138" t="s">
        <v>61</v>
      </c>
      <c r="D11" s="138" t="s">
        <v>61</v>
      </c>
      <c r="E11" s="138" t="s">
        <v>61</v>
      </c>
      <c r="F11" s="138" t="s">
        <v>61</v>
      </c>
      <c r="G11" s="138" t="s">
        <v>61</v>
      </c>
      <c r="H11" s="138" t="s">
        <v>61</v>
      </c>
      <c r="I11" s="138" t="s">
        <v>61</v>
      </c>
      <c r="J11" s="138" t="s">
        <v>61</v>
      </c>
      <c r="K11" s="20">
        <v>12135</v>
      </c>
      <c r="L11" s="21">
        <v>0</v>
      </c>
      <c r="M11" s="21">
        <v>0</v>
      </c>
      <c r="N11" s="22">
        <f t="shared" si="0"/>
        <v>12135</v>
      </c>
      <c r="O11" s="23">
        <v>0</v>
      </c>
      <c r="P11" s="21">
        <v>0</v>
      </c>
      <c r="Q11" s="21">
        <v>0</v>
      </c>
      <c r="R11" s="24">
        <f t="shared" si="1"/>
        <v>0</v>
      </c>
      <c r="S11" s="20">
        <v>0</v>
      </c>
      <c r="T11" s="21">
        <v>0</v>
      </c>
      <c r="U11" s="22">
        <f t="shared" si="2"/>
        <v>0</v>
      </c>
      <c r="V11" s="26">
        <v>0</v>
      </c>
      <c r="W11" s="26">
        <v>7921</v>
      </c>
      <c r="X11" s="25">
        <v>0</v>
      </c>
      <c r="Y11" s="26">
        <v>0</v>
      </c>
      <c r="Z11" s="25">
        <v>0</v>
      </c>
      <c r="AA11" s="26">
        <v>0</v>
      </c>
      <c r="AB11" s="26">
        <v>0</v>
      </c>
      <c r="AC11" s="27">
        <f>SUM(N11,R11,U11,V11:AB11)</f>
        <v>20056</v>
      </c>
    </row>
    <row r="12" spans="1:29" ht="12.75" customHeight="1">
      <c r="A12" s="162"/>
      <c r="B12" s="138" t="s">
        <v>283</v>
      </c>
      <c r="C12" s="138" t="s">
        <v>62</v>
      </c>
      <c r="D12" s="138" t="s">
        <v>62</v>
      </c>
      <c r="E12" s="138" t="s">
        <v>62</v>
      </c>
      <c r="F12" s="138" t="s">
        <v>62</v>
      </c>
      <c r="G12" s="138" t="s">
        <v>62</v>
      </c>
      <c r="H12" s="138" t="s">
        <v>62</v>
      </c>
      <c r="I12" s="138" t="s">
        <v>62</v>
      </c>
      <c r="J12" s="138" t="s">
        <v>62</v>
      </c>
      <c r="K12" s="20">
        <v>188853</v>
      </c>
      <c r="L12" s="21">
        <v>0</v>
      </c>
      <c r="M12" s="21">
        <v>0</v>
      </c>
      <c r="N12" s="22">
        <f t="shared" si="0"/>
        <v>188853</v>
      </c>
      <c r="O12" s="23">
        <v>0</v>
      </c>
      <c r="P12" s="21">
        <v>3704</v>
      </c>
      <c r="Q12" s="21">
        <v>0</v>
      </c>
      <c r="R12" s="24">
        <f t="shared" si="1"/>
        <v>3704</v>
      </c>
      <c r="S12" s="20">
        <v>49020</v>
      </c>
      <c r="T12" s="21">
        <v>0</v>
      </c>
      <c r="U12" s="22">
        <f t="shared" si="2"/>
        <v>49020</v>
      </c>
      <c r="V12" s="26">
        <v>806</v>
      </c>
      <c r="W12" s="26">
        <v>2221</v>
      </c>
      <c r="X12" s="25">
        <v>0</v>
      </c>
      <c r="Y12" s="26">
        <v>0</v>
      </c>
      <c r="Z12" s="25">
        <v>310</v>
      </c>
      <c r="AA12" s="26">
        <v>0</v>
      </c>
      <c r="AB12" s="26">
        <v>0</v>
      </c>
      <c r="AC12" s="27">
        <f t="shared" si="3"/>
        <v>244914</v>
      </c>
    </row>
    <row r="13" spans="1:29" ht="12.75" customHeight="1">
      <c r="A13" s="162"/>
      <c r="B13" s="138" t="s">
        <v>113</v>
      </c>
      <c r="C13" s="138" t="s">
        <v>63</v>
      </c>
      <c r="D13" s="138" t="s">
        <v>63</v>
      </c>
      <c r="E13" s="138" t="s">
        <v>63</v>
      </c>
      <c r="F13" s="138" t="s">
        <v>63</v>
      </c>
      <c r="G13" s="138" t="s">
        <v>63</v>
      </c>
      <c r="H13" s="138" t="s">
        <v>63</v>
      </c>
      <c r="I13" s="138" t="s">
        <v>63</v>
      </c>
      <c r="J13" s="138" t="s">
        <v>63</v>
      </c>
      <c r="K13" s="20">
        <v>0</v>
      </c>
      <c r="L13" s="21">
        <v>0</v>
      </c>
      <c r="M13" s="21">
        <v>0</v>
      </c>
      <c r="N13" s="22">
        <f t="shared" si="0"/>
        <v>0</v>
      </c>
      <c r="O13" s="23">
        <v>0</v>
      </c>
      <c r="P13" s="21">
        <v>0</v>
      </c>
      <c r="Q13" s="21">
        <v>0</v>
      </c>
      <c r="R13" s="24">
        <f t="shared" si="1"/>
        <v>0</v>
      </c>
      <c r="S13" s="20">
        <v>0</v>
      </c>
      <c r="T13" s="21">
        <v>0</v>
      </c>
      <c r="U13" s="22">
        <f t="shared" si="2"/>
        <v>0</v>
      </c>
      <c r="V13" s="26">
        <v>0</v>
      </c>
      <c r="W13" s="26">
        <v>0</v>
      </c>
      <c r="X13" s="25">
        <v>0</v>
      </c>
      <c r="Y13" s="26">
        <v>0</v>
      </c>
      <c r="Z13" s="25">
        <v>0</v>
      </c>
      <c r="AA13" s="26">
        <v>0</v>
      </c>
      <c r="AB13" s="26">
        <v>0</v>
      </c>
      <c r="AC13" s="27">
        <f t="shared" si="3"/>
        <v>0</v>
      </c>
    </row>
    <row r="14" spans="1:29" ht="12.75" customHeight="1">
      <c r="A14" s="162"/>
      <c r="B14" s="138" t="s">
        <v>114</v>
      </c>
      <c r="C14" s="138" t="s">
        <v>64</v>
      </c>
      <c r="D14" s="138" t="s">
        <v>64</v>
      </c>
      <c r="E14" s="138" t="s">
        <v>64</v>
      </c>
      <c r="F14" s="138" t="s">
        <v>64</v>
      </c>
      <c r="G14" s="138" t="s">
        <v>64</v>
      </c>
      <c r="H14" s="138" t="s">
        <v>64</v>
      </c>
      <c r="I14" s="138" t="s">
        <v>64</v>
      </c>
      <c r="J14" s="138" t="s">
        <v>64</v>
      </c>
      <c r="K14" s="20">
        <v>8545</v>
      </c>
      <c r="L14" s="21">
        <v>0</v>
      </c>
      <c r="M14" s="21">
        <v>0</v>
      </c>
      <c r="N14" s="22">
        <f t="shared" si="0"/>
        <v>8545</v>
      </c>
      <c r="O14" s="23">
        <v>0</v>
      </c>
      <c r="P14" s="21">
        <v>0</v>
      </c>
      <c r="Q14" s="21">
        <v>0</v>
      </c>
      <c r="R14" s="24">
        <f t="shared" si="1"/>
        <v>0</v>
      </c>
      <c r="S14" s="20">
        <v>0</v>
      </c>
      <c r="T14" s="21">
        <v>0</v>
      </c>
      <c r="U14" s="22">
        <f t="shared" si="2"/>
        <v>0</v>
      </c>
      <c r="V14" s="26">
        <v>9511</v>
      </c>
      <c r="W14" s="26">
        <v>0</v>
      </c>
      <c r="X14" s="25">
        <v>7565</v>
      </c>
      <c r="Y14" s="26">
        <v>1782</v>
      </c>
      <c r="Z14" s="25">
        <v>19</v>
      </c>
      <c r="AA14" s="26">
        <v>15910</v>
      </c>
      <c r="AB14" s="26">
        <v>1400</v>
      </c>
      <c r="AC14" s="27">
        <f t="shared" si="3"/>
        <v>44732</v>
      </c>
    </row>
    <row r="15" spans="1:29" ht="12.75" customHeight="1">
      <c r="A15" s="162"/>
      <c r="B15" s="201" t="s">
        <v>284</v>
      </c>
      <c r="C15" s="201" t="s">
        <v>65</v>
      </c>
      <c r="D15" s="201" t="s">
        <v>65</v>
      </c>
      <c r="E15" s="201" t="s">
        <v>65</v>
      </c>
      <c r="F15" s="201" t="s">
        <v>65</v>
      </c>
      <c r="G15" s="201" t="s">
        <v>65</v>
      </c>
      <c r="H15" s="201" t="s">
        <v>65</v>
      </c>
      <c r="I15" s="201" t="s">
        <v>65</v>
      </c>
      <c r="J15" s="107" t="s">
        <v>285</v>
      </c>
      <c r="K15" s="20">
        <v>6027303</v>
      </c>
      <c r="L15" s="21">
        <v>1489579</v>
      </c>
      <c r="M15" s="21">
        <v>1303640</v>
      </c>
      <c r="N15" s="22">
        <f t="shared" si="0"/>
        <v>8820522</v>
      </c>
      <c r="O15" s="23">
        <v>1632222</v>
      </c>
      <c r="P15" s="21">
        <v>623039</v>
      </c>
      <c r="Q15" s="21">
        <v>659426</v>
      </c>
      <c r="R15" s="24">
        <f t="shared" si="1"/>
        <v>2914687</v>
      </c>
      <c r="S15" s="20">
        <v>452120</v>
      </c>
      <c r="T15" s="21">
        <v>184000</v>
      </c>
      <c r="U15" s="22">
        <f t="shared" si="2"/>
        <v>636120</v>
      </c>
      <c r="V15" s="26">
        <v>738030</v>
      </c>
      <c r="W15" s="26">
        <v>713363</v>
      </c>
      <c r="X15" s="25">
        <v>207565</v>
      </c>
      <c r="Y15" s="26">
        <v>984570</v>
      </c>
      <c r="Z15" s="25">
        <v>334871</v>
      </c>
      <c r="AA15" s="26">
        <v>1068503</v>
      </c>
      <c r="AB15" s="26">
        <v>1818700</v>
      </c>
      <c r="AC15" s="27">
        <f t="shared" si="3"/>
        <v>18236931</v>
      </c>
    </row>
    <row r="16" spans="1:29" ht="12.75" customHeight="1">
      <c r="A16" s="162"/>
      <c r="B16" s="203" t="s">
        <v>286</v>
      </c>
      <c r="C16" s="201"/>
      <c r="D16" s="201"/>
      <c r="E16" s="201"/>
      <c r="F16" s="201"/>
      <c r="G16" s="201"/>
      <c r="H16" s="201"/>
      <c r="I16" s="201"/>
      <c r="J16" s="107" t="s">
        <v>287</v>
      </c>
      <c r="K16" s="20">
        <v>0</v>
      </c>
      <c r="L16" s="21">
        <v>0</v>
      </c>
      <c r="M16" s="21">
        <v>0</v>
      </c>
      <c r="N16" s="22">
        <f t="shared" si="0"/>
        <v>0</v>
      </c>
      <c r="O16" s="23">
        <v>0</v>
      </c>
      <c r="P16" s="21">
        <v>0</v>
      </c>
      <c r="Q16" s="21">
        <v>0</v>
      </c>
      <c r="R16" s="24">
        <f t="shared" si="1"/>
        <v>0</v>
      </c>
      <c r="S16" s="20">
        <v>0</v>
      </c>
      <c r="T16" s="21">
        <v>0</v>
      </c>
      <c r="U16" s="22">
        <f t="shared" si="2"/>
        <v>0</v>
      </c>
      <c r="V16" s="26">
        <v>0</v>
      </c>
      <c r="W16" s="26">
        <v>0</v>
      </c>
      <c r="X16" s="25">
        <v>0</v>
      </c>
      <c r="Y16" s="26">
        <v>0</v>
      </c>
      <c r="Z16" s="25">
        <v>0</v>
      </c>
      <c r="AA16" s="26">
        <v>0</v>
      </c>
      <c r="AB16" s="26">
        <v>0</v>
      </c>
      <c r="AC16" s="27">
        <f t="shared" si="3"/>
        <v>0</v>
      </c>
    </row>
    <row r="17" spans="1:29" ht="12.75" customHeight="1">
      <c r="A17" s="162"/>
      <c r="B17" s="203" t="s">
        <v>115</v>
      </c>
      <c r="C17" s="201"/>
      <c r="D17" s="201"/>
      <c r="E17" s="201"/>
      <c r="F17" s="201"/>
      <c r="G17" s="201"/>
      <c r="H17" s="201"/>
      <c r="I17" s="201"/>
      <c r="J17" s="107" t="s">
        <v>288</v>
      </c>
      <c r="K17" s="20">
        <v>0</v>
      </c>
      <c r="L17" s="21">
        <v>0</v>
      </c>
      <c r="M17" s="21">
        <v>0</v>
      </c>
      <c r="N17" s="22">
        <f t="shared" si="0"/>
        <v>0</v>
      </c>
      <c r="O17" s="23">
        <v>0</v>
      </c>
      <c r="P17" s="21">
        <v>0</v>
      </c>
      <c r="Q17" s="21">
        <v>0</v>
      </c>
      <c r="R17" s="24">
        <f t="shared" si="1"/>
        <v>0</v>
      </c>
      <c r="S17" s="20">
        <v>0</v>
      </c>
      <c r="T17" s="21">
        <v>0</v>
      </c>
      <c r="U17" s="22">
        <f t="shared" si="2"/>
        <v>0</v>
      </c>
      <c r="V17" s="26">
        <v>0</v>
      </c>
      <c r="W17" s="26">
        <v>0</v>
      </c>
      <c r="X17" s="25">
        <v>0</v>
      </c>
      <c r="Y17" s="26">
        <v>0</v>
      </c>
      <c r="Z17" s="25">
        <v>0</v>
      </c>
      <c r="AA17" s="26">
        <v>0</v>
      </c>
      <c r="AB17" s="26">
        <v>0</v>
      </c>
      <c r="AC17" s="27">
        <f t="shared" si="3"/>
        <v>0</v>
      </c>
    </row>
    <row r="18" spans="1:29" ht="12.75" customHeight="1">
      <c r="A18" s="163"/>
      <c r="B18" s="201" t="s">
        <v>116</v>
      </c>
      <c r="C18" s="201" t="s">
        <v>66</v>
      </c>
      <c r="D18" s="201" t="s">
        <v>66</v>
      </c>
      <c r="E18" s="201" t="s">
        <v>66</v>
      </c>
      <c r="F18" s="201" t="s">
        <v>66</v>
      </c>
      <c r="G18" s="201" t="s">
        <v>66</v>
      </c>
      <c r="H18" s="201" t="s">
        <v>66</v>
      </c>
      <c r="I18" s="201" t="s">
        <v>66</v>
      </c>
      <c r="J18" s="107" t="s">
        <v>117</v>
      </c>
      <c r="K18" s="20">
        <v>6027303</v>
      </c>
      <c r="L18" s="21">
        <v>1489579</v>
      </c>
      <c r="M18" s="21">
        <v>1303640</v>
      </c>
      <c r="N18" s="22">
        <f t="shared" si="0"/>
        <v>8820522</v>
      </c>
      <c r="O18" s="23">
        <v>1632222</v>
      </c>
      <c r="P18" s="21">
        <v>623039</v>
      </c>
      <c r="Q18" s="21">
        <v>659426</v>
      </c>
      <c r="R18" s="24">
        <f t="shared" si="1"/>
        <v>2914687</v>
      </c>
      <c r="S18" s="20">
        <v>452120</v>
      </c>
      <c r="T18" s="21">
        <v>184000</v>
      </c>
      <c r="U18" s="22">
        <f t="shared" si="2"/>
        <v>636120</v>
      </c>
      <c r="V18" s="26">
        <v>738030</v>
      </c>
      <c r="W18" s="26">
        <v>713363</v>
      </c>
      <c r="X18" s="25">
        <v>207565</v>
      </c>
      <c r="Y18" s="26">
        <v>984570</v>
      </c>
      <c r="Z18" s="25">
        <v>334871</v>
      </c>
      <c r="AA18" s="26">
        <v>1068503</v>
      </c>
      <c r="AB18" s="26">
        <v>1818700</v>
      </c>
      <c r="AC18" s="27">
        <f t="shared" si="3"/>
        <v>18236931</v>
      </c>
    </row>
    <row r="19" spans="1:29" ht="12.75" customHeight="1">
      <c r="A19" s="161" t="s">
        <v>118</v>
      </c>
      <c r="B19" s="201" t="s">
        <v>67</v>
      </c>
      <c r="C19" s="201"/>
      <c r="D19" s="201"/>
      <c r="E19" s="201"/>
      <c r="F19" s="201"/>
      <c r="G19" s="201"/>
      <c r="H19" s="201"/>
      <c r="I19" s="201"/>
      <c r="J19" s="201"/>
      <c r="K19" s="20">
        <v>5620742</v>
      </c>
      <c r="L19" s="21">
        <v>0</v>
      </c>
      <c r="M19" s="21">
        <v>372479</v>
      </c>
      <c r="N19" s="22">
        <f t="shared" si="0"/>
        <v>5993221</v>
      </c>
      <c r="O19" s="23">
        <v>460932</v>
      </c>
      <c r="P19" s="21">
        <v>308155</v>
      </c>
      <c r="Q19" s="21">
        <v>37992</v>
      </c>
      <c r="R19" s="24">
        <f t="shared" si="1"/>
        <v>807079</v>
      </c>
      <c r="S19" s="20">
        <v>288171</v>
      </c>
      <c r="T19" s="21">
        <v>158357</v>
      </c>
      <c r="U19" s="22">
        <f t="shared" si="2"/>
        <v>446528</v>
      </c>
      <c r="V19" s="26">
        <v>829931</v>
      </c>
      <c r="W19" s="26">
        <v>1193186</v>
      </c>
      <c r="X19" s="25">
        <v>676055</v>
      </c>
      <c r="Y19" s="26">
        <v>749796</v>
      </c>
      <c r="Z19" s="25">
        <v>184741</v>
      </c>
      <c r="AA19" s="26">
        <v>670120</v>
      </c>
      <c r="AB19" s="26">
        <v>1823448</v>
      </c>
      <c r="AC19" s="27">
        <f t="shared" si="3"/>
        <v>13374105</v>
      </c>
    </row>
    <row r="20" spans="1:29" ht="12.75" customHeight="1">
      <c r="A20" s="162"/>
      <c r="B20" s="204" t="s">
        <v>119</v>
      </c>
      <c r="C20" s="201" t="s">
        <v>68</v>
      </c>
      <c r="D20" s="201"/>
      <c r="E20" s="201"/>
      <c r="F20" s="201"/>
      <c r="G20" s="201"/>
      <c r="H20" s="201"/>
      <c r="I20" s="201"/>
      <c r="J20" s="201"/>
      <c r="K20" s="20">
        <v>220234</v>
      </c>
      <c r="L20" s="21">
        <v>0</v>
      </c>
      <c r="M20" s="21">
        <v>0</v>
      </c>
      <c r="N20" s="22">
        <f t="shared" si="0"/>
        <v>220234</v>
      </c>
      <c r="O20" s="23">
        <v>0</v>
      </c>
      <c r="P20" s="21">
        <v>25081</v>
      </c>
      <c r="Q20" s="21">
        <v>0</v>
      </c>
      <c r="R20" s="24">
        <f t="shared" si="1"/>
        <v>25081</v>
      </c>
      <c r="S20" s="20">
        <v>0</v>
      </c>
      <c r="T20" s="21">
        <v>0</v>
      </c>
      <c r="U20" s="22">
        <f t="shared" si="2"/>
        <v>0</v>
      </c>
      <c r="V20" s="26">
        <v>29534</v>
      </c>
      <c r="W20" s="26">
        <v>0</v>
      </c>
      <c r="X20" s="25">
        <v>0</v>
      </c>
      <c r="Y20" s="26">
        <v>0</v>
      </c>
      <c r="Z20" s="25">
        <v>0</v>
      </c>
      <c r="AA20" s="26">
        <v>0</v>
      </c>
      <c r="AB20" s="26">
        <v>0</v>
      </c>
      <c r="AC20" s="27">
        <f t="shared" si="3"/>
        <v>274849</v>
      </c>
    </row>
    <row r="21" spans="1:29" ht="12.75" customHeight="1">
      <c r="A21" s="162"/>
      <c r="B21" s="205"/>
      <c r="C21" s="201" t="s">
        <v>69</v>
      </c>
      <c r="D21" s="201"/>
      <c r="E21" s="201"/>
      <c r="F21" s="201"/>
      <c r="G21" s="201"/>
      <c r="H21" s="201"/>
      <c r="I21" s="201"/>
      <c r="J21" s="201"/>
      <c r="K21" s="20">
        <v>48029</v>
      </c>
      <c r="L21" s="21">
        <v>0</v>
      </c>
      <c r="M21" s="21">
        <v>0</v>
      </c>
      <c r="N21" s="22">
        <f t="shared" si="0"/>
        <v>48029</v>
      </c>
      <c r="O21" s="23">
        <v>0</v>
      </c>
      <c r="P21" s="21">
        <v>0</v>
      </c>
      <c r="Q21" s="21">
        <v>0</v>
      </c>
      <c r="R21" s="24">
        <f t="shared" si="1"/>
        <v>0</v>
      </c>
      <c r="S21" s="20">
        <v>0</v>
      </c>
      <c r="T21" s="21">
        <v>0</v>
      </c>
      <c r="U21" s="22">
        <f t="shared" si="2"/>
        <v>0</v>
      </c>
      <c r="V21" s="26">
        <v>0</v>
      </c>
      <c r="W21" s="26">
        <v>0</v>
      </c>
      <c r="X21" s="25">
        <v>0</v>
      </c>
      <c r="Y21" s="26">
        <v>0</v>
      </c>
      <c r="Z21" s="25">
        <v>0</v>
      </c>
      <c r="AA21" s="26">
        <v>0</v>
      </c>
      <c r="AB21" s="26">
        <v>0</v>
      </c>
      <c r="AC21" s="27">
        <f t="shared" si="3"/>
        <v>48029</v>
      </c>
    </row>
    <row r="22" spans="1:29" ht="12.75" customHeight="1">
      <c r="A22" s="162"/>
      <c r="B22" s="201" t="s">
        <v>70</v>
      </c>
      <c r="C22" s="201"/>
      <c r="D22" s="201"/>
      <c r="E22" s="201"/>
      <c r="F22" s="201"/>
      <c r="G22" s="201"/>
      <c r="H22" s="201"/>
      <c r="I22" s="201"/>
      <c r="J22" s="201"/>
      <c r="K22" s="20">
        <v>940833</v>
      </c>
      <c r="L22" s="21">
        <v>1889781</v>
      </c>
      <c r="M22" s="21">
        <v>1509461</v>
      </c>
      <c r="N22" s="22">
        <f t="shared" si="0"/>
        <v>4340075</v>
      </c>
      <c r="O22" s="23">
        <v>2008621</v>
      </c>
      <c r="P22" s="21">
        <v>676023</v>
      </c>
      <c r="Q22" s="21">
        <v>948104</v>
      </c>
      <c r="R22" s="24">
        <f t="shared" si="1"/>
        <v>3632748</v>
      </c>
      <c r="S22" s="20">
        <v>362504</v>
      </c>
      <c r="T22" s="21">
        <v>328448</v>
      </c>
      <c r="U22" s="22">
        <f t="shared" si="2"/>
        <v>690952</v>
      </c>
      <c r="V22" s="26">
        <v>593535</v>
      </c>
      <c r="W22" s="26">
        <v>353903</v>
      </c>
      <c r="X22" s="25">
        <v>281085</v>
      </c>
      <c r="Y22" s="26">
        <v>601968</v>
      </c>
      <c r="Z22" s="25">
        <v>260867</v>
      </c>
      <c r="AA22" s="26">
        <v>883390</v>
      </c>
      <c r="AB22" s="26">
        <v>743257</v>
      </c>
      <c r="AC22" s="27">
        <f t="shared" si="3"/>
        <v>12381780</v>
      </c>
    </row>
    <row r="23" spans="1:29" ht="12.75" customHeight="1">
      <c r="A23" s="162"/>
      <c r="B23" s="204" t="s">
        <v>119</v>
      </c>
      <c r="C23" s="201" t="s">
        <v>71</v>
      </c>
      <c r="D23" s="201"/>
      <c r="E23" s="201"/>
      <c r="F23" s="201"/>
      <c r="G23" s="201"/>
      <c r="H23" s="201"/>
      <c r="I23" s="201"/>
      <c r="J23" s="201"/>
      <c r="K23" s="20">
        <v>0</v>
      </c>
      <c r="L23" s="21">
        <v>0</v>
      </c>
      <c r="M23" s="21">
        <v>0</v>
      </c>
      <c r="N23" s="22">
        <f t="shared" si="0"/>
        <v>0</v>
      </c>
      <c r="O23" s="23">
        <v>0</v>
      </c>
      <c r="P23" s="21">
        <v>0</v>
      </c>
      <c r="Q23" s="21">
        <v>0</v>
      </c>
      <c r="R23" s="24">
        <f t="shared" si="1"/>
        <v>0</v>
      </c>
      <c r="S23" s="20">
        <v>0</v>
      </c>
      <c r="T23" s="21">
        <v>0</v>
      </c>
      <c r="U23" s="22">
        <f t="shared" si="2"/>
        <v>0</v>
      </c>
      <c r="V23" s="26">
        <v>0</v>
      </c>
      <c r="W23" s="26">
        <v>0</v>
      </c>
      <c r="X23" s="25">
        <v>0</v>
      </c>
      <c r="Y23" s="26">
        <v>0</v>
      </c>
      <c r="Z23" s="25">
        <v>0</v>
      </c>
      <c r="AA23" s="26">
        <v>0</v>
      </c>
      <c r="AB23" s="26">
        <v>0</v>
      </c>
      <c r="AC23" s="27">
        <f t="shared" si="3"/>
        <v>0</v>
      </c>
    </row>
    <row r="24" spans="1:29" ht="12.75" customHeight="1">
      <c r="A24" s="162"/>
      <c r="B24" s="206"/>
      <c r="C24" s="201" t="s">
        <v>72</v>
      </c>
      <c r="D24" s="201"/>
      <c r="E24" s="201"/>
      <c r="F24" s="201"/>
      <c r="G24" s="201"/>
      <c r="H24" s="201"/>
      <c r="I24" s="201"/>
      <c r="J24" s="201"/>
      <c r="K24" s="20">
        <v>0</v>
      </c>
      <c r="L24" s="21">
        <v>0</v>
      </c>
      <c r="M24" s="21">
        <v>0</v>
      </c>
      <c r="N24" s="22">
        <f t="shared" si="0"/>
        <v>0</v>
      </c>
      <c r="O24" s="23">
        <v>0</v>
      </c>
      <c r="P24" s="21">
        <v>0</v>
      </c>
      <c r="Q24" s="21">
        <v>0</v>
      </c>
      <c r="R24" s="24">
        <f t="shared" si="1"/>
        <v>0</v>
      </c>
      <c r="S24" s="20">
        <v>0</v>
      </c>
      <c r="T24" s="21">
        <v>0</v>
      </c>
      <c r="U24" s="22">
        <f t="shared" si="2"/>
        <v>0</v>
      </c>
      <c r="V24" s="26">
        <v>0</v>
      </c>
      <c r="W24" s="26">
        <v>0</v>
      </c>
      <c r="X24" s="25">
        <v>0</v>
      </c>
      <c r="Y24" s="26">
        <v>0</v>
      </c>
      <c r="Z24" s="25">
        <v>0</v>
      </c>
      <c r="AA24" s="26">
        <v>0</v>
      </c>
      <c r="AB24" s="26">
        <v>0</v>
      </c>
      <c r="AC24" s="27">
        <f t="shared" si="3"/>
        <v>0</v>
      </c>
    </row>
    <row r="25" spans="1:29" ht="12.75" customHeight="1">
      <c r="A25" s="162"/>
      <c r="B25" s="205"/>
      <c r="C25" s="201" t="s">
        <v>73</v>
      </c>
      <c r="D25" s="201"/>
      <c r="E25" s="201"/>
      <c r="F25" s="201"/>
      <c r="G25" s="201"/>
      <c r="H25" s="201"/>
      <c r="I25" s="201"/>
      <c r="J25" s="201"/>
      <c r="K25" s="20">
        <v>0</v>
      </c>
      <c r="L25" s="21">
        <v>0</v>
      </c>
      <c r="M25" s="21">
        <v>0</v>
      </c>
      <c r="N25" s="22">
        <f t="shared" si="0"/>
        <v>0</v>
      </c>
      <c r="O25" s="23">
        <v>0</v>
      </c>
      <c r="P25" s="21">
        <v>0</v>
      </c>
      <c r="Q25" s="21">
        <v>0</v>
      </c>
      <c r="R25" s="24">
        <f t="shared" si="1"/>
        <v>0</v>
      </c>
      <c r="S25" s="20">
        <v>0</v>
      </c>
      <c r="T25" s="21">
        <v>0</v>
      </c>
      <c r="U25" s="22">
        <f t="shared" si="2"/>
        <v>0</v>
      </c>
      <c r="V25" s="26">
        <v>0</v>
      </c>
      <c r="W25" s="26">
        <v>0</v>
      </c>
      <c r="X25" s="25">
        <v>0</v>
      </c>
      <c r="Y25" s="26">
        <v>0</v>
      </c>
      <c r="Z25" s="25">
        <v>0</v>
      </c>
      <c r="AA25" s="26">
        <v>0</v>
      </c>
      <c r="AB25" s="26">
        <v>0</v>
      </c>
      <c r="AC25" s="27">
        <f t="shared" si="3"/>
        <v>0</v>
      </c>
    </row>
    <row r="26" spans="1:29" ht="12.75" customHeight="1">
      <c r="A26" s="162"/>
      <c r="B26" s="201" t="s">
        <v>110</v>
      </c>
      <c r="C26" s="201"/>
      <c r="D26" s="201"/>
      <c r="E26" s="201"/>
      <c r="F26" s="201"/>
      <c r="G26" s="201"/>
      <c r="H26" s="201"/>
      <c r="I26" s="201"/>
      <c r="J26" s="201"/>
      <c r="K26" s="20">
        <v>940833</v>
      </c>
      <c r="L26" s="21">
        <v>1889781</v>
      </c>
      <c r="M26" s="21">
        <v>1509461</v>
      </c>
      <c r="N26" s="22">
        <f t="shared" si="0"/>
        <v>4340075</v>
      </c>
      <c r="O26" s="23">
        <v>2008621</v>
      </c>
      <c r="P26" s="21">
        <v>676023</v>
      </c>
      <c r="Q26" s="21">
        <v>948104</v>
      </c>
      <c r="R26" s="24">
        <f t="shared" si="1"/>
        <v>3632748</v>
      </c>
      <c r="S26" s="20">
        <v>362504</v>
      </c>
      <c r="T26" s="21">
        <v>328448</v>
      </c>
      <c r="U26" s="22">
        <f t="shared" si="2"/>
        <v>690952</v>
      </c>
      <c r="V26" s="26">
        <v>593535</v>
      </c>
      <c r="W26" s="26">
        <v>353903</v>
      </c>
      <c r="X26" s="25">
        <v>281085</v>
      </c>
      <c r="Y26" s="26">
        <v>601968</v>
      </c>
      <c r="Z26" s="25">
        <v>260867</v>
      </c>
      <c r="AA26" s="26">
        <v>883390</v>
      </c>
      <c r="AB26" s="26">
        <v>743257</v>
      </c>
      <c r="AC26" s="27">
        <f t="shared" si="3"/>
        <v>12381780</v>
      </c>
    </row>
    <row r="27" spans="1:29" ht="12.75" customHeight="1">
      <c r="A27" s="162"/>
      <c r="B27" s="201" t="s">
        <v>111</v>
      </c>
      <c r="C27" s="201"/>
      <c r="D27" s="201"/>
      <c r="E27" s="201"/>
      <c r="F27" s="201"/>
      <c r="G27" s="201"/>
      <c r="H27" s="201"/>
      <c r="I27" s="201"/>
      <c r="J27" s="201"/>
      <c r="K27" s="20">
        <v>0</v>
      </c>
      <c r="L27" s="21">
        <v>0</v>
      </c>
      <c r="M27" s="21">
        <v>0</v>
      </c>
      <c r="N27" s="22">
        <f t="shared" si="0"/>
        <v>0</v>
      </c>
      <c r="O27" s="23">
        <v>0</v>
      </c>
      <c r="P27" s="21">
        <v>0</v>
      </c>
      <c r="Q27" s="21">
        <v>0</v>
      </c>
      <c r="R27" s="24">
        <f t="shared" si="1"/>
        <v>0</v>
      </c>
      <c r="S27" s="20">
        <v>0</v>
      </c>
      <c r="T27" s="21">
        <v>0</v>
      </c>
      <c r="U27" s="22">
        <f t="shared" si="2"/>
        <v>0</v>
      </c>
      <c r="V27" s="26">
        <v>0</v>
      </c>
      <c r="W27" s="26">
        <v>0</v>
      </c>
      <c r="X27" s="25">
        <v>0</v>
      </c>
      <c r="Y27" s="26">
        <v>0</v>
      </c>
      <c r="Z27" s="25">
        <v>0</v>
      </c>
      <c r="AA27" s="26">
        <v>0</v>
      </c>
      <c r="AB27" s="26">
        <v>0</v>
      </c>
      <c r="AC27" s="27">
        <f t="shared" si="3"/>
        <v>0</v>
      </c>
    </row>
    <row r="28" spans="1:29" ht="12.75" customHeight="1">
      <c r="A28" s="162"/>
      <c r="B28" s="201" t="s">
        <v>74</v>
      </c>
      <c r="C28" s="201"/>
      <c r="D28" s="201"/>
      <c r="E28" s="201"/>
      <c r="F28" s="201"/>
      <c r="G28" s="201"/>
      <c r="H28" s="201"/>
      <c r="I28" s="201"/>
      <c r="J28" s="201"/>
      <c r="K28" s="20">
        <v>0</v>
      </c>
      <c r="L28" s="21">
        <v>0</v>
      </c>
      <c r="M28" s="21">
        <v>0</v>
      </c>
      <c r="N28" s="22">
        <f t="shared" si="0"/>
        <v>0</v>
      </c>
      <c r="O28" s="23">
        <v>0</v>
      </c>
      <c r="P28" s="21">
        <v>0</v>
      </c>
      <c r="Q28" s="21">
        <v>0</v>
      </c>
      <c r="R28" s="24">
        <f t="shared" si="1"/>
        <v>0</v>
      </c>
      <c r="S28" s="20">
        <v>0</v>
      </c>
      <c r="T28" s="21">
        <v>0</v>
      </c>
      <c r="U28" s="22">
        <f t="shared" si="2"/>
        <v>0</v>
      </c>
      <c r="V28" s="26">
        <v>0</v>
      </c>
      <c r="W28" s="26">
        <v>0</v>
      </c>
      <c r="X28" s="25">
        <v>0</v>
      </c>
      <c r="Y28" s="26">
        <v>0</v>
      </c>
      <c r="Z28" s="25">
        <v>0</v>
      </c>
      <c r="AA28" s="26">
        <v>0</v>
      </c>
      <c r="AB28" s="26">
        <v>0</v>
      </c>
      <c r="AC28" s="27">
        <f t="shared" si="3"/>
        <v>0</v>
      </c>
    </row>
    <row r="29" spans="1:29" ht="12.75" customHeight="1">
      <c r="A29" s="162"/>
      <c r="B29" s="201" t="s">
        <v>75</v>
      </c>
      <c r="C29" s="201"/>
      <c r="D29" s="201"/>
      <c r="E29" s="201"/>
      <c r="F29" s="201"/>
      <c r="G29" s="201"/>
      <c r="H29" s="201"/>
      <c r="I29" s="201"/>
      <c r="J29" s="201"/>
      <c r="K29" s="20">
        <v>0</v>
      </c>
      <c r="L29" s="21">
        <v>0</v>
      </c>
      <c r="M29" s="21">
        <v>0</v>
      </c>
      <c r="N29" s="22">
        <f t="shared" si="0"/>
        <v>0</v>
      </c>
      <c r="O29" s="23">
        <v>0</v>
      </c>
      <c r="P29" s="21">
        <v>0</v>
      </c>
      <c r="Q29" s="21">
        <v>0</v>
      </c>
      <c r="R29" s="24">
        <f t="shared" si="1"/>
        <v>0</v>
      </c>
      <c r="S29" s="20">
        <v>0</v>
      </c>
      <c r="T29" s="21">
        <v>0</v>
      </c>
      <c r="U29" s="22">
        <f t="shared" si="2"/>
        <v>0</v>
      </c>
      <c r="V29" s="26">
        <v>0</v>
      </c>
      <c r="W29" s="26">
        <v>0</v>
      </c>
      <c r="X29" s="25">
        <v>0</v>
      </c>
      <c r="Y29" s="26">
        <v>0</v>
      </c>
      <c r="Z29" s="25">
        <v>0</v>
      </c>
      <c r="AA29" s="26">
        <v>0</v>
      </c>
      <c r="AB29" s="26">
        <v>0</v>
      </c>
      <c r="AC29" s="27">
        <f t="shared" si="3"/>
        <v>0</v>
      </c>
    </row>
    <row r="30" spans="1:29" ht="12.75" customHeight="1">
      <c r="A30" s="162"/>
      <c r="B30" s="201" t="s">
        <v>76</v>
      </c>
      <c r="C30" s="201"/>
      <c r="D30" s="201"/>
      <c r="E30" s="201"/>
      <c r="F30" s="201"/>
      <c r="G30" s="201"/>
      <c r="H30" s="201"/>
      <c r="I30" s="201"/>
      <c r="J30" s="201"/>
      <c r="K30" s="20">
        <v>3960</v>
      </c>
      <c r="L30" s="21">
        <v>0</v>
      </c>
      <c r="M30" s="21">
        <v>0</v>
      </c>
      <c r="N30" s="22">
        <f t="shared" si="0"/>
        <v>3960</v>
      </c>
      <c r="O30" s="23">
        <v>0</v>
      </c>
      <c r="P30" s="21">
        <v>0</v>
      </c>
      <c r="Q30" s="21">
        <v>0</v>
      </c>
      <c r="R30" s="24">
        <f t="shared" si="1"/>
        <v>0</v>
      </c>
      <c r="S30" s="20">
        <v>0</v>
      </c>
      <c r="T30" s="21">
        <v>0</v>
      </c>
      <c r="U30" s="22">
        <f t="shared" si="2"/>
        <v>0</v>
      </c>
      <c r="V30" s="26">
        <v>44208</v>
      </c>
      <c r="W30" s="26">
        <v>0</v>
      </c>
      <c r="X30" s="25">
        <v>27660</v>
      </c>
      <c r="Y30" s="26">
        <v>10466</v>
      </c>
      <c r="Z30" s="25">
        <v>5800</v>
      </c>
      <c r="AA30" s="26">
        <v>54169</v>
      </c>
      <c r="AB30" s="26">
        <v>3150</v>
      </c>
      <c r="AC30" s="27">
        <f t="shared" si="3"/>
        <v>149413</v>
      </c>
    </row>
    <row r="31" spans="1:29" ht="12.75" customHeight="1">
      <c r="A31" s="163"/>
      <c r="B31" s="201" t="s">
        <v>289</v>
      </c>
      <c r="C31" s="201" t="s">
        <v>77</v>
      </c>
      <c r="D31" s="201" t="s">
        <v>77</v>
      </c>
      <c r="E31" s="201" t="s">
        <v>77</v>
      </c>
      <c r="F31" s="201" t="s">
        <v>77</v>
      </c>
      <c r="G31" s="201" t="s">
        <v>77</v>
      </c>
      <c r="H31" s="201" t="s">
        <v>77</v>
      </c>
      <c r="I31" s="201" t="s">
        <v>77</v>
      </c>
      <c r="J31" s="107" t="s">
        <v>290</v>
      </c>
      <c r="K31" s="20">
        <v>6565535</v>
      </c>
      <c r="L31" s="21">
        <v>1889781</v>
      </c>
      <c r="M31" s="21">
        <v>1881940</v>
      </c>
      <c r="N31" s="22">
        <f t="shared" si="0"/>
        <v>10337256</v>
      </c>
      <c r="O31" s="23">
        <v>2469553</v>
      </c>
      <c r="P31" s="21">
        <v>984178</v>
      </c>
      <c r="Q31" s="21">
        <v>986096</v>
      </c>
      <c r="R31" s="24">
        <f t="shared" si="1"/>
        <v>4439827</v>
      </c>
      <c r="S31" s="20">
        <v>650675</v>
      </c>
      <c r="T31" s="21">
        <v>486805</v>
      </c>
      <c r="U31" s="22">
        <f t="shared" si="2"/>
        <v>1137480</v>
      </c>
      <c r="V31" s="26">
        <v>1467674</v>
      </c>
      <c r="W31" s="26">
        <v>1547089</v>
      </c>
      <c r="X31" s="25">
        <v>984800</v>
      </c>
      <c r="Y31" s="26">
        <v>1362230</v>
      </c>
      <c r="Z31" s="25">
        <v>451408</v>
      </c>
      <c r="AA31" s="26">
        <v>1607679</v>
      </c>
      <c r="AB31" s="26">
        <v>2569855</v>
      </c>
      <c r="AC31" s="27">
        <f t="shared" si="3"/>
        <v>25905298</v>
      </c>
    </row>
    <row r="32" spans="1:29" ht="12.75" customHeight="1">
      <c r="A32" s="164" t="s">
        <v>120</v>
      </c>
      <c r="B32" s="148"/>
      <c r="C32" s="149"/>
      <c r="D32" s="200" t="s">
        <v>121</v>
      </c>
      <c r="E32" s="201"/>
      <c r="F32" s="201"/>
      <c r="G32" s="201"/>
      <c r="H32" s="201"/>
      <c r="I32" s="201"/>
      <c r="J32" s="201"/>
      <c r="K32" s="20">
        <v>0</v>
      </c>
      <c r="L32" s="21">
        <v>0</v>
      </c>
      <c r="M32" s="21">
        <v>0</v>
      </c>
      <c r="N32" s="22">
        <f t="shared" si="0"/>
        <v>0</v>
      </c>
      <c r="O32" s="23">
        <v>0</v>
      </c>
      <c r="P32" s="21">
        <v>0</v>
      </c>
      <c r="Q32" s="21">
        <v>0</v>
      </c>
      <c r="R32" s="24">
        <f t="shared" si="1"/>
        <v>0</v>
      </c>
      <c r="S32" s="20">
        <v>0</v>
      </c>
      <c r="T32" s="21">
        <v>0</v>
      </c>
      <c r="U32" s="22">
        <f t="shared" si="2"/>
        <v>0</v>
      </c>
      <c r="V32" s="26">
        <v>0</v>
      </c>
      <c r="W32" s="26">
        <v>0</v>
      </c>
      <c r="X32" s="25">
        <v>0</v>
      </c>
      <c r="Y32" s="26">
        <v>0</v>
      </c>
      <c r="Z32" s="25">
        <v>0</v>
      </c>
      <c r="AA32" s="26">
        <v>0</v>
      </c>
      <c r="AB32" s="26">
        <v>0</v>
      </c>
      <c r="AC32" s="27">
        <f t="shared" si="3"/>
        <v>0</v>
      </c>
    </row>
    <row r="33" spans="1:29" ht="12.75" customHeight="1">
      <c r="A33" s="198" t="s">
        <v>291</v>
      </c>
      <c r="B33" s="199"/>
      <c r="C33" s="199"/>
      <c r="D33" s="200" t="s">
        <v>292</v>
      </c>
      <c r="E33" s="201"/>
      <c r="F33" s="201"/>
      <c r="G33" s="201"/>
      <c r="H33" s="201"/>
      <c r="I33" s="201"/>
      <c r="J33" s="107" t="s">
        <v>293</v>
      </c>
      <c r="K33" s="20">
        <v>538232</v>
      </c>
      <c r="L33" s="21">
        <v>400202</v>
      </c>
      <c r="M33" s="21">
        <v>578300</v>
      </c>
      <c r="N33" s="22">
        <f t="shared" si="0"/>
        <v>1516734</v>
      </c>
      <c r="O33" s="23">
        <v>837331</v>
      </c>
      <c r="P33" s="21">
        <v>361139</v>
      </c>
      <c r="Q33" s="21">
        <v>326670</v>
      </c>
      <c r="R33" s="24">
        <f t="shared" si="1"/>
        <v>1525140</v>
      </c>
      <c r="S33" s="20">
        <v>198555</v>
      </c>
      <c r="T33" s="21">
        <v>302805</v>
      </c>
      <c r="U33" s="22">
        <f t="shared" si="2"/>
        <v>501360</v>
      </c>
      <c r="V33" s="26">
        <v>729644</v>
      </c>
      <c r="W33" s="26">
        <v>833726</v>
      </c>
      <c r="X33" s="25">
        <v>777235</v>
      </c>
      <c r="Y33" s="26">
        <v>377660</v>
      </c>
      <c r="Z33" s="25">
        <v>116537</v>
      </c>
      <c r="AA33" s="26">
        <v>539176</v>
      </c>
      <c r="AB33" s="26">
        <v>751155</v>
      </c>
      <c r="AC33" s="27">
        <f t="shared" si="3"/>
        <v>7668367</v>
      </c>
    </row>
    <row r="34" spans="1:29" ht="12.75" customHeight="1">
      <c r="A34" s="161" t="s">
        <v>122</v>
      </c>
      <c r="B34" s="138" t="s">
        <v>294</v>
      </c>
      <c r="C34" s="138"/>
      <c r="D34" s="138"/>
      <c r="E34" s="138"/>
      <c r="F34" s="138"/>
      <c r="G34" s="138"/>
      <c r="H34" s="138"/>
      <c r="I34" s="138"/>
      <c r="J34" s="138"/>
      <c r="K34" s="20">
        <v>519444</v>
      </c>
      <c r="L34" s="21">
        <v>226585</v>
      </c>
      <c r="M34" s="21">
        <v>0</v>
      </c>
      <c r="N34" s="22">
        <f t="shared" si="0"/>
        <v>746029</v>
      </c>
      <c r="O34" s="23">
        <v>835149</v>
      </c>
      <c r="P34" s="21">
        <v>360154</v>
      </c>
      <c r="Q34" s="21">
        <v>326599</v>
      </c>
      <c r="R34" s="24">
        <f t="shared" si="1"/>
        <v>1521902</v>
      </c>
      <c r="S34" s="20">
        <v>180840</v>
      </c>
      <c r="T34" s="21">
        <v>291075</v>
      </c>
      <c r="U34" s="22">
        <f t="shared" si="2"/>
        <v>471915</v>
      </c>
      <c r="V34" s="26">
        <v>727174</v>
      </c>
      <c r="W34" s="26">
        <v>831151</v>
      </c>
      <c r="X34" s="25">
        <v>648767</v>
      </c>
      <c r="Y34" s="26">
        <v>377119</v>
      </c>
      <c r="Z34" s="25">
        <v>116275</v>
      </c>
      <c r="AA34" s="26">
        <v>0</v>
      </c>
      <c r="AB34" s="26">
        <v>751155</v>
      </c>
      <c r="AC34" s="27">
        <f t="shared" si="3"/>
        <v>6191487</v>
      </c>
    </row>
    <row r="35" spans="1:29" ht="12.75" customHeight="1">
      <c r="A35" s="162"/>
      <c r="B35" s="138" t="s">
        <v>295</v>
      </c>
      <c r="C35" s="138"/>
      <c r="D35" s="138"/>
      <c r="E35" s="138"/>
      <c r="F35" s="138"/>
      <c r="G35" s="138"/>
      <c r="H35" s="138"/>
      <c r="I35" s="138"/>
      <c r="J35" s="138"/>
      <c r="K35" s="20">
        <v>0</v>
      </c>
      <c r="L35" s="21">
        <v>173617</v>
      </c>
      <c r="M35" s="21">
        <v>0</v>
      </c>
      <c r="N35" s="22">
        <f t="shared" si="0"/>
        <v>173617</v>
      </c>
      <c r="O35" s="23">
        <v>0</v>
      </c>
      <c r="P35" s="21">
        <v>0</v>
      </c>
      <c r="Q35" s="21">
        <v>0</v>
      </c>
      <c r="R35" s="24">
        <f t="shared" si="1"/>
        <v>0</v>
      </c>
      <c r="S35" s="20">
        <v>0</v>
      </c>
      <c r="T35" s="21">
        <v>0</v>
      </c>
      <c r="U35" s="22">
        <f t="shared" si="2"/>
        <v>0</v>
      </c>
      <c r="V35" s="26">
        <v>0</v>
      </c>
      <c r="W35" s="26">
        <v>0</v>
      </c>
      <c r="X35" s="25">
        <v>127760</v>
      </c>
      <c r="Y35" s="26">
        <v>0</v>
      </c>
      <c r="Z35" s="25">
        <v>0</v>
      </c>
      <c r="AA35" s="26">
        <v>0</v>
      </c>
      <c r="AB35" s="26">
        <v>0</v>
      </c>
      <c r="AC35" s="27">
        <f t="shared" si="3"/>
        <v>301377</v>
      </c>
    </row>
    <row r="36" spans="1:29" ht="12.75" customHeight="1">
      <c r="A36" s="162"/>
      <c r="B36" s="138" t="s">
        <v>296</v>
      </c>
      <c r="C36" s="138"/>
      <c r="D36" s="138"/>
      <c r="E36" s="138"/>
      <c r="F36" s="138"/>
      <c r="G36" s="138"/>
      <c r="H36" s="138"/>
      <c r="I36" s="138"/>
      <c r="J36" s="138"/>
      <c r="K36" s="20">
        <v>0</v>
      </c>
      <c r="L36" s="21">
        <v>0</v>
      </c>
      <c r="M36" s="21">
        <v>0</v>
      </c>
      <c r="N36" s="22">
        <f t="shared" si="0"/>
        <v>0</v>
      </c>
      <c r="O36" s="23">
        <v>0</v>
      </c>
      <c r="P36" s="21">
        <v>0</v>
      </c>
      <c r="Q36" s="21">
        <v>0</v>
      </c>
      <c r="R36" s="24">
        <f t="shared" si="1"/>
        <v>0</v>
      </c>
      <c r="S36" s="20">
        <v>0</v>
      </c>
      <c r="T36" s="21">
        <v>0</v>
      </c>
      <c r="U36" s="22">
        <f t="shared" si="2"/>
        <v>0</v>
      </c>
      <c r="V36" s="26">
        <v>0</v>
      </c>
      <c r="W36" s="26">
        <v>0</v>
      </c>
      <c r="X36" s="25">
        <v>0</v>
      </c>
      <c r="Y36" s="26">
        <v>0</v>
      </c>
      <c r="Z36" s="25">
        <v>0</v>
      </c>
      <c r="AA36" s="26">
        <v>0</v>
      </c>
      <c r="AB36" s="26">
        <v>0</v>
      </c>
      <c r="AC36" s="27">
        <f t="shared" si="3"/>
        <v>0</v>
      </c>
    </row>
    <row r="37" spans="1:29" ht="12.75" customHeight="1">
      <c r="A37" s="162"/>
      <c r="B37" s="138" t="s">
        <v>297</v>
      </c>
      <c r="C37" s="138"/>
      <c r="D37" s="138"/>
      <c r="E37" s="138"/>
      <c r="F37" s="138"/>
      <c r="G37" s="138"/>
      <c r="H37" s="138"/>
      <c r="I37" s="138"/>
      <c r="J37" s="138"/>
      <c r="K37" s="20">
        <v>0</v>
      </c>
      <c r="L37" s="21">
        <v>0</v>
      </c>
      <c r="M37" s="21">
        <v>0</v>
      </c>
      <c r="N37" s="22">
        <f t="shared" si="0"/>
        <v>0</v>
      </c>
      <c r="O37" s="23">
        <v>0</v>
      </c>
      <c r="P37" s="21">
        <v>0</v>
      </c>
      <c r="Q37" s="21">
        <v>0</v>
      </c>
      <c r="R37" s="24">
        <f t="shared" si="1"/>
        <v>0</v>
      </c>
      <c r="S37" s="20">
        <v>0</v>
      </c>
      <c r="T37" s="21">
        <v>0</v>
      </c>
      <c r="U37" s="22">
        <f t="shared" si="2"/>
        <v>0</v>
      </c>
      <c r="V37" s="26">
        <v>0</v>
      </c>
      <c r="W37" s="26">
        <v>0</v>
      </c>
      <c r="X37" s="25">
        <v>0</v>
      </c>
      <c r="Y37" s="26">
        <v>0</v>
      </c>
      <c r="Z37" s="25">
        <v>0</v>
      </c>
      <c r="AA37" s="26">
        <v>0</v>
      </c>
      <c r="AB37" s="26">
        <v>0</v>
      </c>
      <c r="AC37" s="27">
        <f t="shared" si="3"/>
        <v>0</v>
      </c>
    </row>
    <row r="38" spans="1:29" ht="12.75" customHeight="1">
      <c r="A38" s="162"/>
      <c r="B38" s="138" t="s">
        <v>298</v>
      </c>
      <c r="C38" s="138"/>
      <c r="D38" s="138"/>
      <c r="E38" s="138"/>
      <c r="F38" s="138"/>
      <c r="G38" s="138"/>
      <c r="H38" s="138"/>
      <c r="I38" s="138"/>
      <c r="J38" s="138"/>
      <c r="K38" s="20">
        <v>0</v>
      </c>
      <c r="L38" s="21">
        <v>0</v>
      </c>
      <c r="M38" s="21">
        <v>0</v>
      </c>
      <c r="N38" s="22">
        <f t="shared" si="0"/>
        <v>0</v>
      </c>
      <c r="O38" s="23">
        <v>0</v>
      </c>
      <c r="P38" s="21">
        <v>0</v>
      </c>
      <c r="Q38" s="21">
        <v>0</v>
      </c>
      <c r="R38" s="24">
        <f t="shared" si="1"/>
        <v>0</v>
      </c>
      <c r="S38" s="20">
        <v>0</v>
      </c>
      <c r="T38" s="21">
        <v>0</v>
      </c>
      <c r="U38" s="22">
        <f t="shared" si="2"/>
        <v>0</v>
      </c>
      <c r="V38" s="26">
        <v>0</v>
      </c>
      <c r="W38" s="26">
        <v>0</v>
      </c>
      <c r="X38" s="25">
        <v>0</v>
      </c>
      <c r="Y38" s="26">
        <v>0</v>
      </c>
      <c r="Z38" s="25">
        <v>0</v>
      </c>
      <c r="AA38" s="26">
        <v>0</v>
      </c>
      <c r="AB38" s="26">
        <v>0</v>
      </c>
      <c r="AC38" s="27">
        <f t="shared" si="3"/>
        <v>0</v>
      </c>
    </row>
    <row r="39" spans="1:29" ht="12.75" customHeight="1">
      <c r="A39" s="162"/>
      <c r="B39" s="138" t="s">
        <v>299</v>
      </c>
      <c r="C39" s="138"/>
      <c r="D39" s="138"/>
      <c r="E39" s="138"/>
      <c r="F39" s="138"/>
      <c r="G39" s="138"/>
      <c r="H39" s="138"/>
      <c r="I39" s="138"/>
      <c r="J39" s="138"/>
      <c r="K39" s="20">
        <v>0</v>
      </c>
      <c r="L39" s="21">
        <v>0</v>
      </c>
      <c r="M39" s="21">
        <v>0</v>
      </c>
      <c r="N39" s="22">
        <f t="shared" si="0"/>
        <v>0</v>
      </c>
      <c r="O39" s="23">
        <v>0</v>
      </c>
      <c r="P39" s="21">
        <v>0</v>
      </c>
      <c r="Q39" s="21">
        <v>0</v>
      </c>
      <c r="R39" s="24">
        <f t="shared" si="1"/>
        <v>0</v>
      </c>
      <c r="S39" s="20">
        <v>0</v>
      </c>
      <c r="T39" s="21">
        <v>0</v>
      </c>
      <c r="U39" s="22">
        <f t="shared" si="2"/>
        <v>0</v>
      </c>
      <c r="V39" s="26">
        <v>0</v>
      </c>
      <c r="W39" s="26">
        <v>0</v>
      </c>
      <c r="X39" s="25">
        <v>0</v>
      </c>
      <c r="Y39" s="26">
        <v>0</v>
      </c>
      <c r="Z39" s="25">
        <v>0</v>
      </c>
      <c r="AA39" s="26">
        <v>0</v>
      </c>
      <c r="AB39" s="26">
        <v>0</v>
      </c>
      <c r="AC39" s="27">
        <f t="shared" si="3"/>
        <v>0</v>
      </c>
    </row>
    <row r="40" spans="1:29" ht="12.75" customHeight="1">
      <c r="A40" s="162"/>
      <c r="B40" s="138" t="s">
        <v>78</v>
      </c>
      <c r="C40" s="138"/>
      <c r="D40" s="138"/>
      <c r="E40" s="138"/>
      <c r="F40" s="138"/>
      <c r="G40" s="138"/>
      <c r="H40" s="138"/>
      <c r="I40" s="138"/>
      <c r="J40" s="138"/>
      <c r="K40" s="20">
        <v>18788</v>
      </c>
      <c r="L40" s="21">
        <v>0</v>
      </c>
      <c r="M40" s="21">
        <v>578300</v>
      </c>
      <c r="N40" s="22">
        <f t="shared" si="0"/>
        <v>597088</v>
      </c>
      <c r="O40" s="23">
        <v>2182</v>
      </c>
      <c r="P40" s="21">
        <v>985</v>
      </c>
      <c r="Q40" s="21">
        <v>71</v>
      </c>
      <c r="R40" s="24">
        <f t="shared" si="1"/>
        <v>3238</v>
      </c>
      <c r="S40" s="20">
        <v>17715</v>
      </c>
      <c r="T40" s="21">
        <v>11730</v>
      </c>
      <c r="U40" s="22">
        <f t="shared" si="2"/>
        <v>29445</v>
      </c>
      <c r="V40" s="26">
        <v>2470</v>
      </c>
      <c r="W40" s="26">
        <v>2575</v>
      </c>
      <c r="X40" s="25">
        <v>708</v>
      </c>
      <c r="Y40" s="26">
        <v>541</v>
      </c>
      <c r="Z40" s="25">
        <v>262</v>
      </c>
      <c r="AA40" s="26">
        <v>539176</v>
      </c>
      <c r="AB40" s="26">
        <v>0</v>
      </c>
      <c r="AC40" s="27">
        <f t="shared" si="3"/>
        <v>1175503</v>
      </c>
    </row>
    <row r="41" spans="1:29" ht="12.75" customHeight="1">
      <c r="A41" s="162"/>
      <c r="B41" s="138" t="s">
        <v>300</v>
      </c>
      <c r="C41" s="138"/>
      <c r="D41" s="138"/>
      <c r="E41" s="138"/>
      <c r="F41" s="138"/>
      <c r="G41" s="138"/>
      <c r="H41" s="138"/>
      <c r="I41" s="138"/>
      <c r="J41" s="138"/>
      <c r="K41" s="20">
        <v>18788</v>
      </c>
      <c r="L41" s="21">
        <v>0</v>
      </c>
      <c r="M41" s="21">
        <v>1306</v>
      </c>
      <c r="N41" s="22">
        <f t="shared" si="0"/>
        <v>20094</v>
      </c>
      <c r="O41" s="23">
        <v>2182</v>
      </c>
      <c r="P41" s="21">
        <v>985</v>
      </c>
      <c r="Q41" s="21">
        <v>71</v>
      </c>
      <c r="R41" s="24">
        <f t="shared" si="1"/>
        <v>3238</v>
      </c>
      <c r="S41" s="20">
        <v>17715</v>
      </c>
      <c r="T41" s="21">
        <v>11730</v>
      </c>
      <c r="U41" s="22">
        <f t="shared" si="2"/>
        <v>29445</v>
      </c>
      <c r="V41" s="26">
        <v>2470</v>
      </c>
      <c r="W41" s="26">
        <v>2575</v>
      </c>
      <c r="X41" s="25">
        <v>708</v>
      </c>
      <c r="Y41" s="26">
        <v>541</v>
      </c>
      <c r="Z41" s="25">
        <v>262</v>
      </c>
      <c r="AA41" s="26">
        <v>2302</v>
      </c>
      <c r="AB41" s="26">
        <v>0</v>
      </c>
      <c r="AC41" s="27">
        <f t="shared" si="3"/>
        <v>61635</v>
      </c>
    </row>
    <row r="42" spans="1:29" ht="12.75" customHeight="1">
      <c r="A42" s="163"/>
      <c r="B42" s="137" t="s">
        <v>220</v>
      </c>
      <c r="C42" s="138" t="s">
        <v>79</v>
      </c>
      <c r="D42" s="138" t="s">
        <v>79</v>
      </c>
      <c r="E42" s="138" t="s">
        <v>79</v>
      </c>
      <c r="F42" s="138" t="s">
        <v>79</v>
      </c>
      <c r="G42" s="138" t="s">
        <v>79</v>
      </c>
      <c r="H42" s="138" t="s">
        <v>79</v>
      </c>
      <c r="I42" s="138" t="s">
        <v>79</v>
      </c>
      <c r="J42" s="107" t="s">
        <v>80</v>
      </c>
      <c r="K42" s="20">
        <v>538232</v>
      </c>
      <c r="L42" s="21">
        <v>400202</v>
      </c>
      <c r="M42" s="21">
        <v>578300</v>
      </c>
      <c r="N42" s="22">
        <f t="shared" si="0"/>
        <v>1516734</v>
      </c>
      <c r="O42" s="23">
        <v>837331</v>
      </c>
      <c r="P42" s="21">
        <v>361139</v>
      </c>
      <c r="Q42" s="21">
        <v>326670</v>
      </c>
      <c r="R42" s="24">
        <f t="shared" si="1"/>
        <v>1525140</v>
      </c>
      <c r="S42" s="20">
        <v>198555</v>
      </c>
      <c r="T42" s="21">
        <v>302805</v>
      </c>
      <c r="U42" s="22">
        <f t="shared" si="2"/>
        <v>501360</v>
      </c>
      <c r="V42" s="26">
        <v>729644</v>
      </c>
      <c r="W42" s="26">
        <v>833726</v>
      </c>
      <c r="X42" s="25">
        <v>777235</v>
      </c>
      <c r="Y42" s="26">
        <v>377660</v>
      </c>
      <c r="Z42" s="25">
        <v>116537</v>
      </c>
      <c r="AA42" s="26">
        <v>539176</v>
      </c>
      <c r="AB42" s="26">
        <v>751155</v>
      </c>
      <c r="AC42" s="27">
        <f t="shared" si="3"/>
        <v>7668367</v>
      </c>
    </row>
    <row r="43" spans="1:29" ht="12.75" customHeight="1">
      <c r="A43" s="207" t="s">
        <v>301</v>
      </c>
      <c r="B43" s="154"/>
      <c r="C43" s="154"/>
      <c r="D43" s="154"/>
      <c r="E43" s="154"/>
      <c r="F43" s="154"/>
      <c r="G43" s="154"/>
      <c r="H43" s="208" t="s">
        <v>302</v>
      </c>
      <c r="I43" s="208"/>
      <c r="J43" s="208"/>
      <c r="K43" s="20">
        <v>0</v>
      </c>
      <c r="L43" s="21">
        <v>0</v>
      </c>
      <c r="M43" s="21">
        <v>0</v>
      </c>
      <c r="N43" s="22">
        <f t="shared" si="0"/>
        <v>0</v>
      </c>
      <c r="O43" s="23">
        <v>0</v>
      </c>
      <c r="P43" s="21">
        <v>0</v>
      </c>
      <c r="Q43" s="21">
        <v>0</v>
      </c>
      <c r="R43" s="24">
        <f t="shared" si="1"/>
        <v>0</v>
      </c>
      <c r="S43" s="20">
        <v>0</v>
      </c>
      <c r="T43" s="21">
        <v>0</v>
      </c>
      <c r="U43" s="22">
        <f t="shared" si="2"/>
        <v>0</v>
      </c>
      <c r="V43" s="26">
        <v>0</v>
      </c>
      <c r="W43" s="26">
        <v>0</v>
      </c>
      <c r="X43" s="25">
        <v>0</v>
      </c>
      <c r="Y43" s="26">
        <v>0</v>
      </c>
      <c r="Z43" s="25">
        <v>0</v>
      </c>
      <c r="AA43" s="26">
        <v>0</v>
      </c>
      <c r="AB43" s="26">
        <v>0</v>
      </c>
      <c r="AC43" s="27">
        <f t="shared" si="3"/>
        <v>0</v>
      </c>
    </row>
    <row r="44" spans="1:29" ht="12.75" customHeight="1">
      <c r="A44" s="196" t="s">
        <v>303</v>
      </c>
      <c r="B44" s="197" t="s">
        <v>81</v>
      </c>
      <c r="C44" s="197" t="s">
        <v>81</v>
      </c>
      <c r="D44" s="197" t="s">
        <v>81</v>
      </c>
      <c r="E44" s="197" t="s">
        <v>81</v>
      </c>
      <c r="F44" s="197" t="s">
        <v>81</v>
      </c>
      <c r="G44" s="197" t="s">
        <v>81</v>
      </c>
      <c r="H44" s="197" t="s">
        <v>81</v>
      </c>
      <c r="I44" s="197" t="s">
        <v>81</v>
      </c>
      <c r="J44" s="197" t="s">
        <v>81</v>
      </c>
      <c r="K44" s="126">
        <v>0</v>
      </c>
      <c r="L44" s="127">
        <v>0</v>
      </c>
      <c r="M44" s="127">
        <v>0</v>
      </c>
      <c r="N44" s="128">
        <f t="shared" si="0"/>
        <v>0</v>
      </c>
      <c r="O44" s="129">
        <v>0</v>
      </c>
      <c r="P44" s="127">
        <v>0</v>
      </c>
      <c r="Q44" s="127">
        <v>0</v>
      </c>
      <c r="R44" s="130">
        <f t="shared" si="1"/>
        <v>0</v>
      </c>
      <c r="S44" s="126">
        <v>0</v>
      </c>
      <c r="T44" s="127">
        <v>0</v>
      </c>
      <c r="U44" s="128">
        <f t="shared" si="2"/>
        <v>0</v>
      </c>
      <c r="V44" s="132">
        <v>0</v>
      </c>
      <c r="W44" s="132">
        <v>0</v>
      </c>
      <c r="X44" s="131">
        <v>0</v>
      </c>
      <c r="Y44" s="132">
        <v>0</v>
      </c>
      <c r="Z44" s="131">
        <v>0</v>
      </c>
      <c r="AA44" s="132">
        <v>0</v>
      </c>
      <c r="AB44" s="132">
        <v>0</v>
      </c>
      <c r="AC44" s="133">
        <f t="shared" si="3"/>
        <v>0</v>
      </c>
    </row>
  </sheetData>
  <mergeCells count="52">
    <mergeCell ref="B14:J14"/>
    <mergeCell ref="C23:J23"/>
    <mergeCell ref="B16:I16"/>
    <mergeCell ref="A43:G43"/>
    <mergeCell ref="H43:J43"/>
    <mergeCell ref="B27:J27"/>
    <mergeCell ref="B28:J28"/>
    <mergeCell ref="B29:J29"/>
    <mergeCell ref="B31:I31"/>
    <mergeCell ref="B26:J26"/>
    <mergeCell ref="A32:C32"/>
    <mergeCell ref="D32:J32"/>
    <mergeCell ref="A19:A31"/>
    <mergeCell ref="B19:J19"/>
    <mergeCell ref="B20:B21"/>
    <mergeCell ref="C20:J20"/>
    <mergeCell ref="C21:J21"/>
    <mergeCell ref="B23:B25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5:I15"/>
    <mergeCell ref="B11:J11"/>
    <mergeCell ref="B12:J12"/>
    <mergeCell ref="B13:J13"/>
    <mergeCell ref="AC1:AC2"/>
    <mergeCell ref="A44:J44"/>
    <mergeCell ref="B39:J39"/>
    <mergeCell ref="B40:J40"/>
    <mergeCell ref="B41:J41"/>
    <mergeCell ref="B42:I42"/>
    <mergeCell ref="A33:C33"/>
    <mergeCell ref="D33:I33"/>
    <mergeCell ref="A34:A42"/>
    <mergeCell ref="B34:J34"/>
    <mergeCell ref="B35:J35"/>
    <mergeCell ref="B36:J36"/>
    <mergeCell ref="B37:J37"/>
    <mergeCell ref="B38:J38"/>
    <mergeCell ref="B30:J30"/>
    <mergeCell ref="B22:J22"/>
  </mergeCells>
  <phoneticPr fontId="5"/>
  <pageMargins left="0.74803149606299213" right="0.74803149606299213" top="0.78740157480314965" bottom="0.70866141732283472" header="0.31496062992125984" footer="0.31496062992125984"/>
  <pageSetup paperSize="9" orientation="portrait" useFirstPageNumber="1" r:id="rId1"/>
  <headerFooter alignWithMargins="0">
    <oddHeader>&amp;L&amp;"ＭＳ ゴシック,標準"&amp;10 ２　平成30年度地方公営企業決算状況調査（法適用企業）
　（４）病院事業
　　　&amp;A［&amp;P/&amp;N］&amp;R&amp;"ＭＳ ゴシック,標準"&amp;10（単位：千円）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zoomScale="120" zoomScaleNormal="120" workbookViewId="0">
      <selection activeCell="AB1" sqref="AB1:AB1048576"/>
    </sheetView>
  </sheetViews>
  <sheetFormatPr defaultColWidth="9.6640625" defaultRowHeight="17.100000000000001" customHeight="1"/>
  <cols>
    <col min="1" max="10" width="2.6640625" style="1" customWidth="1"/>
    <col min="11" max="21" width="10.21875" style="1" customWidth="1"/>
    <col min="22" max="27" width="9.6640625" style="1"/>
    <col min="28" max="28" width="9.6640625" style="2"/>
    <col min="29" max="254" width="9.6640625" style="1"/>
    <col min="255" max="266" width="2.6640625" style="1" customWidth="1"/>
    <col min="267" max="510" width="9.6640625" style="1"/>
    <col min="511" max="522" width="2.6640625" style="1" customWidth="1"/>
    <col min="523" max="766" width="9.6640625" style="1"/>
    <col min="767" max="778" width="2.6640625" style="1" customWidth="1"/>
    <col min="779" max="1022" width="9.6640625" style="1"/>
    <col min="1023" max="1034" width="2.6640625" style="1" customWidth="1"/>
    <col min="1035" max="1278" width="9.6640625" style="1"/>
    <col min="1279" max="1290" width="2.6640625" style="1" customWidth="1"/>
    <col min="1291" max="1534" width="9.6640625" style="1"/>
    <col min="1535" max="1546" width="2.6640625" style="1" customWidth="1"/>
    <col min="1547" max="1790" width="9.6640625" style="1"/>
    <col min="1791" max="1802" width="2.6640625" style="1" customWidth="1"/>
    <col min="1803" max="2046" width="9.6640625" style="1"/>
    <col min="2047" max="2058" width="2.6640625" style="1" customWidth="1"/>
    <col min="2059" max="2302" width="9.6640625" style="1"/>
    <col min="2303" max="2314" width="2.6640625" style="1" customWidth="1"/>
    <col min="2315" max="2558" width="9.6640625" style="1"/>
    <col min="2559" max="2570" width="2.6640625" style="1" customWidth="1"/>
    <col min="2571" max="2814" width="9.6640625" style="1"/>
    <col min="2815" max="2826" width="2.6640625" style="1" customWidth="1"/>
    <col min="2827" max="3070" width="9.6640625" style="1"/>
    <col min="3071" max="3082" width="2.6640625" style="1" customWidth="1"/>
    <col min="3083" max="3326" width="9.6640625" style="1"/>
    <col min="3327" max="3338" width="2.6640625" style="1" customWidth="1"/>
    <col min="3339" max="3582" width="9.6640625" style="1"/>
    <col min="3583" max="3594" width="2.6640625" style="1" customWidth="1"/>
    <col min="3595" max="3838" width="9.6640625" style="1"/>
    <col min="3839" max="3850" width="2.6640625" style="1" customWidth="1"/>
    <col min="3851" max="4094" width="9.6640625" style="1"/>
    <col min="4095" max="4106" width="2.6640625" style="1" customWidth="1"/>
    <col min="4107" max="4350" width="9.6640625" style="1"/>
    <col min="4351" max="4362" width="2.6640625" style="1" customWidth="1"/>
    <col min="4363" max="4606" width="9.6640625" style="1"/>
    <col min="4607" max="4618" width="2.6640625" style="1" customWidth="1"/>
    <col min="4619" max="4862" width="9.6640625" style="1"/>
    <col min="4863" max="4874" width="2.6640625" style="1" customWidth="1"/>
    <col min="4875" max="5118" width="9.6640625" style="1"/>
    <col min="5119" max="5130" width="2.6640625" style="1" customWidth="1"/>
    <col min="5131" max="5374" width="9.6640625" style="1"/>
    <col min="5375" max="5386" width="2.6640625" style="1" customWidth="1"/>
    <col min="5387" max="5630" width="9.6640625" style="1"/>
    <col min="5631" max="5642" width="2.6640625" style="1" customWidth="1"/>
    <col min="5643" max="5886" width="9.6640625" style="1"/>
    <col min="5887" max="5898" width="2.6640625" style="1" customWidth="1"/>
    <col min="5899" max="6142" width="9.6640625" style="1"/>
    <col min="6143" max="6154" width="2.6640625" style="1" customWidth="1"/>
    <col min="6155" max="6398" width="9.6640625" style="1"/>
    <col min="6399" max="6410" width="2.6640625" style="1" customWidth="1"/>
    <col min="6411" max="6654" width="9.6640625" style="1"/>
    <col min="6655" max="6666" width="2.6640625" style="1" customWidth="1"/>
    <col min="6667" max="6910" width="9.6640625" style="1"/>
    <col min="6911" max="6922" width="2.6640625" style="1" customWidth="1"/>
    <col min="6923" max="7166" width="9.6640625" style="1"/>
    <col min="7167" max="7178" width="2.6640625" style="1" customWidth="1"/>
    <col min="7179" max="7422" width="9.6640625" style="1"/>
    <col min="7423" max="7434" width="2.6640625" style="1" customWidth="1"/>
    <col min="7435" max="7678" width="9.6640625" style="1"/>
    <col min="7679" max="7690" width="2.6640625" style="1" customWidth="1"/>
    <col min="7691" max="7934" width="9.6640625" style="1"/>
    <col min="7935" max="7946" width="2.6640625" style="1" customWidth="1"/>
    <col min="7947" max="8190" width="9.6640625" style="1"/>
    <col min="8191" max="8202" width="2.6640625" style="1" customWidth="1"/>
    <col min="8203" max="8446" width="9.6640625" style="1"/>
    <col min="8447" max="8458" width="2.6640625" style="1" customWidth="1"/>
    <col min="8459" max="8702" width="9.6640625" style="1"/>
    <col min="8703" max="8714" width="2.6640625" style="1" customWidth="1"/>
    <col min="8715" max="8958" width="9.6640625" style="1"/>
    <col min="8959" max="8970" width="2.6640625" style="1" customWidth="1"/>
    <col min="8971" max="9214" width="9.6640625" style="1"/>
    <col min="9215" max="9226" width="2.6640625" style="1" customWidth="1"/>
    <col min="9227" max="9470" width="9.6640625" style="1"/>
    <col min="9471" max="9482" width="2.6640625" style="1" customWidth="1"/>
    <col min="9483" max="9726" width="9.6640625" style="1"/>
    <col min="9727" max="9738" width="2.6640625" style="1" customWidth="1"/>
    <col min="9739" max="9982" width="9.6640625" style="1"/>
    <col min="9983" max="9994" width="2.6640625" style="1" customWidth="1"/>
    <col min="9995" max="10238" width="9.6640625" style="1"/>
    <col min="10239" max="10250" width="2.6640625" style="1" customWidth="1"/>
    <col min="10251" max="10494" width="9.6640625" style="1"/>
    <col min="10495" max="10506" width="2.6640625" style="1" customWidth="1"/>
    <col min="10507" max="10750" width="9.6640625" style="1"/>
    <col min="10751" max="10762" width="2.6640625" style="1" customWidth="1"/>
    <col min="10763" max="11006" width="9.6640625" style="1"/>
    <col min="11007" max="11018" width="2.6640625" style="1" customWidth="1"/>
    <col min="11019" max="11262" width="9.6640625" style="1"/>
    <col min="11263" max="11274" width="2.6640625" style="1" customWidth="1"/>
    <col min="11275" max="11518" width="9.6640625" style="1"/>
    <col min="11519" max="11530" width="2.6640625" style="1" customWidth="1"/>
    <col min="11531" max="11774" width="9.6640625" style="1"/>
    <col min="11775" max="11786" width="2.6640625" style="1" customWidth="1"/>
    <col min="11787" max="12030" width="9.6640625" style="1"/>
    <col min="12031" max="12042" width="2.6640625" style="1" customWidth="1"/>
    <col min="12043" max="12286" width="9.6640625" style="1"/>
    <col min="12287" max="12298" width="2.6640625" style="1" customWidth="1"/>
    <col min="12299" max="12542" width="9.6640625" style="1"/>
    <col min="12543" max="12554" width="2.6640625" style="1" customWidth="1"/>
    <col min="12555" max="12798" width="9.6640625" style="1"/>
    <col min="12799" max="12810" width="2.6640625" style="1" customWidth="1"/>
    <col min="12811" max="13054" width="9.6640625" style="1"/>
    <col min="13055" max="13066" width="2.6640625" style="1" customWidth="1"/>
    <col min="13067" max="13310" width="9.6640625" style="1"/>
    <col min="13311" max="13322" width="2.6640625" style="1" customWidth="1"/>
    <col min="13323" max="13566" width="9.6640625" style="1"/>
    <col min="13567" max="13578" width="2.6640625" style="1" customWidth="1"/>
    <col min="13579" max="13822" width="9.6640625" style="1"/>
    <col min="13823" max="13834" width="2.6640625" style="1" customWidth="1"/>
    <col min="13835" max="14078" width="9.6640625" style="1"/>
    <col min="14079" max="14090" width="2.6640625" style="1" customWidth="1"/>
    <col min="14091" max="14334" width="9.6640625" style="1"/>
    <col min="14335" max="14346" width="2.6640625" style="1" customWidth="1"/>
    <col min="14347" max="14590" width="9.6640625" style="1"/>
    <col min="14591" max="14602" width="2.6640625" style="1" customWidth="1"/>
    <col min="14603" max="14846" width="9.6640625" style="1"/>
    <col min="14847" max="14858" width="2.6640625" style="1" customWidth="1"/>
    <col min="14859" max="15102" width="9.6640625" style="1"/>
    <col min="15103" max="15114" width="2.6640625" style="1" customWidth="1"/>
    <col min="15115" max="15358" width="9.6640625" style="1"/>
    <col min="15359" max="15370" width="2.6640625" style="1" customWidth="1"/>
    <col min="15371" max="15614" width="9.6640625" style="1"/>
    <col min="15615" max="15626" width="2.6640625" style="1" customWidth="1"/>
    <col min="15627" max="15870" width="9.6640625" style="1"/>
    <col min="15871" max="15882" width="2.6640625" style="1" customWidth="1"/>
    <col min="15883" max="16126" width="9.6640625" style="1"/>
    <col min="16127" max="16138" width="2.6640625" style="1" customWidth="1"/>
    <col min="16139" max="16384" width="9.6640625" style="1"/>
  </cols>
  <sheetData>
    <row r="1" spans="1:29" ht="12.75" customHeight="1">
      <c r="A1" s="225" t="s">
        <v>304</v>
      </c>
      <c r="B1" s="226"/>
      <c r="C1" s="226"/>
      <c r="D1" s="226"/>
      <c r="E1" s="226"/>
      <c r="F1" s="226"/>
      <c r="G1" s="226"/>
      <c r="H1" s="226"/>
      <c r="I1" s="226"/>
      <c r="J1" s="226"/>
      <c r="K1" s="209" t="s">
        <v>0</v>
      </c>
      <c r="L1" s="209" t="s">
        <v>1</v>
      </c>
      <c r="M1" s="209" t="s">
        <v>2</v>
      </c>
      <c r="N1" s="209" t="s">
        <v>3</v>
      </c>
      <c r="O1" s="209" t="s">
        <v>4</v>
      </c>
      <c r="P1" s="229" t="s">
        <v>5</v>
      </c>
      <c r="Q1" s="230" t="s">
        <v>6</v>
      </c>
      <c r="R1" s="209" t="s">
        <v>7</v>
      </c>
      <c r="S1" s="209" t="s">
        <v>8</v>
      </c>
      <c r="T1" s="209" t="s">
        <v>9</v>
      </c>
      <c r="U1" s="140" t="s">
        <v>28</v>
      </c>
      <c r="V1" s="6"/>
      <c r="W1" s="2"/>
      <c r="AC1" s="2"/>
    </row>
    <row r="2" spans="1:29" ht="12.75" customHeight="1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10"/>
      <c r="L2" s="210"/>
      <c r="M2" s="210"/>
      <c r="N2" s="210"/>
      <c r="O2" s="210"/>
      <c r="P2" s="231"/>
      <c r="Q2" s="232"/>
      <c r="R2" s="210"/>
      <c r="S2" s="210"/>
      <c r="T2" s="210"/>
      <c r="U2" s="141"/>
      <c r="V2" s="6"/>
      <c r="W2" s="2"/>
      <c r="AC2" s="2"/>
    </row>
    <row r="3" spans="1:29" ht="12.75" customHeight="1">
      <c r="A3" s="181" t="s">
        <v>305</v>
      </c>
      <c r="B3" s="183"/>
      <c r="C3" s="183"/>
      <c r="D3" s="183"/>
      <c r="E3" s="183"/>
      <c r="F3" s="183" t="s">
        <v>82</v>
      </c>
      <c r="G3" s="183"/>
      <c r="H3" s="183"/>
      <c r="I3" s="183"/>
      <c r="J3" s="183"/>
      <c r="K3" s="134">
        <v>69250351</v>
      </c>
      <c r="L3" s="135">
        <v>46770412</v>
      </c>
      <c r="M3" s="134">
        <v>12352993</v>
      </c>
      <c r="N3" s="135">
        <v>18344887</v>
      </c>
      <c r="O3" s="134">
        <v>16121419</v>
      </c>
      <c r="P3" s="233">
        <v>5616640</v>
      </c>
      <c r="Q3" s="234">
        <v>10195784</v>
      </c>
      <c r="R3" s="134">
        <v>2769704</v>
      </c>
      <c r="S3" s="134">
        <v>19354926</v>
      </c>
      <c r="T3" s="135">
        <v>9507835</v>
      </c>
      <c r="U3" s="136">
        <f>SUM(K3:T3)</f>
        <v>210284951</v>
      </c>
      <c r="V3" s="6"/>
      <c r="W3" s="2"/>
      <c r="AC3" s="2"/>
    </row>
    <row r="4" spans="1:29" ht="12.75" customHeight="1">
      <c r="A4" s="181" t="s">
        <v>123</v>
      </c>
      <c r="B4" s="183"/>
      <c r="C4" s="183"/>
      <c r="D4" s="183"/>
      <c r="E4" s="183"/>
      <c r="F4" s="183"/>
      <c r="G4" s="183"/>
      <c r="H4" s="183"/>
      <c r="I4" s="183"/>
      <c r="J4" s="183"/>
      <c r="K4" s="97">
        <v>68084157</v>
      </c>
      <c r="L4" s="96">
        <v>46766997</v>
      </c>
      <c r="M4" s="97">
        <v>12349312</v>
      </c>
      <c r="N4" s="96">
        <v>16550365</v>
      </c>
      <c r="O4" s="97">
        <v>15107762</v>
      </c>
      <c r="P4" s="94">
        <v>5424654</v>
      </c>
      <c r="Q4" s="235">
        <v>9673487</v>
      </c>
      <c r="R4" s="97">
        <v>2759461</v>
      </c>
      <c r="S4" s="97">
        <v>18182009</v>
      </c>
      <c r="T4" s="96">
        <v>8087891</v>
      </c>
      <c r="U4" s="98">
        <f t="shared" ref="U4:U67" si="0">SUM(K4:T4)</f>
        <v>202986095</v>
      </c>
      <c r="V4" s="6"/>
      <c r="W4" s="2"/>
      <c r="AC4" s="2"/>
    </row>
    <row r="5" spans="1:29" ht="12.75" customHeight="1">
      <c r="A5" s="181" t="s">
        <v>124</v>
      </c>
      <c r="B5" s="183"/>
      <c r="C5" s="183"/>
      <c r="D5" s="183"/>
      <c r="E5" s="183"/>
      <c r="F5" s="183"/>
      <c r="G5" s="183"/>
      <c r="H5" s="183"/>
      <c r="I5" s="183"/>
      <c r="J5" s="183"/>
      <c r="K5" s="97">
        <v>23326795</v>
      </c>
      <c r="L5" s="96">
        <v>6711007</v>
      </c>
      <c r="M5" s="97">
        <v>3559065</v>
      </c>
      <c r="N5" s="96">
        <v>1867900</v>
      </c>
      <c r="O5" s="97">
        <v>0</v>
      </c>
      <c r="P5" s="94">
        <v>240342</v>
      </c>
      <c r="Q5" s="235">
        <v>336264</v>
      </c>
      <c r="R5" s="97">
        <v>34033</v>
      </c>
      <c r="S5" s="97">
        <v>2980808</v>
      </c>
      <c r="T5" s="96">
        <v>1310967</v>
      </c>
      <c r="U5" s="98">
        <f t="shared" si="0"/>
        <v>40367181</v>
      </c>
      <c r="V5" s="6"/>
      <c r="W5" s="2"/>
      <c r="AC5" s="2"/>
    </row>
    <row r="6" spans="1:29" ht="12.75" customHeight="1">
      <c r="A6" s="181" t="s">
        <v>125</v>
      </c>
      <c r="B6" s="183"/>
      <c r="C6" s="183"/>
      <c r="D6" s="183"/>
      <c r="E6" s="183"/>
      <c r="F6" s="183"/>
      <c r="G6" s="183"/>
      <c r="H6" s="183"/>
      <c r="I6" s="183"/>
      <c r="J6" s="183"/>
      <c r="K6" s="97">
        <v>102260360</v>
      </c>
      <c r="L6" s="96">
        <v>94648410</v>
      </c>
      <c r="M6" s="97">
        <v>24469382</v>
      </c>
      <c r="N6" s="96">
        <v>24505570</v>
      </c>
      <c r="O6" s="97">
        <v>25986881</v>
      </c>
      <c r="P6" s="94">
        <v>18052664</v>
      </c>
      <c r="Q6" s="235">
        <v>22547368</v>
      </c>
      <c r="R6" s="97">
        <v>5072341</v>
      </c>
      <c r="S6" s="97">
        <v>19745246</v>
      </c>
      <c r="T6" s="96">
        <v>21495128</v>
      </c>
      <c r="U6" s="98">
        <f t="shared" si="0"/>
        <v>358783350</v>
      </c>
      <c r="V6" s="6"/>
      <c r="W6" s="2"/>
      <c r="AC6" s="2"/>
    </row>
    <row r="7" spans="1:29" ht="12.75" customHeight="1">
      <c r="A7" s="181" t="s">
        <v>126</v>
      </c>
      <c r="B7" s="183"/>
      <c r="C7" s="183"/>
      <c r="D7" s="183"/>
      <c r="E7" s="183"/>
      <c r="F7" s="183"/>
      <c r="G7" s="183"/>
      <c r="H7" s="183"/>
      <c r="I7" s="183"/>
      <c r="J7" s="183"/>
      <c r="K7" s="97">
        <v>0</v>
      </c>
      <c r="L7" s="96">
        <v>166492</v>
      </c>
      <c r="M7" s="97">
        <v>0</v>
      </c>
      <c r="N7" s="96">
        <v>967419</v>
      </c>
      <c r="O7" s="97">
        <v>659473</v>
      </c>
      <c r="P7" s="94">
        <v>1084378</v>
      </c>
      <c r="Q7" s="235">
        <v>598784</v>
      </c>
      <c r="R7" s="97">
        <v>4531</v>
      </c>
      <c r="S7" s="97">
        <v>268653</v>
      </c>
      <c r="T7" s="96">
        <v>0</v>
      </c>
      <c r="U7" s="98">
        <f t="shared" si="0"/>
        <v>3749730</v>
      </c>
      <c r="V7" s="6"/>
      <c r="W7" s="2"/>
      <c r="AC7" s="2"/>
    </row>
    <row r="8" spans="1:29" ht="12.75" customHeight="1">
      <c r="A8" s="181" t="s">
        <v>306</v>
      </c>
      <c r="B8" s="183"/>
      <c r="C8" s="183"/>
      <c r="D8" s="183"/>
      <c r="E8" s="183"/>
      <c r="F8" s="183"/>
      <c r="G8" s="183"/>
      <c r="H8" s="183"/>
      <c r="I8" s="183"/>
      <c r="J8" s="183"/>
      <c r="K8" s="97">
        <v>64538996</v>
      </c>
      <c r="L8" s="96">
        <v>54699593</v>
      </c>
      <c r="M8" s="97">
        <v>15679135</v>
      </c>
      <c r="N8" s="96">
        <v>9823105</v>
      </c>
      <c r="O8" s="97">
        <v>10942343</v>
      </c>
      <c r="P8" s="94">
        <v>12896911</v>
      </c>
      <c r="Q8" s="235">
        <v>13747255</v>
      </c>
      <c r="R8" s="97">
        <v>2346913</v>
      </c>
      <c r="S8" s="97">
        <v>4544045</v>
      </c>
      <c r="T8" s="96">
        <v>14718204</v>
      </c>
      <c r="U8" s="98">
        <f t="shared" si="0"/>
        <v>203936500</v>
      </c>
      <c r="V8" s="6"/>
      <c r="W8" s="2"/>
      <c r="AC8" s="2"/>
    </row>
    <row r="9" spans="1:29" ht="12.75" customHeight="1">
      <c r="A9" s="181" t="s">
        <v>307</v>
      </c>
      <c r="B9" s="183"/>
      <c r="C9" s="183"/>
      <c r="D9" s="183"/>
      <c r="E9" s="183"/>
      <c r="F9" s="183"/>
      <c r="G9" s="183"/>
      <c r="H9" s="183"/>
      <c r="I9" s="183"/>
      <c r="J9" s="183"/>
      <c r="K9" s="97">
        <v>0</v>
      </c>
      <c r="L9" s="96">
        <v>70141</v>
      </c>
      <c r="M9" s="97">
        <v>0</v>
      </c>
      <c r="N9" s="96">
        <v>569974</v>
      </c>
      <c r="O9" s="97">
        <v>196386</v>
      </c>
      <c r="P9" s="94">
        <v>683861</v>
      </c>
      <c r="Q9" s="235">
        <v>292424</v>
      </c>
      <c r="R9" s="97">
        <v>4404</v>
      </c>
      <c r="S9" s="97">
        <v>171549</v>
      </c>
      <c r="T9" s="96">
        <v>0</v>
      </c>
      <c r="U9" s="98">
        <f t="shared" si="0"/>
        <v>1988739</v>
      </c>
      <c r="V9" s="6"/>
      <c r="W9" s="2"/>
      <c r="AC9" s="2"/>
    </row>
    <row r="10" spans="1:29" ht="12.75" customHeight="1">
      <c r="A10" s="181" t="s">
        <v>127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97">
        <v>7035998</v>
      </c>
      <c r="L10" s="96">
        <v>107173</v>
      </c>
      <c r="M10" s="97">
        <v>0</v>
      </c>
      <c r="N10" s="96">
        <v>0</v>
      </c>
      <c r="O10" s="97">
        <v>7217</v>
      </c>
      <c r="P10" s="94">
        <v>0</v>
      </c>
      <c r="Q10" s="235">
        <v>537110</v>
      </c>
      <c r="R10" s="97">
        <v>0</v>
      </c>
      <c r="S10" s="97">
        <v>0</v>
      </c>
      <c r="T10" s="96">
        <v>0</v>
      </c>
      <c r="U10" s="98">
        <f t="shared" si="0"/>
        <v>7687498</v>
      </c>
      <c r="V10" s="6"/>
      <c r="W10" s="2"/>
      <c r="AC10" s="2"/>
    </row>
    <row r="11" spans="1:29" ht="12.75" customHeight="1">
      <c r="A11" s="181" t="s">
        <v>128</v>
      </c>
      <c r="B11" s="138"/>
      <c r="C11" s="138"/>
      <c r="D11" s="138"/>
      <c r="E11" s="138"/>
      <c r="F11" s="138"/>
      <c r="G11" s="138"/>
      <c r="H11" s="138"/>
      <c r="I11" s="138"/>
      <c r="J11" s="138"/>
      <c r="K11" s="97">
        <v>229494</v>
      </c>
      <c r="L11" s="96">
        <v>3415</v>
      </c>
      <c r="M11" s="97">
        <v>3681</v>
      </c>
      <c r="N11" s="96">
        <v>620345</v>
      </c>
      <c r="O11" s="97">
        <v>514445</v>
      </c>
      <c r="P11" s="94">
        <v>0</v>
      </c>
      <c r="Q11" s="235">
        <v>346203</v>
      </c>
      <c r="R11" s="97">
        <v>443</v>
      </c>
      <c r="S11" s="97">
        <v>48692</v>
      </c>
      <c r="T11" s="96">
        <v>1103443</v>
      </c>
      <c r="U11" s="98">
        <f t="shared" si="0"/>
        <v>2870161</v>
      </c>
      <c r="V11" s="6"/>
      <c r="W11" s="2"/>
      <c r="AC11" s="2"/>
    </row>
    <row r="12" spans="1:29" ht="12.75" customHeight="1">
      <c r="A12" s="181" t="s">
        <v>129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97">
        <v>936700</v>
      </c>
      <c r="L12" s="96">
        <v>0</v>
      </c>
      <c r="M12" s="97">
        <v>0</v>
      </c>
      <c r="N12" s="96">
        <v>1174177</v>
      </c>
      <c r="O12" s="97">
        <v>499212</v>
      </c>
      <c r="P12" s="94">
        <v>191986</v>
      </c>
      <c r="Q12" s="235">
        <v>176094</v>
      </c>
      <c r="R12" s="97">
        <v>9800</v>
      </c>
      <c r="S12" s="97">
        <v>1124225</v>
      </c>
      <c r="T12" s="96">
        <v>316501</v>
      </c>
      <c r="U12" s="98">
        <f t="shared" si="0"/>
        <v>4428695</v>
      </c>
      <c r="V12" s="6"/>
      <c r="W12" s="2"/>
      <c r="AC12" s="2"/>
    </row>
    <row r="13" spans="1:29" ht="12.75" customHeight="1">
      <c r="A13" s="181" t="s">
        <v>130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97">
        <v>9293092</v>
      </c>
      <c r="L13" s="96">
        <v>6805764</v>
      </c>
      <c r="M13" s="97">
        <v>3605063</v>
      </c>
      <c r="N13" s="96">
        <v>4182611</v>
      </c>
      <c r="O13" s="97">
        <v>8044197</v>
      </c>
      <c r="P13" s="94">
        <v>4760039</v>
      </c>
      <c r="Q13" s="235">
        <v>3993280</v>
      </c>
      <c r="R13" s="97">
        <v>1198922</v>
      </c>
      <c r="S13" s="97">
        <v>1765082</v>
      </c>
      <c r="T13" s="96">
        <v>2882665</v>
      </c>
      <c r="U13" s="98">
        <f t="shared" si="0"/>
        <v>46530715</v>
      </c>
      <c r="V13" s="6"/>
      <c r="W13" s="2"/>
      <c r="AC13" s="2"/>
    </row>
    <row r="14" spans="1:29" ht="12.75" customHeight="1">
      <c r="A14" s="161" t="s">
        <v>308</v>
      </c>
      <c r="B14" s="201" t="s">
        <v>131</v>
      </c>
      <c r="C14" s="201"/>
      <c r="D14" s="201"/>
      <c r="E14" s="201"/>
      <c r="F14" s="201"/>
      <c r="G14" s="201"/>
      <c r="H14" s="201"/>
      <c r="I14" s="201"/>
      <c r="J14" s="201"/>
      <c r="K14" s="97">
        <v>4423098</v>
      </c>
      <c r="L14" s="96">
        <v>2354544</v>
      </c>
      <c r="M14" s="97">
        <v>3558013</v>
      </c>
      <c r="N14" s="96">
        <v>1613567</v>
      </c>
      <c r="O14" s="97">
        <v>4988283</v>
      </c>
      <c r="P14" s="94">
        <v>2514074</v>
      </c>
      <c r="Q14" s="235">
        <v>2373440</v>
      </c>
      <c r="R14" s="97">
        <v>581665</v>
      </c>
      <c r="S14" s="97">
        <v>285158</v>
      </c>
      <c r="T14" s="96">
        <v>1248659</v>
      </c>
      <c r="U14" s="98">
        <f t="shared" si="0"/>
        <v>23940501</v>
      </c>
      <c r="V14" s="6"/>
      <c r="W14" s="2"/>
      <c r="AC14" s="2"/>
    </row>
    <row r="15" spans="1:29" ht="12.75" customHeight="1">
      <c r="A15" s="162"/>
      <c r="B15" s="201" t="s">
        <v>132</v>
      </c>
      <c r="C15" s="201"/>
      <c r="D15" s="201"/>
      <c r="E15" s="201"/>
      <c r="F15" s="201"/>
      <c r="G15" s="201"/>
      <c r="H15" s="201"/>
      <c r="I15" s="201"/>
      <c r="J15" s="201"/>
      <c r="K15" s="97">
        <v>4642105</v>
      </c>
      <c r="L15" s="96">
        <v>4349566</v>
      </c>
      <c r="M15" s="97">
        <v>52446</v>
      </c>
      <c r="N15" s="96">
        <v>2597328</v>
      </c>
      <c r="O15" s="97">
        <v>3032804</v>
      </c>
      <c r="P15" s="94">
        <v>2233519</v>
      </c>
      <c r="Q15" s="235">
        <v>1627553</v>
      </c>
      <c r="R15" s="97">
        <v>612652</v>
      </c>
      <c r="S15" s="97">
        <v>1425753</v>
      </c>
      <c r="T15" s="96">
        <v>1616252</v>
      </c>
      <c r="U15" s="98">
        <f t="shared" si="0"/>
        <v>22189978</v>
      </c>
      <c r="V15" s="6"/>
      <c r="W15" s="2"/>
      <c r="AC15" s="2"/>
    </row>
    <row r="16" spans="1:29" ht="12.75" customHeight="1">
      <c r="A16" s="162"/>
      <c r="B16" s="200" t="s">
        <v>309</v>
      </c>
      <c r="C16" s="201"/>
      <c r="D16" s="201"/>
      <c r="E16" s="201"/>
      <c r="F16" s="201"/>
      <c r="G16" s="201"/>
      <c r="H16" s="201"/>
      <c r="I16" s="201"/>
      <c r="J16" s="201"/>
      <c r="K16" s="97">
        <v>6047</v>
      </c>
      <c r="L16" s="96">
        <v>138150</v>
      </c>
      <c r="M16" s="97">
        <v>5404</v>
      </c>
      <c r="N16" s="96">
        <v>107842</v>
      </c>
      <c r="O16" s="97">
        <v>26441</v>
      </c>
      <c r="P16" s="94">
        <v>13541</v>
      </c>
      <c r="Q16" s="235">
        <v>91816</v>
      </c>
      <c r="R16" s="97">
        <v>8394</v>
      </c>
      <c r="S16" s="97">
        <v>1996</v>
      </c>
      <c r="T16" s="96">
        <v>8227</v>
      </c>
      <c r="U16" s="98">
        <f t="shared" si="0"/>
        <v>407858</v>
      </c>
      <c r="V16" s="6"/>
      <c r="W16" s="2"/>
      <c r="AC16" s="2"/>
    </row>
    <row r="17" spans="1:29" ht="12.75" customHeight="1">
      <c r="A17" s="162"/>
      <c r="B17" s="201" t="s">
        <v>133</v>
      </c>
      <c r="C17" s="201"/>
      <c r="D17" s="201"/>
      <c r="E17" s="201"/>
      <c r="F17" s="201"/>
      <c r="G17" s="201"/>
      <c r="H17" s="201"/>
      <c r="I17" s="201"/>
      <c r="J17" s="201"/>
      <c r="K17" s="97">
        <v>202027</v>
      </c>
      <c r="L17" s="96">
        <v>142254</v>
      </c>
      <c r="M17" s="97">
        <v>0</v>
      </c>
      <c r="N17" s="96">
        <v>64980</v>
      </c>
      <c r="O17" s="97">
        <v>39451</v>
      </c>
      <c r="P17" s="94">
        <v>25987</v>
      </c>
      <c r="Q17" s="235">
        <v>84103</v>
      </c>
      <c r="R17" s="97">
        <v>10520</v>
      </c>
      <c r="S17" s="97">
        <v>56167</v>
      </c>
      <c r="T17" s="96">
        <v>17673</v>
      </c>
      <c r="U17" s="98">
        <f t="shared" si="0"/>
        <v>643162</v>
      </c>
      <c r="V17" s="6"/>
      <c r="W17" s="2"/>
      <c r="AC17" s="2"/>
    </row>
    <row r="18" spans="1:29" ht="12.75" customHeight="1">
      <c r="A18" s="163"/>
      <c r="B18" s="201" t="s">
        <v>134</v>
      </c>
      <c r="C18" s="201"/>
      <c r="D18" s="201"/>
      <c r="E18" s="201"/>
      <c r="F18" s="201"/>
      <c r="G18" s="201"/>
      <c r="H18" s="201"/>
      <c r="I18" s="201"/>
      <c r="J18" s="201"/>
      <c r="K18" s="97">
        <v>0</v>
      </c>
      <c r="L18" s="96">
        <v>0</v>
      </c>
      <c r="M18" s="97">
        <v>0</v>
      </c>
      <c r="N18" s="96">
        <v>3000</v>
      </c>
      <c r="O18" s="97">
        <v>0</v>
      </c>
      <c r="P18" s="94">
        <v>0</v>
      </c>
      <c r="Q18" s="235">
        <v>0</v>
      </c>
      <c r="R18" s="97">
        <v>0</v>
      </c>
      <c r="S18" s="97">
        <v>0</v>
      </c>
      <c r="T18" s="96">
        <v>0</v>
      </c>
      <c r="U18" s="98">
        <f t="shared" si="0"/>
        <v>3000</v>
      </c>
      <c r="V18" s="6"/>
      <c r="W18" s="2"/>
      <c r="AC18" s="2"/>
    </row>
    <row r="19" spans="1:29" ht="12.75" customHeight="1">
      <c r="A19" s="181" t="s">
        <v>135</v>
      </c>
      <c r="B19" s="183"/>
      <c r="C19" s="183"/>
      <c r="D19" s="183"/>
      <c r="E19" s="183"/>
      <c r="F19" s="183"/>
      <c r="G19" s="183"/>
      <c r="H19" s="183"/>
      <c r="I19" s="183"/>
      <c r="J19" s="183"/>
      <c r="K19" s="97">
        <v>0</v>
      </c>
      <c r="L19" s="96">
        <v>0</v>
      </c>
      <c r="M19" s="97">
        <v>0</v>
      </c>
      <c r="N19" s="96">
        <v>0</v>
      </c>
      <c r="O19" s="97">
        <v>0</v>
      </c>
      <c r="P19" s="94">
        <v>0</v>
      </c>
      <c r="Q19" s="235">
        <v>0</v>
      </c>
      <c r="R19" s="97">
        <v>0</v>
      </c>
      <c r="S19" s="97">
        <v>0</v>
      </c>
      <c r="T19" s="96">
        <v>0</v>
      </c>
      <c r="U19" s="98">
        <f t="shared" si="0"/>
        <v>0</v>
      </c>
      <c r="V19" s="6"/>
      <c r="W19" s="2"/>
      <c r="AC19" s="2"/>
    </row>
    <row r="20" spans="1:29" ht="12.75" customHeight="1">
      <c r="A20" s="181" t="s">
        <v>136</v>
      </c>
      <c r="B20" s="183"/>
      <c r="C20" s="183"/>
      <c r="D20" s="183"/>
      <c r="E20" s="183"/>
      <c r="F20" s="183"/>
      <c r="G20" s="183"/>
      <c r="H20" s="183"/>
      <c r="I20" s="183"/>
      <c r="J20" s="183"/>
      <c r="K20" s="97">
        <v>78543443</v>
      </c>
      <c r="L20" s="96">
        <v>53576176</v>
      </c>
      <c r="M20" s="97">
        <v>15958056</v>
      </c>
      <c r="N20" s="96">
        <v>22527498</v>
      </c>
      <c r="O20" s="97">
        <v>24165616</v>
      </c>
      <c r="P20" s="94">
        <v>10376679</v>
      </c>
      <c r="Q20" s="235">
        <v>14189064</v>
      </c>
      <c r="R20" s="97">
        <v>3968626</v>
      </c>
      <c r="S20" s="97">
        <v>21120008</v>
      </c>
      <c r="T20" s="96">
        <v>12390500</v>
      </c>
      <c r="U20" s="98">
        <f t="shared" si="0"/>
        <v>256815666</v>
      </c>
      <c r="V20" s="6"/>
      <c r="W20" s="2"/>
      <c r="AC20" s="2"/>
    </row>
    <row r="21" spans="1:29" ht="12.75" customHeight="1">
      <c r="A21" s="181" t="s">
        <v>137</v>
      </c>
      <c r="B21" s="183"/>
      <c r="C21" s="183"/>
      <c r="D21" s="183"/>
      <c r="E21" s="183"/>
      <c r="F21" s="183"/>
      <c r="G21" s="183"/>
      <c r="H21" s="183"/>
      <c r="I21" s="183"/>
      <c r="J21" s="183"/>
      <c r="K21" s="97">
        <v>59065939</v>
      </c>
      <c r="L21" s="96">
        <v>52083287</v>
      </c>
      <c r="M21" s="97">
        <v>4263943</v>
      </c>
      <c r="N21" s="96">
        <v>18436538</v>
      </c>
      <c r="O21" s="97">
        <v>15078627</v>
      </c>
      <c r="P21" s="94">
        <v>1761690</v>
      </c>
      <c r="Q21" s="235">
        <v>10188140</v>
      </c>
      <c r="R21" s="97">
        <v>2352248</v>
      </c>
      <c r="S21" s="97">
        <v>19100501</v>
      </c>
      <c r="T21" s="96">
        <v>6061756</v>
      </c>
      <c r="U21" s="98">
        <f t="shared" si="0"/>
        <v>188392669</v>
      </c>
      <c r="V21" s="6"/>
      <c r="W21" s="2"/>
      <c r="AC21" s="2"/>
    </row>
    <row r="22" spans="1:29" ht="12.75" customHeight="1">
      <c r="A22" s="181" t="s">
        <v>310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97">
        <v>52541870</v>
      </c>
      <c r="L22" s="96">
        <v>46590196</v>
      </c>
      <c r="M22" s="97">
        <v>4203338</v>
      </c>
      <c r="N22" s="96">
        <v>12525386</v>
      </c>
      <c r="O22" s="97">
        <v>11874582</v>
      </c>
      <c r="P22" s="94">
        <v>603256</v>
      </c>
      <c r="Q22" s="235">
        <v>8127624</v>
      </c>
      <c r="R22" s="97">
        <v>2210788</v>
      </c>
      <c r="S22" s="97">
        <v>15980092</v>
      </c>
      <c r="T22" s="96">
        <v>4402919</v>
      </c>
      <c r="U22" s="98">
        <f t="shared" si="0"/>
        <v>159060051</v>
      </c>
      <c r="V22" s="6"/>
      <c r="W22" s="2"/>
      <c r="AC22" s="2"/>
    </row>
    <row r="23" spans="1:29" ht="12.75" customHeight="1">
      <c r="A23" s="181" t="s">
        <v>138</v>
      </c>
      <c r="B23" s="183"/>
      <c r="C23" s="183"/>
      <c r="D23" s="183"/>
      <c r="E23" s="183"/>
      <c r="F23" s="183"/>
      <c r="G23" s="183"/>
      <c r="H23" s="183"/>
      <c r="I23" s="183"/>
      <c r="J23" s="183"/>
      <c r="K23" s="97">
        <v>0</v>
      </c>
      <c r="L23" s="96">
        <v>0</v>
      </c>
      <c r="M23" s="97">
        <v>0</v>
      </c>
      <c r="N23" s="96">
        <v>0</v>
      </c>
      <c r="O23" s="97">
        <v>0</v>
      </c>
      <c r="P23" s="94">
        <v>0</v>
      </c>
      <c r="Q23" s="235">
        <v>0</v>
      </c>
      <c r="R23" s="97">
        <v>0</v>
      </c>
      <c r="S23" s="97">
        <v>0</v>
      </c>
      <c r="T23" s="96">
        <v>0</v>
      </c>
      <c r="U23" s="98">
        <f t="shared" si="0"/>
        <v>0</v>
      </c>
      <c r="V23" s="6"/>
      <c r="W23" s="2"/>
      <c r="AC23" s="2"/>
    </row>
    <row r="24" spans="1:29" ht="12.75" customHeight="1">
      <c r="A24" s="181" t="s">
        <v>311</v>
      </c>
      <c r="B24" s="183"/>
      <c r="C24" s="183"/>
      <c r="D24" s="183"/>
      <c r="E24" s="183"/>
      <c r="F24" s="183"/>
      <c r="G24" s="183"/>
      <c r="H24" s="183"/>
      <c r="I24" s="183"/>
      <c r="J24" s="183"/>
      <c r="K24" s="97">
        <v>0</v>
      </c>
      <c r="L24" s="96">
        <v>0</v>
      </c>
      <c r="M24" s="97">
        <v>0</v>
      </c>
      <c r="N24" s="96">
        <v>0</v>
      </c>
      <c r="O24" s="97">
        <v>0</v>
      </c>
      <c r="P24" s="94">
        <v>0</v>
      </c>
      <c r="Q24" s="235">
        <v>0</v>
      </c>
      <c r="R24" s="97">
        <v>0</v>
      </c>
      <c r="S24" s="97">
        <v>0</v>
      </c>
      <c r="T24" s="96">
        <v>0</v>
      </c>
      <c r="U24" s="98">
        <f t="shared" si="0"/>
        <v>0</v>
      </c>
      <c r="V24" s="6"/>
      <c r="W24" s="2"/>
      <c r="AC24" s="2"/>
    </row>
    <row r="25" spans="1:29" ht="12.75" customHeight="1">
      <c r="A25" s="181" t="s">
        <v>312</v>
      </c>
      <c r="B25" s="183"/>
      <c r="C25" s="183"/>
      <c r="D25" s="183"/>
      <c r="E25" s="183"/>
      <c r="F25" s="183"/>
      <c r="G25" s="183"/>
      <c r="H25" s="183"/>
      <c r="I25" s="183"/>
      <c r="J25" s="183"/>
      <c r="K25" s="97">
        <v>0</v>
      </c>
      <c r="L25" s="96">
        <v>0</v>
      </c>
      <c r="M25" s="97">
        <v>0</v>
      </c>
      <c r="N25" s="96">
        <v>0</v>
      </c>
      <c r="O25" s="97">
        <v>0</v>
      </c>
      <c r="P25" s="94">
        <v>0</v>
      </c>
      <c r="Q25" s="235">
        <v>0</v>
      </c>
      <c r="R25" s="97">
        <v>0</v>
      </c>
      <c r="S25" s="97">
        <v>0</v>
      </c>
      <c r="T25" s="96">
        <v>0</v>
      </c>
      <c r="U25" s="98">
        <f t="shared" si="0"/>
        <v>0</v>
      </c>
      <c r="V25" s="6"/>
      <c r="W25" s="2"/>
      <c r="AC25" s="2"/>
    </row>
    <row r="26" spans="1:29" ht="12.75" customHeight="1">
      <c r="A26" s="181" t="s">
        <v>139</v>
      </c>
      <c r="B26" s="183"/>
      <c r="C26" s="183"/>
      <c r="D26" s="183"/>
      <c r="E26" s="183"/>
      <c r="F26" s="183"/>
      <c r="G26" s="183"/>
      <c r="H26" s="183"/>
      <c r="I26" s="183"/>
      <c r="J26" s="183"/>
      <c r="K26" s="97">
        <v>0</v>
      </c>
      <c r="L26" s="96">
        <v>0</v>
      </c>
      <c r="M26" s="97">
        <v>0</v>
      </c>
      <c r="N26" s="96">
        <v>3500000</v>
      </c>
      <c r="O26" s="97">
        <v>0</v>
      </c>
      <c r="P26" s="94">
        <v>0</v>
      </c>
      <c r="Q26" s="235">
        <v>0</v>
      </c>
      <c r="R26" s="97">
        <v>0</v>
      </c>
      <c r="S26" s="97">
        <v>2280659</v>
      </c>
      <c r="T26" s="96">
        <v>0</v>
      </c>
      <c r="U26" s="98">
        <f t="shared" si="0"/>
        <v>5780659</v>
      </c>
      <c r="V26" s="6"/>
      <c r="W26" s="2"/>
      <c r="AC26" s="2"/>
    </row>
    <row r="27" spans="1:29" ht="12.75" customHeight="1">
      <c r="A27" s="181" t="s">
        <v>140</v>
      </c>
      <c r="B27" s="183"/>
      <c r="C27" s="183"/>
      <c r="D27" s="183"/>
      <c r="E27" s="183"/>
      <c r="F27" s="183"/>
      <c r="G27" s="183"/>
      <c r="H27" s="183"/>
      <c r="I27" s="183"/>
      <c r="J27" s="183"/>
      <c r="K27" s="97">
        <v>6524069</v>
      </c>
      <c r="L27" s="96">
        <v>5431382</v>
      </c>
      <c r="M27" s="97">
        <v>60605</v>
      </c>
      <c r="N27" s="96">
        <v>2101951</v>
      </c>
      <c r="O27" s="97">
        <v>2861861</v>
      </c>
      <c r="P27" s="94">
        <v>950152</v>
      </c>
      <c r="Q27" s="235">
        <v>1858983</v>
      </c>
      <c r="R27" s="97">
        <v>141460</v>
      </c>
      <c r="S27" s="97">
        <v>785617</v>
      </c>
      <c r="T27" s="96">
        <v>1658837</v>
      </c>
      <c r="U27" s="98">
        <f t="shared" si="0"/>
        <v>22374917</v>
      </c>
      <c r="V27" s="6"/>
      <c r="W27" s="2"/>
      <c r="AC27" s="2"/>
    </row>
    <row r="28" spans="1:29" ht="12.75" customHeight="1">
      <c r="A28" s="181" t="s">
        <v>141</v>
      </c>
      <c r="B28" s="183"/>
      <c r="C28" s="183"/>
      <c r="D28" s="183"/>
      <c r="E28" s="183"/>
      <c r="F28" s="183"/>
      <c r="G28" s="183"/>
      <c r="H28" s="183"/>
      <c r="I28" s="183"/>
      <c r="J28" s="183"/>
      <c r="K28" s="97">
        <v>0</v>
      </c>
      <c r="L28" s="96">
        <v>61709</v>
      </c>
      <c r="M28" s="97">
        <v>0</v>
      </c>
      <c r="N28" s="96">
        <v>309201</v>
      </c>
      <c r="O28" s="97">
        <v>342184</v>
      </c>
      <c r="P28" s="94">
        <v>208282</v>
      </c>
      <c r="Q28" s="235">
        <v>201533</v>
      </c>
      <c r="R28" s="97">
        <v>0</v>
      </c>
      <c r="S28" s="97">
        <v>54133</v>
      </c>
      <c r="T28" s="96">
        <v>0</v>
      </c>
      <c r="U28" s="98">
        <f t="shared" si="0"/>
        <v>1177042</v>
      </c>
      <c r="V28" s="6"/>
      <c r="W28" s="2"/>
      <c r="AC28" s="2"/>
    </row>
    <row r="29" spans="1:29" ht="12.75" customHeight="1">
      <c r="A29" s="181" t="s">
        <v>111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97">
        <v>0</v>
      </c>
      <c r="L29" s="96">
        <v>0</v>
      </c>
      <c r="M29" s="97">
        <v>0</v>
      </c>
      <c r="N29" s="96">
        <v>0</v>
      </c>
      <c r="O29" s="97">
        <v>0</v>
      </c>
      <c r="P29" s="94">
        <v>0</v>
      </c>
      <c r="Q29" s="235">
        <v>0</v>
      </c>
      <c r="R29" s="97">
        <v>0</v>
      </c>
      <c r="S29" s="97">
        <v>0</v>
      </c>
      <c r="T29" s="96">
        <v>0</v>
      </c>
      <c r="U29" s="98">
        <f t="shared" si="0"/>
        <v>0</v>
      </c>
      <c r="V29" s="6"/>
      <c r="W29" s="2"/>
      <c r="AC29" s="2"/>
    </row>
    <row r="30" spans="1:29" ht="12.75" customHeight="1">
      <c r="A30" s="181" t="s">
        <v>142</v>
      </c>
      <c r="B30" s="183"/>
      <c r="C30" s="183"/>
      <c r="D30" s="183"/>
      <c r="E30" s="183"/>
      <c r="F30" s="183"/>
      <c r="G30" s="183"/>
      <c r="H30" s="183"/>
      <c r="I30" s="183"/>
      <c r="J30" s="183"/>
      <c r="K30" s="97">
        <v>11056409</v>
      </c>
      <c r="L30" s="96">
        <v>8701035</v>
      </c>
      <c r="M30" s="97">
        <v>554385</v>
      </c>
      <c r="N30" s="96">
        <v>2049576</v>
      </c>
      <c r="O30" s="97">
        <v>2599253</v>
      </c>
      <c r="P30" s="94">
        <v>1972140</v>
      </c>
      <c r="Q30" s="235">
        <v>2117112</v>
      </c>
      <c r="R30" s="97">
        <v>622240</v>
      </c>
      <c r="S30" s="97">
        <v>2955143</v>
      </c>
      <c r="T30" s="96">
        <v>3541060</v>
      </c>
      <c r="U30" s="98">
        <f t="shared" si="0"/>
        <v>36168353</v>
      </c>
      <c r="V30" s="6"/>
      <c r="W30" s="2"/>
      <c r="AC30" s="2"/>
    </row>
    <row r="31" spans="1:29" ht="12.75" customHeight="1">
      <c r="A31" s="181" t="s">
        <v>310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97">
        <v>4285844</v>
      </c>
      <c r="L31" s="96">
        <v>3767231</v>
      </c>
      <c r="M31" s="97">
        <v>513946</v>
      </c>
      <c r="N31" s="96">
        <v>614168</v>
      </c>
      <c r="O31" s="97">
        <v>272554</v>
      </c>
      <c r="P31" s="94">
        <v>219133</v>
      </c>
      <c r="Q31" s="235">
        <v>652537</v>
      </c>
      <c r="R31" s="97">
        <v>187478</v>
      </c>
      <c r="S31" s="97">
        <v>963802</v>
      </c>
      <c r="T31" s="96">
        <v>787998</v>
      </c>
      <c r="U31" s="98">
        <f t="shared" si="0"/>
        <v>12264691</v>
      </c>
      <c r="V31" s="6"/>
      <c r="W31" s="2"/>
      <c r="AC31" s="2"/>
    </row>
    <row r="32" spans="1:29" ht="12.75" customHeight="1">
      <c r="A32" s="181" t="s">
        <v>138</v>
      </c>
      <c r="B32" s="183"/>
      <c r="C32" s="183"/>
      <c r="D32" s="183"/>
      <c r="E32" s="183"/>
      <c r="F32" s="183"/>
      <c r="G32" s="183"/>
      <c r="H32" s="183"/>
      <c r="I32" s="183"/>
      <c r="J32" s="183"/>
      <c r="K32" s="97">
        <v>0</v>
      </c>
      <c r="L32" s="96">
        <v>0</v>
      </c>
      <c r="M32" s="97">
        <v>0</v>
      </c>
      <c r="N32" s="96">
        <v>0</v>
      </c>
      <c r="O32" s="97">
        <v>0</v>
      </c>
      <c r="P32" s="94">
        <v>0</v>
      </c>
      <c r="Q32" s="235">
        <v>0</v>
      </c>
      <c r="R32" s="97">
        <v>0</v>
      </c>
      <c r="S32" s="97">
        <v>0</v>
      </c>
      <c r="T32" s="96">
        <v>0</v>
      </c>
      <c r="U32" s="98">
        <f t="shared" si="0"/>
        <v>0</v>
      </c>
      <c r="V32" s="6"/>
      <c r="W32" s="2"/>
      <c r="AC32" s="2"/>
    </row>
    <row r="33" spans="1:29" ht="12.75" customHeight="1">
      <c r="A33" s="181" t="s">
        <v>312</v>
      </c>
      <c r="B33" s="183"/>
      <c r="C33" s="183"/>
      <c r="D33" s="183"/>
      <c r="E33" s="183"/>
      <c r="F33" s="183"/>
      <c r="G33" s="183"/>
      <c r="H33" s="183"/>
      <c r="I33" s="183"/>
      <c r="J33" s="183"/>
      <c r="K33" s="97">
        <v>0</v>
      </c>
      <c r="L33" s="96">
        <v>0</v>
      </c>
      <c r="M33" s="97">
        <v>0</v>
      </c>
      <c r="N33" s="96">
        <v>0</v>
      </c>
      <c r="O33" s="97">
        <v>0</v>
      </c>
      <c r="P33" s="94">
        <v>0</v>
      </c>
      <c r="Q33" s="235">
        <v>0</v>
      </c>
      <c r="R33" s="97">
        <v>0</v>
      </c>
      <c r="S33" s="97">
        <v>0</v>
      </c>
      <c r="T33" s="96">
        <v>0</v>
      </c>
      <c r="U33" s="98">
        <f t="shared" si="0"/>
        <v>0</v>
      </c>
      <c r="V33" s="6"/>
      <c r="W33" s="2"/>
      <c r="AC33" s="2"/>
    </row>
    <row r="34" spans="1:29" ht="12.75" customHeight="1">
      <c r="A34" s="181" t="s">
        <v>139</v>
      </c>
      <c r="B34" s="183"/>
      <c r="C34" s="183"/>
      <c r="D34" s="183"/>
      <c r="E34" s="183"/>
      <c r="F34" s="183"/>
      <c r="G34" s="183"/>
      <c r="H34" s="183"/>
      <c r="I34" s="183"/>
      <c r="J34" s="183"/>
      <c r="K34" s="97">
        <v>0</v>
      </c>
      <c r="L34" s="96">
        <v>0</v>
      </c>
      <c r="M34" s="97">
        <v>0</v>
      </c>
      <c r="N34" s="96">
        <v>0</v>
      </c>
      <c r="O34" s="97">
        <v>0</v>
      </c>
      <c r="P34" s="94">
        <v>0</v>
      </c>
      <c r="Q34" s="235">
        <v>0</v>
      </c>
      <c r="R34" s="97">
        <v>0</v>
      </c>
      <c r="S34" s="97">
        <v>33194</v>
      </c>
      <c r="T34" s="96">
        <v>0</v>
      </c>
      <c r="U34" s="98">
        <f t="shared" si="0"/>
        <v>33194</v>
      </c>
      <c r="V34" s="6"/>
      <c r="W34" s="2"/>
      <c r="AC34" s="2"/>
    </row>
    <row r="35" spans="1:29" ht="12.75" customHeight="1">
      <c r="A35" s="181" t="s">
        <v>140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97">
        <v>1069568</v>
      </c>
      <c r="L35" s="96">
        <v>863052</v>
      </c>
      <c r="M35" s="97">
        <v>5148</v>
      </c>
      <c r="N35" s="96">
        <v>390633</v>
      </c>
      <c r="O35" s="97">
        <v>530443</v>
      </c>
      <c r="P35" s="94">
        <v>341209</v>
      </c>
      <c r="Q35" s="235">
        <v>342052</v>
      </c>
      <c r="R35" s="97">
        <v>92722</v>
      </c>
      <c r="S35" s="97">
        <v>287430</v>
      </c>
      <c r="T35" s="96">
        <v>367334</v>
      </c>
      <c r="U35" s="98">
        <f t="shared" si="0"/>
        <v>4289591</v>
      </c>
      <c r="V35" s="6"/>
      <c r="W35" s="2"/>
      <c r="AC35" s="2"/>
    </row>
    <row r="36" spans="1:29" ht="12.75" customHeight="1">
      <c r="A36" s="181" t="s">
        <v>141</v>
      </c>
      <c r="B36" s="183"/>
      <c r="C36" s="183"/>
      <c r="D36" s="183"/>
      <c r="E36" s="183"/>
      <c r="F36" s="183"/>
      <c r="G36" s="183"/>
      <c r="H36" s="183"/>
      <c r="I36" s="183"/>
      <c r="J36" s="183"/>
      <c r="K36" s="97">
        <v>0</v>
      </c>
      <c r="L36" s="96">
        <v>27240</v>
      </c>
      <c r="M36" s="97">
        <v>0</v>
      </c>
      <c r="N36" s="96">
        <v>119004</v>
      </c>
      <c r="O36" s="97">
        <v>131895</v>
      </c>
      <c r="P36" s="94">
        <v>231551</v>
      </c>
      <c r="Q36" s="235">
        <v>129337</v>
      </c>
      <c r="R36" s="97">
        <v>0</v>
      </c>
      <c r="S36" s="97">
        <v>52380</v>
      </c>
      <c r="T36" s="96">
        <v>0</v>
      </c>
      <c r="U36" s="98">
        <f t="shared" si="0"/>
        <v>691407</v>
      </c>
      <c r="V36" s="6"/>
      <c r="W36" s="2"/>
      <c r="AC36" s="2"/>
    </row>
    <row r="37" spans="1:29" ht="12.75" customHeight="1">
      <c r="A37" s="181" t="s">
        <v>143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97">
        <v>0</v>
      </c>
      <c r="L37" s="96">
        <v>0</v>
      </c>
      <c r="M37" s="97">
        <v>0</v>
      </c>
      <c r="N37" s="96">
        <v>0</v>
      </c>
      <c r="O37" s="97">
        <v>0</v>
      </c>
      <c r="P37" s="94">
        <v>0</v>
      </c>
      <c r="Q37" s="235">
        <v>0</v>
      </c>
      <c r="R37" s="97">
        <v>0</v>
      </c>
      <c r="S37" s="97">
        <v>800000</v>
      </c>
      <c r="T37" s="96">
        <v>0</v>
      </c>
      <c r="U37" s="98">
        <f t="shared" si="0"/>
        <v>800000</v>
      </c>
      <c r="V37" s="6"/>
      <c r="W37" s="2"/>
      <c r="AC37" s="2"/>
    </row>
    <row r="38" spans="1:29" ht="12.75" customHeight="1">
      <c r="A38" s="181" t="s">
        <v>144</v>
      </c>
      <c r="B38" s="183"/>
      <c r="C38" s="183"/>
      <c r="D38" s="183"/>
      <c r="E38" s="183"/>
      <c r="F38" s="183"/>
      <c r="G38" s="183"/>
      <c r="H38" s="183"/>
      <c r="I38" s="183"/>
      <c r="J38" s="183"/>
      <c r="K38" s="97">
        <v>5635383</v>
      </c>
      <c r="L38" s="96">
        <v>3896606</v>
      </c>
      <c r="M38" s="97">
        <v>32043</v>
      </c>
      <c r="N38" s="96">
        <v>913982</v>
      </c>
      <c r="O38" s="97">
        <v>1580226</v>
      </c>
      <c r="P38" s="94">
        <v>1164849</v>
      </c>
      <c r="Q38" s="235">
        <v>951065</v>
      </c>
      <c r="R38" s="97">
        <v>325310</v>
      </c>
      <c r="S38" s="97">
        <v>809754</v>
      </c>
      <c r="T38" s="96">
        <v>2384999</v>
      </c>
      <c r="U38" s="98">
        <f t="shared" si="0"/>
        <v>17694217</v>
      </c>
      <c r="V38" s="6"/>
      <c r="W38" s="2"/>
      <c r="AC38" s="2"/>
    </row>
    <row r="39" spans="1:29" ht="12.75" customHeight="1">
      <c r="A39" s="181" t="s">
        <v>145</v>
      </c>
      <c r="B39" s="183"/>
      <c r="C39" s="183"/>
      <c r="D39" s="183"/>
      <c r="E39" s="183"/>
      <c r="F39" s="183"/>
      <c r="G39" s="183"/>
      <c r="H39" s="183"/>
      <c r="I39" s="183"/>
      <c r="J39" s="183"/>
      <c r="K39" s="97">
        <v>0</v>
      </c>
      <c r="L39" s="96">
        <v>0</v>
      </c>
      <c r="M39" s="97">
        <v>0</v>
      </c>
      <c r="N39" s="96">
        <v>1829</v>
      </c>
      <c r="O39" s="97">
        <v>0</v>
      </c>
      <c r="P39" s="94">
        <v>0</v>
      </c>
      <c r="Q39" s="235">
        <v>0</v>
      </c>
      <c r="R39" s="97">
        <v>4272</v>
      </c>
      <c r="S39" s="97">
        <v>2700</v>
      </c>
      <c r="T39" s="96">
        <v>150</v>
      </c>
      <c r="U39" s="98">
        <f t="shared" si="0"/>
        <v>8951</v>
      </c>
      <c r="V39" s="6"/>
      <c r="W39" s="2"/>
      <c r="AC39" s="2"/>
    </row>
    <row r="40" spans="1:29" ht="12.75" customHeight="1">
      <c r="A40" s="181" t="s">
        <v>111</v>
      </c>
      <c r="B40" s="183"/>
      <c r="C40" s="183"/>
      <c r="D40" s="183"/>
      <c r="E40" s="183"/>
      <c r="F40" s="183"/>
      <c r="G40" s="183"/>
      <c r="H40" s="183"/>
      <c r="I40" s="183"/>
      <c r="J40" s="183"/>
      <c r="K40" s="97">
        <v>65614</v>
      </c>
      <c r="L40" s="96">
        <v>146906</v>
      </c>
      <c r="M40" s="97">
        <v>3248</v>
      </c>
      <c r="N40" s="96">
        <v>9960</v>
      </c>
      <c r="O40" s="97">
        <v>84135</v>
      </c>
      <c r="P40" s="94">
        <v>15398</v>
      </c>
      <c r="Q40" s="235">
        <v>42121</v>
      </c>
      <c r="R40" s="97">
        <v>12458</v>
      </c>
      <c r="S40" s="97">
        <v>5883</v>
      </c>
      <c r="T40" s="96">
        <v>579</v>
      </c>
      <c r="U40" s="98">
        <f t="shared" si="0"/>
        <v>386302</v>
      </c>
      <c r="V40" s="6"/>
      <c r="W40" s="2"/>
      <c r="AC40" s="2"/>
    </row>
    <row r="41" spans="1:29" ht="12.75" customHeight="1">
      <c r="A41" s="181" t="s">
        <v>146</v>
      </c>
      <c r="B41" s="183"/>
      <c r="C41" s="183"/>
      <c r="D41" s="183"/>
      <c r="E41" s="183"/>
      <c r="F41" s="183"/>
      <c r="G41" s="183"/>
      <c r="H41" s="183"/>
      <c r="I41" s="183"/>
      <c r="J41" s="183"/>
      <c r="K41" s="97">
        <v>5417511</v>
      </c>
      <c r="L41" s="96">
        <v>1333059</v>
      </c>
      <c r="M41" s="97">
        <v>725241</v>
      </c>
      <c r="N41" s="96">
        <v>1208539</v>
      </c>
      <c r="O41" s="97">
        <v>496866</v>
      </c>
      <c r="P41" s="94">
        <v>122933</v>
      </c>
      <c r="Q41" s="235">
        <v>428119</v>
      </c>
      <c r="R41" s="97">
        <v>110895</v>
      </c>
      <c r="S41" s="97">
        <v>718621</v>
      </c>
      <c r="T41" s="96">
        <v>1935203</v>
      </c>
      <c r="U41" s="98">
        <f t="shared" si="0"/>
        <v>12496987</v>
      </c>
      <c r="V41" s="6"/>
      <c r="W41" s="2"/>
      <c r="AC41" s="2"/>
    </row>
    <row r="42" spans="1:29" ht="12.75" customHeight="1">
      <c r="A42" s="181" t="s">
        <v>147</v>
      </c>
      <c r="B42" s="183"/>
      <c r="C42" s="183"/>
      <c r="D42" s="183"/>
      <c r="E42" s="183"/>
      <c r="F42" s="183"/>
      <c r="G42" s="183"/>
      <c r="H42" s="183"/>
      <c r="I42" s="183"/>
      <c r="J42" s="183"/>
      <c r="K42" s="97">
        <v>18090528</v>
      </c>
      <c r="L42" s="96">
        <v>12955777</v>
      </c>
      <c r="M42" s="97">
        <v>1943012</v>
      </c>
      <c r="N42" s="96">
        <v>2435296</v>
      </c>
      <c r="O42" s="97">
        <v>840443</v>
      </c>
      <c r="P42" s="96">
        <v>503299</v>
      </c>
      <c r="Q42" s="97">
        <v>5376086</v>
      </c>
      <c r="R42" s="97">
        <v>296968</v>
      </c>
      <c r="S42" s="97">
        <v>2062507</v>
      </c>
      <c r="T42" s="96">
        <v>5913638</v>
      </c>
      <c r="U42" s="98">
        <f t="shared" si="0"/>
        <v>50417554</v>
      </c>
      <c r="V42" s="6"/>
    </row>
    <row r="43" spans="1:29" ht="12.75" customHeight="1">
      <c r="A43" s="181" t="s">
        <v>313</v>
      </c>
      <c r="B43" s="183"/>
      <c r="C43" s="183"/>
      <c r="D43" s="183"/>
      <c r="E43" s="183"/>
      <c r="F43" s="183"/>
      <c r="G43" s="183"/>
      <c r="H43" s="183"/>
      <c r="I43" s="183"/>
      <c r="J43" s="183"/>
      <c r="K43" s="97">
        <v>12673017</v>
      </c>
      <c r="L43" s="96">
        <v>11622718</v>
      </c>
      <c r="M43" s="97">
        <v>1217771</v>
      </c>
      <c r="N43" s="96">
        <v>1226757</v>
      </c>
      <c r="O43" s="97">
        <v>343577</v>
      </c>
      <c r="P43" s="96">
        <v>380366</v>
      </c>
      <c r="Q43" s="97">
        <v>4947967</v>
      </c>
      <c r="R43" s="97">
        <v>186073</v>
      </c>
      <c r="S43" s="97">
        <v>1343886</v>
      </c>
      <c r="T43" s="96">
        <v>3978435</v>
      </c>
      <c r="U43" s="98">
        <f t="shared" si="0"/>
        <v>37920567</v>
      </c>
      <c r="V43" s="6"/>
    </row>
    <row r="44" spans="1:29" ht="12.75" customHeight="1">
      <c r="A44" s="181" t="s">
        <v>148</v>
      </c>
      <c r="B44" s="183"/>
      <c r="C44" s="183"/>
      <c r="D44" s="183"/>
      <c r="E44" s="183"/>
      <c r="F44" s="183"/>
      <c r="G44" s="183"/>
      <c r="H44" s="183"/>
      <c r="I44" s="183"/>
      <c r="J44" s="183"/>
      <c r="K44" s="97">
        <v>75539859</v>
      </c>
      <c r="L44" s="96">
        <v>62117381</v>
      </c>
      <c r="M44" s="97">
        <v>5543569</v>
      </c>
      <c r="N44" s="96">
        <v>21694653</v>
      </c>
      <c r="O44" s="97">
        <v>18174746</v>
      </c>
      <c r="P44" s="96">
        <v>3856763</v>
      </c>
      <c r="Q44" s="97">
        <v>12733371</v>
      </c>
      <c r="R44" s="97">
        <v>3085383</v>
      </c>
      <c r="S44" s="97">
        <v>22774265</v>
      </c>
      <c r="T44" s="96">
        <v>11538019</v>
      </c>
      <c r="U44" s="98">
        <f t="shared" si="0"/>
        <v>237058009</v>
      </c>
      <c r="V44" s="6"/>
    </row>
    <row r="45" spans="1:29" ht="12.75" customHeight="1">
      <c r="A45" s="181" t="s">
        <v>149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97">
        <v>37517072</v>
      </c>
      <c r="L45" s="96">
        <v>15825753</v>
      </c>
      <c r="M45" s="97">
        <v>12386956</v>
      </c>
      <c r="N45" s="96">
        <v>6199592</v>
      </c>
      <c r="O45" s="97">
        <v>9575890</v>
      </c>
      <c r="P45" s="96">
        <v>4872663</v>
      </c>
      <c r="Q45" s="97">
        <v>5383112</v>
      </c>
      <c r="R45" s="97">
        <v>1797872</v>
      </c>
      <c r="S45" s="97">
        <v>1734683</v>
      </c>
      <c r="T45" s="96">
        <v>3836194</v>
      </c>
      <c r="U45" s="98">
        <f t="shared" si="0"/>
        <v>99129787</v>
      </c>
      <c r="V45" s="6"/>
    </row>
    <row r="46" spans="1:29" ht="12.75" customHeight="1">
      <c r="A46" s="181" t="s">
        <v>314</v>
      </c>
      <c r="B46" s="183"/>
      <c r="C46" s="183"/>
      <c r="D46" s="183"/>
      <c r="E46" s="183"/>
      <c r="F46" s="183"/>
      <c r="G46" s="183"/>
      <c r="H46" s="183"/>
      <c r="I46" s="183"/>
      <c r="J46" s="183"/>
      <c r="K46" s="97">
        <v>37517072</v>
      </c>
      <c r="L46" s="96">
        <v>746322</v>
      </c>
      <c r="M46" s="97">
        <v>67543</v>
      </c>
      <c r="N46" s="96">
        <v>29328</v>
      </c>
      <c r="O46" s="97">
        <v>9575890</v>
      </c>
      <c r="P46" s="96">
        <v>92118</v>
      </c>
      <c r="Q46" s="97">
        <v>70275</v>
      </c>
      <c r="R46" s="97">
        <v>67853</v>
      </c>
      <c r="S46" s="97">
        <v>0</v>
      </c>
      <c r="T46" s="96">
        <v>3836194</v>
      </c>
      <c r="U46" s="98">
        <f t="shared" si="0"/>
        <v>52002595</v>
      </c>
      <c r="V46" s="6"/>
    </row>
    <row r="47" spans="1:29" ht="12.75" customHeight="1">
      <c r="A47" s="181" t="s">
        <v>315</v>
      </c>
      <c r="B47" s="183"/>
      <c r="C47" s="183"/>
      <c r="D47" s="183"/>
      <c r="E47" s="183"/>
      <c r="F47" s="183"/>
      <c r="G47" s="183"/>
      <c r="H47" s="183"/>
      <c r="I47" s="183"/>
      <c r="J47" s="183"/>
      <c r="K47" s="97">
        <v>0</v>
      </c>
      <c r="L47" s="96">
        <v>167608</v>
      </c>
      <c r="M47" s="97">
        <v>0</v>
      </c>
      <c r="N47" s="96">
        <v>0</v>
      </c>
      <c r="O47" s="97">
        <v>0</v>
      </c>
      <c r="P47" s="96">
        <v>0</v>
      </c>
      <c r="Q47" s="97">
        <v>0</v>
      </c>
      <c r="R47" s="97">
        <v>0</v>
      </c>
      <c r="S47" s="97">
        <v>0</v>
      </c>
      <c r="T47" s="96">
        <v>0</v>
      </c>
      <c r="U47" s="98">
        <f t="shared" si="0"/>
        <v>167608</v>
      </c>
      <c r="V47" s="6"/>
    </row>
    <row r="48" spans="1:29" ht="12.75" customHeight="1">
      <c r="A48" s="181" t="s">
        <v>316</v>
      </c>
      <c r="B48" s="183"/>
      <c r="C48" s="183"/>
      <c r="D48" s="183"/>
      <c r="E48" s="183"/>
      <c r="F48" s="183"/>
      <c r="G48" s="183"/>
      <c r="H48" s="183"/>
      <c r="I48" s="183"/>
      <c r="J48" s="183"/>
      <c r="K48" s="97">
        <v>0</v>
      </c>
      <c r="L48" s="96">
        <v>14891994</v>
      </c>
      <c r="M48" s="97">
        <v>12299961</v>
      </c>
      <c r="N48" s="96">
        <v>5528415</v>
      </c>
      <c r="O48" s="97">
        <v>0</v>
      </c>
      <c r="P48" s="96">
        <v>2901407</v>
      </c>
      <c r="Q48" s="97">
        <v>5297037</v>
      </c>
      <c r="R48" s="97">
        <v>1730019</v>
      </c>
      <c r="S48" s="97">
        <v>1734683</v>
      </c>
      <c r="T48" s="96">
        <v>0</v>
      </c>
      <c r="U48" s="98">
        <f t="shared" si="0"/>
        <v>44383516</v>
      </c>
      <c r="V48" s="6"/>
    </row>
    <row r="49" spans="1:22" ht="12.75" customHeight="1">
      <c r="A49" s="181" t="s">
        <v>317</v>
      </c>
      <c r="B49" s="183"/>
      <c r="C49" s="183"/>
      <c r="D49" s="183"/>
      <c r="E49" s="183"/>
      <c r="F49" s="183"/>
      <c r="G49" s="183"/>
      <c r="H49" s="183"/>
      <c r="I49" s="183"/>
      <c r="J49" s="183"/>
      <c r="K49" s="97">
        <v>0</v>
      </c>
      <c r="L49" s="96">
        <v>19829</v>
      </c>
      <c r="M49" s="97">
        <v>19452</v>
      </c>
      <c r="N49" s="96">
        <v>641849</v>
      </c>
      <c r="O49" s="97">
        <v>0</v>
      </c>
      <c r="P49" s="96">
        <v>1879138</v>
      </c>
      <c r="Q49" s="97">
        <v>15800</v>
      </c>
      <c r="R49" s="97">
        <v>0</v>
      </c>
      <c r="S49" s="97">
        <v>0</v>
      </c>
      <c r="T49" s="96">
        <v>0</v>
      </c>
      <c r="U49" s="98">
        <f t="shared" si="0"/>
        <v>2576068</v>
      </c>
      <c r="V49" s="6"/>
    </row>
    <row r="50" spans="1:22" ht="12.75" customHeight="1">
      <c r="A50" s="181" t="s">
        <v>150</v>
      </c>
      <c r="B50" s="183"/>
      <c r="C50" s="183"/>
      <c r="D50" s="183"/>
      <c r="E50" s="183"/>
      <c r="F50" s="183"/>
      <c r="G50" s="183"/>
      <c r="H50" s="183"/>
      <c r="I50" s="183"/>
      <c r="J50" s="183"/>
      <c r="K50" s="97">
        <v>-34513488</v>
      </c>
      <c r="L50" s="96">
        <v>-24366958</v>
      </c>
      <c r="M50" s="97">
        <v>-1972469</v>
      </c>
      <c r="N50" s="96">
        <v>-5366747</v>
      </c>
      <c r="O50" s="97">
        <v>-3585020</v>
      </c>
      <c r="P50" s="96">
        <v>1647253</v>
      </c>
      <c r="Q50" s="97">
        <v>-3927419</v>
      </c>
      <c r="R50" s="97">
        <v>-914629</v>
      </c>
      <c r="S50" s="97">
        <v>-3388940</v>
      </c>
      <c r="T50" s="96">
        <v>-2983713</v>
      </c>
      <c r="U50" s="98">
        <f t="shared" si="0"/>
        <v>-79372130</v>
      </c>
      <c r="V50" s="6"/>
    </row>
    <row r="51" spans="1:22" ht="12.75" customHeight="1">
      <c r="A51" s="181" t="s">
        <v>151</v>
      </c>
      <c r="B51" s="183"/>
      <c r="C51" s="183"/>
      <c r="D51" s="183"/>
      <c r="E51" s="183"/>
      <c r="F51" s="183"/>
      <c r="G51" s="183"/>
      <c r="H51" s="183"/>
      <c r="I51" s="183"/>
      <c r="J51" s="183"/>
      <c r="K51" s="97">
        <v>8284288</v>
      </c>
      <c r="L51" s="96">
        <v>1617949</v>
      </c>
      <c r="M51" s="97">
        <v>4061627</v>
      </c>
      <c r="N51" s="96">
        <v>0</v>
      </c>
      <c r="O51" s="97">
        <v>56007</v>
      </c>
      <c r="P51" s="96">
        <v>176813</v>
      </c>
      <c r="Q51" s="97">
        <v>1779192</v>
      </c>
      <c r="R51" s="97">
        <v>0</v>
      </c>
      <c r="S51" s="97">
        <v>3300298</v>
      </c>
      <c r="T51" s="96">
        <v>4772626</v>
      </c>
      <c r="U51" s="98">
        <f t="shared" si="0"/>
        <v>24048800</v>
      </c>
      <c r="V51" s="6"/>
    </row>
    <row r="52" spans="1:22" ht="12.75" customHeight="1">
      <c r="A52" s="181" t="s">
        <v>165</v>
      </c>
      <c r="B52" s="183"/>
      <c r="C52" s="183"/>
      <c r="D52" s="183"/>
      <c r="E52" s="183"/>
      <c r="F52" s="183"/>
      <c r="G52" s="183"/>
      <c r="H52" s="183"/>
      <c r="I52" s="183"/>
      <c r="J52" s="183"/>
      <c r="K52" s="97">
        <v>684216</v>
      </c>
      <c r="L52" s="96">
        <v>24148</v>
      </c>
      <c r="M52" s="97">
        <v>17300</v>
      </c>
      <c r="N52" s="96">
        <v>0</v>
      </c>
      <c r="O52" s="97">
        <v>0</v>
      </c>
      <c r="P52" s="96">
        <v>5888</v>
      </c>
      <c r="Q52" s="97">
        <v>129045</v>
      </c>
      <c r="R52" s="97">
        <v>0</v>
      </c>
      <c r="S52" s="97">
        <v>0</v>
      </c>
      <c r="T52" s="96">
        <v>0</v>
      </c>
      <c r="U52" s="98">
        <f t="shared" si="0"/>
        <v>860597</v>
      </c>
      <c r="V52" s="6"/>
    </row>
    <row r="53" spans="1:22" ht="12.75" customHeight="1">
      <c r="A53" s="181" t="s">
        <v>152</v>
      </c>
      <c r="B53" s="183"/>
      <c r="C53" s="183"/>
      <c r="D53" s="183"/>
      <c r="E53" s="183"/>
      <c r="F53" s="183"/>
      <c r="G53" s="183"/>
      <c r="H53" s="183"/>
      <c r="I53" s="183"/>
      <c r="J53" s="183"/>
      <c r="K53" s="97">
        <v>0</v>
      </c>
      <c r="L53" s="96">
        <v>0</v>
      </c>
      <c r="M53" s="97">
        <v>0</v>
      </c>
      <c r="N53" s="96">
        <v>0</v>
      </c>
      <c r="O53" s="97">
        <v>0</v>
      </c>
      <c r="P53" s="96">
        <v>5959</v>
      </c>
      <c r="Q53" s="97">
        <v>90105</v>
      </c>
      <c r="R53" s="97">
        <v>0</v>
      </c>
      <c r="S53" s="97">
        <v>0</v>
      </c>
      <c r="T53" s="96">
        <v>28452</v>
      </c>
      <c r="U53" s="98">
        <f t="shared" si="0"/>
        <v>124516</v>
      </c>
      <c r="V53" s="6"/>
    </row>
    <row r="54" spans="1:22" ht="12.75" customHeight="1">
      <c r="A54" s="181" t="s">
        <v>153</v>
      </c>
      <c r="B54" s="183"/>
      <c r="C54" s="183"/>
      <c r="D54" s="183"/>
      <c r="E54" s="183"/>
      <c r="F54" s="183"/>
      <c r="G54" s="183"/>
      <c r="H54" s="183"/>
      <c r="I54" s="183"/>
      <c r="J54" s="183"/>
      <c r="K54" s="97">
        <v>0</v>
      </c>
      <c r="L54" s="96">
        <v>0</v>
      </c>
      <c r="M54" s="97">
        <v>0</v>
      </c>
      <c r="N54" s="96">
        <v>0</v>
      </c>
      <c r="O54" s="97">
        <v>0</v>
      </c>
      <c r="P54" s="96">
        <v>0</v>
      </c>
      <c r="Q54" s="97">
        <v>0</v>
      </c>
      <c r="R54" s="97">
        <v>0</v>
      </c>
      <c r="S54" s="97">
        <v>0</v>
      </c>
      <c r="T54" s="96">
        <v>0</v>
      </c>
      <c r="U54" s="98">
        <f t="shared" si="0"/>
        <v>0</v>
      </c>
      <c r="V54" s="6"/>
    </row>
    <row r="55" spans="1:22" ht="12.75" customHeight="1">
      <c r="A55" s="181" t="s">
        <v>154</v>
      </c>
      <c r="B55" s="183"/>
      <c r="C55" s="183"/>
      <c r="D55" s="183"/>
      <c r="E55" s="183"/>
      <c r="F55" s="183"/>
      <c r="G55" s="183"/>
      <c r="H55" s="183"/>
      <c r="I55" s="183"/>
      <c r="J55" s="183"/>
      <c r="K55" s="97">
        <v>0</v>
      </c>
      <c r="L55" s="96">
        <v>0</v>
      </c>
      <c r="M55" s="97">
        <v>0</v>
      </c>
      <c r="N55" s="96">
        <v>0</v>
      </c>
      <c r="O55" s="97">
        <v>0</v>
      </c>
      <c r="P55" s="96">
        <v>0</v>
      </c>
      <c r="Q55" s="97">
        <v>0</v>
      </c>
      <c r="R55" s="97">
        <v>0</v>
      </c>
      <c r="S55" s="97">
        <v>0</v>
      </c>
      <c r="T55" s="96">
        <v>0</v>
      </c>
      <c r="U55" s="98">
        <f t="shared" si="0"/>
        <v>0</v>
      </c>
      <c r="V55" s="6"/>
    </row>
    <row r="56" spans="1:22" ht="12.75" customHeight="1">
      <c r="A56" s="181" t="s">
        <v>155</v>
      </c>
      <c r="B56" s="183"/>
      <c r="C56" s="183"/>
      <c r="D56" s="183"/>
      <c r="E56" s="183"/>
      <c r="F56" s="183"/>
      <c r="G56" s="183"/>
      <c r="H56" s="183"/>
      <c r="I56" s="183"/>
      <c r="J56" s="183"/>
      <c r="K56" s="97">
        <v>7600072</v>
      </c>
      <c r="L56" s="96">
        <v>1593801</v>
      </c>
      <c r="M56" s="97">
        <v>4044327</v>
      </c>
      <c r="N56" s="96">
        <v>0</v>
      </c>
      <c r="O56" s="97">
        <v>56007</v>
      </c>
      <c r="P56" s="96">
        <v>164966</v>
      </c>
      <c r="Q56" s="97">
        <v>1560042</v>
      </c>
      <c r="R56" s="97">
        <v>0</v>
      </c>
      <c r="S56" s="97">
        <v>3300298</v>
      </c>
      <c r="T56" s="96">
        <v>4744174</v>
      </c>
      <c r="U56" s="98">
        <f t="shared" si="0"/>
        <v>23063687</v>
      </c>
      <c r="V56" s="6"/>
    </row>
    <row r="57" spans="1:22" ht="12.75" customHeight="1">
      <c r="A57" s="181" t="s">
        <v>156</v>
      </c>
      <c r="B57" s="183"/>
      <c r="C57" s="183"/>
      <c r="D57" s="183"/>
      <c r="E57" s="183"/>
      <c r="F57" s="183"/>
      <c r="G57" s="183"/>
      <c r="H57" s="183"/>
      <c r="I57" s="183"/>
      <c r="J57" s="183"/>
      <c r="K57" s="97">
        <v>-42797776</v>
      </c>
      <c r="L57" s="96">
        <v>-25984907</v>
      </c>
      <c r="M57" s="97">
        <v>-6034096</v>
      </c>
      <c r="N57" s="96">
        <v>-5366747</v>
      </c>
      <c r="O57" s="97">
        <v>-3641027</v>
      </c>
      <c r="P57" s="96">
        <v>1470440</v>
      </c>
      <c r="Q57" s="97">
        <v>-5706611</v>
      </c>
      <c r="R57" s="97">
        <v>-914629</v>
      </c>
      <c r="S57" s="97">
        <v>-6689238</v>
      </c>
      <c r="T57" s="96">
        <v>-7756339</v>
      </c>
      <c r="U57" s="98">
        <f t="shared" si="0"/>
        <v>-103420930</v>
      </c>
      <c r="V57" s="6"/>
    </row>
    <row r="58" spans="1:22" ht="12.75" customHeight="1">
      <c r="A58" s="181" t="s">
        <v>157</v>
      </c>
      <c r="B58" s="183"/>
      <c r="C58" s="183"/>
      <c r="D58" s="183"/>
      <c r="E58" s="183"/>
      <c r="F58" s="183"/>
      <c r="G58" s="183"/>
      <c r="H58" s="183"/>
      <c r="I58" s="183"/>
      <c r="J58" s="183"/>
      <c r="K58" s="97">
        <v>0</v>
      </c>
      <c r="L58" s="96">
        <v>0</v>
      </c>
      <c r="M58" s="97">
        <v>0</v>
      </c>
      <c r="N58" s="96">
        <v>64880</v>
      </c>
      <c r="O58" s="97">
        <v>0</v>
      </c>
      <c r="P58" s="96">
        <v>261737</v>
      </c>
      <c r="Q58" s="97">
        <v>0</v>
      </c>
      <c r="R58" s="97">
        <v>0</v>
      </c>
      <c r="S58" s="97">
        <v>62000</v>
      </c>
      <c r="T58" s="96">
        <v>0</v>
      </c>
      <c r="U58" s="98">
        <f t="shared" si="0"/>
        <v>388617</v>
      </c>
      <c r="V58" s="6"/>
    </row>
    <row r="59" spans="1:22" ht="12.75" customHeight="1">
      <c r="A59" s="181" t="s">
        <v>158</v>
      </c>
      <c r="B59" s="183"/>
      <c r="C59" s="183"/>
      <c r="D59" s="183"/>
      <c r="E59" s="183"/>
      <c r="F59" s="183"/>
      <c r="G59" s="183"/>
      <c r="H59" s="183"/>
      <c r="I59" s="183"/>
      <c r="J59" s="183"/>
      <c r="K59" s="97">
        <v>0</v>
      </c>
      <c r="L59" s="96">
        <v>0</v>
      </c>
      <c r="M59" s="97">
        <v>0</v>
      </c>
      <c r="N59" s="96">
        <v>0</v>
      </c>
      <c r="O59" s="97">
        <v>0</v>
      </c>
      <c r="P59" s="96">
        <v>0</v>
      </c>
      <c r="Q59" s="97">
        <v>0</v>
      </c>
      <c r="R59" s="97">
        <v>0</v>
      </c>
      <c r="S59" s="97">
        <v>0</v>
      </c>
      <c r="T59" s="96">
        <v>0</v>
      </c>
      <c r="U59" s="98">
        <f t="shared" si="0"/>
        <v>0</v>
      </c>
      <c r="V59" s="6"/>
    </row>
    <row r="60" spans="1:22" ht="12.75" customHeight="1">
      <c r="A60" s="181" t="s">
        <v>159</v>
      </c>
      <c r="B60" s="183"/>
      <c r="C60" s="183"/>
      <c r="D60" s="183"/>
      <c r="E60" s="183"/>
      <c r="F60" s="183"/>
      <c r="G60" s="183"/>
      <c r="H60" s="183"/>
      <c r="I60" s="183"/>
      <c r="J60" s="183"/>
      <c r="K60" s="97">
        <v>0</v>
      </c>
      <c r="L60" s="96">
        <v>0</v>
      </c>
      <c r="M60" s="97">
        <v>0</v>
      </c>
      <c r="N60" s="96">
        <v>136551</v>
      </c>
      <c r="O60" s="97">
        <v>0</v>
      </c>
      <c r="P60" s="96">
        <v>552422</v>
      </c>
      <c r="Q60" s="97">
        <v>0</v>
      </c>
      <c r="R60" s="97">
        <v>0</v>
      </c>
      <c r="S60" s="97">
        <v>0</v>
      </c>
      <c r="T60" s="96">
        <v>0</v>
      </c>
      <c r="U60" s="98">
        <f t="shared" si="0"/>
        <v>688973</v>
      </c>
      <c r="V60" s="6"/>
    </row>
    <row r="61" spans="1:22" ht="12.75" customHeight="1">
      <c r="A61" s="181" t="s">
        <v>160</v>
      </c>
      <c r="B61" s="183"/>
      <c r="C61" s="183"/>
      <c r="D61" s="183"/>
      <c r="E61" s="183"/>
      <c r="F61" s="183"/>
      <c r="G61" s="183"/>
      <c r="H61" s="183"/>
      <c r="I61" s="183"/>
      <c r="J61" s="183"/>
      <c r="K61" s="97">
        <v>0</v>
      </c>
      <c r="L61" s="96">
        <v>0</v>
      </c>
      <c r="M61" s="97">
        <v>0</v>
      </c>
      <c r="N61" s="96">
        <v>0</v>
      </c>
      <c r="O61" s="97">
        <v>0</v>
      </c>
      <c r="P61" s="96">
        <v>0</v>
      </c>
      <c r="Q61" s="97">
        <v>0</v>
      </c>
      <c r="R61" s="97">
        <v>0</v>
      </c>
      <c r="S61" s="97">
        <v>0</v>
      </c>
      <c r="T61" s="96">
        <v>0</v>
      </c>
      <c r="U61" s="98">
        <f t="shared" si="0"/>
        <v>0</v>
      </c>
      <c r="V61" s="6"/>
    </row>
    <row r="62" spans="1:22" ht="12.75" customHeight="1">
      <c r="A62" s="216" t="s">
        <v>318</v>
      </c>
      <c r="B62" s="201"/>
      <c r="C62" s="201"/>
      <c r="D62" s="201"/>
      <c r="E62" s="201"/>
      <c r="F62" s="201"/>
      <c r="G62" s="201"/>
      <c r="H62" s="201"/>
      <c r="I62" s="201"/>
      <c r="J62" s="217"/>
      <c r="K62" s="97">
        <v>0</v>
      </c>
      <c r="L62" s="96">
        <v>0</v>
      </c>
      <c r="M62" s="97">
        <v>0</v>
      </c>
      <c r="N62" s="96">
        <v>0</v>
      </c>
      <c r="O62" s="97">
        <v>0</v>
      </c>
      <c r="P62" s="96">
        <v>656281</v>
      </c>
      <c r="Q62" s="97">
        <v>0</v>
      </c>
      <c r="R62" s="97">
        <v>0</v>
      </c>
      <c r="S62" s="97">
        <v>0</v>
      </c>
      <c r="T62" s="96">
        <v>0</v>
      </c>
      <c r="U62" s="98">
        <f t="shared" si="0"/>
        <v>656281</v>
      </c>
      <c r="V62" s="6"/>
    </row>
    <row r="63" spans="1:22" ht="12.75" customHeight="1">
      <c r="A63" s="218" t="s">
        <v>319</v>
      </c>
      <c r="B63" s="219"/>
      <c r="C63" s="219"/>
      <c r="D63" s="219"/>
      <c r="E63" s="219"/>
      <c r="F63" s="219"/>
      <c r="G63" s="219"/>
      <c r="H63" s="219"/>
      <c r="I63" s="219"/>
      <c r="J63" s="220"/>
      <c r="K63" s="97">
        <v>42797776</v>
      </c>
      <c r="L63" s="96">
        <v>25984907</v>
      </c>
      <c r="M63" s="97">
        <v>6034096</v>
      </c>
      <c r="N63" s="96">
        <v>5568178</v>
      </c>
      <c r="O63" s="97">
        <v>3641027</v>
      </c>
      <c r="P63" s="96">
        <v>0</v>
      </c>
      <c r="Q63" s="97">
        <v>5706611</v>
      </c>
      <c r="R63" s="97">
        <v>914629</v>
      </c>
      <c r="S63" s="97">
        <v>6751238</v>
      </c>
      <c r="T63" s="96">
        <v>7756339</v>
      </c>
      <c r="U63" s="98">
        <f t="shared" si="0"/>
        <v>105154801</v>
      </c>
      <c r="V63" s="6"/>
    </row>
    <row r="64" spans="1:22" ht="12.75" customHeight="1">
      <c r="A64" s="221" t="s">
        <v>308</v>
      </c>
      <c r="B64" s="222"/>
      <c r="C64" s="201" t="s">
        <v>320</v>
      </c>
      <c r="D64" s="201"/>
      <c r="E64" s="201"/>
      <c r="F64" s="201"/>
      <c r="G64" s="201"/>
      <c r="H64" s="201"/>
      <c r="I64" s="201"/>
      <c r="J64" s="201"/>
      <c r="K64" s="97">
        <v>0</v>
      </c>
      <c r="L64" s="96">
        <v>869877</v>
      </c>
      <c r="M64" s="97">
        <v>0</v>
      </c>
      <c r="N64" s="96">
        <v>45434</v>
      </c>
      <c r="O64" s="97">
        <v>0</v>
      </c>
      <c r="P64" s="96">
        <v>162178</v>
      </c>
      <c r="Q64" s="97">
        <v>0</v>
      </c>
      <c r="R64" s="97">
        <v>0</v>
      </c>
      <c r="S64" s="97">
        <v>0</v>
      </c>
      <c r="T64" s="96">
        <v>0</v>
      </c>
      <c r="U64" s="98">
        <f t="shared" si="0"/>
        <v>1077489</v>
      </c>
      <c r="V64" s="6"/>
    </row>
    <row r="65" spans="1:22" ht="12.75" customHeight="1">
      <c r="A65" s="223"/>
      <c r="B65" s="224"/>
      <c r="C65" s="201" t="s">
        <v>321</v>
      </c>
      <c r="D65" s="201"/>
      <c r="E65" s="201"/>
      <c r="F65" s="201"/>
      <c r="G65" s="201"/>
      <c r="H65" s="201"/>
      <c r="I65" s="201"/>
      <c r="J65" s="201"/>
      <c r="K65" s="97">
        <v>938522</v>
      </c>
      <c r="L65" s="96">
        <v>0</v>
      </c>
      <c r="M65" s="97">
        <v>69168</v>
      </c>
      <c r="N65" s="96">
        <v>0</v>
      </c>
      <c r="O65" s="97">
        <v>597297</v>
      </c>
      <c r="P65" s="96">
        <v>0</v>
      </c>
      <c r="Q65" s="97">
        <v>788346</v>
      </c>
      <c r="R65" s="97">
        <v>37149</v>
      </c>
      <c r="S65" s="97">
        <v>1037208</v>
      </c>
      <c r="T65" s="96">
        <v>672323</v>
      </c>
      <c r="U65" s="98">
        <f t="shared" si="0"/>
        <v>4140013</v>
      </c>
      <c r="V65" s="6"/>
    </row>
    <row r="66" spans="1:22" ht="12.75" customHeight="1">
      <c r="A66" s="181" t="s">
        <v>223</v>
      </c>
      <c r="B66" s="183"/>
      <c r="C66" s="183"/>
      <c r="D66" s="183"/>
      <c r="E66" s="183"/>
      <c r="F66" s="183"/>
      <c r="G66" s="183"/>
      <c r="H66" s="183"/>
      <c r="I66" s="183"/>
      <c r="J66" s="183"/>
      <c r="K66" s="97">
        <v>0</v>
      </c>
      <c r="L66" s="96">
        <v>0</v>
      </c>
      <c r="M66" s="97">
        <v>0</v>
      </c>
      <c r="N66" s="96">
        <v>0</v>
      </c>
      <c r="O66" s="97">
        <v>0</v>
      </c>
      <c r="P66" s="96">
        <v>0</v>
      </c>
      <c r="Q66" s="97">
        <v>0</v>
      </c>
      <c r="R66" s="97">
        <v>0</v>
      </c>
      <c r="S66" s="97">
        <v>0</v>
      </c>
      <c r="T66" s="96">
        <v>0</v>
      </c>
      <c r="U66" s="98">
        <f t="shared" si="0"/>
        <v>0</v>
      </c>
      <c r="V66" s="6"/>
    </row>
    <row r="67" spans="1:22" ht="12.75" customHeight="1">
      <c r="A67" s="181" t="s">
        <v>161</v>
      </c>
      <c r="B67" s="183"/>
      <c r="C67" s="183"/>
      <c r="D67" s="183"/>
      <c r="E67" s="183"/>
      <c r="F67" s="183"/>
      <c r="G67" s="183"/>
      <c r="H67" s="183"/>
      <c r="I67" s="183"/>
      <c r="J67" s="183"/>
      <c r="K67" s="97">
        <v>3003584</v>
      </c>
      <c r="L67" s="96">
        <v>-8541205</v>
      </c>
      <c r="M67" s="97">
        <v>10414487</v>
      </c>
      <c r="N67" s="96">
        <v>832845</v>
      </c>
      <c r="O67" s="97">
        <v>5990870</v>
      </c>
      <c r="P67" s="96">
        <v>6519916</v>
      </c>
      <c r="Q67" s="97">
        <v>1455693</v>
      </c>
      <c r="R67" s="97">
        <v>883243</v>
      </c>
      <c r="S67" s="97">
        <v>-1654257</v>
      </c>
      <c r="T67" s="96">
        <v>852481</v>
      </c>
      <c r="U67" s="98">
        <f t="shared" si="0"/>
        <v>19757657</v>
      </c>
      <c r="V67" s="6"/>
    </row>
    <row r="68" spans="1:22" ht="12.75" customHeight="1">
      <c r="A68" s="181" t="s">
        <v>162</v>
      </c>
      <c r="B68" s="183"/>
      <c r="C68" s="183"/>
      <c r="D68" s="183"/>
      <c r="E68" s="183"/>
      <c r="F68" s="183"/>
      <c r="G68" s="183"/>
      <c r="H68" s="183"/>
      <c r="I68" s="183"/>
      <c r="J68" s="183"/>
      <c r="K68" s="97">
        <v>78543443</v>
      </c>
      <c r="L68" s="96">
        <v>53576176</v>
      </c>
      <c r="M68" s="97">
        <v>15958056</v>
      </c>
      <c r="N68" s="96">
        <v>22527498</v>
      </c>
      <c r="O68" s="97">
        <v>24165616</v>
      </c>
      <c r="P68" s="96">
        <v>10376679</v>
      </c>
      <c r="Q68" s="97">
        <v>14189064</v>
      </c>
      <c r="R68" s="97">
        <v>3968626</v>
      </c>
      <c r="S68" s="97">
        <v>21120008</v>
      </c>
      <c r="T68" s="96">
        <v>12390500</v>
      </c>
      <c r="U68" s="98">
        <f t="shared" ref="U68:U74" si="1">SUM(K68:T68)</f>
        <v>256815666</v>
      </c>
      <c r="V68" s="6"/>
    </row>
    <row r="69" spans="1:22" ht="12.75" customHeight="1">
      <c r="A69" s="181" t="s">
        <v>163</v>
      </c>
      <c r="B69" s="183"/>
      <c r="C69" s="183"/>
      <c r="D69" s="183"/>
      <c r="E69" s="183"/>
      <c r="F69" s="183"/>
      <c r="G69" s="183"/>
      <c r="H69" s="183"/>
      <c r="I69" s="183"/>
      <c r="J69" s="183"/>
      <c r="K69" s="97">
        <v>0</v>
      </c>
      <c r="L69" s="96">
        <v>0</v>
      </c>
      <c r="M69" s="97">
        <v>0</v>
      </c>
      <c r="N69" s="96">
        <v>0</v>
      </c>
      <c r="O69" s="97">
        <v>0</v>
      </c>
      <c r="P69" s="96">
        <v>0</v>
      </c>
      <c r="Q69" s="97">
        <v>0</v>
      </c>
      <c r="R69" s="97">
        <v>0</v>
      </c>
      <c r="S69" s="97">
        <v>226259</v>
      </c>
      <c r="T69" s="96">
        <v>0</v>
      </c>
      <c r="U69" s="98">
        <f t="shared" si="1"/>
        <v>226259</v>
      </c>
      <c r="V69" s="6"/>
    </row>
    <row r="70" spans="1:22" ht="12.75" customHeight="1">
      <c r="A70" s="181" t="s">
        <v>164</v>
      </c>
      <c r="B70" s="183"/>
      <c r="C70" s="183"/>
      <c r="D70" s="183"/>
      <c r="E70" s="183"/>
      <c r="F70" s="183"/>
      <c r="G70" s="183"/>
      <c r="H70" s="183"/>
      <c r="I70" s="183"/>
      <c r="J70" s="183"/>
      <c r="K70" s="97">
        <v>0</v>
      </c>
      <c r="L70" s="96">
        <v>0</v>
      </c>
      <c r="M70" s="97">
        <v>0</v>
      </c>
      <c r="N70" s="96">
        <v>0</v>
      </c>
      <c r="O70" s="97">
        <v>0</v>
      </c>
      <c r="P70" s="96">
        <v>0</v>
      </c>
      <c r="Q70" s="97">
        <v>0</v>
      </c>
      <c r="R70" s="97">
        <v>0</v>
      </c>
      <c r="S70" s="97">
        <v>226259</v>
      </c>
      <c r="T70" s="96">
        <v>0</v>
      </c>
      <c r="U70" s="98">
        <f t="shared" si="1"/>
        <v>226259</v>
      </c>
      <c r="V70" s="6"/>
    </row>
    <row r="71" spans="1:22" ht="12.75" customHeight="1">
      <c r="A71" s="181" t="s">
        <v>322</v>
      </c>
      <c r="B71" s="183"/>
      <c r="C71" s="183"/>
      <c r="D71" s="183"/>
      <c r="E71" s="183"/>
      <c r="F71" s="183"/>
      <c r="G71" s="183"/>
      <c r="H71" s="183"/>
      <c r="I71" s="183"/>
      <c r="J71" s="183"/>
      <c r="K71" s="97">
        <v>0</v>
      </c>
      <c r="L71" s="96">
        <v>8541205</v>
      </c>
      <c r="M71" s="97">
        <v>0</v>
      </c>
      <c r="N71" s="96">
        <v>0</v>
      </c>
      <c r="O71" s="97">
        <v>0</v>
      </c>
      <c r="P71" s="96">
        <v>0</v>
      </c>
      <c r="Q71" s="97">
        <v>0</v>
      </c>
      <c r="R71" s="97">
        <v>0</v>
      </c>
      <c r="S71" s="97">
        <v>1654257</v>
      </c>
      <c r="T71" s="96">
        <v>0</v>
      </c>
      <c r="U71" s="98">
        <f t="shared" si="1"/>
        <v>10195462</v>
      </c>
      <c r="V71" s="6"/>
    </row>
    <row r="72" spans="1:22" ht="12.75" customHeight="1">
      <c r="A72" s="181" t="s">
        <v>323</v>
      </c>
      <c r="B72" s="183"/>
      <c r="C72" s="183"/>
      <c r="D72" s="183"/>
      <c r="E72" s="183"/>
      <c r="F72" s="183"/>
      <c r="G72" s="183"/>
      <c r="H72" s="183"/>
      <c r="I72" s="183"/>
      <c r="J72" s="183"/>
      <c r="K72" s="97">
        <v>0</v>
      </c>
      <c r="L72" s="96">
        <v>7208146</v>
      </c>
      <c r="M72" s="97">
        <v>0</v>
      </c>
      <c r="N72" s="96">
        <v>0</v>
      </c>
      <c r="O72" s="97">
        <v>0</v>
      </c>
      <c r="P72" s="96">
        <v>0</v>
      </c>
      <c r="Q72" s="97">
        <v>0</v>
      </c>
      <c r="R72" s="97">
        <v>0</v>
      </c>
      <c r="S72" s="97">
        <v>935636</v>
      </c>
      <c r="T72" s="96">
        <v>0</v>
      </c>
      <c r="U72" s="98">
        <f t="shared" si="1"/>
        <v>8143782</v>
      </c>
      <c r="V72" s="6"/>
    </row>
    <row r="73" spans="1:22" ht="12.75" customHeight="1">
      <c r="A73" s="211" t="s">
        <v>84</v>
      </c>
      <c r="B73" s="212"/>
      <c r="C73" s="201" t="s">
        <v>83</v>
      </c>
      <c r="D73" s="201"/>
      <c r="E73" s="201"/>
      <c r="F73" s="201"/>
      <c r="G73" s="201"/>
      <c r="H73" s="201"/>
      <c r="I73" s="201"/>
      <c r="J73" s="201"/>
      <c r="K73" s="97">
        <v>442869</v>
      </c>
      <c r="L73" s="96">
        <v>327388</v>
      </c>
      <c r="M73" s="97">
        <v>0</v>
      </c>
      <c r="N73" s="96">
        <v>126825</v>
      </c>
      <c r="O73" s="97">
        <v>0</v>
      </c>
      <c r="P73" s="96">
        <v>213473</v>
      </c>
      <c r="Q73" s="97">
        <v>0</v>
      </c>
      <c r="R73" s="97">
        <v>0</v>
      </c>
      <c r="S73" s="97">
        <v>0</v>
      </c>
      <c r="T73" s="96">
        <v>0</v>
      </c>
      <c r="U73" s="98">
        <f t="shared" si="1"/>
        <v>1110555</v>
      </c>
      <c r="V73" s="6"/>
    </row>
    <row r="74" spans="1:22" ht="12.75" customHeight="1">
      <c r="A74" s="213"/>
      <c r="B74" s="214"/>
      <c r="C74" s="215" t="s">
        <v>324</v>
      </c>
      <c r="D74" s="215"/>
      <c r="E74" s="215"/>
      <c r="F74" s="215"/>
      <c r="G74" s="215"/>
      <c r="H74" s="215"/>
      <c r="I74" s="215"/>
      <c r="J74" s="215"/>
      <c r="K74" s="105">
        <v>0</v>
      </c>
      <c r="L74" s="104">
        <v>0</v>
      </c>
      <c r="M74" s="105">
        <v>59050</v>
      </c>
      <c r="N74" s="104">
        <v>0</v>
      </c>
      <c r="O74" s="105">
        <v>76726</v>
      </c>
      <c r="P74" s="104">
        <v>0</v>
      </c>
      <c r="Q74" s="105">
        <v>948096</v>
      </c>
      <c r="R74" s="105">
        <v>23953</v>
      </c>
      <c r="S74" s="105">
        <v>965038</v>
      </c>
      <c r="T74" s="104">
        <v>609846</v>
      </c>
      <c r="U74" s="106">
        <f t="shared" si="1"/>
        <v>2682709</v>
      </c>
      <c r="V74" s="6"/>
    </row>
  </sheetData>
  <mergeCells count="87">
    <mergeCell ref="A7:J7"/>
    <mergeCell ref="A8:J8"/>
    <mergeCell ref="A9:J9"/>
    <mergeCell ref="A10:J10"/>
    <mergeCell ref="A11:J11"/>
    <mergeCell ref="A1:J2"/>
    <mergeCell ref="A3:J3"/>
    <mergeCell ref="A4:J4"/>
    <mergeCell ref="A5:J5"/>
    <mergeCell ref="A6:J6"/>
    <mergeCell ref="A12:J12"/>
    <mergeCell ref="A13:J13"/>
    <mergeCell ref="A24:J24"/>
    <mergeCell ref="A25:J25"/>
    <mergeCell ref="A26:J26"/>
    <mergeCell ref="A14:A18"/>
    <mergeCell ref="B14:J14"/>
    <mergeCell ref="B15:J15"/>
    <mergeCell ref="B16:J16"/>
    <mergeCell ref="B17:J17"/>
    <mergeCell ref="B18:J18"/>
    <mergeCell ref="A27:J27"/>
    <mergeCell ref="A28:J28"/>
    <mergeCell ref="A19:J19"/>
    <mergeCell ref="A20:J20"/>
    <mergeCell ref="A21:J21"/>
    <mergeCell ref="A22:J22"/>
    <mergeCell ref="A23:J23"/>
    <mergeCell ref="A34:J34"/>
    <mergeCell ref="A35:J35"/>
    <mergeCell ref="A36:J36"/>
    <mergeCell ref="A37:J37"/>
    <mergeCell ref="A38:J38"/>
    <mergeCell ref="A29:J29"/>
    <mergeCell ref="A30:J30"/>
    <mergeCell ref="A31:J31"/>
    <mergeCell ref="A32:J32"/>
    <mergeCell ref="A33:J33"/>
    <mergeCell ref="A44:J44"/>
    <mergeCell ref="A45:J45"/>
    <mergeCell ref="A46:J46"/>
    <mergeCell ref="A47:J47"/>
    <mergeCell ref="A48:J48"/>
    <mergeCell ref="A39:J39"/>
    <mergeCell ref="A40:J40"/>
    <mergeCell ref="A41:J41"/>
    <mergeCell ref="A42:J42"/>
    <mergeCell ref="A43:J43"/>
    <mergeCell ref="A54:J54"/>
    <mergeCell ref="A55:J55"/>
    <mergeCell ref="A56:J56"/>
    <mergeCell ref="A57:J57"/>
    <mergeCell ref="A58:J58"/>
    <mergeCell ref="A49:J49"/>
    <mergeCell ref="A50:J50"/>
    <mergeCell ref="A51:J51"/>
    <mergeCell ref="A52:J52"/>
    <mergeCell ref="A53:J53"/>
    <mergeCell ref="C64:J64"/>
    <mergeCell ref="C65:J65"/>
    <mergeCell ref="A66:J66"/>
    <mergeCell ref="A67:J67"/>
    <mergeCell ref="A64:B65"/>
    <mergeCell ref="A59:J59"/>
    <mergeCell ref="A60:J60"/>
    <mergeCell ref="A61:J61"/>
    <mergeCell ref="A62:J62"/>
    <mergeCell ref="A63:J63"/>
    <mergeCell ref="A68:J68"/>
    <mergeCell ref="A71:J71"/>
    <mergeCell ref="A72:J72"/>
    <mergeCell ref="A73:B74"/>
    <mergeCell ref="C73:J73"/>
    <mergeCell ref="C74:J74"/>
    <mergeCell ref="A69:J69"/>
    <mergeCell ref="A70:J70"/>
    <mergeCell ref="U1:U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phoneticPr fontId="5"/>
  <pageMargins left="0.74803149606299213" right="0.74803149606299213" top="0.78740157480314965" bottom="0.70866141732283472" header="0.31496062992125984" footer="0.31496062992125984"/>
  <pageSetup paperSize="9" scale="84" fitToWidth="0" orientation="portrait" useFirstPageNumber="1" r:id="rId1"/>
  <headerFooter alignWithMargins="0">
    <oddHeader>&amp;L&amp;"ＭＳ ゴシック,標準"&amp;10 ２　平成30年度地方公営企業決算状況調査（法適用企業）
　（４）病院事業
　　　&amp;A［&amp;P/&amp;N］&amp;R&amp;"ＭＳ ゴシック,標準"&amp;10（単位：千円）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2020-03-03T23:52:50Z</dcterms:modified>
</cp:coreProperties>
</file>