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01_横浜市\"/>
    </mc:Choice>
  </mc:AlternateContent>
  <workbookProtection workbookAlgorithmName="SHA-512" workbookHashValue="tBl+yMJUkElurMXYgDYW5v06IrIRKfBurTvbaVMvzzwooaU4U3SxvYNMZqtqyB1KIZESnY1X1gCnkjzZMrejhg==" workbookSaltValue="cOGnFORk8w71Z5xX8PhPXA=="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<sst xmlns="http://schemas.openxmlformats.org/spreadsheetml/2006/main" count="228" uniqueCount="112">
  <si>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</si>
  <si>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</si>
  <si>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</si>
  <si>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</si>
  <si>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</si>
  <si>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</si>
  <si>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</si>
  <si>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</si>
  <si>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</si>
  <si>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</si>
  <si>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</si>
  <si>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</si>
  <si>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</si>
  <si>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</si>
  <si>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</si>
  <si>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</si>
  <si>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</si>
  <si>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</si>
  <si>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</si>
  <si>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</si>
  <si>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</si>
  <si>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</si>
  <si>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</si>
  <si>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</si>
  <si>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</si>
  <si>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</si>
  <si>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</si>
  <si>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</si>
  <si>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</si>
  <si>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</si>
  <si>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</si>
  <si>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</si>
  <si>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</si>
  <si>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</si>
  <si>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</si>
  <si>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</si>
  <si>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</si>
  <si>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</si>
  <si>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</si>
  <si>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</si>
  <si>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</si>
  <si>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</si>
  <si>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</si>
  <si>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</si>
  <si>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</si>
  <si>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</si>
  <si>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</si>
  <si>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</si>
  <si>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</si>
  <si>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</si>
  <si>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</si>
  <si>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</si>
  <si>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</si>
  <si>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</si>
  <si>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</si>
  <si>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</si>
  <si>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</si>
  <si>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</si>
  <si>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</si>
  <si>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</si>
  <si>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</si>
  <si>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</si>
  <si>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</si>
  <si>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</si>
  <si>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</si>
  <si>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</si>
  <si>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</si>
  <si>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</si>
  <si>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</si>
  <si>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</si>
  <si>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</si>
  <si>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</si>
  <si>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</si>
  <si>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</si>
  <si>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</si>
  <si>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</si>
  <si>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</si>
  <si>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</si>
  <si>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</si>
  <si>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</si>
  <si>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</si>
  <si>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</si>
  <si>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</si>
  <si>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</si>
  <si>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</si>
  <si>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</si>
  <si>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</si>
  <si>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</si>
  <si>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</si>
  <si>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</si>
  <si>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</si>
  <si>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</si>
  <si>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横浜市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</si>
  <si>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</si>
  <si>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</si>
  <si>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</si>
  <si>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</si>
  <si>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</si>
  <si>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</si>
  <si>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</si>
  <si>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</si>
  <si>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</si>
  <si>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</si>
  <si>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</si>
  <si>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</si>
  <si>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</si>
  <si>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</si>
  <si>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</si>
  <si>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</si>
  <si>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sz val="11"/>
        <color rgb="FFFF0000"/>
        <rFont val="ＭＳ ゴシック"/>
        <family val="3"/>
        <charset val="128"/>
      </rPr>
      <t>　</t>
    </r>
    <r>
      <rPr>
        <sz val="11"/>
        <rFont val="ＭＳ ゴシック"/>
        <family val="3"/>
        <charset val="128"/>
      </rPr>
      <t>①有形固定資産減価償却率は、類似団体平均値を上回っていますが、施設ごとの具体的な状態に応じて更新時期を見極めるなど、施設の長寿命化を図っています。</t>
    </r>
    <r>
      <rPr>
        <sz val="11"/>
        <color rgb="FFFF0000"/>
        <rFont val="ＭＳ ゴシック"/>
        <family val="3"/>
        <charset val="128"/>
      </rPr>
      <t xml:space="preserve">
　</t>
    </r>
    <r>
      <rPr>
        <sz val="11"/>
        <rFont val="ＭＳ ゴシック"/>
        <family val="3"/>
        <charset val="128"/>
      </rPr>
      <t>②管路経年化率は、類似団体平均値を上回っていますが、本市が独自に定めた耐用年数に基づき、効率的に管路の更新を図っています。
　③管路更新率は、類似団体平均値を上回っており、中期経営計画に基づき年間110Kmのペースで老朽管の更新に取り組んでいます。</t>
    </r>
    <rPh sb="32" eb="34">
      <t>シセツ</t>
    </rPh>
    <rPh sb="37" eb="40">
      <t>グタイテキ</t>
    </rPh>
    <rPh sb="41" eb="43">
      <t>ジョウタイ</t>
    </rPh>
    <rPh sb="44" eb="45">
      <t>オウ</t>
    </rPh>
    <rPh sb="47" eb="49">
      <t>コウシン</t>
    </rPh>
    <rPh sb="49" eb="51">
      <t>ジキ</t>
    </rPh>
    <rPh sb="52" eb="54">
      <t>ミキワ</t>
    </rPh>
    <rPh sb="59" eb="61">
      <t>シセツ</t>
    </rPh>
    <rPh sb="62" eb="66">
      <t>チョウジュミョウカ</t>
    </rPh>
    <rPh sb="67" eb="68">
      <t>ハカ</t>
    </rPh>
    <phoneticPr fontId="4"/>
  </si>
  <si>
    <t>　経営の健全性・効率性に関する指標が示すとおり、現在の経営状況は概ね良好ですが、料金回収率は100％を下回っていることから、今後は財政健全化を図っていく必要があります。
　また、平成13年度の料金改定以降、水道料金の減収が続き、さらに老朽化の状況に関する指標が示すとおり、水道施設の老朽化が進む中、更新・耐震化を着実に進めるため、今後多額の更新事業費が必要になります。
　このような状況の中、外部有識者等による横浜市水道料金等在り方審議会での議論や答申を踏まえて料金体系の見直しを進め、令和３年７月１日から水道料金を改定し、将来に向け持続可能な事業運営を図っていきます。</t>
    <rPh sb="40" eb="42">
      <t>リョウキン</t>
    </rPh>
    <rPh sb="42" eb="44">
      <t>カイシュウ</t>
    </rPh>
    <rPh sb="44" eb="45">
      <t>リツ</t>
    </rPh>
    <rPh sb="51" eb="53">
      <t>シタマワ</t>
    </rPh>
    <rPh sb="62" eb="64">
      <t>コンゴ</t>
    </rPh>
    <rPh sb="65" eb="67">
      <t>ザイセイ</t>
    </rPh>
    <rPh sb="67" eb="70">
      <t>ケンゼンカ</t>
    </rPh>
    <rPh sb="71" eb="72">
      <t>ハカ</t>
    </rPh>
    <rPh sb="76" eb="78">
      <t>ヒツヨウ</t>
    </rPh>
    <rPh sb="89" eb="91">
      <t>ヘイセイ</t>
    </rPh>
    <rPh sb="93" eb="95">
      <t>ネンド</t>
    </rPh>
    <rPh sb="96" eb="98">
      <t>リョウキン</t>
    </rPh>
    <rPh sb="98" eb="100">
      <t>カイテイ</t>
    </rPh>
    <rPh sb="100" eb="102">
      <t>イコウ</t>
    </rPh>
    <rPh sb="103" eb="105">
      <t>スイドウ</t>
    </rPh>
    <rPh sb="105" eb="107">
      <t>リョウキン</t>
    </rPh>
    <rPh sb="108" eb="110">
      <t>ゲンシュウ</t>
    </rPh>
    <rPh sb="111" eb="112">
      <t>ツヅ</t>
    </rPh>
    <rPh sb="147" eb="148">
      <t>ナカ</t>
    </rPh>
    <rPh sb="149" eb="151">
      <t>コウシン</t>
    </rPh>
    <rPh sb="152" eb="155">
      <t>タイシンカ</t>
    </rPh>
    <rPh sb="156" eb="158">
      <t>チャクジツ</t>
    </rPh>
    <rPh sb="159" eb="160">
      <t>スス</t>
    </rPh>
    <rPh sb="165" eb="167">
      <t>コンゴ</t>
    </rPh>
    <rPh sb="196" eb="198">
      <t>ガイブ</t>
    </rPh>
    <rPh sb="198" eb="201">
      <t>ユウシキシャ</t>
    </rPh>
    <rPh sb="201" eb="202">
      <t>トウ</t>
    </rPh>
    <rPh sb="205" eb="208">
      <t>ヨコハマシ</t>
    </rPh>
    <rPh sb="208" eb="210">
      <t>スイドウ</t>
    </rPh>
    <rPh sb="210" eb="212">
      <t>リョウキン</t>
    </rPh>
    <rPh sb="212" eb="213">
      <t>トウ</t>
    </rPh>
    <rPh sb="213" eb="214">
      <t>ア</t>
    </rPh>
    <rPh sb="215" eb="216">
      <t>カタ</t>
    </rPh>
    <rPh sb="216" eb="219">
      <t>シンギカイ</t>
    </rPh>
    <rPh sb="221" eb="223">
      <t>ギロン</t>
    </rPh>
    <rPh sb="224" eb="226">
      <t>トウシン</t>
    </rPh>
    <rPh sb="227" eb="228">
      <t>フ</t>
    </rPh>
    <rPh sb="231" eb="233">
      <t>リョウキン</t>
    </rPh>
    <rPh sb="233" eb="235">
      <t>タイケイ</t>
    </rPh>
    <rPh sb="236" eb="238">
      <t>ミナオ</t>
    </rPh>
    <rPh sb="240" eb="241">
      <t>スス</t>
    </rPh>
    <rPh sb="243" eb="244">
      <t>レイ</t>
    </rPh>
    <rPh sb="244" eb="245">
      <t>ワ</t>
    </rPh>
    <rPh sb="246" eb="247">
      <t>ネン</t>
    </rPh>
    <rPh sb="248" eb="249">
      <t>ガツ</t>
    </rPh>
    <rPh sb="250" eb="251">
      <t>ヒ</t>
    </rPh>
    <rPh sb="253" eb="255">
      <t>スイドウ</t>
    </rPh>
    <rPh sb="255" eb="257">
      <t>リョウキン</t>
    </rPh>
    <rPh sb="258" eb="260">
      <t>カイテイ</t>
    </rPh>
    <phoneticPr fontId="4"/>
  </si>
  <si>
    <r>
      <t xml:space="preserve">　令和元年度は、平成28年度から令和元年度までを事業計画期間とした「中期経営計画」の最終年度として、計画に掲げた事業を概ね着実に実施しました。
　①経常収支比率は107％で、単年度の収支は黒字となっています。しかし、水道料金の減少や費用の増加に伴い比率が減少傾向にあるため、今後もより一層経営基盤の強化に努めていきます。
　③流動比率は125％で、短期的な債務に対する支払い能力は有していますが、類似団体平均値を下回っているため、今後も経営改善を図っていきます。
　④企業債残高対給水収益比率は、類似団体平均値を上回っています。残高管理に当たっては、今後も将来の水道利用者に過大な負担を先送りすることがないよう、引き続き世代間の負担の公平に努めていきます。
</t>
    </r>
    <r>
      <rPr>
        <sz val="9"/>
        <rFont val="ＭＳ ゴシック"/>
        <family val="3"/>
        <charset val="128"/>
      </rPr>
      <t xml:space="preserve">
　⑤料金回収率は、給水原価の増加により30年度より100％を下回っています。供給単価が給水原価を下回る状況は、経営の悪化につながることとなるため、財政健全化のためには経営基盤の強化を図っていきます。
</t>
    </r>
    <r>
      <rPr>
        <sz val="9"/>
        <color rgb="FFFF0000"/>
        <rFont val="ＭＳ ゴシック"/>
        <family val="3"/>
        <charset val="128"/>
      </rPr>
      <t xml:space="preserve">
　</t>
    </r>
    <r>
      <rPr>
        <sz val="9"/>
        <rFont val="ＭＳ ゴシック"/>
        <family val="3"/>
        <charset val="128"/>
      </rPr>
      <t xml:space="preserve">⑥給水原価は、類似団体平均値と同水準となっていますが、費用が増加したことなどに伴い上昇しています。料金回収率の向上のため、経営改善を図っていきます。
</t>
    </r>
    <r>
      <rPr>
        <sz val="9"/>
        <color rgb="FFFF0000"/>
        <rFont val="ＭＳ ゴシック"/>
        <family val="3"/>
        <charset val="128"/>
      </rPr>
      <t xml:space="preserve">
</t>
    </r>
    <r>
      <rPr>
        <sz val="9"/>
        <rFont val="ＭＳ ゴシック"/>
        <family val="3"/>
        <charset val="128"/>
      </rPr>
      <t>　⑦施設利用率は類似団体平均値を上回っており、効率的な施設の運用を行っています。</t>
    </r>
    <r>
      <rPr>
        <sz val="9"/>
        <color rgb="FFFF0000"/>
        <rFont val="ＭＳ ゴシック"/>
        <family val="3"/>
        <charset val="128"/>
      </rPr>
      <t xml:space="preserve">
</t>
    </r>
    <r>
      <rPr>
        <sz val="9"/>
        <rFont val="ＭＳ ゴシック"/>
        <family val="3"/>
        <charset val="128"/>
      </rPr>
      <t>　⑧有収率は類似団体平均値を下回っているものの、90％以上で推移しています。今後も老朽管の着実な更新・耐震化を推進するなど、有収率向上のための取組を推進します。</t>
    </r>
    <rPh sb="1" eb="3">
      <t>レイワ</t>
    </rPh>
    <rPh sb="3" eb="4">
      <t>ゲン</t>
    </rPh>
    <rPh sb="4" eb="6">
      <t>ネンド</t>
    </rPh>
    <rPh sb="8" eb="10">
      <t>ヘイセイ</t>
    </rPh>
    <rPh sb="12" eb="14">
      <t>ネンド</t>
    </rPh>
    <rPh sb="16" eb="18">
      <t>レイワ</t>
    </rPh>
    <rPh sb="18" eb="19">
      <t>ゲン</t>
    </rPh>
    <rPh sb="19" eb="21">
      <t>ネンド</t>
    </rPh>
    <rPh sb="24" eb="26">
      <t>ジギョウ</t>
    </rPh>
    <rPh sb="26" eb="28">
      <t>ケイカク</t>
    </rPh>
    <rPh sb="28" eb="30">
      <t>キカン</t>
    </rPh>
    <rPh sb="34" eb="36">
      <t>チュウキ</t>
    </rPh>
    <rPh sb="36" eb="38">
      <t>ケイエイ</t>
    </rPh>
    <rPh sb="38" eb="40">
      <t>ケイカク</t>
    </rPh>
    <rPh sb="42" eb="44">
      <t>サイシュウ</t>
    </rPh>
    <rPh sb="44" eb="46">
      <t>ネンド</t>
    </rPh>
    <rPh sb="50" eb="52">
      <t>ケイカク</t>
    </rPh>
    <rPh sb="53" eb="54">
      <t>カカ</t>
    </rPh>
    <rPh sb="56" eb="58">
      <t>ジギョウ</t>
    </rPh>
    <rPh sb="59" eb="60">
      <t>オオム</t>
    </rPh>
    <rPh sb="61" eb="63">
      <t>チャクジツ</t>
    </rPh>
    <rPh sb="64" eb="66">
      <t>ジッシ</t>
    </rPh>
    <rPh sb="88" eb="91">
      <t>タンネンド</t>
    </rPh>
    <rPh sb="92" eb="94">
      <t>シュウシ</t>
    </rPh>
    <rPh sb="95" eb="97">
      <t>クロジ</t>
    </rPh>
    <rPh sb="109" eb="111">
      <t>スイドウ</t>
    </rPh>
    <rPh sb="111" eb="113">
      <t>リョウキン</t>
    </rPh>
    <rPh sb="117" eb="119">
      <t>ヒヨウ</t>
    </rPh>
    <rPh sb="125" eb="127">
      <t>ヒリツ</t>
    </rPh>
    <rPh sb="130" eb="132">
      <t>ケイコウ</t>
    </rPh>
    <rPh sb="138" eb="140">
      <t>コンゴ</t>
    </rPh>
    <rPh sb="143" eb="145">
      <t>イッソウ</t>
    </rPh>
    <rPh sb="145" eb="147">
      <t>ケイエイ</t>
    </rPh>
    <rPh sb="147" eb="149">
      <t>キバン</t>
    </rPh>
    <rPh sb="150" eb="152">
      <t>キョウカ</t>
    </rPh>
    <rPh sb="153" eb="154">
      <t>ツト</t>
    </rPh>
    <rPh sb="176" eb="179">
      <t>タンキテキ</t>
    </rPh>
    <rPh sb="180" eb="182">
      <t>サイム</t>
    </rPh>
    <rPh sb="183" eb="184">
      <t>タイ</t>
    </rPh>
    <rPh sb="186" eb="188">
      <t>シハラ</t>
    </rPh>
    <rPh sb="189" eb="191">
      <t>ノウリョク</t>
    </rPh>
    <rPh sb="192" eb="193">
      <t>ユウ</t>
    </rPh>
    <rPh sb="220" eb="222">
      <t>ケイエイ</t>
    </rPh>
    <rPh sb="222" eb="224">
      <t>カイゼン</t>
    </rPh>
    <rPh sb="225" eb="226">
      <t>ハカ</t>
    </rPh>
    <rPh sb="251" eb="253">
      <t>ルイジ</t>
    </rPh>
    <rPh sb="253" eb="255">
      <t>ダンタイ</t>
    </rPh>
    <rPh sb="255" eb="258">
      <t>ヘイキンチ</t>
    </rPh>
    <rPh sb="259" eb="261">
      <t>ウワマワ</t>
    </rPh>
    <rPh sb="267" eb="269">
      <t>ザンダカ</t>
    </rPh>
    <rPh sb="269" eb="271">
      <t>カンリ</t>
    </rPh>
    <rPh sb="272" eb="273">
      <t>ア</t>
    </rPh>
    <rPh sb="278" eb="280">
      <t>コンゴ</t>
    </rPh>
    <rPh sb="281" eb="283">
      <t>ショウライ</t>
    </rPh>
    <rPh sb="284" eb="286">
      <t>スイドウ</t>
    </rPh>
    <rPh sb="286" eb="289">
      <t>リヨウシャ</t>
    </rPh>
    <rPh sb="290" eb="292">
      <t>カダイ</t>
    </rPh>
    <rPh sb="293" eb="295">
      <t>フタン</t>
    </rPh>
    <rPh sb="296" eb="298">
      <t>サキオク</t>
    </rPh>
    <rPh sb="309" eb="310">
      <t>ヒ</t>
    </rPh>
    <rPh sb="311" eb="312">
      <t>ツヅ</t>
    </rPh>
    <rPh sb="313" eb="315">
      <t>セダイ</t>
    </rPh>
    <rPh sb="315" eb="316">
      <t>カン</t>
    </rPh>
    <rPh sb="317" eb="319">
      <t>フタン</t>
    </rPh>
    <rPh sb="320" eb="322">
      <t>コウヘイ</t>
    </rPh>
    <rPh sb="323" eb="324">
      <t>ツト</t>
    </rPh>
    <rPh sb="342" eb="344">
      <t>キュウスイ</t>
    </rPh>
    <rPh sb="344" eb="346">
      <t>ゲンカ</t>
    </rPh>
    <rPh sb="347" eb="349">
      <t>ゾウカ</t>
    </rPh>
    <rPh sb="354" eb="356">
      <t>ネンド</t>
    </rPh>
    <rPh sb="363" eb="365">
      <t>シタマワ</t>
    </rPh>
    <rPh sb="371" eb="373">
      <t>キョウキュウ</t>
    </rPh>
    <rPh sb="373" eb="375">
      <t>タンカ</t>
    </rPh>
    <rPh sb="376" eb="378">
      <t>キュウスイ</t>
    </rPh>
    <rPh sb="378" eb="380">
      <t>ゲンカ</t>
    </rPh>
    <rPh sb="381" eb="383">
      <t>シタマワ</t>
    </rPh>
    <rPh sb="384" eb="386">
      <t>ジョウキョウ</t>
    </rPh>
    <rPh sb="388" eb="390">
      <t>ケイエイ</t>
    </rPh>
    <rPh sb="391" eb="393">
      <t>アッカ</t>
    </rPh>
    <rPh sb="406" eb="408">
      <t>ザイセイ</t>
    </rPh>
    <rPh sb="408" eb="411">
      <t>ケンゼンカ</t>
    </rPh>
    <rPh sb="416" eb="418">
      <t>ケイエイ</t>
    </rPh>
    <rPh sb="418" eb="420">
      <t>キバン</t>
    </rPh>
    <rPh sb="421" eb="423">
      <t>キョウカ</t>
    </rPh>
    <rPh sb="424" eb="425">
      <t>ハカ</t>
    </rPh>
    <rPh sb="476" eb="478">
      <t>ジョウショウ</t>
    </rPh>
    <rPh sb="484" eb="486">
      <t>リョウキン</t>
    </rPh>
    <rPh sb="486" eb="488">
      <t>カイシュウ</t>
    </rPh>
    <rPh sb="488" eb="489">
      <t>リツ</t>
    </rPh>
    <rPh sb="490" eb="492">
      <t>コウジョウ</t>
    </rPh>
    <rPh sb="496" eb="498">
      <t>ケイエイ</t>
    </rPh>
    <rPh sb="498" eb="500">
      <t>カイゼン</t>
    </rPh>
    <rPh sb="501" eb="502">
      <t>ハカ</t>
    </rPh>
    <rPh sb="534" eb="537">
      <t>コウリツテキ</t>
    </rPh>
    <rPh sb="538" eb="540">
      <t>シセツ</t>
    </rPh>
    <rPh sb="541" eb="543">
      <t>ウンヨウ</t>
    </rPh>
    <rPh sb="544" eb="545">
      <t>オコナ</t>
    </rPh>
    <rPh sb="591" eb="593">
      <t>コンゴ</t>
    </rPh>
    <rPh sb="596" eb="597">
      <t>カン</t>
    </rPh>
    <rPh sb="598" eb="600">
      <t>チャクジツ</t>
    </rPh>
    <rPh sb="604" eb="607">
      <t>タイシンカ</t>
    </rPh>
    <rPh sb="608" eb="610">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</si>
</sst>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
      <sz val="9"/>
      <name val="ＭＳ ゴシック"/>
      <family val="3"/>
      <charset val="128"/>
    </font>
    <font>
      <sz val="9"/>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1.25</c:v>
                </c:pt>
                <c:pt idx="1">
                  <c:v>1.18</c:v>
                </c:pt>
                <c:pt idx="2">
                  <c:v>1.27</c:v>
                </c:pt>
                <c:pt idx="3">
                  <c:v>1.28</c:v>
                </c:pt>
                <c:pt idx="4">
                  <c:v>1.0900000000000001</c:v>
                </c:pt>
              </c:numCache>
            </c:numRef>
          </c:val>
          <c:extLst xmlns:c16r2="http://schemas.microsoft.com/office/drawing/2015/06/chart">
            <c:ext xmlns:c16="http://schemas.microsoft.com/office/drawing/2014/chart" uri="{C3380CC4-5D6E-409C-BE32-E72D297353CC}">
              <c16:uniqueId val="{00000000-5F34-4F9C-8D9E-D0BAA83CFB8A}"/>
            </c:ext>
          </c:extLst>
        </c:ser>
        <c:dLbls>
          <c:showLegendKey val="0"/>
          <c:showVal val="0"/>
          <c:showCatName val="0"/>
          <c:showSerName val="0"/>
          <c:showPercent val="0"/>
          <c:showBubbleSize val="0"/>
        </c:dLbls>
        <c:gapWidth val="150"/>
        <c:axId val="647616312"/>
        <c:axId val="647621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1.23</c:v>
                </c:pt>
                <c:pt idx="1">
                  <c:v>1.18</c:v>
                </c:pt>
                <c:pt idx="2">
                  <c:v>0.97</c:v>
                </c:pt>
                <c:pt idx="3">
                  <c:v>1.03</c:v>
                </c:pt>
                <c:pt idx="4">
                  <c:v>0.97</c:v>
                </c:pt>
              </c:numCache>
            </c:numRef>
          </c:val>
          <c:smooth val="0"/>
          <c:extLst xmlns:c16r2="http://schemas.microsoft.com/office/drawing/2015/06/chart">
            <c:ext xmlns:c16="http://schemas.microsoft.com/office/drawing/2014/chart" uri="{C3380CC4-5D6E-409C-BE32-E72D297353CC}">
              <c16:uniqueId val="{00000001-5F34-4F9C-8D9E-D0BAA83CFB8A}"/>
            </c:ext>
          </c:extLst>
        </c:ser>
        <c:dLbls>
          <c:showLegendKey val="0"/>
          <c:showVal val="0"/>
          <c:showCatName val="0"/>
          <c:showSerName val="0"/>
          <c:showPercent val="0"/>
          <c:showBubbleSize val="0"/>
        </c:dLbls>
        <c:marker val="1"/>
        <c:smooth val="0"/>
        <c:axId val="647616312"/>
        <c:axId val="647621800"/>
      </c:lineChart>
      <c:dateAx>
        <c:axId val="647616312"/>
        <c:scaling>
          <c:orientation val="minMax"/>
        </c:scaling>
        <c:delete val="1"/>
        <c:axPos val="b"/>
        <c:numFmt formatCode="&quot;H&quot;yy" sourceLinked="1"/>
        <c:majorTickMark val="none"/>
        <c:minorTickMark val="none"/>
        <c:tickLblPos val="none"/>
        <c:crossAx val="647621800"/>
        <c:crosses val="autoZero"/>
        <c:auto val="1"/>
        <c:lblOffset val="100"/>
        <c:baseTimeUnit val="years"/>
      </c:dateAx>
      <c:valAx>
        <c:axId val="647621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761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61.97</c:v>
                </c:pt>
                <c:pt idx="1">
                  <c:v>62.12</c:v>
                </c:pt>
                <c:pt idx="2">
                  <c:v>62.03</c:v>
                </c:pt>
                <c:pt idx="3">
                  <c:v>62</c:v>
                </c:pt>
                <c:pt idx="4">
                  <c:v>61.26</c:v>
                </c:pt>
              </c:numCache>
            </c:numRef>
          </c:val>
          <c:extLst xmlns:c16r2="http://schemas.microsoft.com/office/drawing/2015/06/chart">
            <c:ext xmlns:c16="http://schemas.microsoft.com/office/drawing/2014/chart" uri="{C3380CC4-5D6E-409C-BE32-E72D297353CC}">
              <c16:uniqueId val="{00000000-633C-4446-B6FE-351F2F10F6A5}"/>
            </c:ext>
          </c:extLst>
        </c:ser>
        <c:dLbls>
          <c:showLegendKey val="0"/>
          <c:showVal val="0"/>
          <c:showCatName val="0"/>
          <c:showSerName val="0"/>
          <c:showPercent val="0"/>
          <c:showBubbleSize val="0"/>
        </c:dLbls>
        <c:gapWidth val="150"/>
        <c:axId val="647626504"/>
        <c:axId val="64762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58.67</c:v>
                </c:pt>
                <c:pt idx="1">
                  <c:v>59</c:v>
                </c:pt>
                <c:pt idx="2">
                  <c:v>59.36</c:v>
                </c:pt>
                <c:pt idx="3">
                  <c:v>59.32</c:v>
                </c:pt>
                <c:pt idx="4">
                  <c:v>59.12</c:v>
                </c:pt>
              </c:numCache>
            </c:numRef>
          </c:val>
          <c:smooth val="0"/>
          <c:extLst xmlns:c16r2="http://schemas.microsoft.com/office/drawing/2015/06/chart">
            <c:ext xmlns:c16="http://schemas.microsoft.com/office/drawing/2014/chart" uri="{C3380CC4-5D6E-409C-BE32-E72D297353CC}">
              <c16:uniqueId val="{00000001-633C-4446-B6FE-351F2F10F6A5}"/>
            </c:ext>
          </c:extLst>
        </c:ser>
        <c:dLbls>
          <c:showLegendKey val="0"/>
          <c:showVal val="0"/>
          <c:showCatName val="0"/>
          <c:showSerName val="0"/>
          <c:showPercent val="0"/>
          <c:showBubbleSize val="0"/>
        </c:dLbls>
        <c:marker val="1"/>
        <c:smooth val="0"/>
        <c:axId val="647626504"/>
        <c:axId val="647628464"/>
      </c:lineChart>
      <c:dateAx>
        <c:axId val="647626504"/>
        <c:scaling>
          <c:orientation val="minMax"/>
        </c:scaling>
        <c:delete val="1"/>
        <c:axPos val="b"/>
        <c:numFmt formatCode="&quot;H&quot;yy" sourceLinked="1"/>
        <c:majorTickMark val="none"/>
        <c:minorTickMark val="none"/>
        <c:tickLblPos val="none"/>
        <c:crossAx val="647628464"/>
        <c:crosses val="autoZero"/>
        <c:auto val="1"/>
        <c:lblOffset val="100"/>
        <c:baseTimeUnit val="years"/>
      </c:dateAx>
      <c:valAx>
        <c:axId val="64762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7626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92.16</c:v>
                </c:pt>
                <c:pt idx="1">
                  <c:v>91.82</c:v>
                </c:pt>
                <c:pt idx="2">
                  <c:v>92.31</c:v>
                </c:pt>
                <c:pt idx="3">
                  <c:v>92.24</c:v>
                </c:pt>
                <c:pt idx="4">
                  <c:v>92.56</c:v>
                </c:pt>
              </c:numCache>
            </c:numRef>
          </c:val>
          <c:extLst xmlns:c16r2="http://schemas.microsoft.com/office/drawing/2015/06/chart">
            <c:ext xmlns:c16="http://schemas.microsoft.com/office/drawing/2014/chart" uri="{C3380CC4-5D6E-409C-BE32-E72D297353CC}">
              <c16:uniqueId val="{00000000-512D-4288-96A6-87BAEDEA5C8C}"/>
            </c:ext>
          </c:extLst>
        </c:ser>
        <c:dLbls>
          <c:showLegendKey val="0"/>
          <c:showVal val="0"/>
          <c:showCatName val="0"/>
          <c:showSerName val="0"/>
          <c:showPercent val="0"/>
          <c:showBubbleSize val="0"/>
        </c:dLbls>
        <c:gapWidth val="150"/>
        <c:axId val="647633560"/>
        <c:axId val="64762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93.36</c:v>
                </c:pt>
                <c:pt idx="1">
                  <c:v>93.69</c:v>
                </c:pt>
                <c:pt idx="2">
                  <c:v>93.82</c:v>
                </c:pt>
                <c:pt idx="3">
                  <c:v>93.74</c:v>
                </c:pt>
                <c:pt idx="4">
                  <c:v>93.64</c:v>
                </c:pt>
              </c:numCache>
            </c:numRef>
          </c:val>
          <c:smooth val="0"/>
          <c:extLst xmlns:c16r2="http://schemas.microsoft.com/office/drawing/2015/06/chart">
            <c:ext xmlns:c16="http://schemas.microsoft.com/office/drawing/2014/chart" uri="{C3380CC4-5D6E-409C-BE32-E72D297353CC}">
              <c16:uniqueId val="{00000001-512D-4288-96A6-87BAEDEA5C8C}"/>
            </c:ext>
          </c:extLst>
        </c:ser>
        <c:dLbls>
          <c:showLegendKey val="0"/>
          <c:showVal val="0"/>
          <c:showCatName val="0"/>
          <c:showSerName val="0"/>
          <c:showPercent val="0"/>
          <c:showBubbleSize val="0"/>
        </c:dLbls>
        <c:marker val="1"/>
        <c:smooth val="0"/>
        <c:axId val="647633560"/>
        <c:axId val="647625328"/>
      </c:lineChart>
      <c:dateAx>
        <c:axId val="647633560"/>
        <c:scaling>
          <c:orientation val="minMax"/>
        </c:scaling>
        <c:delete val="1"/>
        <c:axPos val="b"/>
        <c:numFmt formatCode="&quot;H&quot;yy" sourceLinked="1"/>
        <c:majorTickMark val="none"/>
        <c:minorTickMark val="none"/>
        <c:tickLblPos val="none"/>
        <c:crossAx val="647625328"/>
        <c:crosses val="autoZero"/>
        <c:auto val="1"/>
        <c:lblOffset val="100"/>
        <c:baseTimeUnit val="years"/>
      </c:dateAx>
      <c:valAx>
        <c:axId val="64762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763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114.81</c:v>
                </c:pt>
                <c:pt idx="1">
                  <c:v>116.7</c:v>
                </c:pt>
                <c:pt idx="2">
                  <c:v>114.33</c:v>
                </c:pt>
                <c:pt idx="3">
                  <c:v>109.95</c:v>
                </c:pt>
                <c:pt idx="4">
                  <c:v>107</c:v>
                </c:pt>
              </c:numCache>
            </c:numRef>
          </c:val>
          <c:extLst xmlns:c16r2="http://schemas.microsoft.com/office/drawing/2015/06/chart">
            <c:ext xmlns:c16="http://schemas.microsoft.com/office/drawing/2014/chart" uri="{C3380CC4-5D6E-409C-BE32-E72D297353CC}">
              <c16:uniqueId val="{00000000-553E-49BA-B485-F19F7263A30A}"/>
            </c:ext>
          </c:extLst>
        </c:ser>
        <c:dLbls>
          <c:showLegendKey val="0"/>
          <c:showVal val="0"/>
          <c:showCatName val="0"/>
          <c:showSerName val="0"/>
          <c:showPercent val="0"/>
          <c:showBubbleSize val="0"/>
        </c:dLbls>
        <c:gapWidth val="150"/>
        <c:axId val="647617488"/>
        <c:axId val="647620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114.38</c:v>
                </c:pt>
                <c:pt idx="1">
                  <c:v>114.5</c:v>
                </c:pt>
                <c:pt idx="2">
                  <c:v>113.59</c:v>
                </c:pt>
                <c:pt idx="3">
                  <c:v>113.62</c:v>
                </c:pt>
                <c:pt idx="4">
                  <c:v>112.54</c:v>
                </c:pt>
              </c:numCache>
            </c:numRef>
          </c:val>
          <c:smooth val="0"/>
          <c:extLst xmlns:c16r2="http://schemas.microsoft.com/office/drawing/2015/06/chart">
            <c:ext xmlns:c16="http://schemas.microsoft.com/office/drawing/2014/chart" uri="{C3380CC4-5D6E-409C-BE32-E72D297353CC}">
              <c16:uniqueId val="{00000001-553E-49BA-B485-F19F7263A30A}"/>
            </c:ext>
          </c:extLst>
        </c:ser>
        <c:dLbls>
          <c:showLegendKey val="0"/>
          <c:showVal val="0"/>
          <c:showCatName val="0"/>
          <c:showSerName val="0"/>
          <c:showPercent val="0"/>
          <c:showBubbleSize val="0"/>
        </c:dLbls>
        <c:marker val="1"/>
        <c:smooth val="0"/>
        <c:axId val="647617488"/>
        <c:axId val="647620232"/>
      </c:lineChart>
      <c:dateAx>
        <c:axId val="647617488"/>
        <c:scaling>
          <c:orientation val="minMax"/>
        </c:scaling>
        <c:delete val="1"/>
        <c:axPos val="b"/>
        <c:numFmt formatCode="&quot;H&quot;yy" sourceLinked="1"/>
        <c:majorTickMark val="none"/>
        <c:minorTickMark val="none"/>
        <c:tickLblPos val="none"/>
        <c:crossAx val="647620232"/>
        <c:crosses val="autoZero"/>
        <c:auto val="1"/>
        <c:lblOffset val="100"/>
        <c:baseTimeUnit val="years"/>
      </c:dateAx>
      <c:valAx>
        <c:axId val="647620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4761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48.43</c:v>
                </c:pt>
                <c:pt idx="1">
                  <c:v>49.23</c:v>
                </c:pt>
                <c:pt idx="2">
                  <c:v>49.66</c:v>
                </c:pt>
                <c:pt idx="3">
                  <c:v>49.9</c:v>
                </c:pt>
                <c:pt idx="4">
                  <c:v>50.69</c:v>
                </c:pt>
              </c:numCache>
            </c:numRef>
          </c:val>
          <c:extLst xmlns:c16r2="http://schemas.microsoft.com/office/drawing/2015/06/chart">
            <c:ext xmlns:c16="http://schemas.microsoft.com/office/drawing/2014/chart" uri="{C3380CC4-5D6E-409C-BE32-E72D297353CC}">
              <c16:uniqueId val="{00000000-9DF3-47C6-B724-7088816D76D9}"/>
            </c:ext>
          </c:extLst>
        </c:ser>
        <c:dLbls>
          <c:showLegendKey val="0"/>
          <c:showVal val="0"/>
          <c:showCatName val="0"/>
          <c:showSerName val="0"/>
          <c:showPercent val="0"/>
          <c:showBubbleSize val="0"/>
        </c:dLbls>
        <c:gapWidth val="150"/>
        <c:axId val="647620624"/>
        <c:axId val="647615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47.39</c:v>
                </c:pt>
                <c:pt idx="1">
                  <c:v>48.05</c:v>
                </c:pt>
                <c:pt idx="2">
                  <c:v>48.64</c:v>
                </c:pt>
                <c:pt idx="3">
                  <c:v>49.23</c:v>
                </c:pt>
                <c:pt idx="4">
                  <c:v>49.78</c:v>
                </c:pt>
              </c:numCache>
            </c:numRef>
          </c:val>
          <c:smooth val="0"/>
          <c:extLst xmlns:c16r2="http://schemas.microsoft.com/office/drawing/2015/06/chart">
            <c:ext xmlns:c16="http://schemas.microsoft.com/office/drawing/2014/chart" uri="{C3380CC4-5D6E-409C-BE32-E72D297353CC}">
              <c16:uniqueId val="{00000001-9DF3-47C6-B724-7088816D76D9}"/>
            </c:ext>
          </c:extLst>
        </c:ser>
        <c:dLbls>
          <c:showLegendKey val="0"/>
          <c:showVal val="0"/>
          <c:showCatName val="0"/>
          <c:showSerName val="0"/>
          <c:showPercent val="0"/>
          <c:showBubbleSize val="0"/>
        </c:dLbls>
        <c:marker val="1"/>
        <c:smooth val="0"/>
        <c:axId val="647620624"/>
        <c:axId val="647615528"/>
      </c:lineChart>
      <c:dateAx>
        <c:axId val="647620624"/>
        <c:scaling>
          <c:orientation val="minMax"/>
        </c:scaling>
        <c:delete val="1"/>
        <c:axPos val="b"/>
        <c:numFmt formatCode="&quot;H&quot;yy" sourceLinked="1"/>
        <c:majorTickMark val="none"/>
        <c:minorTickMark val="none"/>
        <c:tickLblPos val="none"/>
        <c:crossAx val="647615528"/>
        <c:crosses val="autoZero"/>
        <c:auto val="1"/>
        <c:lblOffset val="100"/>
        <c:baseTimeUnit val="years"/>
      </c:dateAx>
      <c:valAx>
        <c:axId val="647615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762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20.95</c:v>
                </c:pt>
                <c:pt idx="1">
                  <c:v>21.99</c:v>
                </c:pt>
                <c:pt idx="2">
                  <c:v>23.46</c:v>
                </c:pt>
                <c:pt idx="3">
                  <c:v>24.71</c:v>
                </c:pt>
                <c:pt idx="4">
                  <c:v>24.55</c:v>
                </c:pt>
              </c:numCache>
            </c:numRef>
          </c:val>
          <c:extLst xmlns:c16r2="http://schemas.microsoft.com/office/drawing/2015/06/chart">
            <c:ext xmlns:c16="http://schemas.microsoft.com/office/drawing/2014/chart" uri="{C3380CC4-5D6E-409C-BE32-E72D297353CC}">
              <c16:uniqueId val="{00000000-DF43-4F4F-9A7A-8DB491BBB94A}"/>
            </c:ext>
          </c:extLst>
        </c:ser>
        <c:dLbls>
          <c:showLegendKey val="0"/>
          <c:showVal val="0"/>
          <c:showCatName val="0"/>
          <c:showSerName val="0"/>
          <c:showPercent val="0"/>
          <c:showBubbleSize val="0"/>
        </c:dLbls>
        <c:gapWidth val="150"/>
        <c:axId val="647619056"/>
        <c:axId val="64761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16.739999999999998</c:v>
                </c:pt>
                <c:pt idx="1">
                  <c:v>17.97</c:v>
                </c:pt>
                <c:pt idx="2">
                  <c:v>19.95</c:v>
                </c:pt>
                <c:pt idx="3">
                  <c:v>21.62</c:v>
                </c:pt>
                <c:pt idx="4">
                  <c:v>22.79</c:v>
                </c:pt>
              </c:numCache>
            </c:numRef>
          </c:val>
          <c:smooth val="0"/>
          <c:extLst xmlns:c16r2="http://schemas.microsoft.com/office/drawing/2015/06/chart">
            <c:ext xmlns:c16="http://schemas.microsoft.com/office/drawing/2014/chart" uri="{C3380CC4-5D6E-409C-BE32-E72D297353CC}">
              <c16:uniqueId val="{00000001-DF43-4F4F-9A7A-8DB491BBB94A}"/>
            </c:ext>
          </c:extLst>
        </c:ser>
        <c:dLbls>
          <c:showLegendKey val="0"/>
          <c:showVal val="0"/>
          <c:showCatName val="0"/>
          <c:showSerName val="0"/>
          <c:showPercent val="0"/>
          <c:showBubbleSize val="0"/>
        </c:dLbls>
        <c:marker val="1"/>
        <c:smooth val="0"/>
        <c:axId val="647619056"/>
        <c:axId val="647614352"/>
      </c:lineChart>
      <c:dateAx>
        <c:axId val="647619056"/>
        <c:scaling>
          <c:orientation val="minMax"/>
        </c:scaling>
        <c:delete val="1"/>
        <c:axPos val="b"/>
        <c:numFmt formatCode="&quot;H&quot;yy" sourceLinked="1"/>
        <c:majorTickMark val="none"/>
        <c:minorTickMark val="none"/>
        <c:tickLblPos val="none"/>
        <c:crossAx val="647614352"/>
        <c:crosses val="autoZero"/>
        <c:auto val="1"/>
        <c:lblOffset val="100"/>
        <c:baseTimeUnit val="years"/>
      </c:dateAx>
      <c:valAx>
        <c:axId val="64761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761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7FC-4F92-BB29-E27C3C920BE7}"/>
            </c:ext>
          </c:extLst>
        </c:ser>
        <c:dLbls>
          <c:showLegendKey val="0"/>
          <c:showVal val="0"/>
          <c:showCatName val="0"/>
          <c:showSerName val="0"/>
          <c:showPercent val="0"/>
          <c:showBubbleSize val="0"/>
        </c:dLbls>
        <c:gapWidth val="150"/>
        <c:axId val="647614744"/>
        <c:axId val="647612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F7FC-4F92-BB29-E27C3C920BE7}"/>
            </c:ext>
          </c:extLst>
        </c:ser>
        <c:dLbls>
          <c:showLegendKey val="0"/>
          <c:showVal val="0"/>
          <c:showCatName val="0"/>
          <c:showSerName val="0"/>
          <c:showPercent val="0"/>
          <c:showBubbleSize val="0"/>
        </c:dLbls>
        <c:marker val="1"/>
        <c:smooth val="0"/>
        <c:axId val="647614744"/>
        <c:axId val="647612392"/>
      </c:lineChart>
      <c:dateAx>
        <c:axId val="647614744"/>
        <c:scaling>
          <c:orientation val="minMax"/>
        </c:scaling>
        <c:delete val="1"/>
        <c:axPos val="b"/>
        <c:numFmt formatCode="&quot;H&quot;yy" sourceLinked="1"/>
        <c:majorTickMark val="none"/>
        <c:minorTickMark val="none"/>
        <c:tickLblPos val="none"/>
        <c:crossAx val="647612392"/>
        <c:crosses val="autoZero"/>
        <c:auto val="1"/>
        <c:lblOffset val="100"/>
        <c:baseTimeUnit val="years"/>
      </c:dateAx>
      <c:valAx>
        <c:axId val="647612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4761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137.11000000000001</c:v>
                </c:pt>
                <c:pt idx="1">
                  <c:v>129.28</c:v>
                </c:pt>
                <c:pt idx="2">
                  <c:v>126.39</c:v>
                </c:pt>
                <c:pt idx="3">
                  <c:v>123.61</c:v>
                </c:pt>
                <c:pt idx="4">
                  <c:v>124.6</c:v>
                </c:pt>
              </c:numCache>
            </c:numRef>
          </c:val>
          <c:extLst xmlns:c16r2="http://schemas.microsoft.com/office/drawing/2015/06/chart">
            <c:ext xmlns:c16="http://schemas.microsoft.com/office/drawing/2014/chart" uri="{C3380CC4-5D6E-409C-BE32-E72D297353CC}">
              <c16:uniqueId val="{00000000-AB24-4905-B203-12CA42AF2909}"/>
            </c:ext>
          </c:extLst>
        </c:ser>
        <c:dLbls>
          <c:showLegendKey val="0"/>
          <c:showVal val="0"/>
          <c:showCatName val="0"/>
          <c:showSerName val="0"/>
          <c:showPercent val="0"/>
          <c:showBubbleSize val="0"/>
        </c:dLbls>
        <c:gapWidth val="150"/>
        <c:axId val="647610824"/>
        <c:axId val="64761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168.99</c:v>
                </c:pt>
                <c:pt idx="1">
                  <c:v>159.12</c:v>
                </c:pt>
                <c:pt idx="2">
                  <c:v>169.68</c:v>
                </c:pt>
                <c:pt idx="3">
                  <c:v>166.51</c:v>
                </c:pt>
                <c:pt idx="4">
                  <c:v>172.47</c:v>
                </c:pt>
              </c:numCache>
            </c:numRef>
          </c:val>
          <c:smooth val="0"/>
          <c:extLst xmlns:c16r2="http://schemas.microsoft.com/office/drawing/2015/06/chart">
            <c:ext xmlns:c16="http://schemas.microsoft.com/office/drawing/2014/chart" uri="{C3380CC4-5D6E-409C-BE32-E72D297353CC}">
              <c16:uniqueId val="{00000001-AB24-4905-B203-12CA42AF2909}"/>
            </c:ext>
          </c:extLst>
        </c:ser>
        <c:dLbls>
          <c:showLegendKey val="0"/>
          <c:showVal val="0"/>
          <c:showCatName val="0"/>
          <c:showSerName val="0"/>
          <c:showPercent val="0"/>
          <c:showBubbleSize val="0"/>
        </c:dLbls>
        <c:marker val="1"/>
        <c:smooth val="0"/>
        <c:axId val="647610824"/>
        <c:axId val="647616704"/>
      </c:lineChart>
      <c:dateAx>
        <c:axId val="647610824"/>
        <c:scaling>
          <c:orientation val="minMax"/>
        </c:scaling>
        <c:delete val="1"/>
        <c:axPos val="b"/>
        <c:numFmt formatCode="&quot;H&quot;yy" sourceLinked="1"/>
        <c:majorTickMark val="none"/>
        <c:minorTickMark val="none"/>
        <c:tickLblPos val="none"/>
        <c:crossAx val="647616704"/>
        <c:crosses val="autoZero"/>
        <c:auto val="1"/>
        <c:lblOffset val="100"/>
        <c:baseTimeUnit val="years"/>
      </c:dateAx>
      <c:valAx>
        <c:axId val="647616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47610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252.94</c:v>
                </c:pt>
                <c:pt idx="1">
                  <c:v>249.04</c:v>
                </c:pt>
                <c:pt idx="2">
                  <c:v>241.22</c:v>
                </c:pt>
                <c:pt idx="3">
                  <c:v>238.27</c:v>
                </c:pt>
                <c:pt idx="4">
                  <c:v>238.75</c:v>
                </c:pt>
              </c:numCache>
            </c:numRef>
          </c:val>
          <c:extLst xmlns:c16r2="http://schemas.microsoft.com/office/drawing/2015/06/chart">
            <c:ext xmlns:c16="http://schemas.microsoft.com/office/drawing/2014/chart" uri="{C3380CC4-5D6E-409C-BE32-E72D297353CC}">
              <c16:uniqueId val="{00000000-BA9B-489D-9724-3B17A26F54FC}"/>
            </c:ext>
          </c:extLst>
        </c:ser>
        <c:dLbls>
          <c:showLegendKey val="0"/>
          <c:showVal val="0"/>
          <c:showCatName val="0"/>
          <c:showSerName val="0"/>
          <c:showPercent val="0"/>
          <c:showBubbleSize val="0"/>
        </c:dLbls>
        <c:gapWidth val="150"/>
        <c:axId val="647611216"/>
        <c:axId val="647613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212.16</c:v>
                </c:pt>
                <c:pt idx="1">
                  <c:v>206.16</c:v>
                </c:pt>
                <c:pt idx="2">
                  <c:v>203.63</c:v>
                </c:pt>
                <c:pt idx="3">
                  <c:v>198.51</c:v>
                </c:pt>
                <c:pt idx="4">
                  <c:v>193.57</c:v>
                </c:pt>
              </c:numCache>
            </c:numRef>
          </c:val>
          <c:smooth val="0"/>
          <c:extLst xmlns:c16r2="http://schemas.microsoft.com/office/drawing/2015/06/chart">
            <c:ext xmlns:c16="http://schemas.microsoft.com/office/drawing/2014/chart" uri="{C3380CC4-5D6E-409C-BE32-E72D297353CC}">
              <c16:uniqueId val="{00000001-BA9B-489D-9724-3B17A26F54FC}"/>
            </c:ext>
          </c:extLst>
        </c:ser>
        <c:dLbls>
          <c:showLegendKey val="0"/>
          <c:showVal val="0"/>
          <c:showCatName val="0"/>
          <c:showSerName val="0"/>
          <c:showPercent val="0"/>
          <c:showBubbleSize val="0"/>
        </c:dLbls>
        <c:marker val="1"/>
        <c:smooth val="0"/>
        <c:axId val="647611216"/>
        <c:axId val="647613176"/>
      </c:lineChart>
      <c:dateAx>
        <c:axId val="647611216"/>
        <c:scaling>
          <c:orientation val="minMax"/>
        </c:scaling>
        <c:delete val="1"/>
        <c:axPos val="b"/>
        <c:numFmt formatCode="&quot;H&quot;yy" sourceLinked="1"/>
        <c:majorTickMark val="none"/>
        <c:minorTickMark val="none"/>
        <c:tickLblPos val="none"/>
        <c:crossAx val="647613176"/>
        <c:crosses val="autoZero"/>
        <c:auto val="1"/>
        <c:lblOffset val="100"/>
        <c:baseTimeUnit val="years"/>
      </c:dateAx>
      <c:valAx>
        <c:axId val="647613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4761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103.47</c:v>
                </c:pt>
                <c:pt idx="1">
                  <c:v>104.91</c:v>
                </c:pt>
                <c:pt idx="2">
                  <c:v>102.16</c:v>
                </c:pt>
                <c:pt idx="3">
                  <c:v>99.74</c:v>
                </c:pt>
                <c:pt idx="4">
                  <c:v>96.71</c:v>
                </c:pt>
              </c:numCache>
            </c:numRef>
          </c:val>
          <c:extLst xmlns:c16r2="http://schemas.microsoft.com/office/drawing/2015/06/chart">
            <c:ext xmlns:c16="http://schemas.microsoft.com/office/drawing/2014/chart" uri="{C3380CC4-5D6E-409C-BE32-E72D297353CC}">
              <c16:uniqueId val="{00000000-5D1B-4603-A2BE-40F0AE74FA97}"/>
            </c:ext>
          </c:extLst>
        </c:ser>
        <c:dLbls>
          <c:showLegendKey val="0"/>
          <c:showVal val="0"/>
          <c:showCatName val="0"/>
          <c:showSerName val="0"/>
          <c:showPercent val="0"/>
          <c:showBubbleSize val="0"/>
        </c:dLbls>
        <c:gapWidth val="150"/>
        <c:axId val="647619840"/>
        <c:axId val="64763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104.16</c:v>
                </c:pt>
                <c:pt idx="1">
                  <c:v>104.03</c:v>
                </c:pt>
                <c:pt idx="2">
                  <c:v>103.04</c:v>
                </c:pt>
                <c:pt idx="3">
                  <c:v>103.28</c:v>
                </c:pt>
                <c:pt idx="4">
                  <c:v>102.26</c:v>
                </c:pt>
              </c:numCache>
            </c:numRef>
          </c:val>
          <c:smooth val="0"/>
          <c:extLst xmlns:c16r2="http://schemas.microsoft.com/office/drawing/2015/06/chart">
            <c:ext xmlns:c16="http://schemas.microsoft.com/office/drawing/2014/chart" uri="{C3380CC4-5D6E-409C-BE32-E72D297353CC}">
              <c16:uniqueId val="{00000001-5D1B-4603-A2BE-40F0AE74FA97}"/>
            </c:ext>
          </c:extLst>
        </c:ser>
        <c:dLbls>
          <c:showLegendKey val="0"/>
          <c:showVal val="0"/>
          <c:showCatName val="0"/>
          <c:showSerName val="0"/>
          <c:showPercent val="0"/>
          <c:showBubbleSize val="0"/>
        </c:dLbls>
        <c:marker val="1"/>
        <c:smooth val="0"/>
        <c:axId val="647619840"/>
        <c:axId val="647631600"/>
      </c:lineChart>
      <c:dateAx>
        <c:axId val="647619840"/>
        <c:scaling>
          <c:orientation val="minMax"/>
        </c:scaling>
        <c:delete val="1"/>
        <c:axPos val="b"/>
        <c:numFmt formatCode="&quot;H&quot;yy" sourceLinked="1"/>
        <c:majorTickMark val="none"/>
        <c:minorTickMark val="none"/>
        <c:tickLblPos val="none"/>
        <c:crossAx val="647631600"/>
        <c:crosses val="autoZero"/>
        <c:auto val="1"/>
        <c:lblOffset val="100"/>
        <c:baseTimeUnit val="years"/>
      </c:dateAx>
      <c:valAx>
        <c:axId val="64763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761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165.21</c:v>
                </c:pt>
                <c:pt idx="1">
                  <c:v>162.36000000000001</c:v>
                </c:pt>
                <c:pt idx="2">
                  <c:v>166.6</c:v>
                </c:pt>
                <c:pt idx="3">
                  <c:v>170.51</c:v>
                </c:pt>
                <c:pt idx="4">
                  <c:v>174.76</c:v>
                </c:pt>
              </c:numCache>
            </c:numRef>
          </c:val>
          <c:extLst xmlns:c16r2="http://schemas.microsoft.com/office/drawing/2015/06/chart">
            <c:ext xmlns:c16="http://schemas.microsoft.com/office/drawing/2014/chart" uri="{C3380CC4-5D6E-409C-BE32-E72D297353CC}">
              <c16:uniqueId val="{00000000-0EF6-4DD3-AC57-A92F01F88267}"/>
            </c:ext>
          </c:extLst>
        </c:ser>
        <c:dLbls>
          <c:showLegendKey val="0"/>
          <c:showVal val="0"/>
          <c:showCatName val="0"/>
          <c:showSerName val="0"/>
          <c:showPercent val="0"/>
          <c:showBubbleSize val="0"/>
        </c:dLbls>
        <c:gapWidth val="150"/>
        <c:axId val="647622584"/>
        <c:axId val="647631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171.29</c:v>
                </c:pt>
                <c:pt idx="1">
                  <c:v>171.54</c:v>
                </c:pt>
                <c:pt idx="2">
                  <c:v>173</c:v>
                </c:pt>
                <c:pt idx="3">
                  <c:v>173.11</c:v>
                </c:pt>
                <c:pt idx="4">
                  <c:v>174.34</c:v>
                </c:pt>
              </c:numCache>
            </c:numRef>
          </c:val>
          <c:smooth val="0"/>
          <c:extLst xmlns:c16r2="http://schemas.microsoft.com/office/drawing/2015/06/chart">
            <c:ext xmlns:c16="http://schemas.microsoft.com/office/drawing/2014/chart" uri="{C3380CC4-5D6E-409C-BE32-E72D297353CC}">
              <c16:uniqueId val="{00000001-0EF6-4DD3-AC57-A92F01F88267}"/>
            </c:ext>
          </c:extLst>
        </c:ser>
        <c:dLbls>
          <c:showLegendKey val="0"/>
          <c:showVal val="0"/>
          <c:showCatName val="0"/>
          <c:showSerName val="0"/>
          <c:showPercent val="0"/>
          <c:showBubbleSize val="0"/>
        </c:dLbls>
        <c:marker val="1"/>
        <c:smooth val="0"/>
        <c:axId val="647622584"/>
        <c:axId val="647631208"/>
      </c:lineChart>
      <c:dateAx>
        <c:axId val="647622584"/>
        <c:scaling>
          <c:orientation val="minMax"/>
        </c:scaling>
        <c:delete val="1"/>
        <c:axPos val="b"/>
        <c:numFmt formatCode="&quot;H&quot;yy" sourceLinked="1"/>
        <c:majorTickMark val="none"/>
        <c:minorTickMark val="none"/>
        <c:tickLblPos val="none"/>
        <c:crossAx val="647631208"/>
        <c:crosses val="autoZero"/>
        <c:auto val="1"/>
        <c:lblOffset val="100"/>
        <c:baseTimeUnit val="years"/>
      </c:dateAx>
      <c:valAx>
        <c:axId val="647631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7622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神奈川県　横浜市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政令市等</v>
      </c>
      <c r="X8" s="60"/>
      <c r="Y8" s="60"/>
      <c r="Z8" s="60"/>
      <c r="AA8" s="60"/>
      <c r="AB8" s="60"/>
      <c r="AC8" s="60"/>
      <c r="AD8" s="60" t="str">
        <f>データ!$M$6</f>
        <v>自治体職員</v>
      </c>
      <c r="AE8" s="60"/>
      <c r="AF8" s="60"/>
      <c r="AG8" s="60"/>
      <c r="AH8" s="60"/>
      <c r="AI8" s="60"/>
      <c r="AJ8" s="60"/>
      <c r="AK8" s="4"/>
      <c r="AL8" s="61">
        <f>データ!$R$6</f>
        <v>3754772</v>
      </c>
      <c r="AM8" s="61"/>
      <c r="AN8" s="61"/>
      <c r="AO8" s="61"/>
      <c r="AP8" s="61"/>
      <c r="AQ8" s="61"/>
      <c r="AR8" s="61"/>
      <c r="AS8" s="61"/>
      <c r="AT8" s="52">
        <f>データ!$S$6</f>
        <v>437.7</v>
      </c>
      <c r="AU8" s="53"/>
      <c r="AV8" s="53"/>
      <c r="AW8" s="53"/>
      <c r="AX8" s="53"/>
      <c r="AY8" s="53"/>
      <c r="AZ8" s="53"/>
      <c r="BA8" s="53"/>
      <c r="BB8" s="54">
        <f>データ!$T$6</f>
        <v>8578.41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68.75</v>
      </c>
      <c r="J10" s="53"/>
      <c r="K10" s="53"/>
      <c r="L10" s="53"/>
      <c r="M10" s="53"/>
      <c r="N10" s="53"/>
      <c r="O10" s="64"/>
      <c r="P10" s="54">
        <f>データ!$P$6</f>
        <v>100</v>
      </c>
      <c r="Q10" s="54"/>
      <c r="R10" s="54"/>
      <c r="S10" s="54"/>
      <c r="T10" s="54"/>
      <c r="U10" s="54"/>
      <c r="V10" s="54"/>
      <c r="W10" s="61">
        <f>データ!$Q$6</f>
        <v>2701</v>
      </c>
      <c r="X10" s="61"/>
      <c r="Y10" s="61"/>
      <c r="Z10" s="61"/>
      <c r="AA10" s="61"/>
      <c r="AB10" s="61"/>
      <c r="AC10" s="61"/>
      <c r="AD10" s="2"/>
      <c r="AE10" s="2"/>
      <c r="AF10" s="2"/>
      <c r="AG10" s="2"/>
      <c r="AH10" s="4"/>
      <c r="AI10" s="4"/>
      <c r="AJ10" s="4"/>
      <c r="AK10" s="4"/>
      <c r="AL10" s="61">
        <f>データ!$U$6</f>
        <v>3761518</v>
      </c>
      <c r="AM10" s="61"/>
      <c r="AN10" s="61"/>
      <c r="AO10" s="61"/>
      <c r="AP10" s="61"/>
      <c r="AQ10" s="61"/>
      <c r="AR10" s="61"/>
      <c r="AS10" s="61"/>
      <c r="AT10" s="52">
        <f>データ!$V$6</f>
        <v>435.5</v>
      </c>
      <c r="AU10" s="53"/>
      <c r="AV10" s="53"/>
      <c r="AW10" s="53"/>
      <c r="AX10" s="53"/>
      <c r="AY10" s="53"/>
      <c r="AZ10" s="53"/>
      <c r="BA10" s="53"/>
      <c r="BB10" s="54">
        <f>データ!$W$6</f>
        <v>8637.24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80" t="s">
        <v>23</v>
      </c>
      <c r="BM11" s="80"/>
      <c r="BN11" s="80"/>
      <c r="BO11" s="80"/>
      <c r="BP11" s="80"/>
      <c r="BQ11" s="80"/>
      <c r="BR11" s="80"/>
      <c r="BS11" s="80"/>
      <c r="BT11" s="80"/>
      <c r="BU11" s="80"/>
      <c r="BV11" s="80"/>
      <c r="BW11" s="80"/>
      <c r="BX11" s="80"/>
      <c r="BY11" s="80"/>
      <c r="BZ11" s="8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80"/>
      <c r="BM12" s="80"/>
      <c r="BN12" s="80"/>
      <c r="BO12" s="80"/>
      <c r="BP12" s="80"/>
      <c r="BQ12" s="80"/>
      <c r="BR12" s="80"/>
      <c r="BS12" s="80"/>
      <c r="BT12" s="80"/>
      <c r="BU12" s="80"/>
      <c r="BV12" s="80"/>
      <c r="BW12" s="80"/>
      <c r="BX12" s="80"/>
      <c r="BY12" s="80"/>
      <c r="BZ12" s="8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1"/>
      <c r="BM13" s="81"/>
      <c r="BN13" s="81"/>
      <c r="BO13" s="81"/>
      <c r="BP13" s="81"/>
      <c r="BQ13" s="81"/>
      <c r="BR13" s="81"/>
      <c r="BS13" s="81"/>
      <c r="BT13" s="81"/>
      <c r="BU13" s="81"/>
      <c r="BV13" s="81"/>
      <c r="BW13" s="81"/>
      <c r="BX13" s="81"/>
      <c r="BY13" s="81"/>
      <c r="BZ13" s="81"/>
    </row>
    <row r="14" spans="1:78" ht="13.5" customHeight="1" x14ac:dyDescent="0.2">
      <c r="A14" s="2"/>
      <c r="B14" s="82" t="s">
        <v>24</v>
      </c>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4"/>
      <c r="BK14" s="2"/>
      <c r="BL14" s="67" t="s">
        <v>25</v>
      </c>
      <c r="BM14" s="68"/>
      <c r="BN14" s="68"/>
      <c r="BO14" s="68"/>
      <c r="BP14" s="68"/>
      <c r="BQ14" s="68"/>
      <c r="BR14" s="68"/>
      <c r="BS14" s="68"/>
      <c r="BT14" s="68"/>
      <c r="BU14" s="68"/>
      <c r="BV14" s="68"/>
      <c r="BW14" s="68"/>
      <c r="BX14" s="68"/>
      <c r="BY14" s="68"/>
      <c r="BZ14" s="69"/>
    </row>
    <row r="15" spans="1:78" ht="13.5" customHeight="1" x14ac:dyDescent="0.2">
      <c r="A15" s="2"/>
      <c r="B15" s="85"/>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7"/>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111</v>
      </c>
      <c r="BM16" s="89"/>
      <c r="BN16" s="89"/>
      <c r="BO16" s="89"/>
      <c r="BP16" s="89"/>
      <c r="BQ16" s="89"/>
      <c r="BR16" s="89"/>
      <c r="BS16" s="89"/>
      <c r="BT16" s="89"/>
      <c r="BU16" s="89"/>
      <c r="BV16" s="89"/>
      <c r="BW16" s="89"/>
      <c r="BX16" s="89"/>
      <c r="BY16" s="89"/>
      <c r="BZ16" s="90"/>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8"/>
      <c r="BM34" s="89"/>
      <c r="BN34" s="89"/>
      <c r="BO34" s="89"/>
      <c r="BP34" s="89"/>
      <c r="BQ34" s="89"/>
      <c r="BR34" s="89"/>
      <c r="BS34" s="89"/>
      <c r="BT34" s="89"/>
      <c r="BU34" s="89"/>
      <c r="BV34" s="89"/>
      <c r="BW34" s="89"/>
      <c r="BX34" s="89"/>
      <c r="BY34" s="89"/>
      <c r="BZ34" s="90"/>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8"/>
      <c r="BM35" s="89"/>
      <c r="BN35" s="89"/>
      <c r="BO35" s="89"/>
      <c r="BP35" s="89"/>
      <c r="BQ35" s="89"/>
      <c r="BR35" s="89"/>
      <c r="BS35" s="89"/>
      <c r="BT35" s="89"/>
      <c r="BU35" s="89"/>
      <c r="BV35" s="89"/>
      <c r="BW35" s="89"/>
      <c r="BX35" s="89"/>
      <c r="BY35" s="89"/>
      <c r="BZ35" s="90"/>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6" t="s">
        <v>109</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6"/>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6"/>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6"/>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6"/>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6"/>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6"/>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6"/>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6"/>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6"/>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6"/>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6"/>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4"/>
      <c r="BN59" s="74"/>
      <c r="BO59" s="74"/>
      <c r="BP59" s="74"/>
      <c r="BQ59" s="74"/>
      <c r="BR59" s="74"/>
      <c r="BS59" s="74"/>
      <c r="BT59" s="74"/>
      <c r="BU59" s="74"/>
      <c r="BV59" s="74"/>
      <c r="BW59" s="74"/>
      <c r="BX59" s="74"/>
      <c r="BY59" s="74"/>
      <c r="BZ59" s="75"/>
    </row>
    <row r="60" spans="1:78" ht="13.5" customHeight="1" x14ac:dyDescent="0.2">
      <c r="A60" s="2"/>
      <c r="B60" s="85" t="s">
        <v>27</v>
      </c>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7"/>
      <c r="BK60" s="2"/>
      <c r="BL60" s="76"/>
      <c r="BM60" s="74"/>
      <c r="BN60" s="74"/>
      <c r="BO60" s="74"/>
      <c r="BP60" s="74"/>
      <c r="BQ60" s="74"/>
      <c r="BR60" s="74"/>
      <c r="BS60" s="74"/>
      <c r="BT60" s="74"/>
      <c r="BU60" s="74"/>
      <c r="BV60" s="74"/>
      <c r="BW60" s="74"/>
      <c r="BX60" s="74"/>
      <c r="BY60" s="74"/>
      <c r="BZ60" s="75"/>
    </row>
    <row r="61" spans="1:78" ht="13.5" customHeight="1" x14ac:dyDescent="0.2">
      <c r="A61" s="2"/>
      <c r="B61" s="85"/>
      <c r="C61" s="86"/>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7"/>
      <c r="BK61" s="2"/>
      <c r="BL61" s="76"/>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6"/>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6"/>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6"/>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6"/>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6"/>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6"/>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6"/>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6"/>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6"/>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6"/>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6"/>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6"/>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6"/>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6"/>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6"/>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6"/>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6"/>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7"/>
      <c r="BM82" s="78"/>
      <c r="BN82" s="78"/>
      <c r="BO82" s="78"/>
      <c r="BP82" s="78"/>
      <c r="BQ82" s="78"/>
      <c r="BR82" s="78"/>
      <c r="BS82" s="78"/>
      <c r="BT82" s="78"/>
      <c r="BU82" s="78"/>
      <c r="BV82" s="78"/>
      <c r="BW82" s="78"/>
      <c r="BX82" s="78"/>
      <c r="BY82" s="78"/>
      <c r="BZ82" s="79"/>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r49w5ZJ6P7uf3dHwCIeZ8N4YofBCeXyUrDOtOAdoy2W7URH4QFlFF4MlVJ+O9/4bQVMlznpUUZPWLaFpskzVnA==" saltValue="09XbWyINH7mr/sHRgWSi0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2" t="s">
        <v>50</v>
      </c>
      <c r="I3" s="93"/>
      <c r="J3" s="93"/>
      <c r="K3" s="93"/>
      <c r="L3" s="93"/>
      <c r="M3" s="93"/>
      <c r="N3" s="93"/>
      <c r="O3" s="93"/>
      <c r="P3" s="93"/>
      <c r="Q3" s="93"/>
      <c r="R3" s="93"/>
      <c r="S3" s="93"/>
      <c r="T3" s="93"/>
      <c r="U3" s="93"/>
      <c r="V3" s="93"/>
      <c r="W3" s="94"/>
      <c r="X3" s="98" t="s">
        <v>51</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27</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2">
      <c r="A4" s="29" t="s">
        <v>52</v>
      </c>
      <c r="B4" s="31"/>
      <c r="C4" s="31"/>
      <c r="D4" s="31"/>
      <c r="E4" s="31"/>
      <c r="F4" s="31"/>
      <c r="G4" s="31"/>
      <c r="H4" s="95"/>
      <c r="I4" s="96"/>
      <c r="J4" s="96"/>
      <c r="K4" s="96"/>
      <c r="L4" s="96"/>
      <c r="M4" s="96"/>
      <c r="N4" s="96"/>
      <c r="O4" s="96"/>
      <c r="P4" s="96"/>
      <c r="Q4" s="96"/>
      <c r="R4" s="96"/>
      <c r="S4" s="96"/>
      <c r="T4" s="96"/>
      <c r="U4" s="96"/>
      <c r="V4" s="96"/>
      <c r="W4" s="97"/>
      <c r="X4" s="91" t="s">
        <v>53</v>
      </c>
      <c r="Y4" s="91"/>
      <c r="Z4" s="91"/>
      <c r="AA4" s="91"/>
      <c r="AB4" s="91"/>
      <c r="AC4" s="91"/>
      <c r="AD4" s="91"/>
      <c r="AE4" s="91"/>
      <c r="AF4" s="91"/>
      <c r="AG4" s="91"/>
      <c r="AH4" s="91"/>
      <c r="AI4" s="91" t="s">
        <v>54</v>
      </c>
      <c r="AJ4" s="91"/>
      <c r="AK4" s="91"/>
      <c r="AL4" s="91"/>
      <c r="AM4" s="91"/>
      <c r="AN4" s="91"/>
      <c r="AO4" s="91"/>
      <c r="AP4" s="91"/>
      <c r="AQ4" s="91"/>
      <c r="AR4" s="91"/>
      <c r="AS4" s="91"/>
      <c r="AT4" s="91" t="s">
        <v>55</v>
      </c>
      <c r="AU4" s="91"/>
      <c r="AV4" s="91"/>
      <c r="AW4" s="91"/>
      <c r="AX4" s="91"/>
      <c r="AY4" s="91"/>
      <c r="AZ4" s="91"/>
      <c r="BA4" s="91"/>
      <c r="BB4" s="91"/>
      <c r="BC4" s="91"/>
      <c r="BD4" s="91"/>
      <c r="BE4" s="91" t="s">
        <v>56</v>
      </c>
      <c r="BF4" s="91"/>
      <c r="BG4" s="91"/>
      <c r="BH4" s="91"/>
      <c r="BI4" s="91"/>
      <c r="BJ4" s="91"/>
      <c r="BK4" s="91"/>
      <c r="BL4" s="91"/>
      <c r="BM4" s="91"/>
      <c r="BN4" s="91"/>
      <c r="BO4" s="91"/>
      <c r="BP4" s="91" t="s">
        <v>57</v>
      </c>
      <c r="BQ4" s="91"/>
      <c r="BR4" s="91"/>
      <c r="BS4" s="91"/>
      <c r="BT4" s="91"/>
      <c r="BU4" s="91"/>
      <c r="BV4" s="91"/>
      <c r="BW4" s="91"/>
      <c r="BX4" s="91"/>
      <c r="BY4" s="91"/>
      <c r="BZ4" s="91"/>
      <c r="CA4" s="91" t="s">
        <v>58</v>
      </c>
      <c r="CB4" s="91"/>
      <c r="CC4" s="91"/>
      <c r="CD4" s="91"/>
      <c r="CE4" s="91"/>
      <c r="CF4" s="91"/>
      <c r="CG4" s="91"/>
      <c r="CH4" s="91"/>
      <c r="CI4" s="91"/>
      <c r="CJ4" s="91"/>
      <c r="CK4" s="91"/>
      <c r="CL4" s="91" t="s">
        <v>59</v>
      </c>
      <c r="CM4" s="91"/>
      <c r="CN4" s="91"/>
      <c r="CO4" s="91"/>
      <c r="CP4" s="91"/>
      <c r="CQ4" s="91"/>
      <c r="CR4" s="91"/>
      <c r="CS4" s="91"/>
      <c r="CT4" s="91"/>
      <c r="CU4" s="91"/>
      <c r="CV4" s="91"/>
      <c r="CW4" s="91" t="s">
        <v>60</v>
      </c>
      <c r="CX4" s="91"/>
      <c r="CY4" s="91"/>
      <c r="CZ4" s="91"/>
      <c r="DA4" s="91"/>
      <c r="DB4" s="91"/>
      <c r="DC4" s="91"/>
      <c r="DD4" s="91"/>
      <c r="DE4" s="91"/>
      <c r="DF4" s="91"/>
      <c r="DG4" s="91"/>
      <c r="DH4" s="91" t="s">
        <v>61</v>
      </c>
      <c r="DI4" s="91"/>
      <c r="DJ4" s="91"/>
      <c r="DK4" s="91"/>
      <c r="DL4" s="91"/>
      <c r="DM4" s="91"/>
      <c r="DN4" s="91"/>
      <c r="DO4" s="91"/>
      <c r="DP4" s="91"/>
      <c r="DQ4" s="91"/>
      <c r="DR4" s="91"/>
      <c r="DS4" s="91" t="s">
        <v>62</v>
      </c>
      <c r="DT4" s="91"/>
      <c r="DU4" s="91"/>
      <c r="DV4" s="91"/>
      <c r="DW4" s="91"/>
      <c r="DX4" s="91"/>
      <c r="DY4" s="91"/>
      <c r="DZ4" s="91"/>
      <c r="EA4" s="91"/>
      <c r="EB4" s="91"/>
      <c r="EC4" s="91"/>
      <c r="ED4" s="91" t="s">
        <v>63</v>
      </c>
      <c r="EE4" s="91"/>
      <c r="EF4" s="91"/>
      <c r="EG4" s="91"/>
      <c r="EH4" s="91"/>
      <c r="EI4" s="91"/>
      <c r="EJ4" s="91"/>
      <c r="EK4" s="91"/>
      <c r="EL4" s="91"/>
      <c r="EM4" s="91"/>
      <c r="EN4" s="91"/>
    </row>
    <row r="5" spans="1:144" x14ac:dyDescent="0.2">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2">
      <c r="A6" s="29" t="s">
        <v>91</v>
      </c>
      <c r="B6" s="34">
        <f>B7</f>
        <v>2019</v>
      </c>
      <c r="C6" s="34">
        <f t="shared" ref="C6:W6" si="3">C7</f>
        <v>141003</v>
      </c>
      <c r="D6" s="34">
        <f t="shared" si="3"/>
        <v>46</v>
      </c>
      <c r="E6" s="34">
        <f t="shared" si="3"/>
        <v>1</v>
      </c>
      <c r="F6" s="34">
        <f t="shared" si="3"/>
        <v>0</v>
      </c>
      <c r="G6" s="34">
        <f t="shared" si="3"/>
        <v>1</v>
      </c>
      <c r="H6" s="34" t="str">
        <f t="shared" si="3"/>
        <v>神奈川県　横浜市</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68.75</v>
      </c>
      <c r="P6" s="35">
        <f t="shared" si="3"/>
        <v>100</v>
      </c>
      <c r="Q6" s="35">
        <f t="shared" si="3"/>
        <v>2701</v>
      </c>
      <c r="R6" s="35">
        <f t="shared" si="3"/>
        <v>3754772</v>
      </c>
      <c r="S6" s="35">
        <f t="shared" si="3"/>
        <v>437.7</v>
      </c>
      <c r="T6" s="35">
        <f t="shared" si="3"/>
        <v>8578.41</v>
      </c>
      <c r="U6" s="35">
        <f t="shared" si="3"/>
        <v>3761518</v>
      </c>
      <c r="V6" s="35">
        <f t="shared" si="3"/>
        <v>435.5</v>
      </c>
      <c r="W6" s="35">
        <f t="shared" si="3"/>
        <v>8637.24</v>
      </c>
      <c r="X6" s="36">
        <f>IF(X7="",NA(),X7)</f>
        <v>114.81</v>
      </c>
      <c r="Y6" s="36">
        <f t="shared" ref="Y6:AG6" si="4">IF(Y7="",NA(),Y7)</f>
        <v>116.7</v>
      </c>
      <c r="Z6" s="36">
        <f t="shared" si="4"/>
        <v>114.33</v>
      </c>
      <c r="AA6" s="36">
        <f t="shared" si="4"/>
        <v>109.95</v>
      </c>
      <c r="AB6" s="36">
        <f t="shared" si="4"/>
        <v>107</v>
      </c>
      <c r="AC6" s="36">
        <f t="shared" si="4"/>
        <v>114.38</v>
      </c>
      <c r="AD6" s="36">
        <f t="shared" si="4"/>
        <v>114.5</v>
      </c>
      <c r="AE6" s="36">
        <f t="shared" si="4"/>
        <v>113.59</v>
      </c>
      <c r="AF6" s="36">
        <f t="shared" si="4"/>
        <v>113.62</v>
      </c>
      <c r="AG6" s="36">
        <f t="shared" si="4"/>
        <v>112.54</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【1.08】</v>
      </c>
      <c r="AT6" s="36">
        <f>IF(AT7="",NA(),AT7)</f>
        <v>137.11000000000001</v>
      </c>
      <c r="AU6" s="36">
        <f t="shared" ref="AU6:BC6" si="6">IF(AU7="",NA(),AU7)</f>
        <v>129.28</v>
      </c>
      <c r="AV6" s="36">
        <f t="shared" si="6"/>
        <v>126.39</v>
      </c>
      <c r="AW6" s="36">
        <f t="shared" si="6"/>
        <v>123.61</v>
      </c>
      <c r="AX6" s="36">
        <f t="shared" si="6"/>
        <v>124.6</v>
      </c>
      <c r="AY6" s="36">
        <f t="shared" si="6"/>
        <v>168.99</v>
      </c>
      <c r="AZ6" s="36">
        <f t="shared" si="6"/>
        <v>159.12</v>
      </c>
      <c r="BA6" s="36">
        <f t="shared" si="6"/>
        <v>169.68</v>
      </c>
      <c r="BB6" s="36">
        <f t="shared" si="6"/>
        <v>166.51</v>
      </c>
      <c r="BC6" s="36">
        <f t="shared" si="6"/>
        <v>172.47</v>
      </c>
      <c r="BD6" s="35" t="str">
        <f>IF(BD7="","",IF(BD7="-","【-】","【"&amp;SUBSTITUTE(TEXT(BD7,"#,##0.00"),"-","△")&amp;"】"))</f>
        <v>【264.97】</v>
      </c>
      <c r="BE6" s="36">
        <f>IF(BE7="",NA(),BE7)</f>
        <v>252.94</v>
      </c>
      <c r="BF6" s="36">
        <f t="shared" ref="BF6:BN6" si="7">IF(BF7="",NA(),BF7)</f>
        <v>249.04</v>
      </c>
      <c r="BG6" s="36">
        <f t="shared" si="7"/>
        <v>241.22</v>
      </c>
      <c r="BH6" s="36">
        <f t="shared" si="7"/>
        <v>238.27</v>
      </c>
      <c r="BI6" s="36">
        <f t="shared" si="7"/>
        <v>238.75</v>
      </c>
      <c r="BJ6" s="36">
        <f t="shared" si="7"/>
        <v>212.16</v>
      </c>
      <c r="BK6" s="36">
        <f t="shared" si="7"/>
        <v>206.16</v>
      </c>
      <c r="BL6" s="36">
        <f t="shared" si="7"/>
        <v>203.63</v>
      </c>
      <c r="BM6" s="36">
        <f t="shared" si="7"/>
        <v>198.51</v>
      </c>
      <c r="BN6" s="36">
        <f t="shared" si="7"/>
        <v>193.57</v>
      </c>
      <c r="BO6" s="35" t="str">
        <f>IF(BO7="","",IF(BO7="-","【-】","【"&amp;SUBSTITUTE(TEXT(BO7,"#,##0.00"),"-","△")&amp;"】"))</f>
        <v>【266.61】</v>
      </c>
      <c r="BP6" s="36">
        <f>IF(BP7="",NA(),BP7)</f>
        <v>103.47</v>
      </c>
      <c r="BQ6" s="36">
        <f t="shared" ref="BQ6:BY6" si="8">IF(BQ7="",NA(),BQ7)</f>
        <v>104.91</v>
      </c>
      <c r="BR6" s="36">
        <f t="shared" si="8"/>
        <v>102.16</v>
      </c>
      <c r="BS6" s="36">
        <f t="shared" si="8"/>
        <v>99.74</v>
      </c>
      <c r="BT6" s="36">
        <f t="shared" si="8"/>
        <v>96.71</v>
      </c>
      <c r="BU6" s="36">
        <f t="shared" si="8"/>
        <v>104.16</v>
      </c>
      <c r="BV6" s="36">
        <f t="shared" si="8"/>
        <v>104.03</v>
      </c>
      <c r="BW6" s="36">
        <f t="shared" si="8"/>
        <v>103.04</v>
      </c>
      <c r="BX6" s="36">
        <f t="shared" si="8"/>
        <v>103.28</v>
      </c>
      <c r="BY6" s="36">
        <f t="shared" si="8"/>
        <v>102.26</v>
      </c>
      <c r="BZ6" s="35" t="str">
        <f>IF(BZ7="","",IF(BZ7="-","【-】","【"&amp;SUBSTITUTE(TEXT(BZ7,"#,##0.00"),"-","△")&amp;"】"))</f>
        <v>【103.24】</v>
      </c>
      <c r="CA6" s="36">
        <f>IF(CA7="",NA(),CA7)</f>
        <v>165.21</v>
      </c>
      <c r="CB6" s="36">
        <f t="shared" ref="CB6:CJ6" si="9">IF(CB7="",NA(),CB7)</f>
        <v>162.36000000000001</v>
      </c>
      <c r="CC6" s="36">
        <f t="shared" si="9"/>
        <v>166.6</v>
      </c>
      <c r="CD6" s="36">
        <f t="shared" si="9"/>
        <v>170.51</v>
      </c>
      <c r="CE6" s="36">
        <f t="shared" si="9"/>
        <v>174.76</v>
      </c>
      <c r="CF6" s="36">
        <f t="shared" si="9"/>
        <v>171.29</v>
      </c>
      <c r="CG6" s="36">
        <f t="shared" si="9"/>
        <v>171.54</v>
      </c>
      <c r="CH6" s="36">
        <f t="shared" si="9"/>
        <v>173</v>
      </c>
      <c r="CI6" s="36">
        <f t="shared" si="9"/>
        <v>173.11</v>
      </c>
      <c r="CJ6" s="36">
        <f t="shared" si="9"/>
        <v>174.34</v>
      </c>
      <c r="CK6" s="35" t="str">
        <f>IF(CK7="","",IF(CK7="-","【-】","【"&amp;SUBSTITUTE(TEXT(CK7,"#,##0.00"),"-","△")&amp;"】"))</f>
        <v>【168.38】</v>
      </c>
      <c r="CL6" s="36">
        <f>IF(CL7="",NA(),CL7)</f>
        <v>61.97</v>
      </c>
      <c r="CM6" s="36">
        <f t="shared" ref="CM6:CU6" si="10">IF(CM7="",NA(),CM7)</f>
        <v>62.12</v>
      </c>
      <c r="CN6" s="36">
        <f t="shared" si="10"/>
        <v>62.03</v>
      </c>
      <c r="CO6" s="36">
        <f t="shared" si="10"/>
        <v>62</v>
      </c>
      <c r="CP6" s="36">
        <f t="shared" si="10"/>
        <v>61.26</v>
      </c>
      <c r="CQ6" s="36">
        <f t="shared" si="10"/>
        <v>58.67</v>
      </c>
      <c r="CR6" s="36">
        <f t="shared" si="10"/>
        <v>59</v>
      </c>
      <c r="CS6" s="36">
        <f t="shared" si="10"/>
        <v>59.36</v>
      </c>
      <c r="CT6" s="36">
        <f t="shared" si="10"/>
        <v>59.32</v>
      </c>
      <c r="CU6" s="36">
        <f t="shared" si="10"/>
        <v>59.12</v>
      </c>
      <c r="CV6" s="35" t="str">
        <f>IF(CV7="","",IF(CV7="-","【-】","【"&amp;SUBSTITUTE(TEXT(CV7,"#,##0.00"),"-","△")&amp;"】"))</f>
        <v>【60.00】</v>
      </c>
      <c r="CW6" s="36">
        <f>IF(CW7="",NA(),CW7)</f>
        <v>92.16</v>
      </c>
      <c r="CX6" s="36">
        <f t="shared" ref="CX6:DF6" si="11">IF(CX7="",NA(),CX7)</f>
        <v>91.82</v>
      </c>
      <c r="CY6" s="36">
        <f t="shared" si="11"/>
        <v>92.31</v>
      </c>
      <c r="CZ6" s="36">
        <f t="shared" si="11"/>
        <v>92.24</v>
      </c>
      <c r="DA6" s="36">
        <f t="shared" si="11"/>
        <v>92.56</v>
      </c>
      <c r="DB6" s="36">
        <f t="shared" si="11"/>
        <v>93.36</v>
      </c>
      <c r="DC6" s="36">
        <f t="shared" si="11"/>
        <v>93.69</v>
      </c>
      <c r="DD6" s="36">
        <f t="shared" si="11"/>
        <v>93.82</v>
      </c>
      <c r="DE6" s="36">
        <f t="shared" si="11"/>
        <v>93.74</v>
      </c>
      <c r="DF6" s="36">
        <f t="shared" si="11"/>
        <v>93.64</v>
      </c>
      <c r="DG6" s="35" t="str">
        <f>IF(DG7="","",IF(DG7="-","【-】","【"&amp;SUBSTITUTE(TEXT(DG7,"#,##0.00"),"-","△")&amp;"】"))</f>
        <v>【89.80】</v>
      </c>
      <c r="DH6" s="36">
        <f>IF(DH7="",NA(),DH7)</f>
        <v>48.43</v>
      </c>
      <c r="DI6" s="36">
        <f t="shared" ref="DI6:DQ6" si="12">IF(DI7="",NA(),DI7)</f>
        <v>49.23</v>
      </c>
      <c r="DJ6" s="36">
        <f t="shared" si="12"/>
        <v>49.66</v>
      </c>
      <c r="DK6" s="36">
        <f t="shared" si="12"/>
        <v>49.9</v>
      </c>
      <c r="DL6" s="36">
        <f t="shared" si="12"/>
        <v>50.69</v>
      </c>
      <c r="DM6" s="36">
        <f t="shared" si="12"/>
        <v>47.39</v>
      </c>
      <c r="DN6" s="36">
        <f t="shared" si="12"/>
        <v>48.05</v>
      </c>
      <c r="DO6" s="36">
        <f t="shared" si="12"/>
        <v>48.64</v>
      </c>
      <c r="DP6" s="36">
        <f t="shared" si="12"/>
        <v>49.23</v>
      </c>
      <c r="DQ6" s="36">
        <f t="shared" si="12"/>
        <v>49.78</v>
      </c>
      <c r="DR6" s="35" t="str">
        <f>IF(DR7="","",IF(DR7="-","【-】","【"&amp;SUBSTITUTE(TEXT(DR7,"#,##0.00"),"-","△")&amp;"】"))</f>
        <v>【49.59】</v>
      </c>
      <c r="DS6" s="36">
        <f>IF(DS7="",NA(),DS7)</f>
        <v>20.95</v>
      </c>
      <c r="DT6" s="36">
        <f t="shared" ref="DT6:EB6" si="13">IF(DT7="",NA(),DT7)</f>
        <v>21.99</v>
      </c>
      <c r="DU6" s="36">
        <f t="shared" si="13"/>
        <v>23.46</v>
      </c>
      <c r="DV6" s="36">
        <f t="shared" si="13"/>
        <v>24.71</v>
      </c>
      <c r="DW6" s="36">
        <f t="shared" si="13"/>
        <v>24.55</v>
      </c>
      <c r="DX6" s="36">
        <f t="shared" si="13"/>
        <v>16.739999999999998</v>
      </c>
      <c r="DY6" s="36">
        <f t="shared" si="13"/>
        <v>17.97</v>
      </c>
      <c r="DZ6" s="36">
        <f t="shared" si="13"/>
        <v>19.95</v>
      </c>
      <c r="EA6" s="36">
        <f t="shared" si="13"/>
        <v>21.62</v>
      </c>
      <c r="EB6" s="36">
        <f t="shared" si="13"/>
        <v>22.79</v>
      </c>
      <c r="EC6" s="35" t="str">
        <f>IF(EC7="","",IF(EC7="-","【-】","【"&amp;SUBSTITUTE(TEXT(EC7,"#,##0.00"),"-","△")&amp;"】"))</f>
        <v>【19.44】</v>
      </c>
      <c r="ED6" s="36">
        <f>IF(ED7="",NA(),ED7)</f>
        <v>1.25</v>
      </c>
      <c r="EE6" s="36">
        <f t="shared" ref="EE6:EM6" si="14">IF(EE7="",NA(),EE7)</f>
        <v>1.18</v>
      </c>
      <c r="EF6" s="36">
        <f t="shared" si="14"/>
        <v>1.27</v>
      </c>
      <c r="EG6" s="36">
        <f t="shared" si="14"/>
        <v>1.28</v>
      </c>
      <c r="EH6" s="36">
        <f t="shared" si="14"/>
        <v>1.0900000000000001</v>
      </c>
      <c r="EI6" s="36">
        <f t="shared" si="14"/>
        <v>1.23</v>
      </c>
      <c r="EJ6" s="36">
        <f t="shared" si="14"/>
        <v>1.18</v>
      </c>
      <c r="EK6" s="36">
        <f t="shared" si="14"/>
        <v>0.97</v>
      </c>
      <c r="EL6" s="36">
        <f t="shared" si="14"/>
        <v>1.03</v>
      </c>
      <c r="EM6" s="36">
        <f t="shared" si="14"/>
        <v>0.97</v>
      </c>
      <c r="EN6" s="35" t="str">
        <f>IF(EN7="","",IF(EN7="-","【-】","【"&amp;SUBSTITUTE(TEXT(EN7,"#,##0.00"),"-","△")&amp;"】"))</f>
        <v>【0.68】</v>
      </c>
    </row>
    <row r="7" spans="1:144" s="37" customFormat="1" x14ac:dyDescent="0.2">
      <c r="A7" s="29"/>
      <c r="B7" s="38">
        <v>2019</v>
      </c>
      <c r="C7" s="38">
        <v>141003</v>
      </c>
      <c r="D7" s="38">
        <v>46</v>
      </c>
      <c r="E7" s="38">
        <v>1</v>
      </c>
      <c r="F7" s="38">
        <v>0</v>
      </c>
      <c r="G7" s="38">
        <v>1</v>
      </c>
      <c r="H7" s="38" t="s">
        <v>92</v>
      </c>
      <c r="I7" s="38" t="s">
        <v>93</v>
      </c>
      <c r="J7" s="38" t="s">
        <v>94</v>
      </c>
      <c r="K7" s="38" t="s">
        <v>95</v>
      </c>
      <c r="L7" s="38" t="s">
        <v>96</v>
      </c>
      <c r="M7" s="38" t="s">
        <v>97</v>
      </c>
      <c r="N7" s="39" t="s">
        <v>98</v>
      </c>
      <c r="O7" s="39">
        <v>68.75</v>
      </c>
      <c r="P7" s="39">
        <v>100</v>
      </c>
      <c r="Q7" s="39">
        <v>2701</v>
      </c>
      <c r="R7" s="39">
        <v>3754772</v>
      </c>
      <c r="S7" s="39">
        <v>437.7</v>
      </c>
      <c r="T7" s="39">
        <v>8578.41</v>
      </c>
      <c r="U7" s="39">
        <v>3761518</v>
      </c>
      <c r="V7" s="39">
        <v>435.5</v>
      </c>
      <c r="W7" s="39">
        <v>8637.24</v>
      </c>
      <c r="X7" s="39">
        <v>114.81</v>
      </c>
      <c r="Y7" s="39">
        <v>116.7</v>
      </c>
      <c r="Z7" s="39">
        <v>114.33</v>
      </c>
      <c r="AA7" s="39">
        <v>109.95</v>
      </c>
      <c r="AB7" s="39">
        <v>107</v>
      </c>
      <c r="AC7" s="39">
        <v>114.38</v>
      </c>
      <c r="AD7" s="39">
        <v>114.5</v>
      </c>
      <c r="AE7" s="39">
        <v>113.59</v>
      </c>
      <c r="AF7" s="39">
        <v>113.62</v>
      </c>
      <c r="AG7" s="39">
        <v>112.54</v>
      </c>
      <c r="AH7" s="39">
        <v>112.01</v>
      </c>
      <c r="AI7" s="39">
        <v>0</v>
      </c>
      <c r="AJ7" s="39">
        <v>0</v>
      </c>
      <c r="AK7" s="39">
        <v>0</v>
      </c>
      <c r="AL7" s="39">
        <v>0</v>
      </c>
      <c r="AM7" s="39">
        <v>0</v>
      </c>
      <c r="AN7" s="39">
        <v>0</v>
      </c>
      <c r="AO7" s="39">
        <v>0</v>
      </c>
      <c r="AP7" s="39">
        <v>0</v>
      </c>
      <c r="AQ7" s="39">
        <v>0</v>
      </c>
      <c r="AR7" s="39">
        <v>0</v>
      </c>
      <c r="AS7" s="39">
        <v>1.08</v>
      </c>
      <c r="AT7" s="39">
        <v>137.11000000000001</v>
      </c>
      <c r="AU7" s="39">
        <v>129.28</v>
      </c>
      <c r="AV7" s="39">
        <v>126.39</v>
      </c>
      <c r="AW7" s="39">
        <v>123.61</v>
      </c>
      <c r="AX7" s="39">
        <v>124.6</v>
      </c>
      <c r="AY7" s="39">
        <v>168.99</v>
      </c>
      <c r="AZ7" s="39">
        <v>159.12</v>
      </c>
      <c r="BA7" s="39">
        <v>169.68</v>
      </c>
      <c r="BB7" s="39">
        <v>166.51</v>
      </c>
      <c r="BC7" s="39">
        <v>172.47</v>
      </c>
      <c r="BD7" s="39">
        <v>264.97000000000003</v>
      </c>
      <c r="BE7" s="39">
        <v>252.94</v>
      </c>
      <c r="BF7" s="39">
        <v>249.04</v>
      </c>
      <c r="BG7" s="39">
        <v>241.22</v>
      </c>
      <c r="BH7" s="39">
        <v>238.27</v>
      </c>
      <c r="BI7" s="39">
        <v>238.75</v>
      </c>
      <c r="BJ7" s="39">
        <v>212.16</v>
      </c>
      <c r="BK7" s="39">
        <v>206.16</v>
      </c>
      <c r="BL7" s="39">
        <v>203.63</v>
      </c>
      <c r="BM7" s="39">
        <v>198.51</v>
      </c>
      <c r="BN7" s="39">
        <v>193.57</v>
      </c>
      <c r="BO7" s="39">
        <v>266.61</v>
      </c>
      <c r="BP7" s="39">
        <v>103.47</v>
      </c>
      <c r="BQ7" s="39">
        <v>104.91</v>
      </c>
      <c r="BR7" s="39">
        <v>102.16</v>
      </c>
      <c r="BS7" s="39">
        <v>99.74</v>
      </c>
      <c r="BT7" s="39">
        <v>96.71</v>
      </c>
      <c r="BU7" s="39">
        <v>104.16</v>
      </c>
      <c r="BV7" s="39">
        <v>104.03</v>
      </c>
      <c r="BW7" s="39">
        <v>103.04</v>
      </c>
      <c r="BX7" s="39">
        <v>103.28</v>
      </c>
      <c r="BY7" s="39">
        <v>102.26</v>
      </c>
      <c r="BZ7" s="39">
        <v>103.24</v>
      </c>
      <c r="CA7" s="39">
        <v>165.21</v>
      </c>
      <c r="CB7" s="39">
        <v>162.36000000000001</v>
      </c>
      <c r="CC7" s="39">
        <v>166.6</v>
      </c>
      <c r="CD7" s="39">
        <v>170.51</v>
      </c>
      <c r="CE7" s="39">
        <v>174.76</v>
      </c>
      <c r="CF7" s="39">
        <v>171.29</v>
      </c>
      <c r="CG7" s="39">
        <v>171.54</v>
      </c>
      <c r="CH7" s="39">
        <v>173</v>
      </c>
      <c r="CI7" s="39">
        <v>173.11</v>
      </c>
      <c r="CJ7" s="39">
        <v>174.34</v>
      </c>
      <c r="CK7" s="39">
        <v>168.38</v>
      </c>
      <c r="CL7" s="39">
        <v>61.97</v>
      </c>
      <c r="CM7" s="39">
        <v>62.12</v>
      </c>
      <c r="CN7" s="39">
        <v>62.03</v>
      </c>
      <c r="CO7" s="39">
        <v>62</v>
      </c>
      <c r="CP7" s="39">
        <v>61.26</v>
      </c>
      <c r="CQ7" s="39">
        <v>58.67</v>
      </c>
      <c r="CR7" s="39">
        <v>59</v>
      </c>
      <c r="CS7" s="39">
        <v>59.36</v>
      </c>
      <c r="CT7" s="39">
        <v>59.32</v>
      </c>
      <c r="CU7" s="39">
        <v>59.12</v>
      </c>
      <c r="CV7" s="39">
        <v>60</v>
      </c>
      <c r="CW7" s="39">
        <v>92.16</v>
      </c>
      <c r="CX7" s="39">
        <v>91.82</v>
      </c>
      <c r="CY7" s="39">
        <v>92.31</v>
      </c>
      <c r="CZ7" s="39">
        <v>92.24</v>
      </c>
      <c r="DA7" s="39">
        <v>92.56</v>
      </c>
      <c r="DB7" s="39">
        <v>93.36</v>
      </c>
      <c r="DC7" s="39">
        <v>93.69</v>
      </c>
      <c r="DD7" s="39">
        <v>93.82</v>
      </c>
      <c r="DE7" s="39">
        <v>93.74</v>
      </c>
      <c r="DF7" s="39">
        <v>93.64</v>
      </c>
      <c r="DG7" s="39">
        <v>89.8</v>
      </c>
      <c r="DH7" s="39">
        <v>48.43</v>
      </c>
      <c r="DI7" s="39">
        <v>49.23</v>
      </c>
      <c r="DJ7" s="39">
        <v>49.66</v>
      </c>
      <c r="DK7" s="39">
        <v>49.9</v>
      </c>
      <c r="DL7" s="39">
        <v>50.69</v>
      </c>
      <c r="DM7" s="39">
        <v>47.39</v>
      </c>
      <c r="DN7" s="39">
        <v>48.05</v>
      </c>
      <c r="DO7" s="39">
        <v>48.64</v>
      </c>
      <c r="DP7" s="39">
        <v>49.23</v>
      </c>
      <c r="DQ7" s="39">
        <v>49.78</v>
      </c>
      <c r="DR7" s="39">
        <v>49.59</v>
      </c>
      <c r="DS7" s="39">
        <v>20.95</v>
      </c>
      <c r="DT7" s="39">
        <v>21.99</v>
      </c>
      <c r="DU7" s="39">
        <v>23.46</v>
      </c>
      <c r="DV7" s="39">
        <v>24.71</v>
      </c>
      <c r="DW7" s="39">
        <v>24.55</v>
      </c>
      <c r="DX7" s="39">
        <v>16.739999999999998</v>
      </c>
      <c r="DY7" s="39">
        <v>17.97</v>
      </c>
      <c r="DZ7" s="39">
        <v>19.95</v>
      </c>
      <c r="EA7" s="39">
        <v>21.62</v>
      </c>
      <c r="EB7" s="39">
        <v>22.79</v>
      </c>
      <c r="EC7" s="39">
        <v>19.440000000000001</v>
      </c>
      <c r="ED7" s="39">
        <v>1.25</v>
      </c>
      <c r="EE7" s="39">
        <v>1.18</v>
      </c>
      <c r="EF7" s="39">
        <v>1.27</v>
      </c>
      <c r="EG7" s="39">
        <v>1.28</v>
      </c>
      <c r="EH7" s="39">
        <v>1.0900000000000001</v>
      </c>
      <c r="EI7" s="39">
        <v>1.23</v>
      </c>
      <c r="EJ7" s="39">
        <v>1.18</v>
      </c>
      <c r="EK7" s="39">
        <v>0.97</v>
      </c>
      <c r="EL7" s="39">
        <v>1.03</v>
      </c>
      <c r="EM7" s="39">
        <v>0.97</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104</v>
      </c>
    </row>
    <row r="12" spans="1:144" x14ac:dyDescent="0.2">
      <c r="B12">
        <v>1</v>
      </c>
      <c r="C12">
        <v>1</v>
      </c>
      <c r="D12">
        <v>1</v>
      </c>
      <c r="E12">
        <v>1</v>
      </c>
      <c r="F12">
        <v>1</v>
      </c>
      <c r="G12" t="s">
        <v>105</v>
      </c>
    </row>
    <row r="13" spans="1:144" x14ac:dyDescent="0.2">
      <c r="B13" t="s">
        <v>106</v>
      </c>
      <c r="C13" t="s">
        <v>106</v>
      </c>
      <c r="D13" t="s">
        <v>106</v>
      </c>
      <c r="E13" t="s">
        <v>106</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2021-02-24T08:34:47Z</cp:lastPrinted>
  <dcterms:created xsi:type="dcterms:W3CDTF">2020-12-04T02:06:53Z</dcterms:created>
  <dcterms:modified xsi:type="dcterms:W3CDTF">2021-02-24T08:34:55Z</dcterms:modified>
  <cp:category/>
</cp:coreProperties>
</file>