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Ubvog3CRhldx8w+YLVzExcnHFXtm9cWqtBZ5UsA01uCMv+WVM9Wt71uMeqYd3VAFa8j5qdiJNaxWWGxIab1I9g==" workbookSaltValue="C+ecCyyHs9xTuRh1HtXEww==" workbookSpinCount="100000" lockStructure="1"/>
  <bookViews>
    <workbookView xWindow="0" yWindow="0" windowWidth="20496" windowHeight="7536"/>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A16" i="5"/>
  <c r="EY16" i="5"/>
  <c r="DK16" i="5"/>
  <c r="AZ16" i="5"/>
  <c r="FI10" i="5"/>
  <c r="DU10" i="5"/>
  <c r="BV10" i="5"/>
  <c r="CG17" i="5"/>
  <c r="AO17" i="5"/>
  <c r="EE16" i="5"/>
  <c r="BV16" i="5"/>
  <c r="EO10" i="5"/>
  <c r="DA10" i="5"/>
  <c r="AZ10" i="5"/>
  <c r="BK7" i="4"/>
  <c r="EO16" i="5"/>
  <c r="EY10" i="5"/>
  <c r="DK10" i="5"/>
  <c r="BK10" i="5"/>
  <c r="CE10" i="5"/>
  <c r="EC10" i="5"/>
  <c r="AM11" i="5"/>
  <c r="DS16" i="5"/>
  <c r="BA7" i="4"/>
  <c r="J10" i="5"/>
  <c r="BT10" i="5"/>
  <c r="DS10" i="5"/>
  <c r="FG10" i="5"/>
  <c r="AX16" i="5"/>
  <c r="DI16" i="5"/>
  <c r="EW16" i="5"/>
  <c r="L10" i="5"/>
  <c r="AX10" i="5"/>
  <c r="CY10" i="5"/>
  <c r="EM10" i="5"/>
  <c r="BT16" i="5"/>
  <c r="EC16" i="5"/>
  <c r="AM17" i="5"/>
  <c r="CE17" i="5"/>
  <c r="BI16" i="5"/>
  <c r="FG16" i="5"/>
  <c r="I10" i="5"/>
  <c r="BI10" i="5"/>
  <c r="DI10" i="5"/>
  <c r="EW10" i="5"/>
  <c r="CY16" i="5"/>
  <c r="FE16" i="5" l="1"/>
  <c r="DQ16" i="5"/>
  <c r="BG16" i="5"/>
  <c r="AK11" i="5"/>
  <c r="EA10" i="5"/>
  <c r="CC10" i="5"/>
  <c r="BG10" i="5"/>
  <c r="EU16" i="5"/>
  <c r="DG16" i="5"/>
  <c r="AV16" i="5"/>
  <c r="FE10" i="5"/>
  <c r="DQ10" i="5"/>
  <c r="BR10" i="5"/>
  <c r="EK16" i="5"/>
  <c r="CC17" i="5"/>
  <c r="AK17" i="5"/>
  <c r="EA16" i="5"/>
  <c r="BR16" i="5"/>
  <c r="EK10" i="5"/>
  <c r="CW10" i="5"/>
  <c r="AV10" i="5"/>
  <c r="AQ7" i="4"/>
  <c r="CW16" i="5"/>
  <c r="EU10" i="5"/>
  <c r="DG10" i="5"/>
  <c r="CF17" i="5"/>
  <c r="AN17" i="5"/>
  <c r="ED16" i="5"/>
  <c r="BU16" i="5"/>
  <c r="EN10" i="5"/>
  <c r="CZ10" i="5"/>
  <c r="AY10" i="5"/>
  <c r="BF7" i="4"/>
  <c r="FH10" i="5"/>
  <c r="DT10" i="5"/>
  <c r="BU10" i="5"/>
  <c r="FH16" i="5"/>
  <c r="DT16" i="5"/>
  <c r="BJ16" i="5"/>
  <c r="AN11" i="5"/>
  <c r="ED10" i="5"/>
  <c r="CF10" i="5"/>
  <c r="DJ16" i="5"/>
  <c r="EN16" i="5"/>
  <c r="CZ16" i="5"/>
  <c r="EX10" i="5"/>
  <c r="DJ10" i="5"/>
  <c r="BJ10" i="5"/>
  <c r="EX16" i="5"/>
  <c r="AY16" i="5"/>
  <c r="EV16" i="5"/>
  <c r="DH16" i="5"/>
  <c r="AW16" i="5"/>
  <c r="FF10" i="5"/>
  <c r="DR10" i="5"/>
  <c r="BS10" i="5"/>
  <c r="EB16" i="5"/>
  <c r="EL10" i="5"/>
  <c r="CX10" i="5"/>
  <c r="EL16" i="5"/>
  <c r="CX16" i="5"/>
  <c r="EV10" i="5"/>
  <c r="DH10" i="5"/>
  <c r="BH10" i="5"/>
  <c r="BS16" i="5"/>
  <c r="AV7" i="4"/>
  <c r="FF16" i="5"/>
  <c r="DR16" i="5"/>
  <c r="BH16" i="5"/>
  <c r="AL11" i="5"/>
  <c r="EB10" i="5"/>
  <c r="CD10" i="5"/>
  <c r="CD17" i="5"/>
  <c r="AL17" i="5"/>
  <c r="AW10" i="5"/>
</calcChain>
</file>

<file path=xl/sharedStrings.xml><?xml version="1.0" encoding="utf-8"?>
<sst xmlns="http://schemas.openxmlformats.org/spreadsheetml/2006/main" count="316" uniqueCount="123">
  <si>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</si>
  <si>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</si>
  <si>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</si>
  <si>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</si>
  <si>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</si>
  <si>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</si>
  <si>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</si>
  <si>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</si>
  <si>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</si>
  <si>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</si>
  <si>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</si>
  <si>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</si>
  <si>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</si>
  <si>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</si>
  <si>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</si>
  <si>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</si>
  <si>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</si>
  <si>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</si>
  <si>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</si>
  <si>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</si>
  <si>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</si>
  <si>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</si>
  <si>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</si>
  <si>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</si>
  <si>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</si>
  <si>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</si>
  <si>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</si>
  <si>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</si>
  <si>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</si>
  <si>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</si>
  <si>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</si>
  <si>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</si>
  <si>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</si>
  <si>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</si>
  <si>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</si>
  <si>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</si>
  <si>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</si>
  <si>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</si>
  <si>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</si>
  <si>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</si>
  <si>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</si>
  <si>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</si>
  <si>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</si>
  <si>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</si>
  <si>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</si>
  <si>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</si>
  <si>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</si>
  <si>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</si>
  <si>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</si>
  <si>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</si>
  <si>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</si>
  <si>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</si>
  <si>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</si>
  <si>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</si>
  <si>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</si>
  <si>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</si>
  <si>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</si>
  <si>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</si>
  <si>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</si>
  <si>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</si>
  <si>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</si>
  <si>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</si>
  <si>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</si>
  <si>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</si>
  <si>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</si>
  <si>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</si>
  <si>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</si>
  <si>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</si>
  <si>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</si>
  <si>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</si>
  <si>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</si>
  <si>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</si>
  <si>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</si>
  <si>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</si>
  <si>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</si>
  <si>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</si>
  <si>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</si>
  <si>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</si>
  <si>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</si>
  <si>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</si>
  <si>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</si>
  <si>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</si>
  <si>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</si>
  <si>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</si>
  <si>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</si>
  <si>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</si>
  <si>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</si>
  <si>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</si>
  <si>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</si>
  <si>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</si>
  <si>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</si>
  <si>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</si>
  <si>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</si>
  <si>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</si>
  <si>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</si>
  <si>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</si>
  <si>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</si>
  <si>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</si>
  <si>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</si>
  <si>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</si>
  <si>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</si>
  <si>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</si>
  <si>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</si>
  <si>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</si>
  <si>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</si>
  <si>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</si>
  <si>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</si>
  <si>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</si>
  <si>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</si>
  <si>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</si>
  <si>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</si>
  <si>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</si>
  <si>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</si>
  <si>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</si>
  <si>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</si>
  <si>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</si>
  <si>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</si>
  <si>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</si>
  <si>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</si>
  <si>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</si>
  <si>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①走行キロ当たりの収入、②走行キロ当たりの運送原価及び③走行キロ当たり人件費は、運行エリアが異なることから単純比較はできないものの、民間事業者平均値より高い傾向にあります。
　なお、横浜市では、自主自立の経営を確立させるため、民間事業者と同水準の給料表を導入しています。
　④乗車効率は、公営企業平均値より高い傾向にあります。横浜市では、お客様に市営バスを選んでいただくとともに、市営バスネットワークを維持していくため、お客様のご利用状況等に合わせたダイヤ改善に取り組んでいます。</t>
    <rPh sb="74" eb="75">
      <t>アタイ</t>
    </rPh>
    <rPh sb="151" eb="152">
      <t>アタイ</t>
    </rPh>
    <rPh sb="191" eb="193">
      <t>シエイ</t>
    </rPh>
    <rPh sb="202" eb="204">
      <t>イジ</t>
    </rPh>
    <rPh sb="216" eb="218">
      <t>リヨウ</t>
    </rPh>
    <rPh sb="218" eb="220">
      <t>ジョウキョウ</t>
    </rPh>
    <rPh sb="220" eb="221">
      <t>トウ</t>
    </rPh>
    <rPh sb="222" eb="223">
      <t>ア</t>
    </rPh>
    <phoneticPr fontId="3"/>
  </si>
  <si>
    <t>　横浜市では、これまでの経営改革の成果により、「自主自立の経営」を持続できる基盤を確立しました。事業エリアが異なることから、単純な比較はできないものの、公営企業の平均値と比較しても健全な事業運営を行っているものと考えられます。
①経常収支比率は、前年度に比べ減少しているものの、100％以上を維持しており、健全な事業運営を行っています。
②新型コロナウイルスの影響があったものの定期収入が堅調だったことから乗車料収入は前年度に比べ微増だった一方、退職給付費の増などにより営業費用が増加したことから、営業収支比率は、前年度を下回る結果となりました。
③流動比率は、200％以上を維持しており、資金面においても安定した事業運営を行っています。
④累積欠損金比率は、26年度の会計制度の見直しに伴い発生した累積欠損金を、29年度決算で解消しました。
⑤横浜市では、他会計からの補助金としていわゆる赤字補填のための補助金の繰入は行っていません。利用者１回当たり他会計負担金は、平均値と比べ低い傾向にあり、任意補助金に頼らない、自主自立の経営を持続しています。
⑥利用者１回当たり運行経費は、平均と比べ低い傾向にあります。
⑦任意補助金に頼らない、自主自立の経営を持続していることから、他会計負担比率は、平均値と比べ低い傾向にあります。
⑧企業債残高対料金収入比率は、平均値と比べ低い傾向かつ、ここ数年は同程度の規模となっています。
⑨有形固定資産減価償却率は、平均値と比べ、高い傾向にあります。引き続き、老朽化している施設・設備の更新は計画的に実施します。</t>
    <rPh sb="83" eb="84">
      <t>アタイ</t>
    </rPh>
    <rPh sb="189" eb="191">
      <t>テイキ</t>
    </rPh>
    <rPh sb="191" eb="193">
      <t>シュウニュウ</t>
    </rPh>
    <rPh sb="194" eb="196">
      <t>ケンチョウ</t>
    </rPh>
    <rPh sb="203" eb="205">
      <t>ジョウシャ</t>
    </rPh>
    <rPh sb="205" eb="206">
      <t>リョウ</t>
    </rPh>
    <rPh sb="206" eb="208">
      <t>シュウニュウ</t>
    </rPh>
    <rPh sb="209" eb="212">
      <t>ゼンネンド</t>
    </rPh>
    <rPh sb="213" eb="214">
      <t>クラ</t>
    </rPh>
    <rPh sb="215" eb="217">
      <t>ビゾウ</t>
    </rPh>
    <rPh sb="220" eb="222">
      <t>イッポウ</t>
    </rPh>
    <rPh sb="223" eb="225">
      <t>タイショク</t>
    </rPh>
    <rPh sb="225" eb="227">
      <t>キュウフ</t>
    </rPh>
    <rPh sb="227" eb="228">
      <t>ヒ</t>
    </rPh>
    <rPh sb="229" eb="230">
      <t>ゾウ</t>
    </rPh>
    <rPh sb="235" eb="237">
      <t>エイギョウ</t>
    </rPh>
    <rPh sb="237" eb="239">
      <t>ヒヨウ</t>
    </rPh>
    <rPh sb="240" eb="242">
      <t>ゾウカ</t>
    </rPh>
    <rPh sb="261" eb="263">
      <t>シタマワ</t>
    </rPh>
    <rPh sb="297" eb="298">
      <t>メン</t>
    </rPh>
    <rPh sb="385" eb="388">
      <t>ホジョキン</t>
    </rPh>
    <rPh sb="395" eb="397">
      <t>アカジ</t>
    </rPh>
    <rPh sb="397" eb="399">
      <t>ホテン</t>
    </rPh>
    <rPh sb="407" eb="409">
      <t>クリイレ</t>
    </rPh>
    <rPh sb="410" eb="411">
      <t>オコナ</t>
    </rPh>
    <rPh sb="434" eb="436">
      <t>ヘイキン</t>
    </rPh>
    <rPh sb="436" eb="437">
      <t>アタイ</t>
    </rPh>
    <rPh sb="448" eb="450">
      <t>ニンイ</t>
    </rPh>
    <rPh sb="491" eb="493">
      <t>ヘイキン</t>
    </rPh>
    <rPh sb="547" eb="549">
      <t>ヘイキン</t>
    </rPh>
    <rPh sb="549" eb="550">
      <t>アタイ</t>
    </rPh>
    <rPh sb="579" eb="581">
      <t>ヘイキン</t>
    </rPh>
    <rPh sb="581" eb="582">
      <t>アタイ</t>
    </rPh>
    <rPh sb="594" eb="596">
      <t>スウネン</t>
    </rPh>
    <rPh sb="597" eb="600">
      <t>ドウテイド</t>
    </rPh>
    <rPh sb="601" eb="603">
      <t>キボ</t>
    </rPh>
    <rPh sb="626" eb="628">
      <t>ヘイキン</t>
    </rPh>
    <rPh sb="628" eb="629">
      <t>アタイ</t>
    </rPh>
    <rPh sb="668" eb="670">
      <t>ジッシ</t>
    </rPh>
    <phoneticPr fontId="3"/>
  </si>
  <si>
    <t>　これまでの指標をみると、横浜市の経営状況は概ね健全な状態であると考えられます。
　しかしながら、令和元年度末から発生した新型コロナウイルス感染症の拡大に伴い、これまで市民のみなさまの通勤・通学などの足を支えてきた市営交通においても、乗車人員が大幅に減少しています。また、今後も「新しい生活様式」の定着などによって、お客様のご利用がコロナ禍以前の水準まで回復するかは不透明な状況です。
　こうした影響が長期化することも想定しながら、必要に応じて中期経営計画（経営戦略）の見直しを図り、今後も市民の皆様に安全で確実な輸送サービスの提供を続けてまいります。</t>
    <rPh sb="136" eb="138">
      <t>コンゴ</t>
    </rPh>
    <rPh sb="183" eb="186">
      <t>フトウメイ</t>
    </rPh>
    <rPh sb="187" eb="189">
      <t>ジョウキョウ</t>
    </rPh>
    <rPh sb="216" eb="218">
      <t>ヒツヨウ</t>
    </rPh>
    <rPh sb="219" eb="220">
      <t>オウ</t>
    </rPh>
    <rPh sb="235" eb="237">
      <t>ミナオ</t>
    </rPh>
    <rPh sb="239" eb="240">
      <t>ハカ</t>
    </rPh>
    <rPh sb="242" eb="244">
      <t>コンゴ</t>
    </rPh>
    <rPh sb="245" eb="247">
      <t>シミン</t>
    </rPh>
    <rPh sb="248" eb="250">
      <t>ミナサマ</t>
    </rPh>
    <rPh sb="264" eb="266">
      <t>テイキョウ</t>
    </rPh>
    <rPh sb="267" eb="268">
      <t>ツヅ</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</si>
</sst>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109.6</c:v>
                </c:pt>
                <c:pt idx="1">
                  <c:v>108.2</c:v>
                </c:pt>
                <c:pt idx="2">
                  <c:v>103.1</c:v>
                </c:pt>
                <c:pt idx="3">
                  <c:v>102.7</c:v>
                </c:pt>
                <c:pt idx="4">
                  <c:v>101.3</c:v>
                </c:pt>
              </c:numCache>
            </c:numRef>
          </c:val>
          <c:extLst xmlns:c16r2="http://schemas.microsoft.com/office/drawing/2015/06/chart">
            <c:ext xmlns:c16="http://schemas.microsoft.com/office/drawing/2014/chart" uri="{C3380CC4-5D6E-409C-BE32-E72D297353CC}">
              <c16:uniqueId val="{00000000-D273-4A59-99A0-9D80C496B3BE}"/>
            </c:ext>
          </c:extLst>
        </c:ser>
        <c:dLbls>
          <c:showLegendKey val="0"/>
          <c:showVal val="0"/>
          <c:showCatName val="0"/>
          <c:showSerName val="0"/>
          <c:showPercent val="0"/>
          <c:showBubbleSize val="0"/>
        </c:dLbls>
        <c:gapWidth val="180"/>
        <c:overlap val="-90"/>
        <c:axId val="403999736"/>
        <c:axId val="40399816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xmlns:c16r2="http://schemas.microsoft.com/office/drawing/2015/06/chart">
            <c:ext xmlns:c16="http://schemas.microsoft.com/office/drawing/2014/chart" uri="{C3380CC4-5D6E-409C-BE32-E72D297353CC}">
              <c16:uniqueId val="{00000001-D273-4A59-99A0-9D80C496B3B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273-4A59-99A0-9D80C496B3BE}"/>
            </c:ext>
          </c:extLst>
        </c:ser>
        <c:dLbls>
          <c:showLegendKey val="0"/>
          <c:showVal val="0"/>
          <c:showCatName val="0"/>
          <c:showSerName val="0"/>
          <c:showPercent val="0"/>
          <c:showBubbleSize val="0"/>
        </c:dLbls>
        <c:marker val="1"/>
        <c:smooth val="0"/>
        <c:axId val="403999736"/>
        <c:axId val="403998168"/>
      </c:lineChart>
      <c:catAx>
        <c:axId val="403999736"/>
        <c:scaling>
          <c:orientation val="minMax"/>
        </c:scaling>
        <c:delete val="0"/>
        <c:axPos val="b"/>
        <c:numFmt formatCode="General" sourceLinked="1"/>
        <c:majorTickMark val="none"/>
        <c:minorTickMark val="none"/>
        <c:tickLblPos val="none"/>
        <c:crossAx val="403998168"/>
        <c:crosses val="autoZero"/>
        <c:auto val="0"/>
        <c:lblAlgn val="ctr"/>
        <c:lblOffset val="100"/>
        <c:noMultiLvlLbl val="1"/>
      </c:catAx>
      <c:valAx>
        <c:axId val="403998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3999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780.53</c:v>
                </c:pt>
                <c:pt idx="1">
                  <c:v>784.83</c:v>
                </c:pt>
                <c:pt idx="2">
                  <c:v>787.92</c:v>
                </c:pt>
                <c:pt idx="3">
                  <c:v>801.12</c:v>
                </c:pt>
                <c:pt idx="4">
                  <c:v>801.78</c:v>
                </c:pt>
              </c:numCache>
            </c:numRef>
          </c:val>
          <c:extLst xmlns:c16r2="http://schemas.microsoft.com/office/drawing/2015/06/chart">
            <c:ext xmlns:c16="http://schemas.microsoft.com/office/drawing/2014/chart" uri="{C3380CC4-5D6E-409C-BE32-E72D297353CC}">
              <c16:uniqueId val="{00000000-23E8-43BE-AAC9-A4320C044263}"/>
            </c:ext>
          </c:extLst>
        </c:ser>
        <c:dLbls>
          <c:showLegendKey val="0"/>
          <c:showVal val="0"/>
          <c:showCatName val="0"/>
          <c:showSerName val="0"/>
          <c:showPercent val="0"/>
          <c:showBubbleSize val="0"/>
        </c:dLbls>
        <c:gapWidth val="180"/>
        <c:overlap val="-90"/>
        <c:axId val="537252304"/>
        <c:axId val="53725465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684.85</c:v>
                </c:pt>
                <c:pt idx="1">
                  <c:v>699.75</c:v>
                </c:pt>
                <c:pt idx="2">
                  <c:v>710.2</c:v>
                </c:pt>
                <c:pt idx="3">
                  <c:v>726.81</c:v>
                </c:pt>
                <c:pt idx="4">
                  <c:v>732.4</c:v>
                </c:pt>
              </c:numCache>
            </c:numRef>
          </c:val>
          <c:smooth val="0"/>
          <c:extLst xmlns:c16r2="http://schemas.microsoft.com/office/drawing/2015/06/chart">
            <c:ext xmlns:c16="http://schemas.microsoft.com/office/drawing/2014/chart" uri="{C3380CC4-5D6E-409C-BE32-E72D297353CC}">
              <c16:uniqueId val="{00000001-23E8-43BE-AAC9-A4320C044263}"/>
            </c:ext>
          </c:extLst>
        </c:ser>
        <c:dLbls>
          <c:showLegendKey val="0"/>
          <c:showVal val="0"/>
          <c:showCatName val="0"/>
          <c:showSerName val="0"/>
          <c:showPercent val="0"/>
          <c:showBubbleSize val="0"/>
        </c:dLbls>
        <c:marker val="1"/>
        <c:smooth val="0"/>
        <c:axId val="537252304"/>
        <c:axId val="537254656"/>
      </c:lineChart>
      <c:catAx>
        <c:axId val="537252304"/>
        <c:scaling>
          <c:orientation val="minMax"/>
        </c:scaling>
        <c:delete val="0"/>
        <c:axPos val="b"/>
        <c:numFmt formatCode="General" sourceLinked="1"/>
        <c:majorTickMark val="none"/>
        <c:minorTickMark val="none"/>
        <c:tickLblPos val="none"/>
        <c:crossAx val="537254656"/>
        <c:crosses val="autoZero"/>
        <c:auto val="0"/>
        <c:lblAlgn val="ctr"/>
        <c:lblOffset val="100"/>
        <c:noMultiLvlLbl val="1"/>
      </c:catAx>
      <c:valAx>
        <c:axId val="5372546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2523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20.100000000000001</c:v>
                </c:pt>
                <c:pt idx="1">
                  <c:v>20</c:v>
                </c:pt>
                <c:pt idx="2">
                  <c:v>20.3</c:v>
                </c:pt>
                <c:pt idx="3">
                  <c:v>20.7</c:v>
                </c:pt>
                <c:pt idx="4">
                  <c:v>20.6</c:v>
                </c:pt>
              </c:numCache>
            </c:numRef>
          </c:val>
          <c:extLst xmlns:c16r2="http://schemas.microsoft.com/office/drawing/2015/06/chart">
            <c:ext xmlns:c16="http://schemas.microsoft.com/office/drawing/2014/chart" uri="{C3380CC4-5D6E-409C-BE32-E72D297353CC}">
              <c16:uniqueId val="{00000000-FE1D-4963-A6ED-010522E7CA5D}"/>
            </c:ext>
          </c:extLst>
        </c:ser>
        <c:dLbls>
          <c:showLegendKey val="0"/>
          <c:showVal val="0"/>
          <c:showCatName val="0"/>
          <c:showSerName val="0"/>
          <c:showPercent val="0"/>
          <c:showBubbleSize val="0"/>
        </c:dLbls>
        <c:gapWidth val="180"/>
        <c:overlap val="-90"/>
        <c:axId val="537253872"/>
        <c:axId val="537254264"/>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xmlns:c16r2="http://schemas.microsoft.com/office/drawing/2015/06/chart">
            <c:ext xmlns:c16="http://schemas.microsoft.com/office/drawing/2014/chart" uri="{C3380CC4-5D6E-409C-BE32-E72D297353CC}">
              <c16:uniqueId val="{00000001-FE1D-4963-A6ED-010522E7CA5D}"/>
            </c:ext>
          </c:extLst>
        </c:ser>
        <c:dLbls>
          <c:showLegendKey val="0"/>
          <c:showVal val="0"/>
          <c:showCatName val="0"/>
          <c:showSerName val="0"/>
          <c:showPercent val="0"/>
          <c:showBubbleSize val="0"/>
        </c:dLbls>
        <c:marker val="1"/>
        <c:smooth val="0"/>
        <c:axId val="537253872"/>
        <c:axId val="537254264"/>
      </c:lineChart>
      <c:catAx>
        <c:axId val="537253872"/>
        <c:scaling>
          <c:orientation val="minMax"/>
        </c:scaling>
        <c:delete val="0"/>
        <c:axPos val="b"/>
        <c:numFmt formatCode="General" sourceLinked="1"/>
        <c:majorTickMark val="none"/>
        <c:minorTickMark val="none"/>
        <c:tickLblPos val="none"/>
        <c:crossAx val="537254264"/>
        <c:crosses val="autoZero"/>
        <c:auto val="0"/>
        <c:lblAlgn val="ctr"/>
        <c:lblOffset val="100"/>
        <c:noMultiLvlLbl val="1"/>
      </c:catAx>
      <c:valAx>
        <c:axId val="537254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253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9.1999999999999993</c:v>
                </c:pt>
                <c:pt idx="1">
                  <c:v>1.2</c:v>
                </c:pt>
                <c:pt idx="2">
                  <c:v>0</c:v>
                </c:pt>
                <c:pt idx="3">
                  <c:v>0</c:v>
                </c:pt>
                <c:pt idx="4">
                  <c:v>0</c:v>
                </c:pt>
              </c:numCache>
            </c:numRef>
          </c:val>
          <c:extLst xmlns:c16r2="http://schemas.microsoft.com/office/drawing/2015/06/chart">
            <c:ext xmlns:c16="http://schemas.microsoft.com/office/drawing/2014/chart" uri="{C3380CC4-5D6E-409C-BE32-E72D297353CC}">
              <c16:uniqueId val="{00000000-92FA-4CE8-B7CC-3FFC34D45ECE}"/>
            </c:ext>
          </c:extLst>
        </c:ser>
        <c:dLbls>
          <c:showLegendKey val="0"/>
          <c:showVal val="0"/>
          <c:showCatName val="0"/>
          <c:showSerName val="0"/>
          <c:showPercent val="0"/>
          <c:showBubbleSize val="0"/>
        </c:dLbls>
        <c:gapWidth val="180"/>
        <c:overlap val="-90"/>
        <c:axId val="537361200"/>
        <c:axId val="53736472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xmlns:c16r2="http://schemas.microsoft.com/office/drawing/2015/06/chart">
            <c:ext xmlns:c16="http://schemas.microsoft.com/office/drawing/2014/chart" uri="{C3380CC4-5D6E-409C-BE32-E72D297353CC}">
              <c16:uniqueId val="{00000001-92FA-4CE8-B7CC-3FFC34D45ECE}"/>
            </c:ext>
          </c:extLst>
        </c:ser>
        <c:dLbls>
          <c:showLegendKey val="0"/>
          <c:showVal val="0"/>
          <c:showCatName val="0"/>
          <c:showSerName val="0"/>
          <c:showPercent val="0"/>
          <c:showBubbleSize val="0"/>
        </c:dLbls>
        <c:marker val="1"/>
        <c:smooth val="0"/>
        <c:axId val="537361200"/>
        <c:axId val="537364728"/>
      </c:lineChart>
      <c:catAx>
        <c:axId val="537361200"/>
        <c:scaling>
          <c:orientation val="minMax"/>
        </c:scaling>
        <c:delete val="0"/>
        <c:axPos val="b"/>
        <c:numFmt formatCode="General" sourceLinked="1"/>
        <c:majorTickMark val="none"/>
        <c:minorTickMark val="none"/>
        <c:tickLblPos val="none"/>
        <c:crossAx val="537364728"/>
        <c:crosses val="autoZero"/>
        <c:auto val="0"/>
        <c:lblAlgn val="ctr"/>
        <c:lblOffset val="100"/>
        <c:noMultiLvlLbl val="1"/>
      </c:catAx>
      <c:valAx>
        <c:axId val="53736472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361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106.3</c:v>
                </c:pt>
                <c:pt idx="1">
                  <c:v>102.5</c:v>
                </c:pt>
                <c:pt idx="2">
                  <c:v>98.6</c:v>
                </c:pt>
                <c:pt idx="3">
                  <c:v>99.6</c:v>
                </c:pt>
                <c:pt idx="4">
                  <c:v>98.6</c:v>
                </c:pt>
              </c:numCache>
            </c:numRef>
          </c:val>
          <c:extLst xmlns:c16r2="http://schemas.microsoft.com/office/drawing/2015/06/chart">
            <c:ext xmlns:c16="http://schemas.microsoft.com/office/drawing/2014/chart" uri="{C3380CC4-5D6E-409C-BE32-E72D297353CC}">
              <c16:uniqueId val="{00000000-0684-4A27-8E97-7AF14FBB8CA2}"/>
            </c:ext>
          </c:extLst>
        </c:ser>
        <c:dLbls>
          <c:showLegendKey val="0"/>
          <c:showVal val="0"/>
          <c:showCatName val="0"/>
          <c:showSerName val="0"/>
          <c:showPercent val="0"/>
          <c:showBubbleSize val="0"/>
        </c:dLbls>
        <c:gapWidth val="180"/>
        <c:overlap val="-90"/>
        <c:axId val="404000520"/>
        <c:axId val="40400248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xmlns:c16r2="http://schemas.microsoft.com/office/drawing/2015/06/chart">
            <c:ext xmlns:c16="http://schemas.microsoft.com/office/drawing/2014/chart" uri="{C3380CC4-5D6E-409C-BE32-E72D297353CC}">
              <c16:uniqueId val="{00000001-0684-4A27-8E97-7AF14FBB8CA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684-4A27-8E97-7AF14FBB8CA2}"/>
            </c:ext>
          </c:extLst>
        </c:ser>
        <c:dLbls>
          <c:showLegendKey val="0"/>
          <c:showVal val="0"/>
          <c:showCatName val="0"/>
          <c:showSerName val="0"/>
          <c:showPercent val="0"/>
          <c:showBubbleSize val="0"/>
        </c:dLbls>
        <c:marker val="1"/>
        <c:smooth val="0"/>
        <c:axId val="404000520"/>
        <c:axId val="404002480"/>
      </c:lineChart>
      <c:catAx>
        <c:axId val="404000520"/>
        <c:scaling>
          <c:orientation val="minMax"/>
        </c:scaling>
        <c:delete val="0"/>
        <c:axPos val="b"/>
        <c:numFmt formatCode="General" sourceLinked="1"/>
        <c:majorTickMark val="none"/>
        <c:minorTickMark val="none"/>
        <c:tickLblPos val="none"/>
        <c:crossAx val="404002480"/>
        <c:crosses val="autoZero"/>
        <c:auto val="0"/>
        <c:lblAlgn val="ctr"/>
        <c:lblOffset val="100"/>
        <c:noMultiLvlLbl val="1"/>
      </c:catAx>
      <c:valAx>
        <c:axId val="40400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4000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220.2</c:v>
                </c:pt>
                <c:pt idx="1">
                  <c:v>251.2</c:v>
                </c:pt>
                <c:pt idx="2">
                  <c:v>267.2</c:v>
                </c:pt>
                <c:pt idx="3">
                  <c:v>241.1</c:v>
                </c:pt>
                <c:pt idx="4">
                  <c:v>244.9</c:v>
                </c:pt>
              </c:numCache>
            </c:numRef>
          </c:val>
          <c:extLst xmlns:c16r2="http://schemas.microsoft.com/office/drawing/2015/06/chart">
            <c:ext xmlns:c16="http://schemas.microsoft.com/office/drawing/2014/chart" uri="{C3380CC4-5D6E-409C-BE32-E72D297353CC}">
              <c16:uniqueId val="{00000000-7C52-49DE-B32F-3C2EABD89D42}"/>
            </c:ext>
          </c:extLst>
        </c:ser>
        <c:dLbls>
          <c:showLegendKey val="0"/>
          <c:showVal val="0"/>
          <c:showCatName val="0"/>
          <c:showSerName val="0"/>
          <c:showPercent val="0"/>
          <c:showBubbleSize val="0"/>
        </c:dLbls>
        <c:gapWidth val="180"/>
        <c:overlap val="-90"/>
        <c:axId val="404001304"/>
        <c:axId val="403998560"/>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xmlns:c16r2="http://schemas.microsoft.com/office/drawing/2015/06/chart">
            <c:ext xmlns:c16="http://schemas.microsoft.com/office/drawing/2014/chart" uri="{C3380CC4-5D6E-409C-BE32-E72D297353CC}">
              <c16:uniqueId val="{00000001-7C52-49DE-B32F-3C2EABD89D4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C52-49DE-B32F-3C2EABD89D42}"/>
            </c:ext>
          </c:extLst>
        </c:ser>
        <c:dLbls>
          <c:showLegendKey val="0"/>
          <c:showVal val="0"/>
          <c:showCatName val="0"/>
          <c:showSerName val="0"/>
          <c:showPercent val="0"/>
          <c:showBubbleSize val="0"/>
        </c:dLbls>
        <c:marker val="1"/>
        <c:smooth val="0"/>
        <c:axId val="404001304"/>
        <c:axId val="403998560"/>
      </c:lineChart>
      <c:catAx>
        <c:axId val="404001304"/>
        <c:scaling>
          <c:orientation val="minMax"/>
        </c:scaling>
        <c:delete val="0"/>
        <c:axPos val="b"/>
        <c:numFmt formatCode="General" sourceLinked="1"/>
        <c:majorTickMark val="none"/>
        <c:minorTickMark val="none"/>
        <c:tickLblPos val="none"/>
        <c:crossAx val="403998560"/>
        <c:crosses val="autoZero"/>
        <c:auto val="0"/>
        <c:lblAlgn val="ctr"/>
        <c:lblOffset val="100"/>
        <c:noMultiLvlLbl val="1"/>
      </c:catAx>
      <c:valAx>
        <c:axId val="40399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40013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2.5</c:v>
                </c:pt>
                <c:pt idx="1">
                  <c:v>5.5</c:v>
                </c:pt>
                <c:pt idx="2">
                  <c:v>4.5999999999999996</c:v>
                </c:pt>
                <c:pt idx="3">
                  <c:v>2.4</c:v>
                </c:pt>
                <c:pt idx="4">
                  <c:v>2.1</c:v>
                </c:pt>
              </c:numCache>
            </c:numRef>
          </c:val>
          <c:extLst xmlns:c16r2="http://schemas.microsoft.com/office/drawing/2015/06/chart">
            <c:ext xmlns:c16="http://schemas.microsoft.com/office/drawing/2014/chart" uri="{C3380CC4-5D6E-409C-BE32-E72D297353CC}">
              <c16:uniqueId val="{00000000-3D65-4C4C-AF1F-5304A4A2EE34}"/>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152.69999999999999</c:v>
                </c:pt>
                <c:pt idx="1">
                  <c:v>157.9</c:v>
                </c:pt>
                <c:pt idx="2">
                  <c:v>164.3</c:v>
                </c:pt>
                <c:pt idx="3">
                  <c:v>160.9</c:v>
                </c:pt>
                <c:pt idx="4">
                  <c:v>161.9</c:v>
                </c:pt>
              </c:numCache>
            </c:numRef>
          </c:val>
          <c:extLst xmlns:c16r2="http://schemas.microsoft.com/office/drawing/2015/06/chart">
            <c:ext xmlns:c16="http://schemas.microsoft.com/office/drawing/2014/chart" uri="{C3380CC4-5D6E-409C-BE32-E72D297353CC}">
              <c16:uniqueId val="{00000001-3D65-4C4C-AF1F-5304A4A2EE34}"/>
            </c:ext>
          </c:extLst>
        </c:ser>
        <c:dLbls>
          <c:showLegendKey val="0"/>
          <c:showVal val="0"/>
          <c:showCatName val="0"/>
          <c:showSerName val="0"/>
          <c:showPercent val="0"/>
          <c:showBubbleSize val="0"/>
        </c:dLbls>
        <c:gapWidth val="150"/>
        <c:axId val="404001696"/>
        <c:axId val="40400208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xmlns:c16r2="http://schemas.microsoft.com/office/drawing/2015/06/chart">
            <c:ext xmlns:c16="http://schemas.microsoft.com/office/drawing/2014/chart" uri="{C3380CC4-5D6E-409C-BE32-E72D297353CC}">
              <c16:uniqueId val="{00000002-3D65-4C4C-AF1F-5304A4A2EE34}"/>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xmlns:c16r2="http://schemas.microsoft.com/office/drawing/2015/06/chart">
            <c:ext xmlns:c16="http://schemas.microsoft.com/office/drawing/2014/chart" uri="{C3380CC4-5D6E-409C-BE32-E72D297353CC}">
              <c16:uniqueId val="{00000003-3D65-4C4C-AF1F-5304A4A2EE34}"/>
            </c:ext>
          </c:extLst>
        </c:ser>
        <c:dLbls>
          <c:showLegendKey val="0"/>
          <c:showVal val="0"/>
          <c:showCatName val="0"/>
          <c:showSerName val="0"/>
          <c:showPercent val="0"/>
          <c:showBubbleSize val="0"/>
        </c:dLbls>
        <c:marker val="1"/>
        <c:smooth val="0"/>
        <c:axId val="404001696"/>
        <c:axId val="404002088"/>
      </c:lineChart>
      <c:catAx>
        <c:axId val="404001696"/>
        <c:scaling>
          <c:orientation val="minMax"/>
        </c:scaling>
        <c:delete val="0"/>
        <c:axPos val="b"/>
        <c:numFmt formatCode="General" sourceLinked="1"/>
        <c:majorTickMark val="none"/>
        <c:minorTickMark val="none"/>
        <c:tickLblPos val="none"/>
        <c:crossAx val="404002088"/>
        <c:crosses val="autoZero"/>
        <c:auto val="0"/>
        <c:lblAlgn val="ctr"/>
        <c:lblOffset val="100"/>
        <c:noMultiLvlLbl val="1"/>
      </c:catAx>
      <c:valAx>
        <c:axId val="404002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400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1.6</c:v>
                </c:pt>
                <c:pt idx="1">
                  <c:v>3.5</c:v>
                </c:pt>
                <c:pt idx="2">
                  <c:v>2.8</c:v>
                </c:pt>
                <c:pt idx="3">
                  <c:v>1.5</c:v>
                </c:pt>
                <c:pt idx="4">
                  <c:v>1.3</c:v>
                </c:pt>
              </c:numCache>
            </c:numRef>
          </c:val>
          <c:extLst xmlns:c16r2="http://schemas.microsoft.com/office/drawing/2015/06/chart">
            <c:ext xmlns:c16="http://schemas.microsoft.com/office/drawing/2014/chart" uri="{C3380CC4-5D6E-409C-BE32-E72D297353CC}">
              <c16:uniqueId val="{00000000-B1CF-4CD2-A0CF-01E81C4F5D7D}"/>
            </c:ext>
          </c:extLst>
        </c:ser>
        <c:dLbls>
          <c:showLegendKey val="0"/>
          <c:showVal val="0"/>
          <c:showCatName val="0"/>
          <c:showSerName val="0"/>
          <c:showPercent val="0"/>
          <c:showBubbleSize val="0"/>
        </c:dLbls>
        <c:gapWidth val="180"/>
        <c:overlap val="-90"/>
        <c:axId val="537257008"/>
        <c:axId val="537255440"/>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xmlns:c16r2="http://schemas.microsoft.com/office/drawing/2015/06/chart">
            <c:ext xmlns:c16="http://schemas.microsoft.com/office/drawing/2014/chart" uri="{C3380CC4-5D6E-409C-BE32-E72D297353CC}">
              <c16:uniqueId val="{00000001-B1CF-4CD2-A0CF-01E81C4F5D7D}"/>
            </c:ext>
          </c:extLst>
        </c:ser>
        <c:dLbls>
          <c:showLegendKey val="0"/>
          <c:showVal val="0"/>
          <c:showCatName val="0"/>
          <c:showSerName val="0"/>
          <c:showPercent val="0"/>
          <c:showBubbleSize val="0"/>
        </c:dLbls>
        <c:marker val="1"/>
        <c:smooth val="0"/>
        <c:axId val="537257008"/>
        <c:axId val="537255440"/>
      </c:lineChart>
      <c:catAx>
        <c:axId val="537257008"/>
        <c:scaling>
          <c:orientation val="minMax"/>
        </c:scaling>
        <c:delete val="0"/>
        <c:axPos val="b"/>
        <c:numFmt formatCode="General" sourceLinked="1"/>
        <c:majorTickMark val="none"/>
        <c:minorTickMark val="none"/>
        <c:tickLblPos val="none"/>
        <c:crossAx val="537255440"/>
        <c:crosses val="autoZero"/>
        <c:auto val="0"/>
        <c:lblAlgn val="ctr"/>
        <c:lblOffset val="100"/>
        <c:noMultiLvlLbl val="1"/>
      </c:catAx>
      <c:valAx>
        <c:axId val="53725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257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8.6999999999999993</c:v>
                </c:pt>
                <c:pt idx="1">
                  <c:v>4.5</c:v>
                </c:pt>
                <c:pt idx="2">
                  <c:v>3.9</c:v>
                </c:pt>
                <c:pt idx="3">
                  <c:v>3.5</c:v>
                </c:pt>
                <c:pt idx="4">
                  <c:v>3.3</c:v>
                </c:pt>
              </c:numCache>
            </c:numRef>
          </c:val>
          <c:extLst xmlns:c16r2="http://schemas.microsoft.com/office/drawing/2015/06/chart">
            <c:ext xmlns:c16="http://schemas.microsoft.com/office/drawing/2014/chart" uri="{C3380CC4-5D6E-409C-BE32-E72D297353CC}">
              <c16:uniqueId val="{00000000-3B35-4225-BEB6-ED9B131ED0CD}"/>
            </c:ext>
          </c:extLst>
        </c:ser>
        <c:dLbls>
          <c:showLegendKey val="0"/>
          <c:showVal val="0"/>
          <c:showCatName val="0"/>
          <c:showSerName val="0"/>
          <c:showPercent val="0"/>
          <c:showBubbleSize val="0"/>
        </c:dLbls>
        <c:gapWidth val="180"/>
        <c:overlap val="-90"/>
        <c:axId val="537256224"/>
        <c:axId val="53725779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xmlns:c16r2="http://schemas.microsoft.com/office/drawing/2015/06/chart">
            <c:ext xmlns:c16="http://schemas.microsoft.com/office/drawing/2014/chart" uri="{C3380CC4-5D6E-409C-BE32-E72D297353CC}">
              <c16:uniqueId val="{00000001-3B35-4225-BEB6-ED9B131ED0CD}"/>
            </c:ext>
          </c:extLst>
        </c:ser>
        <c:dLbls>
          <c:showLegendKey val="0"/>
          <c:showVal val="0"/>
          <c:showCatName val="0"/>
          <c:showSerName val="0"/>
          <c:showPercent val="0"/>
          <c:showBubbleSize val="0"/>
        </c:dLbls>
        <c:marker val="1"/>
        <c:smooth val="0"/>
        <c:axId val="537256224"/>
        <c:axId val="537257792"/>
      </c:lineChart>
      <c:catAx>
        <c:axId val="537256224"/>
        <c:scaling>
          <c:orientation val="minMax"/>
        </c:scaling>
        <c:delete val="0"/>
        <c:axPos val="b"/>
        <c:numFmt formatCode="General" sourceLinked="1"/>
        <c:majorTickMark val="none"/>
        <c:minorTickMark val="none"/>
        <c:tickLblPos val="none"/>
        <c:crossAx val="537257792"/>
        <c:crosses val="autoZero"/>
        <c:auto val="0"/>
        <c:lblAlgn val="ctr"/>
        <c:lblOffset val="100"/>
        <c:noMultiLvlLbl val="1"/>
      </c:catAx>
      <c:valAx>
        <c:axId val="537257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256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82.2</c:v>
                </c:pt>
                <c:pt idx="1">
                  <c:v>81.099999999999994</c:v>
                </c:pt>
                <c:pt idx="2">
                  <c:v>79.3</c:v>
                </c:pt>
                <c:pt idx="3">
                  <c:v>79.8</c:v>
                </c:pt>
                <c:pt idx="4">
                  <c:v>78</c:v>
                </c:pt>
              </c:numCache>
            </c:numRef>
          </c:val>
          <c:extLst xmlns:c16r2="http://schemas.microsoft.com/office/drawing/2015/06/chart">
            <c:ext xmlns:c16="http://schemas.microsoft.com/office/drawing/2014/chart" uri="{C3380CC4-5D6E-409C-BE32-E72D297353CC}">
              <c16:uniqueId val="{00000000-65F3-4031-8E18-BE8E93B2D63C}"/>
            </c:ext>
          </c:extLst>
        </c:ser>
        <c:dLbls>
          <c:showLegendKey val="0"/>
          <c:showVal val="0"/>
          <c:showCatName val="0"/>
          <c:showSerName val="0"/>
          <c:showPercent val="0"/>
          <c:showBubbleSize val="0"/>
        </c:dLbls>
        <c:gapWidth val="180"/>
        <c:overlap val="-90"/>
        <c:axId val="537256616"/>
        <c:axId val="53725818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xmlns:c16r2="http://schemas.microsoft.com/office/drawing/2015/06/chart">
            <c:ext xmlns:c16="http://schemas.microsoft.com/office/drawing/2014/chart" uri="{C3380CC4-5D6E-409C-BE32-E72D297353CC}">
              <c16:uniqueId val="{00000001-65F3-4031-8E18-BE8E93B2D63C}"/>
            </c:ext>
          </c:extLst>
        </c:ser>
        <c:dLbls>
          <c:showLegendKey val="0"/>
          <c:showVal val="0"/>
          <c:showCatName val="0"/>
          <c:showSerName val="0"/>
          <c:showPercent val="0"/>
          <c:showBubbleSize val="0"/>
        </c:dLbls>
        <c:marker val="1"/>
        <c:smooth val="0"/>
        <c:axId val="537256616"/>
        <c:axId val="537258184"/>
      </c:lineChart>
      <c:catAx>
        <c:axId val="537256616"/>
        <c:scaling>
          <c:orientation val="minMax"/>
        </c:scaling>
        <c:delete val="0"/>
        <c:axPos val="b"/>
        <c:numFmt formatCode="General" sourceLinked="1"/>
        <c:majorTickMark val="none"/>
        <c:minorTickMark val="none"/>
        <c:tickLblPos val="none"/>
        <c:crossAx val="537258184"/>
        <c:crosses val="autoZero"/>
        <c:auto val="0"/>
        <c:lblAlgn val="ctr"/>
        <c:lblOffset val="100"/>
        <c:noMultiLvlLbl val="1"/>
      </c:catAx>
      <c:valAx>
        <c:axId val="537258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256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491.64</c:v>
                </c:pt>
                <c:pt idx="1">
                  <c:v>520.83000000000004</c:v>
                </c:pt>
                <c:pt idx="2">
                  <c:v>541.64</c:v>
                </c:pt>
                <c:pt idx="3">
                  <c:v>531.70000000000005</c:v>
                </c:pt>
                <c:pt idx="4">
                  <c:v>544.38</c:v>
                </c:pt>
              </c:numCache>
            </c:numRef>
          </c:val>
          <c:extLst xmlns:c16r2="http://schemas.microsoft.com/office/drawing/2015/06/chart">
            <c:ext xmlns:c16="http://schemas.microsoft.com/office/drawing/2014/chart" uri="{C3380CC4-5D6E-409C-BE32-E72D297353CC}">
              <c16:uniqueId val="{00000000-E31E-4889-926D-259E665F466F}"/>
            </c:ext>
          </c:extLst>
        </c:ser>
        <c:dLbls>
          <c:showLegendKey val="0"/>
          <c:showVal val="0"/>
          <c:showCatName val="0"/>
          <c:showSerName val="0"/>
          <c:showPercent val="0"/>
          <c:showBubbleSize val="0"/>
        </c:dLbls>
        <c:gapWidth val="180"/>
        <c:overlap val="-90"/>
        <c:axId val="537258576"/>
        <c:axId val="53725896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371.91</c:v>
                </c:pt>
                <c:pt idx="1">
                  <c:v>384.8</c:v>
                </c:pt>
                <c:pt idx="2">
                  <c:v>401.14</c:v>
                </c:pt>
                <c:pt idx="3">
                  <c:v>410.24</c:v>
                </c:pt>
                <c:pt idx="4">
                  <c:v>419.69</c:v>
                </c:pt>
              </c:numCache>
            </c:numRef>
          </c:val>
          <c:smooth val="0"/>
          <c:extLst xmlns:c16r2="http://schemas.microsoft.com/office/drawing/2015/06/chart">
            <c:ext xmlns:c16="http://schemas.microsoft.com/office/drawing/2014/chart" uri="{C3380CC4-5D6E-409C-BE32-E72D297353CC}">
              <c16:uniqueId val="{00000001-E31E-4889-926D-259E665F466F}"/>
            </c:ext>
          </c:extLst>
        </c:ser>
        <c:dLbls>
          <c:showLegendKey val="0"/>
          <c:showVal val="0"/>
          <c:showCatName val="0"/>
          <c:showSerName val="0"/>
          <c:showPercent val="0"/>
          <c:showBubbleSize val="0"/>
        </c:dLbls>
        <c:marker val="1"/>
        <c:smooth val="0"/>
        <c:axId val="537258576"/>
        <c:axId val="537258968"/>
      </c:lineChart>
      <c:catAx>
        <c:axId val="537258576"/>
        <c:scaling>
          <c:orientation val="minMax"/>
        </c:scaling>
        <c:delete val="0"/>
        <c:axPos val="b"/>
        <c:numFmt formatCode="General" sourceLinked="1"/>
        <c:majorTickMark val="none"/>
        <c:minorTickMark val="none"/>
        <c:tickLblPos val="none"/>
        <c:crossAx val="537258968"/>
        <c:crosses val="autoZero"/>
        <c:auto val="0"/>
        <c:lblAlgn val="ctr"/>
        <c:lblOffset val="100"/>
        <c:noMultiLvlLbl val="1"/>
      </c:catAx>
      <c:valAx>
        <c:axId val="53725896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2585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732.2</c:v>
                </c:pt>
                <c:pt idx="1">
                  <c:v>759.75</c:v>
                </c:pt>
                <c:pt idx="2">
                  <c:v>799.38</c:v>
                </c:pt>
                <c:pt idx="3">
                  <c:v>803.08</c:v>
                </c:pt>
                <c:pt idx="4">
                  <c:v>814.03</c:v>
                </c:pt>
              </c:numCache>
            </c:numRef>
          </c:val>
          <c:extLst xmlns:c16r2="http://schemas.microsoft.com/office/drawing/2015/06/chart">
            <c:ext xmlns:c16="http://schemas.microsoft.com/office/drawing/2014/chart" uri="{C3380CC4-5D6E-409C-BE32-E72D297353CC}">
              <c16:uniqueId val="{00000000-6567-491F-820F-C9F48C226B84}"/>
            </c:ext>
          </c:extLst>
        </c:ser>
        <c:dLbls>
          <c:showLegendKey val="0"/>
          <c:showVal val="0"/>
          <c:showCatName val="0"/>
          <c:showSerName val="0"/>
          <c:showPercent val="0"/>
          <c:showBubbleSize val="0"/>
        </c:dLbls>
        <c:gapWidth val="180"/>
        <c:overlap val="-90"/>
        <c:axId val="537251912"/>
        <c:axId val="53725308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618.04</c:v>
                </c:pt>
                <c:pt idx="1">
                  <c:v>631.22</c:v>
                </c:pt>
                <c:pt idx="2">
                  <c:v>646.02</c:v>
                </c:pt>
                <c:pt idx="3">
                  <c:v>664.8</c:v>
                </c:pt>
                <c:pt idx="4">
                  <c:v>682.89</c:v>
                </c:pt>
              </c:numCache>
            </c:numRef>
          </c:val>
          <c:smooth val="0"/>
          <c:extLst xmlns:c16r2="http://schemas.microsoft.com/office/drawing/2015/06/chart">
            <c:ext xmlns:c16="http://schemas.microsoft.com/office/drawing/2014/chart" uri="{C3380CC4-5D6E-409C-BE32-E72D297353CC}">
              <c16:uniqueId val="{00000001-6567-491F-820F-C9F48C226B84}"/>
            </c:ext>
          </c:extLst>
        </c:ser>
        <c:dLbls>
          <c:showLegendKey val="0"/>
          <c:showVal val="0"/>
          <c:showCatName val="0"/>
          <c:showSerName val="0"/>
          <c:showPercent val="0"/>
          <c:showBubbleSize val="0"/>
        </c:dLbls>
        <c:marker val="1"/>
        <c:smooth val="0"/>
        <c:axId val="537251912"/>
        <c:axId val="537253088"/>
      </c:lineChart>
      <c:catAx>
        <c:axId val="537251912"/>
        <c:scaling>
          <c:orientation val="minMax"/>
        </c:scaling>
        <c:delete val="0"/>
        <c:axPos val="b"/>
        <c:numFmt formatCode="General" sourceLinked="1"/>
        <c:majorTickMark val="none"/>
        <c:minorTickMark val="none"/>
        <c:tickLblPos val="none"/>
        <c:crossAx val="537253088"/>
        <c:crosses val="autoZero"/>
        <c:auto val="0"/>
        <c:lblAlgn val="ctr"/>
        <c:lblOffset val="100"/>
        <c:noMultiLvlLbl val="1"/>
      </c:catAx>
      <c:valAx>
        <c:axId val="5372530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7251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18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18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18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3666134" y="3184712"/>
          <a:ext cx="1992966" cy="758069"/>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18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18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18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18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3666134" y="7243483"/>
          <a:ext cx="1992966" cy="520433"/>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3772991" y="11861427"/>
          <a:ext cx="1992966" cy="520436"/>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9696450" y="11861427"/>
          <a:ext cx="2144647" cy="520435"/>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18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18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19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19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19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5812972" y="7234917"/>
          <a:ext cx="1992965" cy="520433"/>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0" zoomScaleNormal="80" zoomScaleSheetLayoutView="100" workbookViewId="0"/>
  </sheetViews>
  <sheetFormatPr defaultColWidth="2.6640625" defaultRowHeight="13.2" x14ac:dyDescent="0.2"/>
  <cols>
    <col min="1" max="1" width="2.6640625" customWidth="1"/>
    <col min="2" max="67" width="3.77734375" customWidth="1"/>
    <col min="68" max="78" width="3.109375" customWidth="1"/>
    <col min="79" max="79"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神奈川県　横浜市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H27</v>
      </c>
      <c r="AR7" s="92"/>
      <c r="AS7" s="92"/>
      <c r="AT7" s="92"/>
      <c r="AU7" s="93"/>
      <c r="AV7" s="94" t="str">
        <f>データ!J10</f>
        <v>H28</v>
      </c>
      <c r="AW7" s="92"/>
      <c r="AX7" s="92"/>
      <c r="AY7" s="92"/>
      <c r="AZ7" s="93"/>
      <c r="BA7" s="94" t="str">
        <f>データ!K10</f>
        <v>H29</v>
      </c>
      <c r="BB7" s="92"/>
      <c r="BC7" s="92"/>
      <c r="BD7" s="92"/>
      <c r="BE7" s="93"/>
      <c r="BF7" s="94" t="str">
        <f>データ!L10</f>
        <v>H30</v>
      </c>
      <c r="BG7" s="92"/>
      <c r="BH7" s="92"/>
      <c r="BI7" s="92"/>
      <c r="BJ7" s="93"/>
      <c r="BK7" s="94" t="str">
        <f>データ!M10</f>
        <v>R01</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122714</v>
      </c>
      <c r="AR8" s="101"/>
      <c r="AS8" s="101"/>
      <c r="AT8" s="101"/>
      <c r="AU8" s="102"/>
      <c r="AV8" s="103">
        <f>データ!AC6</f>
        <v>122461</v>
      </c>
      <c r="AW8" s="101"/>
      <c r="AX8" s="101"/>
      <c r="AY8" s="101"/>
      <c r="AZ8" s="102"/>
      <c r="BA8" s="103">
        <f>データ!AD6</f>
        <v>122580</v>
      </c>
      <c r="BB8" s="101"/>
      <c r="BC8" s="101"/>
      <c r="BD8" s="101"/>
      <c r="BE8" s="102"/>
      <c r="BF8" s="103">
        <f>データ!AE6</f>
        <v>125362</v>
      </c>
      <c r="BG8" s="101"/>
      <c r="BH8" s="101"/>
      <c r="BI8" s="101"/>
      <c r="BJ8" s="102"/>
      <c r="BK8" s="103">
        <f>データ!AF6</f>
        <v>126330</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307599</v>
      </c>
      <c r="AR9" s="106"/>
      <c r="AS9" s="106"/>
      <c r="AT9" s="106"/>
      <c r="AU9" s="106"/>
      <c r="AV9" s="107">
        <f>データ!AH6</f>
        <v>677128</v>
      </c>
      <c r="AW9" s="108"/>
      <c r="AX9" s="108"/>
      <c r="AY9" s="108"/>
      <c r="AZ9" s="105"/>
      <c r="BA9" s="107">
        <f>データ!AI6</f>
        <v>562534</v>
      </c>
      <c r="BB9" s="108"/>
      <c r="BC9" s="108"/>
      <c r="BD9" s="108"/>
      <c r="BE9" s="105"/>
      <c r="BF9" s="107">
        <f>データ!AJ6</f>
        <v>297442</v>
      </c>
      <c r="BG9" s="108"/>
      <c r="BH9" s="108"/>
      <c r="BI9" s="108"/>
      <c r="BJ9" s="105"/>
      <c r="BK9" s="107">
        <f>データ!AK6</f>
        <v>269005</v>
      </c>
      <c r="BL9" s="108"/>
      <c r="BM9" s="108"/>
      <c r="BN9" s="108"/>
      <c r="BO9" s="105"/>
      <c r="BP9" s="10"/>
      <c r="BQ9" s="10"/>
      <c r="BR9" s="10"/>
      <c r="BS9" s="10"/>
      <c r="BT9" s="10"/>
      <c r="BU9" s="10"/>
      <c r="BV9" s="10"/>
      <c r="BW9" s="10"/>
      <c r="BX9" s="10"/>
      <c r="BY9" s="10"/>
    </row>
    <row r="10" spans="1:78" ht="18.45" customHeight="1" x14ac:dyDescent="0.2">
      <c r="A10" s="2"/>
      <c r="B10" s="109" t="str">
        <f>データ!T6</f>
        <v>-</v>
      </c>
      <c r="C10" s="110"/>
      <c r="D10" s="110"/>
      <c r="E10" s="110"/>
      <c r="F10" s="110"/>
      <c r="G10" s="110"/>
      <c r="H10" s="110"/>
      <c r="I10" s="111"/>
      <c r="J10" s="112">
        <f>データ!U6</f>
        <v>513.79999999999995</v>
      </c>
      <c r="K10" s="112"/>
      <c r="L10" s="112"/>
      <c r="M10" s="112"/>
      <c r="N10" s="112"/>
      <c r="O10" s="112"/>
      <c r="P10" s="112"/>
      <c r="Q10" s="112"/>
      <c r="R10" s="106">
        <f>データ!V6</f>
        <v>25217</v>
      </c>
      <c r="S10" s="106"/>
      <c r="T10" s="106"/>
      <c r="U10" s="106"/>
      <c r="V10" s="106"/>
      <c r="W10" s="106"/>
      <c r="X10" s="106"/>
      <c r="Y10" s="106"/>
      <c r="Z10" s="106">
        <f>データ!W6</f>
        <v>842</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45"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45" customHeight="1" x14ac:dyDescent="0.2">
      <c r="A12" s="2"/>
      <c r="B12" s="107">
        <f>データ!X6</f>
        <v>1346</v>
      </c>
      <c r="C12" s="108"/>
      <c r="D12" s="108"/>
      <c r="E12" s="108"/>
      <c r="F12" s="108"/>
      <c r="G12" s="108"/>
      <c r="H12" s="108"/>
      <c r="I12" s="105"/>
      <c r="J12" s="113">
        <f>データ!Y6</f>
        <v>17.7</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45"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121</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120</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122</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8" thickTop="1" x14ac:dyDescent="0.2">
      <c r="B90" s="40" t="s">
        <v>22</v>
      </c>
    </row>
  </sheetData>
  <sheetProtection algorithmName="SHA-512" hashValue="c9NDUe82y053DTk6Wrx7H1gVTDulqSRIf1kViIFcWibX9XtOktW9W35u996iSlbUt85UD0ze6PYJIjxkAvTS+Q==" saltValue="EyE4tRtEynDp5UaT2RSGMA=="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2">
      <c r="H6" s="42" t="s">
        <v>86</v>
      </c>
      <c r="I6" s="55" t="str">
        <f>I7</f>
        <v>2019</v>
      </c>
      <c r="J6" s="55" t="str">
        <f t="shared" ref="J6:AK6" si="3">J7</f>
        <v>141003</v>
      </c>
      <c r="K6" s="55" t="str">
        <f t="shared" si="3"/>
        <v>46</v>
      </c>
      <c r="L6" s="55" t="str">
        <f t="shared" si="3"/>
        <v>03</v>
      </c>
      <c r="M6" s="56" t="str">
        <f>M7</f>
        <v>3</v>
      </c>
      <c r="N6" s="56" t="str">
        <f>N7</f>
        <v>000</v>
      </c>
      <c r="O6" s="55" t="str">
        <f t="shared" si="3"/>
        <v>神奈川県　横浜市</v>
      </c>
      <c r="P6" s="55" t="str">
        <f t="shared" si="3"/>
        <v>法適用</v>
      </c>
      <c r="Q6" s="55" t="str">
        <f t="shared" si="3"/>
        <v>交通事業</v>
      </c>
      <c r="R6" s="55" t="str">
        <f t="shared" si="3"/>
        <v>自動車運送事業</v>
      </c>
      <c r="S6" s="55" t="str">
        <f t="shared" si="3"/>
        <v>自治体職員</v>
      </c>
      <c r="T6" s="57" t="str">
        <f t="shared" si="3"/>
        <v>-</v>
      </c>
      <c r="U6" s="57">
        <f t="shared" si="3"/>
        <v>513.79999999999995</v>
      </c>
      <c r="V6" s="58">
        <f t="shared" si="3"/>
        <v>25217</v>
      </c>
      <c r="W6" s="58">
        <f t="shared" si="3"/>
        <v>842</v>
      </c>
      <c r="X6" s="58">
        <f t="shared" si="3"/>
        <v>1346</v>
      </c>
      <c r="Y6" s="57">
        <f>Y7</f>
        <v>17.7</v>
      </c>
      <c r="Z6" s="55" t="str">
        <f t="shared" si="3"/>
        <v>有</v>
      </c>
      <c r="AA6" s="55" t="str">
        <f t="shared" si="3"/>
        <v>無</v>
      </c>
      <c r="AB6" s="58">
        <f t="shared" si="3"/>
        <v>122714</v>
      </c>
      <c r="AC6" s="58">
        <f t="shared" si="3"/>
        <v>122461</v>
      </c>
      <c r="AD6" s="58">
        <f t="shared" si="3"/>
        <v>122580</v>
      </c>
      <c r="AE6" s="58">
        <f t="shared" si="3"/>
        <v>125362</v>
      </c>
      <c r="AF6" s="58">
        <f t="shared" si="3"/>
        <v>126330</v>
      </c>
      <c r="AG6" s="58">
        <f t="shared" si="3"/>
        <v>307599</v>
      </c>
      <c r="AH6" s="58">
        <f t="shared" si="3"/>
        <v>677128</v>
      </c>
      <c r="AI6" s="58">
        <f t="shared" si="3"/>
        <v>562534</v>
      </c>
      <c r="AJ6" s="58">
        <f t="shared" si="3"/>
        <v>297442</v>
      </c>
      <c r="AK6" s="58">
        <f t="shared" si="3"/>
        <v>269005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87</v>
      </c>
      <c r="J7" s="63" t="s">
        <v>88</v>
      </c>
      <c r="K7" s="63" t="s">
        <v>89</v>
      </c>
      <c r="L7" s="63" t="s">
        <v>90</v>
      </c>
      <c r="M7" s="63" t="s">
        <v>91</v>
      </c>
      <c r="N7" s="63" t="s">
        <v>92</v>
      </c>
      <c r="O7" s="63" t="s">
        <v>93</v>
      </c>
      <c r="P7" s="63" t="s">
        <v>94</v>
      </c>
      <c r="Q7" s="63" t="s">
        <v>95</v>
      </c>
      <c r="R7" s="63" t="s">
        <v>96</v>
      </c>
      <c r="S7" s="63" t="s">
        <v>97</v>
      </c>
      <c r="T7" s="64" t="s">
        <v>98</v>
      </c>
      <c r="U7" s="64">
        <v>513.79999999999995</v>
      </c>
      <c r="V7" s="65">
        <v>25217</v>
      </c>
      <c r="W7" s="65">
        <v>842</v>
      </c>
      <c r="X7" s="65">
        <v>1346</v>
      </c>
      <c r="Y7" s="64">
        <v>17.7</v>
      </c>
      <c r="Z7" s="63" t="s">
        <v>99</v>
      </c>
      <c r="AA7" s="63" t="s">
        <v>100</v>
      </c>
      <c r="AB7" s="65">
        <v>122714</v>
      </c>
      <c r="AC7" s="65">
        <v>122461</v>
      </c>
      <c r="AD7" s="65">
        <v>122580</v>
      </c>
      <c r="AE7" s="65">
        <v>125362</v>
      </c>
      <c r="AF7" s="65">
        <v>126330</v>
      </c>
      <c r="AG7" s="65">
        <v>307599</v>
      </c>
      <c r="AH7" s="65">
        <v>677128</v>
      </c>
      <c r="AI7" s="65">
        <v>562534</v>
      </c>
      <c r="AJ7" s="65">
        <v>297442</v>
      </c>
      <c r="AK7" s="65">
        <v>269005</v>
      </c>
      <c r="AL7" s="64">
        <v>109.6</v>
      </c>
      <c r="AM7" s="64">
        <v>108.2</v>
      </c>
      <c r="AN7" s="64">
        <v>103.1</v>
      </c>
      <c r="AO7" s="64">
        <v>102.7</v>
      </c>
      <c r="AP7" s="64">
        <v>101.3</v>
      </c>
      <c r="AQ7" s="64">
        <v>104.1</v>
      </c>
      <c r="AR7" s="64">
        <v>103.5</v>
      </c>
      <c r="AS7" s="64">
        <v>103.3</v>
      </c>
      <c r="AT7" s="64">
        <v>102.4</v>
      </c>
      <c r="AU7" s="64">
        <v>98.5</v>
      </c>
      <c r="AV7" s="64">
        <v>100</v>
      </c>
      <c r="AW7" s="64">
        <v>106.3</v>
      </c>
      <c r="AX7" s="64">
        <v>102.5</v>
      </c>
      <c r="AY7" s="64">
        <v>98.6</v>
      </c>
      <c r="AZ7" s="64">
        <v>99.6</v>
      </c>
      <c r="BA7" s="64">
        <v>98.6</v>
      </c>
      <c r="BB7" s="64">
        <v>95.5</v>
      </c>
      <c r="BC7" s="64">
        <v>94.2</v>
      </c>
      <c r="BD7" s="64">
        <v>94</v>
      </c>
      <c r="BE7" s="64">
        <v>93.2</v>
      </c>
      <c r="BF7" s="64">
        <v>89.9</v>
      </c>
      <c r="BG7" s="64">
        <v>100</v>
      </c>
      <c r="BH7" s="64">
        <v>220.2</v>
      </c>
      <c r="BI7" s="64">
        <v>251.2</v>
      </c>
      <c r="BJ7" s="64">
        <v>267.2</v>
      </c>
      <c r="BK7" s="64">
        <v>241.1</v>
      </c>
      <c r="BL7" s="64">
        <v>244.9</v>
      </c>
      <c r="BM7" s="64">
        <v>97.7</v>
      </c>
      <c r="BN7" s="64">
        <v>100</v>
      </c>
      <c r="BO7" s="64">
        <v>156.69999999999999</v>
      </c>
      <c r="BP7" s="64">
        <v>155.30000000000001</v>
      </c>
      <c r="BQ7" s="64">
        <v>154.19999999999999</v>
      </c>
      <c r="BR7" s="64">
        <v>100</v>
      </c>
      <c r="BS7" s="64">
        <v>9.1999999999999993</v>
      </c>
      <c r="BT7" s="64">
        <v>1.2</v>
      </c>
      <c r="BU7" s="64">
        <v>0</v>
      </c>
      <c r="BV7" s="64">
        <v>0</v>
      </c>
      <c r="BW7" s="64">
        <v>0</v>
      </c>
      <c r="BX7" s="64">
        <v>90.4</v>
      </c>
      <c r="BY7" s="64">
        <v>86.1</v>
      </c>
      <c r="BZ7" s="64">
        <v>62.9</v>
      </c>
      <c r="CA7" s="64">
        <v>34.799999999999997</v>
      </c>
      <c r="CB7" s="64">
        <v>35.1</v>
      </c>
      <c r="CC7" s="64">
        <v>0</v>
      </c>
      <c r="CD7" s="64">
        <v>2.5</v>
      </c>
      <c r="CE7" s="64">
        <v>5.5</v>
      </c>
      <c r="CF7" s="64">
        <v>4.5999999999999996</v>
      </c>
      <c r="CG7" s="64">
        <v>2.4</v>
      </c>
      <c r="CH7" s="64">
        <v>2.1</v>
      </c>
      <c r="CI7" s="64">
        <v>13.6</v>
      </c>
      <c r="CJ7" s="64">
        <v>14.6</v>
      </c>
      <c r="CK7" s="64">
        <v>14.5</v>
      </c>
      <c r="CL7" s="64">
        <v>14.7</v>
      </c>
      <c r="CM7" s="64">
        <v>14.2</v>
      </c>
      <c r="CN7" s="64">
        <v>152.69999999999999</v>
      </c>
      <c r="CO7" s="64">
        <v>157.9</v>
      </c>
      <c r="CP7" s="64">
        <v>164.3</v>
      </c>
      <c r="CQ7" s="64">
        <v>160.9</v>
      </c>
      <c r="CR7" s="64">
        <v>161.9</v>
      </c>
      <c r="CS7" s="64">
        <v>177.3</v>
      </c>
      <c r="CT7" s="64">
        <v>180</v>
      </c>
      <c r="CU7" s="64">
        <v>180.1</v>
      </c>
      <c r="CV7" s="64">
        <v>182.9</v>
      </c>
      <c r="CW7" s="64">
        <v>190.5</v>
      </c>
      <c r="CX7" s="64">
        <v>1.6</v>
      </c>
      <c r="CY7" s="64">
        <v>3.5</v>
      </c>
      <c r="CZ7" s="64">
        <v>2.8</v>
      </c>
      <c r="DA7" s="64">
        <v>1.5</v>
      </c>
      <c r="DB7" s="64">
        <v>1.3</v>
      </c>
      <c r="DC7" s="64">
        <v>7.7</v>
      </c>
      <c r="DD7" s="64">
        <v>8.1</v>
      </c>
      <c r="DE7" s="64">
        <v>8</v>
      </c>
      <c r="DF7" s="64">
        <v>8</v>
      </c>
      <c r="DG7" s="64">
        <v>7.5</v>
      </c>
      <c r="DH7" s="64">
        <v>8.6999999999999993</v>
      </c>
      <c r="DI7" s="64">
        <v>4.5</v>
      </c>
      <c r="DJ7" s="64">
        <v>3.9</v>
      </c>
      <c r="DK7" s="64">
        <v>3.5</v>
      </c>
      <c r="DL7" s="64">
        <v>3.3</v>
      </c>
      <c r="DM7" s="64">
        <v>27</v>
      </c>
      <c r="DN7" s="64">
        <v>22.5</v>
      </c>
      <c r="DO7" s="64">
        <v>21.9</v>
      </c>
      <c r="DP7" s="64">
        <v>23.3</v>
      </c>
      <c r="DQ7" s="64">
        <v>29.5</v>
      </c>
      <c r="DR7" s="64">
        <v>82.2</v>
      </c>
      <c r="DS7" s="64">
        <v>81.099999999999994</v>
      </c>
      <c r="DT7" s="64">
        <v>79.3</v>
      </c>
      <c r="DU7" s="64">
        <v>79.8</v>
      </c>
      <c r="DV7" s="64">
        <v>78</v>
      </c>
      <c r="DW7" s="64">
        <v>78.900000000000006</v>
      </c>
      <c r="DX7" s="64">
        <v>78.400000000000006</v>
      </c>
      <c r="DY7" s="64">
        <v>77.8</v>
      </c>
      <c r="DZ7" s="64">
        <v>77.400000000000006</v>
      </c>
      <c r="EA7" s="64">
        <v>74.900000000000006</v>
      </c>
      <c r="EB7" s="66">
        <v>780.53</v>
      </c>
      <c r="EC7" s="66">
        <v>784.83</v>
      </c>
      <c r="ED7" s="66">
        <v>787.92</v>
      </c>
      <c r="EE7" s="66">
        <v>801.12</v>
      </c>
      <c r="EF7" s="66">
        <v>801.78</v>
      </c>
      <c r="EG7" s="66">
        <v>684.85</v>
      </c>
      <c r="EH7" s="66">
        <v>699.75</v>
      </c>
      <c r="EI7" s="66">
        <v>710.2</v>
      </c>
      <c r="EJ7" s="66">
        <v>726.81</v>
      </c>
      <c r="EK7" s="66">
        <v>732.4</v>
      </c>
      <c r="EL7" s="66">
        <v>732.2</v>
      </c>
      <c r="EM7" s="66">
        <v>759.75</v>
      </c>
      <c r="EN7" s="66">
        <v>799.38</v>
      </c>
      <c r="EO7" s="66">
        <v>803.08</v>
      </c>
      <c r="EP7" s="66">
        <v>814.03</v>
      </c>
      <c r="EQ7" s="66">
        <v>618.04</v>
      </c>
      <c r="ER7" s="66">
        <v>631.22</v>
      </c>
      <c r="ES7" s="66">
        <v>646.02</v>
      </c>
      <c r="ET7" s="66">
        <v>664.8</v>
      </c>
      <c r="EU7" s="66">
        <v>682.89</v>
      </c>
      <c r="EV7" s="66">
        <v>491.64</v>
      </c>
      <c r="EW7" s="66">
        <v>520.83000000000004</v>
      </c>
      <c r="EX7" s="66">
        <v>541.64</v>
      </c>
      <c r="EY7" s="66">
        <v>531.70000000000005</v>
      </c>
      <c r="EZ7" s="66">
        <v>544.38</v>
      </c>
      <c r="FA7" s="66">
        <v>371.91</v>
      </c>
      <c r="FB7" s="66">
        <v>384.8</v>
      </c>
      <c r="FC7" s="66">
        <v>401.14</v>
      </c>
      <c r="FD7" s="66">
        <v>410.24</v>
      </c>
      <c r="FE7" s="66">
        <v>419.69</v>
      </c>
      <c r="FF7" s="64">
        <v>20.100000000000001</v>
      </c>
      <c r="FG7" s="64">
        <v>20</v>
      </c>
      <c r="FH7" s="64">
        <v>20.3</v>
      </c>
      <c r="FI7" s="64">
        <v>20.7</v>
      </c>
      <c r="FJ7" s="64">
        <v>20.6</v>
      </c>
      <c r="FK7" s="64">
        <v>17.7</v>
      </c>
      <c r="FL7" s="64">
        <v>18</v>
      </c>
      <c r="FM7" s="64">
        <v>18.399999999999999</v>
      </c>
      <c r="FN7" s="64">
        <v>18.3</v>
      </c>
      <c r="FO7" s="64">
        <v>18.100000000000001</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108</v>
      </c>
      <c r="AV11" s="75">
        <f>AW7</f>
        <v>106.3</v>
      </c>
      <c r="AW11" s="75">
        <f>AX7</f>
        <v>102.5</v>
      </c>
      <c r="AX11" s="75">
        <f>AY7</f>
        <v>98.6</v>
      </c>
      <c r="AY11" s="75">
        <f>AZ7</f>
        <v>99.6</v>
      </c>
      <c r="AZ11" s="75">
        <f>BA7</f>
        <v>98.6</v>
      </c>
      <c r="BA11" s="71"/>
      <c r="BB11" s="72"/>
      <c r="BC11" s="71"/>
      <c r="BD11" s="71"/>
      <c r="BE11" s="71"/>
      <c r="BF11" s="74" t="s">
        <v>109</v>
      </c>
      <c r="BG11" s="75">
        <f>BH7</f>
        <v>220.2</v>
      </c>
      <c r="BH11" s="75">
        <f>BI7</f>
        <v>251.2</v>
      </c>
      <c r="BI11" s="75">
        <f>BJ7</f>
        <v>267.2</v>
      </c>
      <c r="BJ11" s="75">
        <f>BK7</f>
        <v>241.1</v>
      </c>
      <c r="BK11" s="75">
        <f>BL7</f>
        <v>244.9</v>
      </c>
      <c r="BL11" s="71"/>
      <c r="BM11" s="71"/>
      <c r="BN11" s="71"/>
      <c r="BO11" s="71"/>
      <c r="BP11" s="71"/>
      <c r="BQ11" s="74" t="s">
        <v>108</v>
      </c>
      <c r="BR11" s="75">
        <f>BS7</f>
        <v>9.1999999999999993</v>
      </c>
      <c r="BS11" s="75">
        <f>BT7</f>
        <v>1.2</v>
      </c>
      <c r="BT11" s="75">
        <f>BU7</f>
        <v>0</v>
      </c>
      <c r="BU11" s="75">
        <f>BV7</f>
        <v>0</v>
      </c>
      <c r="BV11" s="75">
        <f>BW7</f>
        <v>0</v>
      </c>
      <c r="BW11" s="71"/>
      <c r="BX11" s="71"/>
      <c r="BY11" s="71"/>
      <c r="BZ11" s="71"/>
      <c r="CA11" s="71"/>
      <c r="CB11" s="74" t="s">
        <v>110</v>
      </c>
      <c r="CC11" s="75">
        <f>CD7</f>
        <v>2.5</v>
      </c>
      <c r="CD11" s="75">
        <f>CE7</f>
        <v>5.5</v>
      </c>
      <c r="CE11" s="75">
        <f>CF7</f>
        <v>4.5999999999999996</v>
      </c>
      <c r="CF11" s="75">
        <f>CG7</f>
        <v>2.4</v>
      </c>
      <c r="CG11" s="75">
        <f>CH7</f>
        <v>2.1</v>
      </c>
      <c r="CH11" s="71"/>
      <c r="CI11" s="71"/>
      <c r="CJ11" s="71"/>
      <c r="CK11" s="71"/>
      <c r="CL11" s="71"/>
      <c r="CM11" s="71"/>
      <c r="CN11" s="71"/>
      <c r="CO11" s="71"/>
      <c r="CP11" s="71"/>
      <c r="CQ11" s="71"/>
      <c r="CR11" s="71"/>
      <c r="CS11" s="71"/>
      <c r="CT11" s="71"/>
      <c r="CU11" s="71"/>
      <c r="CV11" s="74" t="s">
        <v>108</v>
      </c>
      <c r="CW11" s="75">
        <f>CX7</f>
        <v>1.6</v>
      </c>
      <c r="CX11" s="75">
        <f>CY7</f>
        <v>3.5</v>
      </c>
      <c r="CY11" s="75">
        <f>CZ7</f>
        <v>2.8</v>
      </c>
      <c r="CZ11" s="75">
        <f>DA7</f>
        <v>1.5</v>
      </c>
      <c r="DA11" s="75">
        <f>DB7</f>
        <v>1.3</v>
      </c>
      <c r="DB11" s="71"/>
      <c r="DC11" s="71"/>
      <c r="DD11" s="71"/>
      <c r="DE11" s="71"/>
      <c r="DF11" s="74" t="s">
        <v>111</v>
      </c>
      <c r="DG11" s="75">
        <f>DH7</f>
        <v>8.6999999999999993</v>
      </c>
      <c r="DH11" s="75">
        <f>DI7</f>
        <v>4.5</v>
      </c>
      <c r="DI11" s="75">
        <f>DJ7</f>
        <v>3.9</v>
      </c>
      <c r="DJ11" s="75">
        <f>DK7</f>
        <v>3.5</v>
      </c>
      <c r="DK11" s="75">
        <f>DL7</f>
        <v>3.3</v>
      </c>
      <c r="DL11" s="71"/>
      <c r="DM11" s="71"/>
      <c r="DN11" s="71"/>
      <c r="DO11" s="71"/>
      <c r="DP11" s="74" t="s">
        <v>108</v>
      </c>
      <c r="DQ11" s="75">
        <f>DR7</f>
        <v>82.2</v>
      </c>
      <c r="DR11" s="75">
        <f>DS7</f>
        <v>81.099999999999994</v>
      </c>
      <c r="DS11" s="75">
        <f>DT7</f>
        <v>79.3</v>
      </c>
      <c r="DT11" s="75">
        <f>DU7</f>
        <v>79.8</v>
      </c>
      <c r="DU11" s="75">
        <f>DV7</f>
        <v>78</v>
      </c>
      <c r="DV11" s="71"/>
      <c r="DW11" s="71"/>
      <c r="DX11" s="71"/>
      <c r="DY11" s="71"/>
      <c r="DZ11" s="74" t="s">
        <v>111</v>
      </c>
      <c r="EA11" s="76">
        <f>EB7</f>
        <v>780.53</v>
      </c>
      <c r="EB11" s="76">
        <f>EC7</f>
        <v>784.83</v>
      </c>
      <c r="EC11" s="76">
        <f>ED7</f>
        <v>787.92</v>
      </c>
      <c r="ED11" s="76">
        <f>EE7</f>
        <v>801.12</v>
      </c>
      <c r="EE11" s="76">
        <f>EF7</f>
        <v>801.78</v>
      </c>
      <c r="EF11" s="71"/>
      <c r="EG11" s="71"/>
      <c r="EH11" s="71"/>
      <c r="EI11" s="71"/>
      <c r="EJ11" s="74" t="s">
        <v>108</v>
      </c>
      <c r="EK11" s="76">
        <f>EL7</f>
        <v>732.2</v>
      </c>
      <c r="EL11" s="76">
        <f>EM7</f>
        <v>759.75</v>
      </c>
      <c r="EM11" s="76">
        <f>EN7</f>
        <v>799.38</v>
      </c>
      <c r="EN11" s="76">
        <f>EO7</f>
        <v>803.08</v>
      </c>
      <c r="EO11" s="76">
        <f>EP7</f>
        <v>814.03</v>
      </c>
      <c r="EP11" s="71"/>
      <c r="EQ11" s="71"/>
      <c r="ER11" s="71"/>
      <c r="ES11" s="71"/>
      <c r="ET11" s="74" t="s">
        <v>108</v>
      </c>
      <c r="EU11" s="76">
        <f>EV7</f>
        <v>491.64</v>
      </c>
      <c r="EV11" s="76">
        <f>EW7</f>
        <v>520.83000000000004</v>
      </c>
      <c r="EW11" s="76">
        <f>EX7</f>
        <v>541.64</v>
      </c>
      <c r="EX11" s="76">
        <f>EY7</f>
        <v>531.70000000000005</v>
      </c>
      <c r="EY11" s="76">
        <f>EZ7</f>
        <v>544.38</v>
      </c>
      <c r="EZ11" s="71"/>
      <c r="FA11" s="71"/>
      <c r="FB11" s="71"/>
      <c r="FC11" s="71"/>
      <c r="FD11" s="74" t="s">
        <v>112</v>
      </c>
      <c r="FE11" s="75">
        <f>FF7</f>
        <v>20.100000000000001</v>
      </c>
      <c r="FF11" s="75">
        <f>FG7</f>
        <v>20</v>
      </c>
      <c r="FG11" s="75">
        <f>FH7</f>
        <v>20.3</v>
      </c>
      <c r="FH11" s="75">
        <f>FI7</f>
        <v>20.7</v>
      </c>
      <c r="FI11" s="75">
        <f>FJ7</f>
        <v>20.6</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109.6</v>
      </c>
      <c r="AL12" s="75">
        <f>AM7</f>
        <v>108.2</v>
      </c>
      <c r="AM12" s="75">
        <f>AN7</f>
        <v>103.1</v>
      </c>
      <c r="AN12" s="75">
        <f>AO7</f>
        <v>102.7</v>
      </c>
      <c r="AO12" s="75">
        <f>AP7</f>
        <v>101.3</v>
      </c>
      <c r="AP12" s="71"/>
      <c r="AQ12" s="71"/>
      <c r="AR12" s="71"/>
      <c r="AS12" s="71"/>
      <c r="AT12" s="71"/>
      <c r="AU12" s="74" t="s">
        <v>113</v>
      </c>
      <c r="AV12" s="75">
        <f>BB7</f>
        <v>95.5</v>
      </c>
      <c r="AW12" s="75">
        <f>BC7</f>
        <v>94.2</v>
      </c>
      <c r="AX12" s="75">
        <f>BD7</f>
        <v>94</v>
      </c>
      <c r="AY12" s="75">
        <f>BE7</f>
        <v>93.2</v>
      </c>
      <c r="AZ12" s="75">
        <f>BF7</f>
        <v>89.9</v>
      </c>
      <c r="BA12" s="71"/>
      <c r="BB12" s="72"/>
      <c r="BC12" s="71"/>
      <c r="BD12" s="71"/>
      <c r="BE12" s="71"/>
      <c r="BF12" s="74" t="s">
        <v>113</v>
      </c>
      <c r="BG12" s="75">
        <f>BM7</f>
        <v>97.7</v>
      </c>
      <c r="BH12" s="75">
        <f>BN7</f>
        <v>100</v>
      </c>
      <c r="BI12" s="75">
        <f>BO7</f>
        <v>156.69999999999999</v>
      </c>
      <c r="BJ12" s="75">
        <f>BP7</f>
        <v>155.30000000000001</v>
      </c>
      <c r="BK12" s="75">
        <f>BQ7</f>
        <v>154.19999999999999</v>
      </c>
      <c r="BL12" s="71"/>
      <c r="BM12" s="71"/>
      <c r="BN12" s="71"/>
      <c r="BO12" s="71"/>
      <c r="BP12" s="71"/>
      <c r="BQ12" s="74" t="s">
        <v>113</v>
      </c>
      <c r="BR12" s="75">
        <f>BX7</f>
        <v>90.4</v>
      </c>
      <c r="BS12" s="75">
        <f>BY7</f>
        <v>86.1</v>
      </c>
      <c r="BT12" s="75">
        <f>BZ7</f>
        <v>62.9</v>
      </c>
      <c r="BU12" s="75">
        <f>CA7</f>
        <v>34.799999999999997</v>
      </c>
      <c r="BV12" s="75">
        <f>CB7</f>
        <v>35.1</v>
      </c>
      <c r="BW12" s="71"/>
      <c r="BX12" s="71"/>
      <c r="BY12" s="71"/>
      <c r="BZ12" s="71"/>
      <c r="CA12" s="71"/>
      <c r="CB12" s="74" t="s">
        <v>114</v>
      </c>
      <c r="CC12" s="75">
        <f>CN7</f>
        <v>152.69999999999999</v>
      </c>
      <c r="CD12" s="75">
        <f>CO7</f>
        <v>157.9</v>
      </c>
      <c r="CE12" s="75">
        <f>CP7</f>
        <v>164.3</v>
      </c>
      <c r="CF12" s="75">
        <f>CQ7</f>
        <v>160.9</v>
      </c>
      <c r="CG12" s="75">
        <f>CR7</f>
        <v>161.9</v>
      </c>
      <c r="CH12" s="71"/>
      <c r="CI12" s="71"/>
      <c r="CJ12" s="71"/>
      <c r="CK12" s="71"/>
      <c r="CL12" s="71"/>
      <c r="CM12" s="71"/>
      <c r="CN12" s="71"/>
      <c r="CO12" s="71"/>
      <c r="CP12" s="71"/>
      <c r="CQ12" s="71"/>
      <c r="CR12" s="71"/>
      <c r="CS12" s="71"/>
      <c r="CT12" s="71"/>
      <c r="CU12" s="71"/>
      <c r="CV12" s="74" t="s">
        <v>113</v>
      </c>
      <c r="CW12" s="75">
        <f>DC7</f>
        <v>7.7</v>
      </c>
      <c r="CX12" s="75">
        <f>DD7</f>
        <v>8.1</v>
      </c>
      <c r="CY12" s="75">
        <f>DE7</f>
        <v>8</v>
      </c>
      <c r="CZ12" s="75">
        <f>DF7</f>
        <v>8</v>
      </c>
      <c r="DA12" s="75">
        <f>DG7</f>
        <v>7.5</v>
      </c>
      <c r="DB12" s="71"/>
      <c r="DC12" s="71"/>
      <c r="DD12" s="71"/>
      <c r="DE12" s="71"/>
      <c r="DF12" s="74" t="s">
        <v>113</v>
      </c>
      <c r="DG12" s="75">
        <f>DM7</f>
        <v>27</v>
      </c>
      <c r="DH12" s="75">
        <f>DN7</f>
        <v>22.5</v>
      </c>
      <c r="DI12" s="75">
        <f>DO7</f>
        <v>21.9</v>
      </c>
      <c r="DJ12" s="75">
        <f>DP7</f>
        <v>23.3</v>
      </c>
      <c r="DK12" s="75">
        <f>DQ7</f>
        <v>29.5</v>
      </c>
      <c r="DL12" s="71"/>
      <c r="DM12" s="71"/>
      <c r="DN12" s="71"/>
      <c r="DO12" s="71"/>
      <c r="DP12" s="74" t="s">
        <v>113</v>
      </c>
      <c r="DQ12" s="75">
        <f>DW7</f>
        <v>78.900000000000006</v>
      </c>
      <c r="DR12" s="75">
        <f>DX7</f>
        <v>78.400000000000006</v>
      </c>
      <c r="DS12" s="75">
        <f>DY7</f>
        <v>77.8</v>
      </c>
      <c r="DT12" s="75">
        <f>DZ7</f>
        <v>77.400000000000006</v>
      </c>
      <c r="DU12" s="75">
        <f>EA7</f>
        <v>74.900000000000006</v>
      </c>
      <c r="DV12" s="71"/>
      <c r="DW12" s="71"/>
      <c r="DX12" s="71"/>
      <c r="DY12" s="71"/>
      <c r="DZ12" s="74" t="s">
        <v>113</v>
      </c>
      <c r="EA12" s="76">
        <f>EG7</f>
        <v>684.85</v>
      </c>
      <c r="EB12" s="76">
        <f>EH7</f>
        <v>699.75</v>
      </c>
      <c r="EC12" s="76">
        <f>EI7</f>
        <v>710.2</v>
      </c>
      <c r="ED12" s="76">
        <f>EJ7</f>
        <v>726.81</v>
      </c>
      <c r="EE12" s="76">
        <f>EK7</f>
        <v>732.4</v>
      </c>
      <c r="EF12" s="71"/>
      <c r="EG12" s="71"/>
      <c r="EH12" s="71"/>
      <c r="EI12" s="71"/>
      <c r="EJ12" s="74" t="s">
        <v>113</v>
      </c>
      <c r="EK12" s="76">
        <f>EQ7</f>
        <v>618.04</v>
      </c>
      <c r="EL12" s="76">
        <f>ER7</f>
        <v>631.22</v>
      </c>
      <c r="EM12" s="76">
        <f>ES7</f>
        <v>646.02</v>
      </c>
      <c r="EN12" s="76">
        <f>ET7</f>
        <v>664.8</v>
      </c>
      <c r="EO12" s="76">
        <f>EU7</f>
        <v>682.89</v>
      </c>
      <c r="EP12" s="71"/>
      <c r="EQ12" s="71"/>
      <c r="ER12" s="71"/>
      <c r="ES12" s="71"/>
      <c r="ET12" s="74" t="s">
        <v>113</v>
      </c>
      <c r="EU12" s="76">
        <f>FA7</f>
        <v>371.91</v>
      </c>
      <c r="EV12" s="76">
        <f>FB7</f>
        <v>384.8</v>
      </c>
      <c r="EW12" s="76">
        <f>FC7</f>
        <v>401.14</v>
      </c>
      <c r="EX12" s="76">
        <f>FD7</f>
        <v>410.24</v>
      </c>
      <c r="EY12" s="76">
        <f>FE7</f>
        <v>419.69</v>
      </c>
      <c r="EZ12" s="71"/>
      <c r="FA12" s="71"/>
      <c r="FB12" s="71"/>
      <c r="FC12" s="71"/>
      <c r="FD12" s="74" t="s">
        <v>113</v>
      </c>
      <c r="FE12" s="75">
        <f>FK7</f>
        <v>17.7</v>
      </c>
      <c r="FF12" s="75">
        <f>FL7</f>
        <v>18</v>
      </c>
      <c r="FG12" s="75">
        <f>FM7</f>
        <v>18.399999999999999</v>
      </c>
      <c r="FH12" s="75">
        <f>FN7</f>
        <v>18.3</v>
      </c>
      <c r="FI12" s="75">
        <f>FO7</f>
        <v>18.100000000000001</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108</v>
      </c>
      <c r="AV17" s="79">
        <f>IF(AW7="-",NA(),AW7)</f>
        <v>106.3</v>
      </c>
      <c r="AW17" s="79">
        <f>IF(AX7="-",NA(),AX7)</f>
        <v>102.5</v>
      </c>
      <c r="AX17" s="79">
        <f>IF(AY7="-",NA(),AY7)</f>
        <v>98.6</v>
      </c>
      <c r="AY17" s="79">
        <f>IF(AZ7="-",NA(),AZ7)</f>
        <v>99.6</v>
      </c>
      <c r="AZ17" s="79">
        <f>IF(BA7="-",NA(),BA7)</f>
        <v>98.6</v>
      </c>
      <c r="BA17" s="2"/>
      <c r="BB17" s="67"/>
      <c r="BC17" s="2"/>
      <c r="BD17" s="2"/>
      <c r="BE17" s="2"/>
      <c r="BF17" s="78" t="s">
        <v>108</v>
      </c>
      <c r="BG17" s="79">
        <f>IF(BH7="-",NA(),BH7)</f>
        <v>220.2</v>
      </c>
      <c r="BH17" s="79">
        <f>IF(BI7="-",NA(),BI7)</f>
        <v>251.2</v>
      </c>
      <c r="BI17" s="79">
        <f>IF(BJ7="-",NA(),BJ7)</f>
        <v>267.2</v>
      </c>
      <c r="BJ17" s="79">
        <f>IF(BK7="-",NA(),BK7)</f>
        <v>241.1</v>
      </c>
      <c r="BK17" s="79">
        <f>IF(BL7="-",NA(),BL7)</f>
        <v>244.9</v>
      </c>
      <c r="BL17" s="2"/>
      <c r="BM17" s="2"/>
      <c r="BN17" s="2"/>
      <c r="BO17" s="2"/>
      <c r="BP17" s="2"/>
      <c r="BQ17" s="78" t="s">
        <v>108</v>
      </c>
      <c r="BR17" s="79">
        <f>IF(BS7="-",NA(),BS7)</f>
        <v>9.1999999999999993</v>
      </c>
      <c r="BS17" s="79">
        <f>IF(BT7="-",NA(),BT7)</f>
        <v>1.2</v>
      </c>
      <c r="BT17" s="79">
        <f>IF(BU7="-",NA(),BU7)</f>
        <v>0</v>
      </c>
      <c r="BU17" s="79">
        <f>IF(BV7="-",NA(),BV7)</f>
        <v>0</v>
      </c>
      <c r="BV17" s="79">
        <f>IF(BW7="-",NA(),BW7)</f>
        <v>0</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108</v>
      </c>
      <c r="CW17" s="79">
        <f>IF(CX7="-",NA(),CX7)</f>
        <v>1.6</v>
      </c>
      <c r="CX17" s="79">
        <f>IF(CY7="-",NA(),CY7)</f>
        <v>3.5</v>
      </c>
      <c r="CY17" s="79">
        <f>IF(CZ7="-",NA(),CZ7)</f>
        <v>2.8</v>
      </c>
      <c r="CZ17" s="79">
        <f>IF(DA7="-",NA(),DA7)</f>
        <v>1.5</v>
      </c>
      <c r="DA17" s="79">
        <f>IF(DB7="-",NA(),DB7)</f>
        <v>1.3</v>
      </c>
      <c r="DB17" s="2"/>
      <c r="DC17" s="2"/>
      <c r="DD17" s="2"/>
      <c r="DE17" s="2"/>
      <c r="DF17" s="78" t="s">
        <v>108</v>
      </c>
      <c r="DG17" s="79">
        <f>IF(DH7="-",NA(),DH7)</f>
        <v>8.6999999999999993</v>
      </c>
      <c r="DH17" s="79">
        <f>IF(DI7="-",NA(),DI7)</f>
        <v>4.5</v>
      </c>
      <c r="DI17" s="79">
        <f>IF(DJ7="-",NA(),DJ7)</f>
        <v>3.9</v>
      </c>
      <c r="DJ17" s="79">
        <f>IF(DK7="-",NA(),DK7)</f>
        <v>3.5</v>
      </c>
      <c r="DK17" s="79">
        <f>IF(DL7="-",NA(),DL7)</f>
        <v>3.3</v>
      </c>
      <c r="DL17" s="2"/>
      <c r="DM17" s="2"/>
      <c r="DN17" s="2"/>
      <c r="DO17" s="2"/>
      <c r="DP17" s="78" t="s">
        <v>108</v>
      </c>
      <c r="DQ17" s="79">
        <f>IF(DR7="-",NA(),DR7)</f>
        <v>82.2</v>
      </c>
      <c r="DR17" s="79">
        <f>IF(DS7="-",NA(),DS7)</f>
        <v>81.099999999999994</v>
      </c>
      <c r="DS17" s="79">
        <f>IF(DT7="-",NA(),DT7)</f>
        <v>79.3</v>
      </c>
      <c r="DT17" s="79">
        <f>IF(DU7="-",NA(),DU7)</f>
        <v>79.8</v>
      </c>
      <c r="DU17" s="79">
        <f>IF(DV7="-",NA(),DV7)</f>
        <v>78</v>
      </c>
      <c r="DV17" s="2"/>
      <c r="DW17" s="2"/>
      <c r="DX17" s="2"/>
      <c r="DY17" s="2"/>
      <c r="DZ17" s="78" t="s">
        <v>108</v>
      </c>
      <c r="EA17" s="80">
        <f>IF(EB7="-",NA(),EB7)</f>
        <v>780.53</v>
      </c>
      <c r="EB17" s="80">
        <f>IF(EC7="-",NA(),EC7)</f>
        <v>784.83</v>
      </c>
      <c r="EC17" s="80">
        <f>IF(ED7="-",NA(),ED7)</f>
        <v>787.92</v>
      </c>
      <c r="ED17" s="80">
        <f>IF(EE7="-",NA(),EE7)</f>
        <v>801.12</v>
      </c>
      <c r="EE17" s="80">
        <f>IF(EF7="-",NA(),EF7)</f>
        <v>801.78</v>
      </c>
      <c r="EF17" s="2"/>
      <c r="EG17" s="2"/>
      <c r="EH17" s="2"/>
      <c r="EI17" s="2"/>
      <c r="EJ17" s="78" t="s">
        <v>108</v>
      </c>
      <c r="EK17" s="80">
        <f>IF(EL7="-",NA(),EL7)</f>
        <v>732.2</v>
      </c>
      <c r="EL17" s="80">
        <f>IF(EM7="-",NA(),EM7)</f>
        <v>759.75</v>
      </c>
      <c r="EM17" s="80">
        <f>IF(EN7="-",NA(),EN7)</f>
        <v>799.38</v>
      </c>
      <c r="EN17" s="80">
        <f>IF(EO7="-",NA(),EO7)</f>
        <v>803.08</v>
      </c>
      <c r="EO17" s="80">
        <f>IF(EP7="-",NA(),EP7)</f>
        <v>814.03</v>
      </c>
      <c r="EP17" s="2"/>
      <c r="EQ17" s="2"/>
      <c r="ER17" s="2"/>
      <c r="ES17" s="2"/>
      <c r="ET17" s="78" t="s">
        <v>108</v>
      </c>
      <c r="EU17" s="80">
        <f>IF(EV7="-",NA(),EV7)</f>
        <v>491.64</v>
      </c>
      <c r="EV17" s="80">
        <f>IF(EW7="-",NA(),EW7)</f>
        <v>520.83000000000004</v>
      </c>
      <c r="EW17" s="80">
        <f>IF(EX7="-",NA(),EX7)</f>
        <v>541.64</v>
      </c>
      <c r="EX17" s="80">
        <f>IF(EY7="-",NA(),EY7)</f>
        <v>531.70000000000005</v>
      </c>
      <c r="EY17" s="80">
        <f>IF(EZ7="-",NA(),EZ7)</f>
        <v>544.38</v>
      </c>
      <c r="EZ17" s="2"/>
      <c r="FA17" s="2"/>
      <c r="FB17" s="2"/>
      <c r="FC17" s="2"/>
      <c r="FD17" s="78" t="s">
        <v>108</v>
      </c>
      <c r="FE17" s="79">
        <f>IF(FF7="-",NA(),FF7)</f>
        <v>20.100000000000001</v>
      </c>
      <c r="FF17" s="79">
        <f>IF(FG7="-",NA(),FG7)</f>
        <v>20</v>
      </c>
      <c r="FG17" s="79">
        <f>IF(FH7="-",NA(),FH7)</f>
        <v>20.3</v>
      </c>
      <c r="FH17" s="79">
        <f>IF(FI7="-",NA(),FI7)</f>
        <v>20.7</v>
      </c>
      <c r="FI17" s="79">
        <f>IF(FJ7="-",NA(),FJ7)</f>
        <v>20.6</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109.6</v>
      </c>
      <c r="AL18" s="79">
        <f>IF(AM7="-",NA(),AM7)</f>
        <v>108.2</v>
      </c>
      <c r="AM18" s="79">
        <f>IF(AN7="-",NA(),AN7)</f>
        <v>103.1</v>
      </c>
      <c r="AN18" s="79">
        <f>IF(AO7="-",NA(),AO7)</f>
        <v>102.7</v>
      </c>
      <c r="AO18" s="79">
        <f>IF(AP7="-",NA(),AP7)</f>
        <v>101.3</v>
      </c>
      <c r="AP18" s="2"/>
      <c r="AQ18" s="2"/>
      <c r="AR18" s="2"/>
      <c r="AS18" s="2"/>
      <c r="AT18" s="2"/>
      <c r="AU18" s="78" t="s">
        <v>113</v>
      </c>
      <c r="AV18" s="79">
        <f>IF(BB7="-",NA(),BB7)</f>
        <v>95.5</v>
      </c>
      <c r="AW18" s="79">
        <f>IF(BC7="-",NA(),BC7)</f>
        <v>94.2</v>
      </c>
      <c r="AX18" s="79">
        <f>IF(BD7="-",NA(),BD7)</f>
        <v>94</v>
      </c>
      <c r="AY18" s="79">
        <f>IF(BE7="-",NA(),BE7)</f>
        <v>93.2</v>
      </c>
      <c r="AZ18" s="79">
        <f>IF(BF7="-",NA(),BF7)</f>
        <v>89.9</v>
      </c>
      <c r="BA18" s="2"/>
      <c r="BB18" s="2"/>
      <c r="BC18" s="2"/>
      <c r="BD18" s="2"/>
      <c r="BE18" s="2"/>
      <c r="BF18" s="78" t="s">
        <v>113</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113</v>
      </c>
      <c r="BR18" s="79">
        <f>IF(BX7="-",NA(),BX7)</f>
        <v>90.4</v>
      </c>
      <c r="BS18" s="79">
        <f>IF(BY7="-",NA(),BY7)</f>
        <v>86.1</v>
      </c>
      <c r="BT18" s="79">
        <f>IF(BZ7="-",NA(),BZ7)</f>
        <v>62.9</v>
      </c>
      <c r="BU18" s="79">
        <f>IF(CA7="-",NA(),CA7)</f>
        <v>34.799999999999997</v>
      </c>
      <c r="BV18" s="79">
        <f>IF(CB7="-",NA(),CB7)</f>
        <v>35.1</v>
      </c>
      <c r="BW18" s="2"/>
      <c r="BX18" s="2"/>
      <c r="BY18" s="2"/>
      <c r="BZ18" s="2"/>
      <c r="CA18" s="2"/>
      <c r="CB18" s="81" t="s">
        <v>110</v>
      </c>
      <c r="CC18" s="79">
        <f>IF(CC11="-",NA(),CC11)</f>
        <v>2.5</v>
      </c>
      <c r="CD18" s="79">
        <f t="shared" ref="CD18:CG18" si="4">IF(CD11="-",NA(),CD11)</f>
        <v>5.5</v>
      </c>
      <c r="CE18" s="79">
        <f t="shared" si="4"/>
        <v>4.5999999999999996</v>
      </c>
      <c r="CF18" s="79">
        <f t="shared" si="4"/>
        <v>2.4</v>
      </c>
      <c r="CG18" s="79">
        <f t="shared" si="4"/>
        <v>2.1</v>
      </c>
      <c r="CH18" s="2"/>
      <c r="CI18" s="2"/>
      <c r="CJ18" s="2"/>
      <c r="CK18" s="2"/>
      <c r="CL18" s="2"/>
      <c r="CM18" s="2"/>
      <c r="CN18" s="2"/>
      <c r="CO18" s="2"/>
      <c r="CP18" s="2"/>
      <c r="CQ18" s="2"/>
      <c r="CR18" s="2"/>
      <c r="CS18" s="2"/>
      <c r="CT18" s="2"/>
      <c r="CU18" s="2"/>
      <c r="CV18" s="78" t="s">
        <v>113</v>
      </c>
      <c r="CW18" s="79">
        <f>IF(DC7="-",NA(),DC7)</f>
        <v>7.7</v>
      </c>
      <c r="CX18" s="79">
        <f>IF(DD7="-",NA(),DD7)</f>
        <v>8.1</v>
      </c>
      <c r="CY18" s="79">
        <f>IF(DE7="-",NA(),DE7)</f>
        <v>8</v>
      </c>
      <c r="CZ18" s="79">
        <f>IF(DF7="-",NA(),DF7)</f>
        <v>8</v>
      </c>
      <c r="DA18" s="79">
        <f>IF(DG7="-",NA(),DG7)</f>
        <v>7.5</v>
      </c>
      <c r="DB18" s="2"/>
      <c r="DC18" s="2"/>
      <c r="DD18" s="2"/>
      <c r="DE18" s="2"/>
      <c r="DF18" s="78" t="s">
        <v>113</v>
      </c>
      <c r="DG18" s="79">
        <f>IF(DM7="-",NA(),DM7)</f>
        <v>27</v>
      </c>
      <c r="DH18" s="79">
        <f>IF(DN7="-",NA(),DN7)</f>
        <v>22.5</v>
      </c>
      <c r="DI18" s="79">
        <f>IF(DO7="-",NA(),DO7)</f>
        <v>21.9</v>
      </c>
      <c r="DJ18" s="79">
        <f>IF(DP7="-",NA(),DP7)</f>
        <v>23.3</v>
      </c>
      <c r="DK18" s="79">
        <f>IF(DQ7="-",NA(),DQ7)</f>
        <v>29.5</v>
      </c>
      <c r="DL18" s="2"/>
      <c r="DM18" s="2"/>
      <c r="DN18" s="2"/>
      <c r="DO18" s="2"/>
      <c r="DP18" s="78" t="s">
        <v>113</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113</v>
      </c>
      <c r="EA18" s="80">
        <f>IF(EG7="-",NA(),EG7)</f>
        <v>684.85</v>
      </c>
      <c r="EB18" s="80">
        <f>IF(EH7="-",NA(),EH7)</f>
        <v>699.75</v>
      </c>
      <c r="EC18" s="80">
        <f>IF(EI7="-",NA(),EI7)</f>
        <v>710.2</v>
      </c>
      <c r="ED18" s="80">
        <f>IF(EJ7="-",NA(),EJ7)</f>
        <v>726.81</v>
      </c>
      <c r="EE18" s="80">
        <f>IF(EK7="-",NA(),EK7)</f>
        <v>732.4</v>
      </c>
      <c r="EF18" s="2"/>
      <c r="EG18" s="2"/>
      <c r="EH18" s="2"/>
      <c r="EI18" s="2"/>
      <c r="EJ18" s="78" t="s">
        <v>113</v>
      </c>
      <c r="EK18" s="80">
        <f>IF(EQ7="-",NA(),EQ7)</f>
        <v>618.04</v>
      </c>
      <c r="EL18" s="80">
        <f>IF(ER7="-",NA(),ER7)</f>
        <v>631.22</v>
      </c>
      <c r="EM18" s="80">
        <f>IF(ES7="-",NA(),ES7)</f>
        <v>646.02</v>
      </c>
      <c r="EN18" s="80">
        <f>IF(ET7="-",NA(),ET7)</f>
        <v>664.8</v>
      </c>
      <c r="EO18" s="80">
        <f>IF(EU7="-",NA(),EU7)</f>
        <v>682.89</v>
      </c>
      <c r="EP18" s="2"/>
      <c r="EQ18" s="2"/>
      <c r="ER18" s="2"/>
      <c r="ES18" s="2"/>
      <c r="ET18" s="78" t="s">
        <v>113</v>
      </c>
      <c r="EU18" s="80">
        <f>IF(FA7="-",NA(),FA7)</f>
        <v>371.91</v>
      </c>
      <c r="EV18" s="80">
        <f>IF(FB7="-",NA(),FB7)</f>
        <v>384.8</v>
      </c>
      <c r="EW18" s="80">
        <f>IF(FC7="-",NA(),FC7)</f>
        <v>401.14</v>
      </c>
      <c r="EX18" s="80">
        <f>IF(FD7="-",NA(),FD7)</f>
        <v>410.24</v>
      </c>
      <c r="EY18" s="80">
        <f>IF(FE7="-",NA(),FE7)</f>
        <v>419.69</v>
      </c>
      <c r="EZ18" s="2"/>
      <c r="FA18" s="2"/>
      <c r="FB18" s="2"/>
      <c r="FC18" s="2"/>
      <c r="FD18" s="78" t="s">
        <v>113</v>
      </c>
      <c r="FE18" s="79">
        <f>IF(FK7="-",NA(),FK7)</f>
        <v>17.7</v>
      </c>
      <c r="FF18" s="79">
        <f>IF(FL7="-",NA(),FL7)</f>
        <v>18</v>
      </c>
      <c r="FG18" s="79">
        <f>IF(FM7="-",NA(),FM7)</f>
        <v>18.399999999999999</v>
      </c>
      <c r="FH18" s="79">
        <f>IF(FN7="-",NA(),FN7)</f>
        <v>18.3</v>
      </c>
      <c r="FI18" s="79">
        <f>IF(FO7="-",NA(),FO7)</f>
        <v>18.100000000000001</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104.1</v>
      </c>
      <c r="AL19" s="79">
        <f>IF(AR7="-",NA(),AR7)</f>
        <v>103.5</v>
      </c>
      <c r="AM19" s="79">
        <f>IF(AS7="-",NA(),AS7)</f>
        <v>103.3</v>
      </c>
      <c r="AN19" s="79">
        <f>IF(AT7="-",NA(),AT7)</f>
        <v>102.4</v>
      </c>
      <c r="AO19" s="79">
        <f>IF(AU7="-",NA(),AU7)</f>
        <v>98.5</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114</v>
      </c>
      <c r="CC19" s="79">
        <f t="shared" ref="CC19:CG21" si="5">IF(CC12="-",NA(),CC12)</f>
        <v>152.69999999999999</v>
      </c>
      <c r="CD19" s="79">
        <f t="shared" si="5"/>
        <v>157.9</v>
      </c>
      <c r="CE19" s="79">
        <f t="shared" si="5"/>
        <v>164.3</v>
      </c>
      <c r="CF19" s="79">
        <f t="shared" si="5"/>
        <v>160.9</v>
      </c>
      <c r="CG19" s="79">
        <f t="shared" si="5"/>
        <v>161.9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115</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2021-02-24T08:42:27Z</cp:lastPrinted>
  <dcterms:created xsi:type="dcterms:W3CDTF">2020-12-04T03:22:42Z</dcterms:created>
  <dcterms:modified xsi:type="dcterms:W3CDTF">2021-02-24T08:42:32Z</dcterms:modified>
  <cp:category/>
</cp:coreProperties>
</file>