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lTXHMedT2FxBdd6xfGaxotZruILzy0WYeXjDbW+nTStkv5RaTkx91bN1Kk8oGZBwdcBqOz1l3aTtqhuBxrVE6g==" workbookSaltValue="A91fO1/R2amXjpYLIsqFI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<sst xmlns="http://schemas.openxmlformats.org/spreadsheetml/2006/main" count="231" uniqueCount="117">
  <si>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</si>
  <si>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</si>
  <si>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</si>
  <si>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</si>
  <si>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</si>
  <si>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</si>
  <si>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</si>
  <si>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</si>
  <si>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</si>
  <si>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</si>
  <si>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</si>
  <si>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</si>
  <si>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</si>
  <si>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</si>
  <si>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</si>
  <si>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</si>
  <si>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</si>
  <si>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</si>
  <si>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</si>
  <si>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</si>
  <si>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</si>
  <si>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</si>
  <si>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</si>
  <si>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</si>
  <si>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</si>
  <si>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</si>
  <si>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</si>
  <si>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</si>
  <si>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</si>
  <si>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</si>
  <si>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</si>
  <si>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</si>
  <si>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</si>
  <si>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</si>
  <si>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</si>
  <si>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</si>
  <si>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</si>
  <si>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</si>
  <si>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</si>
  <si>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</si>
  <si>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</si>
  <si>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</si>
  <si>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</si>
  <si>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</si>
  <si>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</si>
  <si>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</si>
  <si>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</si>
  <si>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</si>
  <si>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</si>
  <si>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</si>
  <si>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</si>
  <si>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</si>
  <si>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</si>
  <si>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</si>
  <si>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</si>
  <si>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</si>
  <si>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</si>
  <si>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</si>
  <si>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</si>
  <si>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</si>
  <si>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</si>
  <si>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</si>
  <si>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</si>
  <si>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</si>
  <si>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</si>
  <si>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</si>
  <si>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</si>
  <si>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</si>
  <si>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</si>
  <si>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</si>
  <si>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</si>
  <si>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</si>
  <si>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</si>
  <si>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</si>
  <si>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</si>
  <si>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</si>
  <si>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</si>
  <si>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</si>
  <si>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</si>
  <si>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</si>
  <si>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</si>
  <si>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</si>
  <si>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</si>
  <si>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</si>
  <si>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</si>
  <si>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</si>
  <si>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</si>
  <si>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</si>
  <si>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</si>
  <si>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</si>
  <si>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</si>
  <si>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</si>
  <si>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</si>
  <si>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</si>
  <si>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</si>
  <si>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</si>
  <si>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</si>
  <si>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</si>
  <si>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</si>
  <si>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</si>
  <si>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</si>
  <si>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</si>
  <si>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</si>
  <si>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</si>
  <si>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</si>
  <si>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</si>
  <si>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</si>
  <si>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</si>
  <si>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</si>
  <si>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</si>
  <si>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</si>
  <si>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</si>
  <si>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</si>
  <si>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</si>
  <si>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新たに策定した横浜市下水道事業中期経営計画2018の取組を推進し、大規模更新時代の本格的な到来を見据え、一層の効率的・効果的な事業推進に努めるとともに、引き続き収入確保と支出削減の取組を推進し、持続可能な財政運営を目指します。</t>
    <phoneticPr fontId="4"/>
  </si>
  <si>
    <t>①経常収支比率⑤経費回収率
　下水道使用料収入等の収入で経費をどの程度賄えているか、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なお、過去の開発に伴い受贈した膨大な施設等の更新費を下水道使用料で賄うものとして経費の中に含め、経費回収率を算出すると110.0％となります。
③流動比率
　１年以内に返済すべき企業債等の流動負債に対して、すぐに支払いに充てることができる現金等の流動資産をどの程度有しているか、短期的な債務の返済能力を示す指標です。本市においては約80％程度となっていますが、流動負債の大半を占める建設改良等に充てた企業債の返済原資は、毎月の下水道使用料収入等により得ることが予定されているため、支払い能力は有しています。
④企業債残高対事業規模比率
　使用料収入等に対する長期借入金(企業債)の割合であり、事業の規模に対する企業債残高の比率を示す指標です。本市は膨大な資産を保有し、事業規模が大きいため、政令指定都市の平均(531％)と比較するとやや高めですが、これまで収入確保や経費削減等により企業債残高を着実に削減しており、低減傾向で推移しています。
⑥汚水処理原価
　１m³の汚水をきれいにするために必要な経費を示したものです。下水道施設の保守管理を一部委託化する等の経費削減努力などにより、政令指定都市の平均（119.33円）を下回っており、安定して推移し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令和元年度末で99.74％と高い水準にあります。未接続世帯に対する個別訪問等の取組により、水洗化が進んでいます。</t>
    <rPh sb="333" eb="335">
      <t>ホンシ</t>
    </rPh>
    <rPh sb="340" eb="341">
      <t>ヤク</t>
    </rPh>
    <rPh sb="896" eb="898">
      <t>レイワ</t>
    </rPh>
    <rPh sb="898" eb="899">
      <t>ガン</t>
    </rPh>
    <rPh sb="899" eb="900">
      <t>ネン</t>
    </rPh>
    <phoneticPr fontId="4"/>
  </si>
  <si>
    <t>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48.25％）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10.76％）を下回っていますが、30年度と比較し0.44％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敷設したエリアの再整備等を計画的に進めています。また、スクリーニング調査により再整備の優先度が高い箇所を効率的に抽出するとともに、工事期間の短い管更生工法を活用し、長寿命化を図るなど老朽化対策のスピードアップ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</si>
</sst>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0.12</c:v>
                </c:pt>
                <c:pt idx="1">
                  <c:v>0.17</c:v>
                </c:pt>
                <c:pt idx="2">
                  <c:v>0.12</c:v>
                </c:pt>
                <c:pt idx="3">
                  <c:v>0.25</c:v>
                </c:pt>
                <c:pt idx="4">
                  <c:v>0.23</c:v>
                </c:pt>
              </c:numCache>
            </c:numRef>
          </c:val>
          <c:extLst xmlns:c16r2="http://schemas.microsoft.com/office/drawing/2015/06/chart">
            <c:ext xmlns:c16="http://schemas.microsoft.com/office/drawing/2014/chart" uri="{C3380CC4-5D6E-409C-BE32-E72D297353CC}">
              <c16:uniqueId val="{00000000-04D2-4B08-B3B3-603E0B5F9B07}"/>
            </c:ext>
          </c:extLst>
        </c:ser>
        <c:dLbls>
          <c:showLegendKey val="0"/>
          <c:showVal val="0"/>
          <c:showCatName val="0"/>
          <c:showSerName val="0"/>
          <c:showPercent val="0"/>
          <c:showBubbleSize val="0"/>
        </c:dLbls>
        <c:gapWidth val="150"/>
        <c:axId val="599214216"/>
        <c:axId val="5992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xmlns:c16r2="http://schemas.microsoft.com/office/drawing/2015/06/chart">
            <c:ext xmlns:c16="http://schemas.microsoft.com/office/drawing/2014/chart" uri="{C3380CC4-5D6E-409C-BE32-E72D297353CC}">
              <c16:uniqueId val="{00000001-04D2-4B08-B3B3-603E0B5F9B07}"/>
            </c:ext>
          </c:extLst>
        </c:ser>
        <c:dLbls>
          <c:showLegendKey val="0"/>
          <c:showVal val="0"/>
          <c:showCatName val="0"/>
          <c:showSerName val="0"/>
          <c:showPercent val="0"/>
          <c:showBubbleSize val="0"/>
        </c:dLbls>
        <c:marker val="1"/>
        <c:smooth val="0"/>
        <c:axId val="599214216"/>
        <c:axId val="599223232"/>
      </c:lineChart>
      <c:dateAx>
        <c:axId val="599214216"/>
        <c:scaling>
          <c:orientation val="minMax"/>
        </c:scaling>
        <c:delete val="1"/>
        <c:axPos val="b"/>
        <c:numFmt formatCode="&quot;H&quot;yy" sourceLinked="1"/>
        <c:majorTickMark val="none"/>
        <c:minorTickMark val="none"/>
        <c:tickLblPos val="none"/>
        <c:crossAx val="599223232"/>
        <c:crosses val="autoZero"/>
        <c:auto val="1"/>
        <c:lblOffset val="100"/>
        <c:baseTimeUnit val="years"/>
      </c:dateAx>
      <c:valAx>
        <c:axId val="599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60.18</c:v>
                </c:pt>
                <c:pt idx="1">
                  <c:v>60.68</c:v>
                </c:pt>
                <c:pt idx="2">
                  <c:v>60.81</c:v>
                </c:pt>
                <c:pt idx="3">
                  <c:v>59.84</c:v>
                </c:pt>
                <c:pt idx="4">
                  <c:v>62.49</c:v>
                </c:pt>
              </c:numCache>
            </c:numRef>
          </c:val>
          <c:extLst xmlns:c16r2="http://schemas.microsoft.com/office/drawing/2015/06/chart">
            <c:ext xmlns:c16="http://schemas.microsoft.com/office/drawing/2014/chart" uri="{C3380CC4-5D6E-409C-BE32-E72D297353CC}">
              <c16:uniqueId val="{00000000-0C8E-4959-BF68-A20EA23F63B3}"/>
            </c:ext>
          </c:extLst>
        </c:ser>
        <c:dLbls>
          <c:showLegendKey val="0"/>
          <c:showVal val="0"/>
          <c:showCatName val="0"/>
          <c:showSerName val="0"/>
          <c:showPercent val="0"/>
          <c:showBubbleSize val="0"/>
        </c:dLbls>
        <c:gapWidth val="150"/>
        <c:axId val="602189840"/>
        <c:axId val="60219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xmlns:c16r2="http://schemas.microsoft.com/office/drawing/2015/06/chart">
            <c:ext xmlns:c16="http://schemas.microsoft.com/office/drawing/2014/chart" uri="{C3380CC4-5D6E-409C-BE32-E72D297353CC}">
              <c16:uniqueId val="{00000001-0C8E-4959-BF68-A20EA23F63B3}"/>
            </c:ext>
          </c:extLst>
        </c:ser>
        <c:dLbls>
          <c:showLegendKey val="0"/>
          <c:showVal val="0"/>
          <c:showCatName val="0"/>
          <c:showSerName val="0"/>
          <c:showPercent val="0"/>
          <c:showBubbleSize val="0"/>
        </c:dLbls>
        <c:marker val="1"/>
        <c:smooth val="0"/>
        <c:axId val="602189840"/>
        <c:axId val="602199248"/>
      </c:lineChart>
      <c:dateAx>
        <c:axId val="602189840"/>
        <c:scaling>
          <c:orientation val="minMax"/>
        </c:scaling>
        <c:delete val="1"/>
        <c:axPos val="b"/>
        <c:numFmt formatCode="&quot;H&quot;yy" sourceLinked="1"/>
        <c:majorTickMark val="none"/>
        <c:minorTickMark val="none"/>
        <c:tickLblPos val="none"/>
        <c:crossAx val="602199248"/>
        <c:crosses val="autoZero"/>
        <c:auto val="1"/>
        <c:lblOffset val="100"/>
        <c:baseTimeUnit val="years"/>
      </c:dateAx>
      <c:valAx>
        <c:axId val="6021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8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99.64</c:v>
                </c:pt>
                <c:pt idx="1">
                  <c:v>99.69</c:v>
                </c:pt>
                <c:pt idx="2">
                  <c:v>99.71</c:v>
                </c:pt>
                <c:pt idx="3">
                  <c:v>99.72</c:v>
                </c:pt>
                <c:pt idx="4">
                  <c:v>99.74</c:v>
                </c:pt>
              </c:numCache>
            </c:numRef>
          </c:val>
          <c:extLst xmlns:c16r2="http://schemas.microsoft.com/office/drawing/2015/06/chart">
            <c:ext xmlns:c16="http://schemas.microsoft.com/office/drawing/2014/chart" uri="{C3380CC4-5D6E-409C-BE32-E72D297353CC}">
              <c16:uniqueId val="{00000000-AAF2-4CD9-B079-0ED797BBEA9B}"/>
            </c:ext>
          </c:extLst>
        </c:ser>
        <c:dLbls>
          <c:showLegendKey val="0"/>
          <c:showVal val="0"/>
          <c:showCatName val="0"/>
          <c:showSerName val="0"/>
          <c:showPercent val="0"/>
          <c:showBubbleSize val="0"/>
        </c:dLbls>
        <c:gapWidth val="150"/>
        <c:axId val="602190624"/>
        <c:axId val="6022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xmlns:c16r2="http://schemas.microsoft.com/office/drawing/2015/06/chart">
            <c:ext xmlns:c16="http://schemas.microsoft.com/office/drawing/2014/chart" uri="{C3380CC4-5D6E-409C-BE32-E72D297353CC}">
              <c16:uniqueId val="{00000001-AAF2-4CD9-B079-0ED797BBEA9B}"/>
            </c:ext>
          </c:extLst>
        </c:ser>
        <c:dLbls>
          <c:showLegendKey val="0"/>
          <c:showVal val="0"/>
          <c:showCatName val="0"/>
          <c:showSerName val="0"/>
          <c:showPercent val="0"/>
          <c:showBubbleSize val="0"/>
        </c:dLbls>
        <c:marker val="1"/>
        <c:smooth val="0"/>
        <c:axId val="602190624"/>
        <c:axId val="602200816"/>
      </c:lineChart>
      <c:dateAx>
        <c:axId val="602190624"/>
        <c:scaling>
          <c:orientation val="minMax"/>
        </c:scaling>
        <c:delete val="1"/>
        <c:axPos val="b"/>
        <c:numFmt formatCode="&quot;H&quot;yy" sourceLinked="1"/>
        <c:majorTickMark val="none"/>
        <c:minorTickMark val="none"/>
        <c:tickLblPos val="none"/>
        <c:crossAx val="602200816"/>
        <c:crosses val="autoZero"/>
        <c:auto val="1"/>
        <c:lblOffset val="100"/>
        <c:baseTimeUnit val="years"/>
      </c:dateAx>
      <c:valAx>
        <c:axId val="6022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113.73</c:v>
                </c:pt>
                <c:pt idx="1">
                  <c:v>114.27</c:v>
                </c:pt>
                <c:pt idx="2">
                  <c:v>114.93</c:v>
                </c:pt>
                <c:pt idx="3">
                  <c:v>116.76</c:v>
                </c:pt>
                <c:pt idx="4">
                  <c:v>114.56</c:v>
                </c:pt>
              </c:numCache>
            </c:numRef>
          </c:val>
          <c:extLst xmlns:c16r2="http://schemas.microsoft.com/office/drawing/2015/06/chart">
            <c:ext xmlns:c16="http://schemas.microsoft.com/office/drawing/2014/chart" uri="{C3380CC4-5D6E-409C-BE32-E72D297353CC}">
              <c16:uniqueId val="{00000000-4ADE-4F75-828A-FA7813310270}"/>
            </c:ext>
          </c:extLst>
        </c:ser>
        <c:dLbls>
          <c:showLegendKey val="0"/>
          <c:showVal val="0"/>
          <c:showCatName val="0"/>
          <c:showSerName val="0"/>
          <c:showPercent val="0"/>
          <c:showBubbleSize val="0"/>
        </c:dLbls>
        <c:gapWidth val="150"/>
        <c:axId val="599222840"/>
        <c:axId val="59922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xmlns:c16r2="http://schemas.microsoft.com/office/drawing/2015/06/chart">
            <c:ext xmlns:c16="http://schemas.microsoft.com/office/drawing/2014/chart" uri="{C3380CC4-5D6E-409C-BE32-E72D297353CC}">
              <c16:uniqueId val="{00000001-4ADE-4F75-828A-FA7813310270}"/>
            </c:ext>
          </c:extLst>
        </c:ser>
        <c:dLbls>
          <c:showLegendKey val="0"/>
          <c:showVal val="0"/>
          <c:showCatName val="0"/>
          <c:showSerName val="0"/>
          <c:showPercent val="0"/>
          <c:showBubbleSize val="0"/>
        </c:dLbls>
        <c:marker val="1"/>
        <c:smooth val="0"/>
        <c:axId val="599222840"/>
        <c:axId val="599223624"/>
      </c:lineChart>
      <c:dateAx>
        <c:axId val="599222840"/>
        <c:scaling>
          <c:orientation val="minMax"/>
        </c:scaling>
        <c:delete val="1"/>
        <c:axPos val="b"/>
        <c:numFmt formatCode="&quot;H&quot;yy" sourceLinked="1"/>
        <c:majorTickMark val="none"/>
        <c:minorTickMark val="none"/>
        <c:tickLblPos val="none"/>
        <c:crossAx val="599223624"/>
        <c:crosses val="autoZero"/>
        <c:auto val="1"/>
        <c:lblOffset val="100"/>
        <c:baseTimeUnit val="years"/>
      </c:dateAx>
      <c:valAx>
        <c:axId val="59922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2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48.28</c:v>
                </c:pt>
                <c:pt idx="1">
                  <c:v>49.69</c:v>
                </c:pt>
                <c:pt idx="2">
                  <c:v>51.04</c:v>
                </c:pt>
                <c:pt idx="3">
                  <c:v>52.21</c:v>
                </c:pt>
                <c:pt idx="4">
                  <c:v>53.66</c:v>
                </c:pt>
              </c:numCache>
            </c:numRef>
          </c:val>
          <c:extLst xmlns:c16r2="http://schemas.microsoft.com/office/drawing/2015/06/chart">
            <c:ext xmlns:c16="http://schemas.microsoft.com/office/drawing/2014/chart" uri="{C3380CC4-5D6E-409C-BE32-E72D297353CC}">
              <c16:uniqueId val="{00000000-B88B-4042-AED8-5E27EC678A5A}"/>
            </c:ext>
          </c:extLst>
        </c:ser>
        <c:dLbls>
          <c:showLegendKey val="0"/>
          <c:showVal val="0"/>
          <c:showCatName val="0"/>
          <c:showSerName val="0"/>
          <c:showPercent val="0"/>
          <c:showBubbleSize val="0"/>
        </c:dLbls>
        <c:gapWidth val="150"/>
        <c:axId val="599221664"/>
        <c:axId val="59922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xmlns:c16r2="http://schemas.microsoft.com/office/drawing/2015/06/chart">
            <c:ext xmlns:c16="http://schemas.microsoft.com/office/drawing/2014/chart" uri="{C3380CC4-5D6E-409C-BE32-E72D297353CC}">
              <c16:uniqueId val="{00000001-B88B-4042-AED8-5E27EC678A5A}"/>
            </c:ext>
          </c:extLst>
        </c:ser>
        <c:dLbls>
          <c:showLegendKey val="0"/>
          <c:showVal val="0"/>
          <c:showCatName val="0"/>
          <c:showSerName val="0"/>
          <c:showPercent val="0"/>
          <c:showBubbleSize val="0"/>
        </c:dLbls>
        <c:marker val="1"/>
        <c:smooth val="0"/>
        <c:axId val="599221664"/>
        <c:axId val="599222056"/>
      </c:lineChart>
      <c:dateAx>
        <c:axId val="599221664"/>
        <c:scaling>
          <c:orientation val="minMax"/>
        </c:scaling>
        <c:delete val="1"/>
        <c:axPos val="b"/>
        <c:numFmt formatCode="&quot;H&quot;yy" sourceLinked="1"/>
        <c:majorTickMark val="none"/>
        <c:minorTickMark val="none"/>
        <c:tickLblPos val="none"/>
        <c:crossAx val="599222056"/>
        <c:crosses val="autoZero"/>
        <c:auto val="1"/>
        <c:lblOffset val="100"/>
        <c:baseTimeUnit val="years"/>
      </c:dateAx>
      <c:valAx>
        <c:axId val="59922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2.62</c:v>
                </c:pt>
                <c:pt idx="1">
                  <c:v>2.86</c:v>
                </c:pt>
                <c:pt idx="2">
                  <c:v>3.23</c:v>
                </c:pt>
                <c:pt idx="3">
                  <c:v>3.31</c:v>
                </c:pt>
                <c:pt idx="4">
                  <c:v>3.75</c:v>
                </c:pt>
              </c:numCache>
            </c:numRef>
          </c:val>
          <c:extLst xmlns:c16r2="http://schemas.microsoft.com/office/drawing/2015/06/chart">
            <c:ext xmlns:c16="http://schemas.microsoft.com/office/drawing/2014/chart" uri="{C3380CC4-5D6E-409C-BE32-E72D297353CC}">
              <c16:uniqueId val="{00000000-0304-42E0-BAE2-9ED5A5BAB2E6}"/>
            </c:ext>
          </c:extLst>
        </c:ser>
        <c:dLbls>
          <c:showLegendKey val="0"/>
          <c:showVal val="0"/>
          <c:showCatName val="0"/>
          <c:showSerName val="0"/>
          <c:showPercent val="0"/>
          <c:showBubbleSize val="0"/>
        </c:dLbls>
        <c:gapWidth val="150"/>
        <c:axId val="545913456"/>
        <c:axId val="60219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xmlns:c16r2="http://schemas.microsoft.com/office/drawing/2015/06/chart">
            <c:ext xmlns:c16="http://schemas.microsoft.com/office/drawing/2014/chart" uri="{C3380CC4-5D6E-409C-BE32-E72D297353CC}">
              <c16:uniqueId val="{00000001-0304-42E0-BAE2-9ED5A5BAB2E6}"/>
            </c:ext>
          </c:extLst>
        </c:ser>
        <c:dLbls>
          <c:showLegendKey val="0"/>
          <c:showVal val="0"/>
          <c:showCatName val="0"/>
          <c:showSerName val="0"/>
          <c:showPercent val="0"/>
          <c:showBubbleSize val="0"/>
        </c:dLbls>
        <c:marker val="1"/>
        <c:smooth val="0"/>
        <c:axId val="545913456"/>
        <c:axId val="602191016"/>
      </c:lineChart>
      <c:dateAx>
        <c:axId val="545913456"/>
        <c:scaling>
          <c:orientation val="minMax"/>
        </c:scaling>
        <c:delete val="1"/>
        <c:axPos val="b"/>
        <c:numFmt formatCode="&quot;H&quot;yy" sourceLinked="1"/>
        <c:majorTickMark val="none"/>
        <c:minorTickMark val="none"/>
        <c:tickLblPos val="none"/>
        <c:crossAx val="602191016"/>
        <c:crosses val="autoZero"/>
        <c:auto val="1"/>
        <c:lblOffset val="100"/>
        <c:baseTimeUnit val="years"/>
      </c:dateAx>
      <c:valAx>
        <c:axId val="60219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9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4C-46DB-953A-5244F1A46077}"/>
            </c:ext>
          </c:extLst>
        </c:ser>
        <c:dLbls>
          <c:showLegendKey val="0"/>
          <c:showVal val="0"/>
          <c:showCatName val="0"/>
          <c:showSerName val="0"/>
          <c:showPercent val="0"/>
          <c:showBubbleSize val="0"/>
        </c:dLbls>
        <c:gapWidth val="150"/>
        <c:axId val="602192192"/>
        <c:axId val="60219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AC4C-46DB-953A-5244F1A46077}"/>
            </c:ext>
          </c:extLst>
        </c:ser>
        <c:dLbls>
          <c:showLegendKey val="0"/>
          <c:showVal val="0"/>
          <c:showCatName val="0"/>
          <c:showSerName val="0"/>
          <c:showPercent val="0"/>
          <c:showBubbleSize val="0"/>
        </c:dLbls>
        <c:marker val="1"/>
        <c:smooth val="0"/>
        <c:axId val="602192192"/>
        <c:axId val="602196112"/>
      </c:lineChart>
      <c:dateAx>
        <c:axId val="602192192"/>
        <c:scaling>
          <c:orientation val="minMax"/>
        </c:scaling>
        <c:delete val="1"/>
        <c:axPos val="b"/>
        <c:numFmt formatCode="&quot;H&quot;yy" sourceLinked="1"/>
        <c:majorTickMark val="none"/>
        <c:minorTickMark val="none"/>
        <c:tickLblPos val="none"/>
        <c:crossAx val="602196112"/>
        <c:crosses val="autoZero"/>
        <c:auto val="1"/>
        <c:lblOffset val="100"/>
        <c:baseTimeUnit val="years"/>
      </c:dateAx>
      <c:valAx>
        <c:axId val="60219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45.64</c:v>
                </c:pt>
                <c:pt idx="1">
                  <c:v>50.67</c:v>
                </c:pt>
                <c:pt idx="2">
                  <c:v>60.83</c:v>
                </c:pt>
                <c:pt idx="3">
                  <c:v>68.2</c:v>
                </c:pt>
                <c:pt idx="4">
                  <c:v>80.92</c:v>
                </c:pt>
              </c:numCache>
            </c:numRef>
          </c:val>
          <c:extLst xmlns:c16r2="http://schemas.microsoft.com/office/drawing/2015/06/chart">
            <c:ext xmlns:c16="http://schemas.microsoft.com/office/drawing/2014/chart" uri="{C3380CC4-5D6E-409C-BE32-E72D297353CC}">
              <c16:uniqueId val="{00000000-7978-4AC5-B336-024589BB5615}"/>
            </c:ext>
          </c:extLst>
        </c:ser>
        <c:dLbls>
          <c:showLegendKey val="0"/>
          <c:showVal val="0"/>
          <c:showCatName val="0"/>
          <c:showSerName val="0"/>
          <c:showPercent val="0"/>
          <c:showBubbleSize val="0"/>
        </c:dLbls>
        <c:gapWidth val="150"/>
        <c:axId val="602201208"/>
        <c:axId val="60219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xmlns:c16r2="http://schemas.microsoft.com/office/drawing/2015/06/chart">
            <c:ext xmlns:c16="http://schemas.microsoft.com/office/drawing/2014/chart" uri="{C3380CC4-5D6E-409C-BE32-E72D297353CC}">
              <c16:uniqueId val="{00000001-7978-4AC5-B336-024589BB5615}"/>
            </c:ext>
          </c:extLst>
        </c:ser>
        <c:dLbls>
          <c:showLegendKey val="0"/>
          <c:showVal val="0"/>
          <c:showCatName val="0"/>
          <c:showSerName val="0"/>
          <c:showPercent val="0"/>
          <c:showBubbleSize val="0"/>
        </c:dLbls>
        <c:marker val="1"/>
        <c:smooth val="0"/>
        <c:axId val="602201208"/>
        <c:axId val="602194936"/>
      </c:lineChart>
      <c:dateAx>
        <c:axId val="602201208"/>
        <c:scaling>
          <c:orientation val="minMax"/>
        </c:scaling>
        <c:delete val="1"/>
        <c:axPos val="b"/>
        <c:numFmt formatCode="&quot;H&quot;yy" sourceLinked="1"/>
        <c:majorTickMark val="none"/>
        <c:minorTickMark val="none"/>
        <c:tickLblPos val="none"/>
        <c:crossAx val="602194936"/>
        <c:crosses val="autoZero"/>
        <c:auto val="1"/>
        <c:lblOffset val="100"/>
        <c:baseTimeUnit val="years"/>
      </c:dateAx>
      <c:valAx>
        <c:axId val="60219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2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644.4</c:v>
                </c:pt>
                <c:pt idx="1">
                  <c:v>630.74</c:v>
                </c:pt>
                <c:pt idx="2">
                  <c:v>608.92999999999995</c:v>
                </c:pt>
                <c:pt idx="3">
                  <c:v>590.69000000000005</c:v>
                </c:pt>
                <c:pt idx="4">
                  <c:v>591.87</c:v>
                </c:pt>
              </c:numCache>
            </c:numRef>
          </c:val>
          <c:extLst xmlns:c16r2="http://schemas.microsoft.com/office/drawing/2015/06/chart">
            <c:ext xmlns:c16="http://schemas.microsoft.com/office/drawing/2014/chart" uri="{C3380CC4-5D6E-409C-BE32-E72D297353CC}">
              <c16:uniqueId val="{00000000-213D-4F53-A9ED-361BA9861EC0}"/>
            </c:ext>
          </c:extLst>
        </c:ser>
        <c:dLbls>
          <c:showLegendKey val="0"/>
          <c:showVal val="0"/>
          <c:showCatName val="0"/>
          <c:showSerName val="0"/>
          <c:showPercent val="0"/>
          <c:showBubbleSize val="0"/>
        </c:dLbls>
        <c:gapWidth val="150"/>
        <c:axId val="602194152"/>
        <c:axId val="60219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xmlns:c16r2="http://schemas.microsoft.com/office/drawing/2015/06/chart">
            <c:ext xmlns:c16="http://schemas.microsoft.com/office/drawing/2014/chart" uri="{C3380CC4-5D6E-409C-BE32-E72D297353CC}">
              <c16:uniqueId val="{00000001-213D-4F53-A9ED-361BA9861EC0}"/>
            </c:ext>
          </c:extLst>
        </c:ser>
        <c:dLbls>
          <c:showLegendKey val="0"/>
          <c:showVal val="0"/>
          <c:showCatName val="0"/>
          <c:showSerName val="0"/>
          <c:showPercent val="0"/>
          <c:showBubbleSize val="0"/>
        </c:dLbls>
        <c:marker val="1"/>
        <c:smooth val="0"/>
        <c:axId val="602194152"/>
        <c:axId val="602197288"/>
      </c:lineChart>
      <c:dateAx>
        <c:axId val="602194152"/>
        <c:scaling>
          <c:orientation val="minMax"/>
        </c:scaling>
        <c:delete val="1"/>
        <c:axPos val="b"/>
        <c:numFmt formatCode="&quot;H&quot;yy" sourceLinked="1"/>
        <c:majorTickMark val="none"/>
        <c:minorTickMark val="none"/>
        <c:tickLblPos val="none"/>
        <c:crossAx val="602197288"/>
        <c:crosses val="autoZero"/>
        <c:auto val="1"/>
        <c:lblOffset val="100"/>
        <c:baseTimeUnit val="years"/>
      </c:dateAx>
      <c:valAx>
        <c:axId val="6021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9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134.55000000000001</c:v>
                </c:pt>
                <c:pt idx="1">
                  <c:v>135.22</c:v>
                </c:pt>
                <c:pt idx="2">
                  <c:v>134</c:v>
                </c:pt>
                <c:pt idx="3">
                  <c:v>135.04</c:v>
                </c:pt>
                <c:pt idx="4">
                  <c:v>132.55000000000001</c:v>
                </c:pt>
              </c:numCache>
            </c:numRef>
          </c:val>
          <c:extLst xmlns:c16r2="http://schemas.microsoft.com/office/drawing/2015/06/chart">
            <c:ext xmlns:c16="http://schemas.microsoft.com/office/drawing/2014/chart" uri="{C3380CC4-5D6E-409C-BE32-E72D297353CC}">
              <c16:uniqueId val="{00000000-ECCF-483B-AA25-46008C3AD541}"/>
            </c:ext>
          </c:extLst>
        </c:ser>
        <c:dLbls>
          <c:showLegendKey val="0"/>
          <c:showVal val="0"/>
          <c:showCatName val="0"/>
          <c:showSerName val="0"/>
          <c:showPercent val="0"/>
          <c:showBubbleSize val="0"/>
        </c:dLbls>
        <c:gapWidth val="150"/>
        <c:axId val="602194544"/>
        <c:axId val="60220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xmlns:c16r2="http://schemas.microsoft.com/office/drawing/2015/06/chart">
            <c:ext xmlns:c16="http://schemas.microsoft.com/office/drawing/2014/chart" uri="{C3380CC4-5D6E-409C-BE32-E72D297353CC}">
              <c16:uniqueId val="{00000001-ECCF-483B-AA25-46008C3AD541}"/>
            </c:ext>
          </c:extLst>
        </c:ser>
        <c:dLbls>
          <c:showLegendKey val="0"/>
          <c:showVal val="0"/>
          <c:showCatName val="0"/>
          <c:showSerName val="0"/>
          <c:showPercent val="0"/>
          <c:showBubbleSize val="0"/>
        </c:dLbls>
        <c:marker val="1"/>
        <c:smooth val="0"/>
        <c:axId val="602194544"/>
        <c:axId val="602201992"/>
      </c:lineChart>
      <c:dateAx>
        <c:axId val="602194544"/>
        <c:scaling>
          <c:orientation val="minMax"/>
        </c:scaling>
        <c:delete val="1"/>
        <c:axPos val="b"/>
        <c:numFmt formatCode="&quot;H&quot;yy" sourceLinked="1"/>
        <c:majorTickMark val="none"/>
        <c:minorTickMark val="none"/>
        <c:tickLblPos val="none"/>
        <c:crossAx val="602201992"/>
        <c:crosses val="autoZero"/>
        <c:auto val="1"/>
        <c:lblOffset val="100"/>
        <c:baseTimeUnit val="years"/>
      </c:dateAx>
      <c:valAx>
        <c:axId val="6022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110.11</c:v>
                </c:pt>
                <c:pt idx="1">
                  <c:v>109.15</c:v>
                </c:pt>
                <c:pt idx="2">
                  <c:v>110.11</c:v>
                </c:pt>
                <c:pt idx="3">
                  <c:v>109.27</c:v>
                </c:pt>
                <c:pt idx="4">
                  <c:v>110.43</c:v>
                </c:pt>
              </c:numCache>
            </c:numRef>
          </c:val>
          <c:extLst xmlns:c16r2="http://schemas.microsoft.com/office/drawing/2015/06/chart">
            <c:ext xmlns:c16="http://schemas.microsoft.com/office/drawing/2014/chart" uri="{C3380CC4-5D6E-409C-BE32-E72D297353CC}">
              <c16:uniqueId val="{00000000-36DC-4B97-A7F1-9A03BA030278}"/>
            </c:ext>
          </c:extLst>
        </c:ser>
        <c:dLbls>
          <c:showLegendKey val="0"/>
          <c:showVal val="0"/>
          <c:showCatName val="0"/>
          <c:showSerName val="0"/>
          <c:showPercent val="0"/>
          <c:showBubbleSize val="0"/>
        </c:dLbls>
        <c:gapWidth val="150"/>
        <c:axId val="602192976"/>
        <c:axId val="6022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xmlns:c16r2="http://schemas.microsoft.com/office/drawing/2015/06/chart">
            <c:ext xmlns:c16="http://schemas.microsoft.com/office/drawing/2014/chart" uri="{C3380CC4-5D6E-409C-BE32-E72D297353CC}">
              <c16:uniqueId val="{00000001-36DC-4B97-A7F1-9A03BA030278}"/>
            </c:ext>
          </c:extLst>
        </c:ser>
        <c:dLbls>
          <c:showLegendKey val="0"/>
          <c:showVal val="0"/>
          <c:showCatName val="0"/>
          <c:showSerName val="0"/>
          <c:showPercent val="0"/>
          <c:showBubbleSize val="0"/>
        </c:dLbls>
        <c:marker val="1"/>
        <c:smooth val="0"/>
        <c:axId val="602192976"/>
        <c:axId val="602200032"/>
      </c:lineChart>
      <c:dateAx>
        <c:axId val="602192976"/>
        <c:scaling>
          <c:orientation val="minMax"/>
        </c:scaling>
        <c:delete val="1"/>
        <c:axPos val="b"/>
        <c:numFmt formatCode="&quot;H&quot;yy" sourceLinked="1"/>
        <c:majorTickMark val="none"/>
        <c:minorTickMark val="none"/>
        <c:tickLblPos val="none"/>
        <c:crossAx val="602200032"/>
        <c:crosses val="autoZero"/>
        <c:auto val="1"/>
        <c:lblOffset val="100"/>
        <c:baseTimeUnit val="years"/>
      </c:dateAx>
      <c:valAx>
        <c:axId val="6022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1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6.77734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横浜市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3754772</v>
      </c>
      <c r="AM8" s="51"/>
      <c r="AN8" s="51"/>
      <c r="AO8" s="51"/>
      <c r="AP8" s="51"/>
      <c r="AQ8" s="51"/>
      <c r="AR8" s="51"/>
      <c r="AS8" s="51"/>
      <c r="AT8" s="46">
        <f>データ!T6</f>
        <v>437.7</v>
      </c>
      <c r="AU8" s="46"/>
      <c r="AV8" s="46"/>
      <c r="AW8" s="46"/>
      <c r="AX8" s="46"/>
      <c r="AY8" s="46"/>
      <c r="AZ8" s="46"/>
      <c r="BA8" s="46"/>
      <c r="BB8" s="46">
        <f>データ!U6</f>
        <v>8578.41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65.959999999999994</v>
      </c>
      <c r="J10" s="46"/>
      <c r="K10" s="46"/>
      <c r="L10" s="46"/>
      <c r="M10" s="46"/>
      <c r="N10" s="46"/>
      <c r="O10" s="46"/>
      <c r="P10" s="46">
        <f>データ!P6</f>
        <v>99.95</v>
      </c>
      <c r="Q10" s="46"/>
      <c r="R10" s="46"/>
      <c r="S10" s="46"/>
      <c r="T10" s="46"/>
      <c r="U10" s="46"/>
      <c r="V10" s="46"/>
      <c r="W10" s="46">
        <f>データ!Q6</f>
        <v>68.91</v>
      </c>
      <c r="X10" s="46"/>
      <c r="Y10" s="46"/>
      <c r="Z10" s="46"/>
      <c r="AA10" s="46"/>
      <c r="AB10" s="46"/>
      <c r="AC10" s="46"/>
      <c r="AD10" s="51">
        <f>データ!R6</f>
        <v>2035</v>
      </c>
      <c r="AE10" s="51"/>
      <c r="AF10" s="51"/>
      <c r="AG10" s="51"/>
      <c r="AH10" s="51"/>
      <c r="AI10" s="51"/>
      <c r="AJ10" s="51"/>
      <c r="AK10" s="2"/>
      <c r="AL10" s="51">
        <f>データ!V6</f>
        <v>3759862</v>
      </c>
      <c r="AM10" s="51"/>
      <c r="AN10" s="51"/>
      <c r="AO10" s="51"/>
      <c r="AP10" s="51"/>
      <c r="AQ10" s="51"/>
      <c r="AR10" s="51"/>
      <c r="AS10" s="51"/>
      <c r="AT10" s="46">
        <f>データ!W6</f>
        <v>314.29000000000002</v>
      </c>
      <c r="AU10" s="46"/>
      <c r="AV10" s="46"/>
      <c r="AW10" s="46"/>
      <c r="AX10" s="46"/>
      <c r="AY10" s="46"/>
      <c r="AZ10" s="46"/>
      <c r="BA10" s="46"/>
      <c r="BB10" s="46">
        <f>データ!X6</f>
        <v>11963.03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95PTRElk8Z6jXu/VvPkZrsx0NGiEzK9lbAFQnMUjv9QOpwom/yp26nWpXYTkzou0IwODLn8MjLAZ+6O3QhtHeg==" saltValue="3rtqnU8Saf1g5pjG3C9J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6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141003</v>
      </c>
      <c r="D6" s="33">
        <f t="shared" si="3"/>
        <v>46</v>
      </c>
      <c r="E6" s="33">
        <f t="shared" si="3"/>
        <v>17</v>
      </c>
      <c r="F6" s="33">
        <f t="shared" si="3"/>
        <v>1</v>
      </c>
      <c r="G6" s="33">
        <f t="shared" si="3"/>
        <v>0</v>
      </c>
      <c r="H6" s="33" t="str">
        <f t="shared" si="3"/>
        <v>神奈川県　横浜市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65.959999999999994</v>
      </c>
      <c r="P6" s="34">
        <f t="shared" si="3"/>
        <v>99.95</v>
      </c>
      <c r="Q6" s="34">
        <f t="shared" si="3"/>
        <v>68.91</v>
      </c>
      <c r="R6" s="34">
        <f t="shared" si="3"/>
        <v>2035</v>
      </c>
      <c r="S6" s="34">
        <f t="shared" si="3"/>
        <v>3754772</v>
      </c>
      <c r="T6" s="34">
        <f t="shared" si="3"/>
        <v>437.7</v>
      </c>
      <c r="U6" s="34">
        <f t="shared" si="3"/>
        <v>8578.41</v>
      </c>
      <c r="V6" s="34">
        <f t="shared" si="3"/>
        <v>3759862</v>
      </c>
      <c r="W6" s="34">
        <f t="shared" si="3"/>
        <v>314.29000000000002</v>
      </c>
      <c r="X6" s="34">
        <f t="shared" si="3"/>
        <v>11963.03</v>
      </c>
      <c r="Y6" s="35">
        <f>IF(Y7="",NA(),Y7)</f>
        <v>113.73</v>
      </c>
      <c r="Z6" s="35">
        <f t="shared" ref="Z6:AH6" si="4">IF(Z7="",NA(),Z7)</f>
        <v>114.27</v>
      </c>
      <c r="AA6" s="35">
        <f t="shared" si="4"/>
        <v>114.93</v>
      </c>
      <c r="AB6" s="35">
        <f t="shared" si="4"/>
        <v>116.76</v>
      </c>
      <c r="AC6" s="35">
        <f t="shared" si="4"/>
        <v>114.56</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45.64</v>
      </c>
      <c r="AV6" s="35">
        <f t="shared" ref="AV6:BD6" si="6">IF(AV7="",NA(),AV7)</f>
        <v>50.67</v>
      </c>
      <c r="AW6" s="35">
        <f t="shared" si="6"/>
        <v>60.83</v>
      </c>
      <c r="AX6" s="35">
        <f t="shared" si="6"/>
        <v>68.2</v>
      </c>
      <c r="AY6" s="35">
        <f t="shared" si="6"/>
        <v>80.92</v>
      </c>
      <c r="AZ6" s="35">
        <f t="shared" si="6"/>
        <v>56.18</v>
      </c>
      <c r="BA6" s="35">
        <f t="shared" si="6"/>
        <v>59.45</v>
      </c>
      <c r="BB6" s="35">
        <f t="shared" si="6"/>
        <v>64.94</v>
      </c>
      <c r="BC6" s="35">
        <f t="shared" si="6"/>
        <v>70.08</v>
      </c>
      <c r="BD6" s="35">
        <f t="shared" si="6"/>
        <v>72.92</v>
      </c>
      <c r="BE6" s="34" t="str">
        <f>IF(BE7="","",IF(BE7="-","【-】","【"&amp;SUBSTITUTE(TEXT(BE7,"#,##0.00"),"-","△")&amp;"】"))</f>
        <v>【69.54】</v>
      </c>
      <c r="BF6" s="35">
        <f>IF(BF7="",NA(),BF7)</f>
        <v>644.4</v>
      </c>
      <c r="BG6" s="35">
        <f t="shared" ref="BG6:BO6" si="7">IF(BG7="",NA(),BG7)</f>
        <v>630.74</v>
      </c>
      <c r="BH6" s="35">
        <f t="shared" si="7"/>
        <v>608.92999999999995</v>
      </c>
      <c r="BI6" s="35">
        <f t="shared" si="7"/>
        <v>590.69000000000005</v>
      </c>
      <c r="BJ6" s="35">
        <f t="shared" si="7"/>
        <v>591.87</v>
      </c>
      <c r="BK6" s="35">
        <f t="shared" si="7"/>
        <v>594.09</v>
      </c>
      <c r="BL6" s="35">
        <f t="shared" si="7"/>
        <v>576.02</v>
      </c>
      <c r="BM6" s="35">
        <f t="shared" si="7"/>
        <v>549.48</v>
      </c>
      <c r="BN6" s="35">
        <f t="shared" si="7"/>
        <v>537.13</v>
      </c>
      <c r="BO6" s="35">
        <f t="shared" si="7"/>
        <v>531.38</v>
      </c>
      <c r="BP6" s="34" t="str">
        <f>IF(BP7="","",IF(BP7="-","【-】","【"&amp;SUBSTITUTE(TEXT(BP7,"#,##0.00"),"-","△")&amp;"】"))</f>
        <v>【682.51】</v>
      </c>
      <c r="BQ6" s="35">
        <f>IF(BQ7="",NA(),BQ7)</f>
        <v>134.55000000000001</v>
      </c>
      <c r="BR6" s="35">
        <f t="shared" ref="BR6:BZ6" si="8">IF(BR7="",NA(),BR7)</f>
        <v>135.22</v>
      </c>
      <c r="BS6" s="35">
        <f t="shared" si="8"/>
        <v>134</v>
      </c>
      <c r="BT6" s="35">
        <f t="shared" si="8"/>
        <v>135.04</v>
      </c>
      <c r="BU6" s="35">
        <f t="shared" si="8"/>
        <v>132.55000000000001</v>
      </c>
      <c r="BV6" s="35">
        <f t="shared" si="8"/>
        <v>114.03</v>
      </c>
      <c r="BW6" s="35">
        <f t="shared" si="8"/>
        <v>113.34</v>
      </c>
      <c r="BX6" s="35">
        <f t="shared" si="8"/>
        <v>113.83</v>
      </c>
      <c r="BY6" s="35">
        <f t="shared" si="8"/>
        <v>112.43</v>
      </c>
      <c r="BZ6" s="35">
        <f t="shared" si="8"/>
        <v>110.92</v>
      </c>
      <c r="CA6" s="34" t="str">
        <f>IF(CA7="","",IF(CA7="-","【-】","【"&amp;SUBSTITUTE(TEXT(CA7,"#,##0.00"),"-","△")&amp;"】"))</f>
        <v>【100.34】</v>
      </c>
      <c r="CB6" s="35">
        <f>IF(CB7="",NA(),CB7)</f>
        <v>110.11</v>
      </c>
      <c r="CC6" s="35">
        <f t="shared" ref="CC6:CK6" si="9">IF(CC7="",NA(),CC7)</f>
        <v>109.15</v>
      </c>
      <c r="CD6" s="35">
        <f t="shared" si="9"/>
        <v>110.11</v>
      </c>
      <c r="CE6" s="35">
        <f t="shared" si="9"/>
        <v>109.27</v>
      </c>
      <c r="CF6" s="35">
        <f t="shared" si="9"/>
        <v>110.43</v>
      </c>
      <c r="CG6" s="35">
        <f t="shared" si="9"/>
        <v>116.93</v>
      </c>
      <c r="CH6" s="35">
        <f t="shared" si="9"/>
        <v>117.4</v>
      </c>
      <c r="CI6" s="35">
        <f t="shared" si="9"/>
        <v>116.87</v>
      </c>
      <c r="CJ6" s="35">
        <f t="shared" si="9"/>
        <v>118.55</v>
      </c>
      <c r="CK6" s="35">
        <f t="shared" si="9"/>
        <v>119.33</v>
      </c>
      <c r="CL6" s="34" t="str">
        <f>IF(CL7="","",IF(CL7="-","【-】","【"&amp;SUBSTITUTE(TEXT(CL7,"#,##0.00"),"-","△")&amp;"】"))</f>
        <v>【136.15】</v>
      </c>
      <c r="CM6" s="35">
        <f>IF(CM7="",NA(),CM7)</f>
        <v>60.18</v>
      </c>
      <c r="CN6" s="35">
        <f t="shared" ref="CN6:CV6" si="10">IF(CN7="",NA(),CN7)</f>
        <v>60.68</v>
      </c>
      <c r="CO6" s="35">
        <f t="shared" si="10"/>
        <v>60.81</v>
      </c>
      <c r="CP6" s="35">
        <f t="shared" si="10"/>
        <v>59.84</v>
      </c>
      <c r="CQ6" s="35">
        <f t="shared" si="10"/>
        <v>62.49</v>
      </c>
      <c r="CR6" s="35">
        <f t="shared" si="10"/>
        <v>58.79</v>
      </c>
      <c r="CS6" s="35">
        <f t="shared" si="10"/>
        <v>59.16</v>
      </c>
      <c r="CT6" s="35">
        <f t="shared" si="10"/>
        <v>59.44</v>
      </c>
      <c r="CU6" s="35">
        <f t="shared" si="10"/>
        <v>57.38</v>
      </c>
      <c r="CV6" s="35">
        <f t="shared" si="10"/>
        <v>58.09</v>
      </c>
      <c r="CW6" s="34" t="str">
        <f>IF(CW7="","",IF(CW7="-","【-】","【"&amp;SUBSTITUTE(TEXT(CW7,"#,##0.00"),"-","△")&amp;"】"))</f>
        <v>【59.64】</v>
      </c>
      <c r="CX6" s="35">
        <f>IF(CX7="",NA(),CX7)</f>
        <v>99.64</v>
      </c>
      <c r="CY6" s="35">
        <f t="shared" ref="CY6:DG6" si="11">IF(CY7="",NA(),CY7)</f>
        <v>99.69</v>
      </c>
      <c r="CZ6" s="35">
        <f t="shared" si="11"/>
        <v>99.71</v>
      </c>
      <c r="DA6" s="35">
        <f t="shared" si="11"/>
        <v>99.72</v>
      </c>
      <c r="DB6" s="35">
        <f t="shared" si="11"/>
        <v>99.74</v>
      </c>
      <c r="DC6" s="35">
        <f t="shared" si="11"/>
        <v>98.76</v>
      </c>
      <c r="DD6" s="35">
        <f t="shared" si="11"/>
        <v>98.86</v>
      </c>
      <c r="DE6" s="35">
        <f t="shared" si="11"/>
        <v>98.9</v>
      </c>
      <c r="DF6" s="35">
        <f t="shared" si="11"/>
        <v>98.98</v>
      </c>
      <c r="DG6" s="35">
        <f t="shared" si="11"/>
        <v>99.01</v>
      </c>
      <c r="DH6" s="34" t="str">
        <f>IF(DH7="","",IF(DH7="-","【-】","【"&amp;SUBSTITUTE(TEXT(DH7,"#,##0.00"),"-","△")&amp;"】"))</f>
        <v>【95.35】</v>
      </c>
      <c r="DI6" s="35">
        <f>IF(DI7="",NA(),DI7)</f>
        <v>48.28</v>
      </c>
      <c r="DJ6" s="35">
        <f t="shared" ref="DJ6:DR6" si="12">IF(DJ7="",NA(),DJ7)</f>
        <v>49.69</v>
      </c>
      <c r="DK6" s="35">
        <f t="shared" si="12"/>
        <v>51.04</v>
      </c>
      <c r="DL6" s="35">
        <f t="shared" si="12"/>
        <v>52.21</v>
      </c>
      <c r="DM6" s="35">
        <f t="shared" si="12"/>
        <v>53.66</v>
      </c>
      <c r="DN6" s="35">
        <f t="shared" si="12"/>
        <v>43.2</v>
      </c>
      <c r="DO6" s="35">
        <f t="shared" si="12"/>
        <v>44.55</v>
      </c>
      <c r="DP6" s="35">
        <f t="shared" si="12"/>
        <v>45.79</v>
      </c>
      <c r="DQ6" s="35">
        <f t="shared" si="12"/>
        <v>47.06</v>
      </c>
      <c r="DR6" s="35">
        <f t="shared" si="12"/>
        <v>48.25</v>
      </c>
      <c r="DS6" s="34" t="str">
        <f>IF(DS7="","",IF(DS7="-","【-】","【"&amp;SUBSTITUTE(TEXT(DS7,"#,##0.00"),"-","△")&amp;"】"))</f>
        <v>【38.57】</v>
      </c>
      <c r="DT6" s="35">
        <f>IF(DT7="",NA(),DT7)</f>
        <v>2.62</v>
      </c>
      <c r="DU6" s="35">
        <f t="shared" ref="DU6:EC6" si="13">IF(DU7="",NA(),DU7)</f>
        <v>2.86</v>
      </c>
      <c r="DV6" s="35">
        <f t="shared" si="13"/>
        <v>3.23</v>
      </c>
      <c r="DW6" s="35">
        <f t="shared" si="13"/>
        <v>3.31</v>
      </c>
      <c r="DX6" s="35">
        <f t="shared" si="13"/>
        <v>3.75</v>
      </c>
      <c r="DY6" s="35">
        <f t="shared" si="13"/>
        <v>7.39</v>
      </c>
      <c r="DZ6" s="35">
        <f t="shared" si="13"/>
        <v>8.25</v>
      </c>
      <c r="EA6" s="35">
        <f t="shared" si="13"/>
        <v>9</v>
      </c>
      <c r="EB6" s="35">
        <f t="shared" si="13"/>
        <v>9.6300000000000008</v>
      </c>
      <c r="EC6" s="35">
        <f t="shared" si="13"/>
        <v>10.76</v>
      </c>
      <c r="ED6" s="34" t="str">
        <f>IF(ED7="","",IF(ED7="-","【-】","【"&amp;SUBSTITUTE(TEXT(ED7,"#,##0.00"),"-","△")&amp;"】"))</f>
        <v>【5.90】</v>
      </c>
      <c r="EE6" s="35">
        <f>IF(EE7="",NA(),EE7)</f>
        <v>0.12</v>
      </c>
      <c r="EF6" s="35">
        <f t="shared" ref="EF6:EN6" si="14">IF(EF7="",NA(),EF7)</f>
        <v>0.17</v>
      </c>
      <c r="EG6" s="35">
        <f t="shared" si="14"/>
        <v>0.12</v>
      </c>
      <c r="EH6" s="35">
        <f t="shared" si="14"/>
        <v>0.25</v>
      </c>
      <c r="EI6" s="35">
        <f t="shared" si="14"/>
        <v>0.23</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2">
      <c r="A7" s="28"/>
      <c r="B7" s="37">
        <v>2019</v>
      </c>
      <c r="C7" s="37">
        <v>141003</v>
      </c>
      <c r="D7" s="37">
        <v>46</v>
      </c>
      <c r="E7" s="37">
        <v>17</v>
      </c>
      <c r="F7" s="37">
        <v>1</v>
      </c>
      <c r="G7" s="37">
        <v>0</v>
      </c>
      <c r="H7" s="37" t="s">
        <v>96</v>
      </c>
      <c r="I7" s="37" t="s">
        <v>97</v>
      </c>
      <c r="J7" s="37" t="s">
        <v>98</v>
      </c>
      <c r="K7" s="37" t="s">
        <v>99</v>
      </c>
      <c r="L7" s="37" t="s">
        <v>100</v>
      </c>
      <c r="M7" s="37" t="s">
        <v>101</v>
      </c>
      <c r="N7" s="38" t="s">
        <v>102</v>
      </c>
      <c r="O7" s="38">
        <v>65.959999999999994</v>
      </c>
      <c r="P7" s="38">
        <v>99.95</v>
      </c>
      <c r="Q7" s="38">
        <v>68.91</v>
      </c>
      <c r="R7" s="38">
        <v>2035</v>
      </c>
      <c r="S7" s="38">
        <v>3754772</v>
      </c>
      <c r="T7" s="38">
        <v>437.7</v>
      </c>
      <c r="U7" s="38">
        <v>8578.41</v>
      </c>
      <c r="V7" s="38">
        <v>3759862</v>
      </c>
      <c r="W7" s="38">
        <v>314.29000000000002</v>
      </c>
      <c r="X7" s="38">
        <v>11963.03</v>
      </c>
      <c r="Y7" s="38">
        <v>113.73</v>
      </c>
      <c r="Z7" s="38">
        <v>114.27</v>
      </c>
      <c r="AA7" s="38">
        <v>114.93</v>
      </c>
      <c r="AB7" s="38">
        <v>116.76</v>
      </c>
      <c r="AC7" s="38">
        <v>114.56</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45.64</v>
      </c>
      <c r="AV7" s="38">
        <v>50.67</v>
      </c>
      <c r="AW7" s="38">
        <v>60.83</v>
      </c>
      <c r="AX7" s="38">
        <v>68.2</v>
      </c>
      <c r="AY7" s="38">
        <v>80.92</v>
      </c>
      <c r="AZ7" s="38">
        <v>56.18</v>
      </c>
      <c r="BA7" s="38">
        <v>59.45</v>
      </c>
      <c r="BB7" s="38">
        <v>64.94</v>
      </c>
      <c r="BC7" s="38">
        <v>70.08</v>
      </c>
      <c r="BD7" s="38">
        <v>72.92</v>
      </c>
      <c r="BE7" s="38">
        <v>69.540000000000006</v>
      </c>
      <c r="BF7" s="38">
        <v>644.4</v>
      </c>
      <c r="BG7" s="38">
        <v>630.74</v>
      </c>
      <c r="BH7" s="38">
        <v>608.92999999999995</v>
      </c>
      <c r="BI7" s="38">
        <v>590.69000000000005</v>
      </c>
      <c r="BJ7" s="38">
        <v>591.87</v>
      </c>
      <c r="BK7" s="38">
        <v>594.09</v>
      </c>
      <c r="BL7" s="38">
        <v>576.02</v>
      </c>
      <c r="BM7" s="38">
        <v>549.48</v>
      </c>
      <c r="BN7" s="38">
        <v>537.13</v>
      </c>
      <c r="BO7" s="38">
        <v>531.38</v>
      </c>
      <c r="BP7" s="38">
        <v>682.51</v>
      </c>
      <c r="BQ7" s="38">
        <v>134.55000000000001</v>
      </c>
      <c r="BR7" s="38">
        <v>135.22</v>
      </c>
      <c r="BS7" s="38">
        <v>134</v>
      </c>
      <c r="BT7" s="38">
        <v>135.04</v>
      </c>
      <c r="BU7" s="38">
        <v>132.55000000000001</v>
      </c>
      <c r="BV7" s="38">
        <v>114.03</v>
      </c>
      <c r="BW7" s="38">
        <v>113.34</v>
      </c>
      <c r="BX7" s="38">
        <v>113.83</v>
      </c>
      <c r="BY7" s="38">
        <v>112.43</v>
      </c>
      <c r="BZ7" s="38">
        <v>110.92</v>
      </c>
      <c r="CA7" s="38">
        <v>100.34</v>
      </c>
      <c r="CB7" s="38">
        <v>110.11</v>
      </c>
      <c r="CC7" s="38">
        <v>109.15</v>
      </c>
      <c r="CD7" s="38">
        <v>110.11</v>
      </c>
      <c r="CE7" s="38">
        <v>109.27</v>
      </c>
      <c r="CF7" s="38">
        <v>110.43</v>
      </c>
      <c r="CG7" s="38">
        <v>116.93</v>
      </c>
      <c r="CH7" s="38">
        <v>117.4</v>
      </c>
      <c r="CI7" s="38">
        <v>116.87</v>
      </c>
      <c r="CJ7" s="38">
        <v>118.55</v>
      </c>
      <c r="CK7" s="38">
        <v>119.33</v>
      </c>
      <c r="CL7" s="38">
        <v>136.15</v>
      </c>
      <c r="CM7" s="38">
        <v>60.18</v>
      </c>
      <c r="CN7" s="38">
        <v>60.68</v>
      </c>
      <c r="CO7" s="38">
        <v>60.81</v>
      </c>
      <c r="CP7" s="38">
        <v>59.84</v>
      </c>
      <c r="CQ7" s="38">
        <v>62.49</v>
      </c>
      <c r="CR7" s="38">
        <v>58.79</v>
      </c>
      <c r="CS7" s="38">
        <v>59.16</v>
      </c>
      <c r="CT7" s="38">
        <v>59.44</v>
      </c>
      <c r="CU7" s="38">
        <v>57.38</v>
      </c>
      <c r="CV7" s="38">
        <v>58.09</v>
      </c>
      <c r="CW7" s="38">
        <v>59.64</v>
      </c>
      <c r="CX7" s="38">
        <v>99.64</v>
      </c>
      <c r="CY7" s="38">
        <v>99.69</v>
      </c>
      <c r="CZ7" s="38">
        <v>99.71</v>
      </c>
      <c r="DA7" s="38">
        <v>99.72</v>
      </c>
      <c r="DB7" s="38">
        <v>99.74</v>
      </c>
      <c r="DC7" s="38">
        <v>98.76</v>
      </c>
      <c r="DD7" s="38">
        <v>98.86</v>
      </c>
      <c r="DE7" s="38">
        <v>98.9</v>
      </c>
      <c r="DF7" s="38">
        <v>98.98</v>
      </c>
      <c r="DG7" s="38">
        <v>99.01</v>
      </c>
      <c r="DH7" s="38">
        <v>95.35</v>
      </c>
      <c r="DI7" s="38">
        <v>48.28</v>
      </c>
      <c r="DJ7" s="38">
        <v>49.69</v>
      </c>
      <c r="DK7" s="38">
        <v>51.04</v>
      </c>
      <c r="DL7" s="38">
        <v>52.21</v>
      </c>
      <c r="DM7" s="38">
        <v>53.66</v>
      </c>
      <c r="DN7" s="38">
        <v>43.2</v>
      </c>
      <c r="DO7" s="38">
        <v>44.55</v>
      </c>
      <c r="DP7" s="38">
        <v>45.79</v>
      </c>
      <c r="DQ7" s="38">
        <v>47.06</v>
      </c>
      <c r="DR7" s="38">
        <v>48.25</v>
      </c>
      <c r="DS7" s="38">
        <v>38.57</v>
      </c>
      <c r="DT7" s="38">
        <v>2.62</v>
      </c>
      <c r="DU7" s="38">
        <v>2.86</v>
      </c>
      <c r="DV7" s="38">
        <v>3.23</v>
      </c>
      <c r="DW7" s="38">
        <v>3.31</v>
      </c>
      <c r="DX7" s="38">
        <v>3.75</v>
      </c>
      <c r="DY7" s="38">
        <v>7.39</v>
      </c>
      <c r="DZ7" s="38">
        <v>8.25</v>
      </c>
      <c r="EA7" s="38">
        <v>9</v>
      </c>
      <c r="EB7" s="38">
        <v>9.6300000000000008</v>
      </c>
      <c r="EC7" s="38">
        <v>10.76</v>
      </c>
      <c r="ED7" s="38">
        <v>5.9</v>
      </c>
      <c r="EE7" s="38">
        <v>0.12</v>
      </c>
      <c r="EF7" s="38">
        <v>0.17</v>
      </c>
      <c r="EG7" s="38">
        <v>0.12</v>
      </c>
      <c r="EH7" s="38">
        <v>0.25</v>
      </c>
      <c r="EI7" s="38">
        <v>0.23</v>
      </c>
      <c r="EJ7" s="38">
        <v>0.35</v>
      </c>
      <c r="EK7" s="38">
        <v>0.39</v>
      </c>
      <c r="EL7" s="38">
        <v>0.43</v>
      </c>
      <c r="EM7" s="38">
        <v>0.39</v>
      </c>
      <c r="EN7" s="38">
        <v>0.41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2021-02-24T08:40:11Z</cp:lastPrinted>
  <dcterms:created xsi:type="dcterms:W3CDTF">2020-12-04T02:25:46Z</dcterms:created>
  <dcterms:modified xsi:type="dcterms:W3CDTF">2021-02-24T08:40:15Z</dcterms:modified>
  <cp:category/>
</cp:coreProperties>
</file>