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ymAVt6iONjHkfckR6HNWm89SjOZxtPa60QiyNeu7PoTJWqJv0VMQ5Wjq73AU9qZOJGinV4QjZjFU5199gE2tUQ==" workbookSaltValue="66zYagu4I0Jr+FDKM7PURw=="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123" i="4" s="1"/>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F19" i="4" s="1"/>
  <c r="AU6" i="5"/>
  <c r="AT6" i="5"/>
  <c r="L16" i="4" s="1"/>
  <c r="AS6" i="5"/>
  <c r="AR6" i="5"/>
  <c r="H16" i="4" s="1"/>
  <c r="AQ6" i="5"/>
  <c r="AP6" i="5"/>
  <c r="AO6" i="5"/>
  <c r="AN6" i="5"/>
  <c r="J15" i="4" s="1"/>
  <c r="AM6" i="5"/>
  <c r="AL6" i="5"/>
  <c r="F15" i="4" s="1"/>
  <c r="AK6" i="5"/>
  <c r="AJ6" i="5"/>
  <c r="L14" i="4" s="1"/>
  <c r="AI6" i="5"/>
  <c r="AH6" i="5"/>
  <c r="AG6" i="5"/>
  <c r="AF6" i="5"/>
  <c r="N13" i="4" s="1"/>
  <c r="AE6" i="5"/>
  <c r="AD6" i="5"/>
  <c r="J13" i="4" s="1"/>
  <c r="AC6" i="5"/>
  <c r="AB6" i="5"/>
  <c r="F13" i="4" s="1"/>
  <c r="AA6" i="5"/>
  <c r="Z6" i="5"/>
  <c r="Y6" i="5"/>
  <c r="X6" i="5"/>
  <c r="H12" i="4" s="1"/>
  <c r="W6" i="5"/>
  <c r="V6" i="5"/>
  <c r="F9" i="4" s="1"/>
  <c r="U6" i="5"/>
  <c r="T6" i="5"/>
  <c r="N7" i="4" s="1"/>
  <c r="S6" i="5"/>
  <c r="R6" i="5"/>
  <c r="Q6" i="5"/>
  <c r="P6" i="5"/>
  <c r="N5" i="4" s="1"/>
  <c r="O6" i="5"/>
  <c r="N6" i="5"/>
  <c r="F5" i="4" s="1"/>
  <c r="M6" i="5"/>
  <c r="L6" i="5"/>
  <c r="N3" i="4" s="1"/>
  <c r="K6" i="5"/>
  <c r="J6" i="5"/>
  <c r="F3" i="4" s="1"/>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D123" i="4"/>
  <c r="L19" i="4"/>
  <c r="I19" i="4"/>
  <c r="N16" i="4"/>
  <c r="J16" i="4"/>
  <c r="F16" i="4"/>
  <c r="N15" i="4"/>
  <c r="L15" i="4"/>
  <c r="H15" i="4"/>
  <c r="N14" i="4"/>
  <c r="J14" i="4"/>
  <c r="H14" i="4"/>
  <c r="F14" i="4"/>
  <c r="L13" i="4"/>
  <c r="H13" i="4"/>
  <c r="N12" i="4"/>
  <c r="L12" i="4"/>
  <c r="J12" i="4"/>
  <c r="F12" i="4"/>
  <c r="B7" i="4"/>
  <c r="J5" i="4"/>
  <c r="B5" i="4"/>
  <c r="J3" i="4"/>
  <c r="B3" i="4"/>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LJ10" i="5"/>
  <c r="JU10" i="5"/>
  <c r="IF10" i="5"/>
  <c r="GQ10" i="5"/>
  <c r="FC10" i="5"/>
  <c r="DN10" i="5"/>
  <c r="BX10" i="5"/>
  <c r="KZ10" i="5"/>
  <c r="JK10" i="5"/>
  <c r="HV10" i="5"/>
  <c r="GG10" i="5"/>
  <c r="ER10" i="5"/>
  <c r="DD10" i="5"/>
  <c r="KO10" i="5"/>
  <c r="JA10" i="5"/>
  <c r="HL10" i="5"/>
  <c r="FW10" i="5"/>
  <c r="EH10" i="5"/>
  <c r="CS10" i="5"/>
  <c r="BB10" i="5"/>
  <c r="HB10" i="5"/>
  <c r="L11" i="4"/>
  <c r="LT10" i="5"/>
  <c r="FM10" i="5"/>
  <c r="KE10" i="5"/>
  <c r="DX10" i="5"/>
  <c r="BM10" i="5"/>
  <c r="IP10" i="5"/>
  <c r="CI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LI18" i="5"/>
  <c r="LK12" i="5"/>
  <c r="LG12" i="5"/>
  <c r="LH18" i="5"/>
  <c r="LJ12" i="5"/>
  <c r="LK18" i="5"/>
  <c r="LG18" i="5"/>
  <c r="LI12" i="5"/>
  <c r="LJ18" i="5"/>
  <c r="LH12" i="5"/>
  <c r="D10" i="5"/>
  <c r="F10" i="5"/>
  <c r="B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FX18" i="5"/>
  <c r="FT18" i="5"/>
  <c r="FV12" i="5"/>
  <c r="FW18" i="5"/>
  <c r="FU12" i="5"/>
  <c r="FV18" i="5"/>
  <c r="FX12" i="5"/>
  <c r="FT12" i="5"/>
  <c r="FU18" i="5"/>
  <c r="FW12" i="5"/>
  <c r="JT18" i="5"/>
  <c r="JV12" i="5"/>
  <c r="JR12" i="5"/>
  <c r="JS18" i="5"/>
  <c r="JU12" i="5"/>
  <c r="JV18" i="5"/>
  <c r="JR18" i="5"/>
  <c r="JT12" i="5"/>
  <c r="JU18" i="5"/>
  <c r="JS12" i="5"/>
  <c r="FK18" i="5"/>
  <c r="FM12" i="5"/>
  <c r="FN18" i="5"/>
  <c r="FJ18" i="5"/>
  <c r="FL12" i="5"/>
  <c r="FM18" i="5"/>
  <c r="FK12" i="5"/>
  <c r="FL18" i="5"/>
  <c r="FN12" i="5"/>
  <c r="FJ12" i="5"/>
  <c r="C10" i="5"/>
  <c r="GP18" i="5"/>
  <c r="GR12" i="5"/>
  <c r="GN12" i="5"/>
  <c r="GO18" i="5"/>
  <c r="GQ12" i="5"/>
  <c r="GR18" i="5"/>
  <c r="GN18" i="5"/>
  <c r="GP12" i="5"/>
  <c r="GQ18" i="5"/>
  <c r="GO12" i="5"/>
  <c r="KP18" i="5"/>
  <c r="KL18" i="5"/>
  <c r="KN12" i="5"/>
  <c r="KO18" i="5"/>
  <c r="KM12" i="5"/>
  <c r="KN18" i="5"/>
  <c r="KP12" i="5"/>
  <c r="KL12" i="5"/>
  <c r="KM18" i="5"/>
  <c r="KO12"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MK10" i="5"/>
  <c r="LQ10" i="5"/>
  <c r="KB10" i="5"/>
  <c r="IM10" i="5"/>
  <c r="GY10" i="5"/>
  <c r="FJ10" i="5"/>
  <c r="DU10" i="5"/>
  <c r="CF10" i="5"/>
  <c r="JR10" i="5"/>
  <c r="DK10" i="5"/>
  <c r="F11" i="4"/>
  <c r="IC10" i="5"/>
  <c r="BU10" i="5"/>
  <c r="GN10" i="5"/>
  <c r="AY10" i="5"/>
  <c r="LG10" i="5"/>
  <c r="EZ10"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A10" i="5"/>
  <c r="JL10" i="5"/>
  <c r="HW10" i="5"/>
  <c r="GH10" i="5"/>
  <c r="ES10" i="5"/>
  <c r="DE10" i="5"/>
  <c r="BN10" i="5"/>
  <c r="KP10" i="5"/>
  <c r="JB10" i="5"/>
  <c r="HM10" i="5"/>
  <c r="FX10" i="5"/>
  <c r="EI10" i="5"/>
  <c r="CT10" i="5"/>
  <c r="LU10" i="5"/>
  <c r="KF10" i="5"/>
  <c r="IQ10" i="5"/>
  <c r="HC10" i="5"/>
  <c r="FN10" i="5"/>
  <c r="DY10" i="5"/>
  <c r="CJ10" i="5"/>
  <c r="IG10" i="5"/>
  <c r="BY10" i="5"/>
  <c r="BC10" i="5"/>
  <c r="N11" i="4"/>
  <c r="GR10" i="5"/>
  <c r="LK10" i="5"/>
  <c r="FD10" i="5"/>
  <c r="DO10" i="5"/>
  <c r="JV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J11" i="4"/>
  <c r="LI10" i="5"/>
  <c r="JT10" i="5"/>
  <c r="IE10" i="5"/>
  <c r="GP10" i="5"/>
  <c r="FB10" i="5"/>
  <c r="DM10" i="5"/>
  <c r="BW10" i="5"/>
  <c r="KY10" i="5"/>
  <c r="JJ10" i="5"/>
  <c r="HU10" i="5"/>
  <c r="GF10" i="5"/>
  <c r="EQ10" i="5"/>
  <c r="DC10" i="5"/>
  <c r="BL10" i="5"/>
  <c r="MC10" i="5"/>
  <c r="FV10" i="5"/>
  <c r="KN10" i="5"/>
  <c r="EG10" i="5"/>
  <c r="BA10" i="5"/>
  <c r="IZ10" i="5"/>
  <c r="CR10" i="5"/>
  <c r="HK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ML10" i="5"/>
  <c r="LH10" i="5"/>
  <c r="JS10" i="5"/>
  <c r="ID10" i="5"/>
  <c r="GO10" i="5"/>
  <c r="FA10" i="5"/>
  <c r="DL10" i="5"/>
  <c r="BV10" i="5"/>
  <c r="KX10" i="5"/>
  <c r="EP10" i="5"/>
  <c r="JI10" i="5"/>
  <c r="DB10" i="5"/>
  <c r="HT10" i="5"/>
  <c r="H11" i="4"/>
  <c r="GE10" i="5"/>
  <c r="BK10" i="5"/>
</calcChain>
</file>

<file path=xl/sharedStrings.xml><?xml version="1.0" encoding="utf-8"?>
<sst xmlns="http://schemas.openxmlformats.org/spreadsheetml/2006/main" count="995" uniqueCount="288">
  <si>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</si>
  <si>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</si>
  <si>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</si>
  <si>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</si>
  <si>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</si>
  <si>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</si>
  <si>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</si>
  <si>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</si>
  <si>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93,211千円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</si>
  <si>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</si>
  <si>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</si>
  <si>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</si>
  <si>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</si>
  <si>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</si>
  <si>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</si>
  <si>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</si>
  <si>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</si>
  <si>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</si>
  <si>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</si>
  <si>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</si>
  <si>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</si>
  <si>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</si>
  <si>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</si>
  <si>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</si>
  <si>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</si>
  <si>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</si>
  <si>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</si>
  <si>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</si>
  <si>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</si>
  <si>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</si>
  <si>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</si>
  <si>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</si>
  <si>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</si>
  <si>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</si>
  <si>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</si>
  <si>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</si>
  <si>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</si>
  <si>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</si>
  <si>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</si>
  <si>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</si>
  <si>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</si>
  <si>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</si>
  <si>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</si>
  <si>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</si>
  <si>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</si>
  <si>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</si>
  <si>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</si>
  <si>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</si>
  <si>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</si>
  <si>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</si>
  <si>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</si>
  <si>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</si>
  <si>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</si>
  <si>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</si>
  <si>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</si>
  <si>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</si>
  <si>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</si>
  <si>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</si>
  <si>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</si>
  <si>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</si>
  <si>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</si>
  <si>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</si>
  <si>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</si>
  <si>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</si>
  <si>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</si>
  <si>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</si>
  <si>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</si>
  <si>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</si>
  <si>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</si>
  <si>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</si>
  <si>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</si>
  <si>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</si>
  <si>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</si>
  <si>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</si>
  <si>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</si>
  <si>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</si>
  <si>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</si>
  <si>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</si>
  <si>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</si>
  <si>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</si>
  <si>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</si>
  <si>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</si>
  <si>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</si>
  <si>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</si>
  <si>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</si>
  <si>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</si>
  <si>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</si>
  <si>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</si>
  <si>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</si>
  <si>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</si>
  <si>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</si>
  <si>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</si>
  <si>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</si>
  <si>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</si>
  <si>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</si>
  <si>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</si>
  <si>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</si>
  <si>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</si>
  <si>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</si>
  <si>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</si>
  <si>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</si>
  <si>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</si>
  <si>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</si>
  <si>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</si>
  <si>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</si>
  <si>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</si>
  <si>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</si>
  <si>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</si>
  <si>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</si>
  <si>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</si>
  <si>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</si>
  <si>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</si>
  <si>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</si>
  <si>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</si>
  <si>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</si>
  <si>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</si>
  <si>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</si>
  <si>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</si>
  <si>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</si>
  <si>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</si>
  <si>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141003</t>
  </si>
  <si>
    <t>47</t>
  </si>
  <si>
    <t>04</t>
  </si>
  <si>
    <t>0</t>
  </si>
  <si>
    <t>000</t>
  </si>
  <si>
    <t>神奈川県　横浜市</t>
  </si>
  <si>
    <t>法非適用</t>
  </si>
  <si>
    <t>電気事業</t>
  </si>
  <si>
    <t>非設置</t>
  </si>
  <si>
    <t>該当数値なし</t>
  </si>
  <si>
    <t>-</t>
  </si>
  <si>
    <t>令和2年3月31日　横浜市風力発電所</t>
  </si>
  <si>
    <t>令和9年8月12日　横浜市風力発電所</t>
  </si>
  <si>
    <t>無</t>
  </si>
  <si>
    <t>株式会社Ｆ－Ｐｏｗｅｒ</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</si>
  <si>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</si>
  <si>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</si>
  <si>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</si>
  <si>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</si>
  <si>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</si>
  <si>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</si>
  <si>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</si>
  <si>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</si>
  <si>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</si>
  <si>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</si>
  <si>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</si>
  <si>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</si>
  <si>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</si>
  <si>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</si>
  <si>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</si>
  <si>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</si>
  <si>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</si>
  <si>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</si>
  <si>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</si>
  <si>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</si>
  <si>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</si>
  <si>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</si>
  <si>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</si>
  <si>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</si>
  <si>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</si>
  <si>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</si>
  <si>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</si>
  <si>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</si>
  <si>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</si>
  <si>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</si>
  <si>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</si>
  <si>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</si>
  <si>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</si>
  <si>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</si>
  <si>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</si>
  <si>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</si>
  <si>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</si>
  <si>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</si>
  <si>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</si>
  <si>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</si>
  <si>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</si>
  <si>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</si>
  <si>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</si>
  <si>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</si>
  <si>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</si>
  <si>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</si>
  <si>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</si>
  <si>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</si>
  <si>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</si>
  <si>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</si>
  <si>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</si>
  <si>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</si>
  <si>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</si>
  <si>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</si>
  <si>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</si>
  <si>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</si>
  <si>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</si>
  <si>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</si>
  <si>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</si>
  <si>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</si>
  <si>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</si>
  <si>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</si>
  <si>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</si>
  <si>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</si>
  <si>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</si>
  <si>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</si>
  <si>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</si>
  <si>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</si>
  <si>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</si>
  <si>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</si>
  <si>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</si>
  <si>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</si>
  <si>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</si>
  <si>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</si>
  <si>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</si>
  <si>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</si>
  <si>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</si>
  <si>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</si>
  <si>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</si>
  <si>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</si>
  <si>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</si>
  <si>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</si>
  <si>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</si>
  <si>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</si>
  <si>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</si>
  <si>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</si>
  <si>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</si>
  <si>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</si>
  <si>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</si>
  <si>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</si>
  <si>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</si>
  <si>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</si>
  <si>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</si>
  <si>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</si>
  <si>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</si>
  <si>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</si>
  <si>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</si>
  <si>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</si>
  <si>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</si>
  <si>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</si>
  <si>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</si>
  <si>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</si>
  <si>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</si>
  <si>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</si>
  <si>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</si>
  <si>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</si>
  <si>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</si>
  <si>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</si>
  <si>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</si>
  <si>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</si>
  <si>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</si>
  <si>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</si>
  <si>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</si>
  <si>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</si>
  <si>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</si>
  <si>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</si>
  <si>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</si>
  <si>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</si>
  <si>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</si>
  <si>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</si>
  <si>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</si>
  <si>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</si>
  <si>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</si>
  <si>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</si>
  <si>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</si>
  <si>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</si>
  <si>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</si>
  <si>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</si>
  <si>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</si>
  <si>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</si>
  <si>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</si>
  <si>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</si>
  <si>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</si>
  <si>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</si>
  <si>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</si>
  <si>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</si>
  <si>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</si>
  <si>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</si>
  <si>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</si>
  <si>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</si>
  <si>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</si>
  <si>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</si>
  <si>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</si>
  <si>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</si>
  <si>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</si>
  <si>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</si>
  <si>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</si>
  <si>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</si>
  <si>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</si>
  <si>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</si>
  <si>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t>
    <rPh sb="2" eb="4">
      <t>トシ</t>
    </rPh>
    <rPh sb="4" eb="7">
      <t>リッチガタ</t>
    </rPh>
    <rPh sb="8" eb="10">
      <t>フウリョク</t>
    </rPh>
    <rPh sb="10" eb="12">
      <t>ハツデン</t>
    </rPh>
    <rPh sb="12" eb="13">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9"/>
  </si>
  <si>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が、定期的な点検の実施や、主要部品の交換等を適宜行うことで、安定稼働を行っています。
　令和元年度においては、過去平均と比較し風況が良く、稼働状況も良好であり、概ね安定した事業運営ができているものと考えられます。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96" eb="99">
      <t>テイキテキ</t>
    </rPh>
    <rPh sb="100" eb="102">
      <t>テンケン</t>
    </rPh>
    <rPh sb="103" eb="105">
      <t>ジッシ</t>
    </rPh>
    <rPh sb="107" eb="109">
      <t>シュヨウ</t>
    </rPh>
    <rPh sb="109" eb="111">
      <t>ブヒン</t>
    </rPh>
    <rPh sb="112" eb="114">
      <t>コウカン</t>
    </rPh>
    <rPh sb="114" eb="115">
      <t>トウ</t>
    </rPh>
    <rPh sb="116" eb="118">
      <t>テキギ</t>
    </rPh>
    <rPh sb="118" eb="119">
      <t>オコナ</t>
    </rPh>
    <rPh sb="124" eb="126">
      <t>アンテイ</t>
    </rPh>
    <rPh sb="126" eb="128">
      <t>カドウ</t>
    </rPh>
    <rPh sb="129" eb="130">
      <t>オコナ</t>
    </rPh>
    <rPh sb="138" eb="140">
      <t>レイワ</t>
    </rPh>
    <rPh sb="140" eb="141">
      <t>モト</t>
    </rPh>
    <rPh sb="141" eb="143">
      <t>ネンド</t>
    </rPh>
    <rPh sb="149" eb="151">
      <t>カコ</t>
    </rPh>
    <rPh sb="151" eb="153">
      <t>ヘイキン</t>
    </rPh>
    <rPh sb="154" eb="156">
      <t>ヒカク</t>
    </rPh>
    <rPh sb="163" eb="165">
      <t>カドウ</t>
    </rPh>
    <rPh sb="165" eb="167">
      <t>ジョウキョウ</t>
    </rPh>
    <rPh sb="168" eb="170">
      <t>リョウコウ</t>
    </rPh>
    <rPh sb="174" eb="175">
      <t>オオム</t>
    </rPh>
    <rPh sb="176" eb="178">
      <t>アンテイ</t>
    </rPh>
    <rPh sb="180" eb="182">
      <t>ジギョウ</t>
    </rPh>
    <rPh sb="182" eb="184">
      <t>ウンエイ</t>
    </rPh>
    <rPh sb="193" eb="194">
      <t>カンガ</t>
    </rPh>
    <rPh sb="205" eb="207">
      <t>ケンセツ</t>
    </rPh>
    <rPh sb="208" eb="209">
      <t>トモナ</t>
    </rPh>
    <rPh sb="210" eb="212">
      <t>ヒヨウ</t>
    </rPh>
    <rPh sb="213" eb="214">
      <t>カン</t>
    </rPh>
    <rPh sb="219" eb="221">
      <t>ネンド</t>
    </rPh>
    <rPh sb="222" eb="224">
      <t>シサイ</t>
    </rPh>
    <rPh sb="225" eb="227">
      <t>イッカツ</t>
    </rPh>
    <rPh sb="227" eb="229">
      <t>ショウカン</t>
    </rPh>
    <rPh sb="230" eb="231">
      <t>オコナ</t>
    </rPh>
    <rPh sb="235" eb="236">
      <t>ネン</t>
    </rPh>
    <rPh sb="236" eb="237">
      <t>ド</t>
    </rPh>
    <rPh sb="238" eb="240">
      <t>イッパン</t>
    </rPh>
    <rPh sb="240" eb="242">
      <t>カイケイ</t>
    </rPh>
    <rPh sb="245" eb="247">
      <t>カシツケ</t>
    </rPh>
    <rPh sb="247" eb="248">
      <t>キン</t>
    </rPh>
    <rPh sb="249" eb="251">
      <t>ショウカン</t>
    </rPh>
    <rPh sb="252" eb="253">
      <t>オコナ</t>
    </rPh>
    <rPh sb="267" eb="269">
      <t>ケイエイ</t>
    </rPh>
    <rPh sb="270" eb="272">
      <t>ジョウキョウ</t>
    </rPh>
    <rPh sb="273" eb="274">
      <t>アラワ</t>
    </rPh>
    <rPh sb="275" eb="277">
      <t>シヒョウ</t>
    </rPh>
    <rPh sb="278" eb="281">
      <t>イチジテキ</t>
    </rPh>
    <rPh sb="282" eb="284">
      <t>テイチョウ</t>
    </rPh>
    <rPh sb="295" eb="297">
      <t>カンリョウ</t>
    </rPh>
    <rPh sb="305" eb="308">
      <t>ジョウヨキン</t>
    </rPh>
    <rPh sb="309" eb="311">
      <t>ハッセイ</t>
    </rPh>
    <phoneticPr fontId="9"/>
  </si>
  <si>
    <t xml:space="preserve">
・設備利用率について、本施設は都市立地型の発電所であり、平均的な風力発電所よりも風況には恵まれておらず、例年は設備利用率は低めで推移していますが、令和元年度については過去平均と比較し風況が良く設備の不具合も少なかったため、発電型式別の平均値を上回る数値となっており、安定的に稼働しています。
・修繕費比率について、大規模補修のあった28年度以外は平均的な風力発電所よりも低く、概ね20～30％程度で安定的に推移しています。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
</t>
    <rPh sb="2" eb="4">
      <t>セツビ</t>
    </rPh>
    <rPh sb="4" eb="7">
      <t>リヨウリツ</t>
    </rPh>
    <rPh sb="12" eb="13">
      <t>ホン</t>
    </rPh>
    <rPh sb="13" eb="15">
      <t>シセツ</t>
    </rPh>
    <rPh sb="16" eb="18">
      <t>トシ</t>
    </rPh>
    <rPh sb="18" eb="21">
      <t>リッチガタ</t>
    </rPh>
    <rPh sb="22" eb="24">
      <t>ハツデン</t>
    </rPh>
    <rPh sb="24" eb="25">
      <t>ショ</t>
    </rPh>
    <rPh sb="56" eb="58">
      <t>セツビ</t>
    </rPh>
    <rPh sb="58" eb="61">
      <t>リヨウリツ</t>
    </rPh>
    <rPh sb="62" eb="63">
      <t>ヒク</t>
    </rPh>
    <rPh sb="65" eb="67">
      <t>スイイ</t>
    </rPh>
    <rPh sb="74" eb="76">
      <t>レイワ</t>
    </rPh>
    <rPh sb="76" eb="77">
      <t>ガン</t>
    </rPh>
    <rPh sb="77" eb="79">
      <t>ネンド</t>
    </rPh>
    <rPh sb="92" eb="94">
      <t>フウキョウ</t>
    </rPh>
    <rPh sb="95" eb="96">
      <t>ヨ</t>
    </rPh>
    <rPh sb="97" eb="99">
      <t>セツビ</t>
    </rPh>
    <rPh sb="100" eb="103">
      <t>フグアイ</t>
    </rPh>
    <rPh sb="104" eb="105">
      <t>スク</t>
    </rPh>
    <rPh sb="112" eb="114">
      <t>ハツデン</t>
    </rPh>
    <rPh sb="114" eb="116">
      <t>ケイシキ</t>
    </rPh>
    <rPh sb="118" eb="121">
      <t>ヘイキンチ</t>
    </rPh>
    <rPh sb="122" eb="124">
      <t>ウワマワ</t>
    </rPh>
    <rPh sb="125" eb="127">
      <t>スウチ</t>
    </rPh>
    <rPh sb="148" eb="151">
      <t>シュウゼンヒ</t>
    </rPh>
    <rPh sb="151" eb="153">
      <t>ヒリツ</t>
    </rPh>
    <rPh sb="158" eb="161">
      <t>ダイキボ</t>
    </rPh>
    <rPh sb="161" eb="163">
      <t>ホシュウ</t>
    </rPh>
    <rPh sb="169" eb="170">
      <t>ネン</t>
    </rPh>
    <rPh sb="170" eb="171">
      <t>ド</t>
    </rPh>
    <rPh sb="171" eb="173">
      <t>イガイ</t>
    </rPh>
    <rPh sb="174" eb="177">
      <t>ヘイキンテキ</t>
    </rPh>
    <rPh sb="178" eb="180">
      <t>フウリョク</t>
    </rPh>
    <rPh sb="180" eb="182">
      <t>ハツデン</t>
    </rPh>
    <rPh sb="182" eb="183">
      <t>ショ</t>
    </rPh>
    <rPh sb="186" eb="187">
      <t>ヒク</t>
    </rPh>
    <rPh sb="189" eb="190">
      <t>オオム</t>
    </rPh>
    <rPh sb="197" eb="199">
      <t>テイド</t>
    </rPh>
    <rPh sb="200" eb="203">
      <t>アンテイテキ</t>
    </rPh>
    <rPh sb="204" eb="206">
      <t>スイイ</t>
    </rPh>
    <rPh sb="233" eb="235">
      <t>ネンド</t>
    </rPh>
    <rPh sb="236" eb="238">
      <t>フウリョク</t>
    </rPh>
    <rPh sb="238" eb="240">
      <t>ハツデン</t>
    </rPh>
    <rPh sb="240" eb="241">
      <t>ショ</t>
    </rPh>
    <rPh sb="241" eb="243">
      <t>ケンセツ</t>
    </rPh>
    <rPh sb="244" eb="245">
      <t>トモナ</t>
    </rPh>
    <rPh sb="246" eb="248">
      <t>シサイ</t>
    </rPh>
    <rPh sb="249" eb="251">
      <t>イッカツ</t>
    </rPh>
    <rPh sb="251" eb="253">
      <t>ショウカン</t>
    </rPh>
    <rPh sb="260" eb="262">
      <t>イコウ</t>
    </rPh>
    <rPh sb="288" eb="290">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</si>
</sst>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210.7</c:v>
                </c:pt>
                <c:pt idx="1">
                  <c:v>33.9</c:v>
                </c:pt>
                <c:pt idx="2">
                  <c:v>85.4</c:v>
                </c:pt>
                <c:pt idx="3">
                  <c:v>155</c:v>
                </c:pt>
                <c:pt idx="4">
                  <c:v>149.6</c:v>
                </c:pt>
              </c:numCache>
            </c:numRef>
          </c:val>
          <c:extLst xmlns:c16r2="http://schemas.microsoft.com/office/drawing/2015/06/chart">
            <c:ext xmlns:c16="http://schemas.microsoft.com/office/drawing/2014/chart" uri="{C3380CC4-5D6E-409C-BE32-E72D297353CC}">
              <c16:uniqueId val="{00000000-4F48-4BCB-8496-9EDE9599ACF0}"/>
            </c:ext>
          </c:extLst>
        </c:ser>
        <c:dLbls>
          <c:showLegendKey val="0"/>
          <c:showVal val="0"/>
          <c:showCatName val="0"/>
          <c:showSerName val="0"/>
          <c:showPercent val="0"/>
          <c:showBubbleSize val="0"/>
        </c:dLbls>
        <c:gapWidth val="180"/>
        <c:overlap val="-90"/>
        <c:axId val="603385960"/>
        <c:axId val="60337929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4F48-4BCB-8496-9EDE9599AC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F48-4BCB-8496-9EDE9599ACF0}"/>
            </c:ext>
          </c:extLst>
        </c:ser>
        <c:dLbls>
          <c:showLegendKey val="0"/>
          <c:showVal val="0"/>
          <c:showCatName val="0"/>
          <c:showSerName val="0"/>
          <c:showPercent val="0"/>
          <c:showBubbleSize val="0"/>
        </c:dLbls>
        <c:marker val="1"/>
        <c:smooth val="0"/>
        <c:axId val="603385960"/>
        <c:axId val="603379296"/>
      </c:lineChart>
      <c:catAx>
        <c:axId val="603385960"/>
        <c:scaling>
          <c:orientation val="minMax"/>
        </c:scaling>
        <c:delete val="0"/>
        <c:axPos val="b"/>
        <c:numFmt formatCode="General" sourceLinked="1"/>
        <c:majorTickMark val="none"/>
        <c:minorTickMark val="none"/>
        <c:tickLblPos val="none"/>
        <c:crossAx val="603379296"/>
        <c:crosses val="autoZero"/>
        <c:auto val="0"/>
        <c:lblAlgn val="ctr"/>
        <c:lblOffset val="100"/>
        <c:noMultiLvlLbl val="1"/>
      </c:catAx>
      <c:valAx>
        <c:axId val="60337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5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212.3</c:v>
                </c:pt>
                <c:pt idx="1">
                  <c:v>132.19999999999999</c:v>
                </c:pt>
                <c:pt idx="2">
                  <c:v>74.8</c:v>
                </c:pt>
                <c:pt idx="3">
                  <c:v>140.9</c:v>
                </c:pt>
                <c:pt idx="4">
                  <c:v>136.5</c:v>
                </c:pt>
              </c:numCache>
            </c:numRef>
          </c:val>
          <c:extLst xmlns:c16r2="http://schemas.microsoft.com/office/drawing/2015/06/chart">
            <c:ext xmlns:c16="http://schemas.microsoft.com/office/drawing/2014/chart" uri="{C3380CC4-5D6E-409C-BE32-E72D297353CC}">
              <c16:uniqueId val="{00000000-EA6B-4D6C-ACC6-6E6D088D8F37}"/>
            </c:ext>
          </c:extLst>
        </c:ser>
        <c:dLbls>
          <c:showLegendKey val="0"/>
          <c:showVal val="0"/>
          <c:showCatName val="0"/>
          <c:showSerName val="0"/>
          <c:showPercent val="0"/>
          <c:showBubbleSize val="0"/>
        </c:dLbls>
        <c:gapWidth val="180"/>
        <c:overlap val="-90"/>
        <c:axId val="603379688"/>
        <c:axId val="60338635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EA6B-4D6C-ACC6-6E6D088D8F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A6B-4D6C-ACC6-6E6D088D8F37}"/>
            </c:ext>
          </c:extLst>
        </c:ser>
        <c:dLbls>
          <c:showLegendKey val="0"/>
          <c:showVal val="0"/>
          <c:showCatName val="0"/>
          <c:showSerName val="0"/>
          <c:showPercent val="0"/>
          <c:showBubbleSize val="0"/>
        </c:dLbls>
        <c:marker val="1"/>
        <c:smooth val="0"/>
        <c:axId val="603379688"/>
        <c:axId val="603386352"/>
      </c:lineChart>
      <c:catAx>
        <c:axId val="603379688"/>
        <c:scaling>
          <c:orientation val="minMax"/>
        </c:scaling>
        <c:delete val="0"/>
        <c:axPos val="b"/>
        <c:numFmt formatCode="General" sourceLinked="1"/>
        <c:majorTickMark val="none"/>
        <c:minorTickMark val="none"/>
        <c:tickLblPos val="none"/>
        <c:crossAx val="603386352"/>
        <c:crosses val="autoZero"/>
        <c:auto val="0"/>
        <c:lblAlgn val="ctr"/>
        <c:lblOffset val="100"/>
        <c:noMultiLvlLbl val="1"/>
      </c:catAx>
      <c:valAx>
        <c:axId val="60338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79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B0-439A-9C1C-CCDCB25EFAAC}"/>
            </c:ext>
          </c:extLst>
        </c:ser>
        <c:dLbls>
          <c:showLegendKey val="0"/>
          <c:showVal val="0"/>
          <c:showCatName val="0"/>
          <c:showSerName val="0"/>
          <c:showPercent val="0"/>
          <c:showBubbleSize val="0"/>
        </c:dLbls>
        <c:gapWidth val="180"/>
        <c:overlap val="-90"/>
        <c:axId val="603384392"/>
        <c:axId val="60338478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B0-439A-9C1C-CCDCB25EFAA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8B0-439A-9C1C-CCDCB25EFAAC}"/>
            </c:ext>
          </c:extLst>
        </c:ser>
        <c:dLbls>
          <c:showLegendKey val="0"/>
          <c:showVal val="0"/>
          <c:showCatName val="0"/>
          <c:showSerName val="0"/>
          <c:showPercent val="0"/>
          <c:showBubbleSize val="0"/>
        </c:dLbls>
        <c:marker val="1"/>
        <c:smooth val="0"/>
        <c:axId val="603384392"/>
        <c:axId val="603384784"/>
      </c:lineChart>
      <c:catAx>
        <c:axId val="603384392"/>
        <c:scaling>
          <c:orientation val="minMax"/>
        </c:scaling>
        <c:delete val="0"/>
        <c:axPos val="b"/>
        <c:numFmt formatCode="General" sourceLinked="1"/>
        <c:majorTickMark val="none"/>
        <c:minorTickMark val="none"/>
        <c:tickLblPos val="none"/>
        <c:crossAx val="603384784"/>
        <c:crosses val="autoZero"/>
        <c:auto val="0"/>
        <c:lblAlgn val="ctr"/>
        <c:lblOffset val="100"/>
        <c:noMultiLvlLbl val="1"/>
      </c:catAx>
      <c:valAx>
        <c:axId val="60338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4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18252.7</c:v>
                </c:pt>
                <c:pt idx="1">
                  <c:v>30232.5</c:v>
                </c:pt>
                <c:pt idx="2">
                  <c:v>29367</c:v>
                </c:pt>
                <c:pt idx="3">
                  <c:v>12975.9</c:v>
                </c:pt>
                <c:pt idx="4">
                  <c:v>15249.3</c:v>
                </c:pt>
              </c:numCache>
            </c:numRef>
          </c:val>
          <c:extLst xmlns:c16r2="http://schemas.microsoft.com/office/drawing/2015/06/chart">
            <c:ext xmlns:c16="http://schemas.microsoft.com/office/drawing/2014/chart" uri="{C3380CC4-5D6E-409C-BE32-E72D297353CC}">
              <c16:uniqueId val="{00000000-DC6A-412A-A01F-E64823FB1B9A}"/>
            </c:ext>
          </c:extLst>
        </c:ser>
        <c:dLbls>
          <c:showLegendKey val="0"/>
          <c:showVal val="0"/>
          <c:showCatName val="0"/>
          <c:showSerName val="0"/>
          <c:showPercent val="0"/>
          <c:showBubbleSize val="0"/>
        </c:dLbls>
        <c:gapWidth val="180"/>
        <c:overlap val="-90"/>
        <c:axId val="603390664"/>
        <c:axId val="6033851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DC6A-412A-A01F-E64823FB1B9A}"/>
            </c:ext>
          </c:extLst>
        </c:ser>
        <c:dLbls>
          <c:showLegendKey val="0"/>
          <c:showVal val="0"/>
          <c:showCatName val="0"/>
          <c:showSerName val="0"/>
          <c:showPercent val="0"/>
          <c:showBubbleSize val="0"/>
        </c:dLbls>
        <c:marker val="1"/>
        <c:smooth val="0"/>
        <c:axId val="603390664"/>
        <c:axId val="603385176"/>
      </c:lineChart>
      <c:catAx>
        <c:axId val="603390664"/>
        <c:scaling>
          <c:orientation val="minMax"/>
        </c:scaling>
        <c:delete val="0"/>
        <c:axPos val="b"/>
        <c:numFmt formatCode="General" sourceLinked="1"/>
        <c:majorTickMark val="none"/>
        <c:minorTickMark val="none"/>
        <c:tickLblPos val="none"/>
        <c:crossAx val="603385176"/>
        <c:crosses val="autoZero"/>
        <c:auto val="0"/>
        <c:lblAlgn val="ctr"/>
        <c:lblOffset val="100"/>
        <c:noMultiLvlLbl val="1"/>
      </c:catAx>
      <c:valAx>
        <c:axId val="60338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90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36438</c:v>
                </c:pt>
                <c:pt idx="1">
                  <c:v>14385</c:v>
                </c:pt>
                <c:pt idx="2">
                  <c:v>-7445</c:v>
                </c:pt>
                <c:pt idx="3">
                  <c:v>18980</c:v>
                </c:pt>
                <c:pt idx="4">
                  <c:v>15885</c:v>
                </c:pt>
              </c:numCache>
            </c:numRef>
          </c:val>
          <c:extLst xmlns:c16r2="http://schemas.microsoft.com/office/drawing/2015/06/chart">
            <c:ext xmlns:c16="http://schemas.microsoft.com/office/drawing/2014/chart" uri="{C3380CC4-5D6E-409C-BE32-E72D297353CC}">
              <c16:uniqueId val="{00000000-13BF-47EA-8CE0-BBEE4515B811}"/>
            </c:ext>
          </c:extLst>
        </c:ser>
        <c:dLbls>
          <c:showLegendKey val="0"/>
          <c:showVal val="0"/>
          <c:showCatName val="0"/>
          <c:showSerName val="0"/>
          <c:showPercent val="0"/>
          <c:showBubbleSize val="0"/>
        </c:dLbls>
        <c:gapWidth val="180"/>
        <c:overlap val="-90"/>
        <c:axId val="603380080"/>
        <c:axId val="60338321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13BF-47EA-8CE0-BBEE4515B811}"/>
            </c:ext>
          </c:extLst>
        </c:ser>
        <c:dLbls>
          <c:showLegendKey val="0"/>
          <c:showVal val="0"/>
          <c:showCatName val="0"/>
          <c:showSerName val="0"/>
          <c:showPercent val="0"/>
          <c:showBubbleSize val="0"/>
        </c:dLbls>
        <c:marker val="1"/>
        <c:smooth val="0"/>
        <c:axId val="603380080"/>
        <c:axId val="603383216"/>
      </c:lineChart>
      <c:catAx>
        <c:axId val="603380080"/>
        <c:scaling>
          <c:orientation val="minMax"/>
        </c:scaling>
        <c:delete val="0"/>
        <c:axPos val="b"/>
        <c:numFmt formatCode="General" sourceLinked="1"/>
        <c:majorTickMark val="none"/>
        <c:minorTickMark val="none"/>
        <c:tickLblPos val="none"/>
        <c:crossAx val="603383216"/>
        <c:crosses val="autoZero"/>
        <c:auto val="0"/>
        <c:lblAlgn val="ctr"/>
        <c:lblOffset val="100"/>
        <c:noMultiLvlLbl val="1"/>
      </c:catAx>
      <c:valAx>
        <c:axId val="6033832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10.4</c:v>
                </c:pt>
                <c:pt idx="1">
                  <c:v>8.8000000000000007</c:v>
                </c:pt>
                <c:pt idx="2">
                  <c:v>11.1</c:v>
                </c:pt>
                <c:pt idx="3">
                  <c:v>16.8</c:v>
                </c:pt>
                <c:pt idx="4">
                  <c:v>13.1</c:v>
                </c:pt>
              </c:numCache>
            </c:numRef>
          </c:val>
          <c:extLst xmlns:c16r2="http://schemas.microsoft.com/office/drawing/2015/06/chart">
            <c:ext xmlns:c16="http://schemas.microsoft.com/office/drawing/2014/chart" uri="{C3380CC4-5D6E-409C-BE32-E72D297353CC}">
              <c16:uniqueId val="{00000000-ADE4-4100-B0D2-DD6D2037B039}"/>
            </c:ext>
          </c:extLst>
        </c:ser>
        <c:dLbls>
          <c:showLegendKey val="0"/>
          <c:showVal val="0"/>
          <c:showCatName val="0"/>
          <c:showSerName val="0"/>
          <c:showPercent val="0"/>
          <c:showBubbleSize val="0"/>
        </c:dLbls>
        <c:gapWidth val="180"/>
        <c:overlap val="-90"/>
        <c:axId val="603389880"/>
        <c:axId val="60338400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ADE4-4100-B0D2-DD6D2037B039}"/>
            </c:ext>
          </c:extLst>
        </c:ser>
        <c:dLbls>
          <c:showLegendKey val="0"/>
          <c:showVal val="0"/>
          <c:showCatName val="0"/>
          <c:showSerName val="0"/>
          <c:showPercent val="0"/>
          <c:showBubbleSize val="0"/>
        </c:dLbls>
        <c:marker val="1"/>
        <c:smooth val="0"/>
        <c:axId val="603389880"/>
        <c:axId val="603384000"/>
      </c:lineChart>
      <c:catAx>
        <c:axId val="603389880"/>
        <c:scaling>
          <c:orientation val="minMax"/>
        </c:scaling>
        <c:delete val="0"/>
        <c:axPos val="b"/>
        <c:numFmt formatCode="General" sourceLinked="1"/>
        <c:majorTickMark val="none"/>
        <c:minorTickMark val="none"/>
        <c:tickLblPos val="none"/>
        <c:crossAx val="603384000"/>
        <c:crosses val="autoZero"/>
        <c:auto val="0"/>
        <c:lblAlgn val="ctr"/>
        <c:lblOffset val="100"/>
        <c:noMultiLvlLbl val="1"/>
      </c:catAx>
      <c:valAx>
        <c:axId val="60338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9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18.899999999999999</c:v>
                </c:pt>
                <c:pt idx="1">
                  <c:v>61.8</c:v>
                </c:pt>
                <c:pt idx="2">
                  <c:v>16.8</c:v>
                </c:pt>
                <c:pt idx="3">
                  <c:v>28.6</c:v>
                </c:pt>
                <c:pt idx="4">
                  <c:v>17.899999999999999</c:v>
                </c:pt>
              </c:numCache>
            </c:numRef>
          </c:val>
          <c:extLst xmlns:c16r2="http://schemas.microsoft.com/office/drawing/2015/06/chart">
            <c:ext xmlns:c16="http://schemas.microsoft.com/office/drawing/2014/chart" uri="{C3380CC4-5D6E-409C-BE32-E72D297353CC}">
              <c16:uniqueId val="{00000000-E11E-4176-96A7-423532A6667E}"/>
            </c:ext>
          </c:extLst>
        </c:ser>
        <c:dLbls>
          <c:showLegendKey val="0"/>
          <c:showVal val="0"/>
          <c:showCatName val="0"/>
          <c:showSerName val="0"/>
          <c:showPercent val="0"/>
          <c:showBubbleSize val="0"/>
        </c:dLbls>
        <c:gapWidth val="180"/>
        <c:overlap val="-90"/>
        <c:axId val="603386744"/>
        <c:axId val="60338713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E11E-4176-96A7-423532A6667E}"/>
            </c:ext>
          </c:extLst>
        </c:ser>
        <c:dLbls>
          <c:showLegendKey val="0"/>
          <c:showVal val="0"/>
          <c:showCatName val="0"/>
          <c:showSerName val="0"/>
          <c:showPercent val="0"/>
          <c:showBubbleSize val="0"/>
        </c:dLbls>
        <c:marker val="1"/>
        <c:smooth val="0"/>
        <c:axId val="603386744"/>
        <c:axId val="603387136"/>
      </c:lineChart>
      <c:catAx>
        <c:axId val="603386744"/>
        <c:scaling>
          <c:orientation val="minMax"/>
        </c:scaling>
        <c:delete val="0"/>
        <c:axPos val="b"/>
        <c:numFmt formatCode="General" sourceLinked="1"/>
        <c:majorTickMark val="none"/>
        <c:minorTickMark val="none"/>
        <c:tickLblPos val="none"/>
        <c:crossAx val="603387136"/>
        <c:crosses val="autoZero"/>
        <c:auto val="0"/>
        <c:lblAlgn val="ctr"/>
        <c:lblOffset val="100"/>
        <c:noMultiLvlLbl val="1"/>
      </c:catAx>
      <c:valAx>
        <c:axId val="60338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6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E5-4025-B002-37B679A5281C}"/>
            </c:ext>
          </c:extLst>
        </c:ser>
        <c:dLbls>
          <c:showLegendKey val="0"/>
          <c:showVal val="0"/>
          <c:showCatName val="0"/>
          <c:showSerName val="0"/>
          <c:showPercent val="0"/>
          <c:showBubbleSize val="0"/>
        </c:dLbls>
        <c:gapWidth val="180"/>
        <c:overlap val="-90"/>
        <c:axId val="603387528"/>
        <c:axId val="6033879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25E5-4025-B002-37B679A5281C}"/>
            </c:ext>
          </c:extLst>
        </c:ser>
        <c:dLbls>
          <c:showLegendKey val="0"/>
          <c:showVal val="0"/>
          <c:showCatName val="0"/>
          <c:showSerName val="0"/>
          <c:showPercent val="0"/>
          <c:showBubbleSize val="0"/>
        </c:dLbls>
        <c:marker val="1"/>
        <c:smooth val="0"/>
        <c:axId val="603387528"/>
        <c:axId val="603387920"/>
      </c:lineChart>
      <c:catAx>
        <c:axId val="603387528"/>
        <c:scaling>
          <c:orientation val="minMax"/>
        </c:scaling>
        <c:delete val="0"/>
        <c:axPos val="b"/>
        <c:numFmt formatCode="General" sourceLinked="1"/>
        <c:majorTickMark val="none"/>
        <c:minorTickMark val="none"/>
        <c:tickLblPos val="none"/>
        <c:crossAx val="603387920"/>
        <c:crosses val="autoZero"/>
        <c:auto val="0"/>
        <c:lblAlgn val="ctr"/>
        <c:lblOffset val="100"/>
        <c:noMultiLvlLbl val="1"/>
      </c:catAx>
      <c:valAx>
        <c:axId val="60338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7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F2-4490-B887-82CC6B1FA2C2}"/>
            </c:ext>
          </c:extLst>
        </c:ser>
        <c:dLbls>
          <c:showLegendKey val="0"/>
          <c:showVal val="0"/>
          <c:showCatName val="0"/>
          <c:showSerName val="0"/>
          <c:showPercent val="0"/>
          <c:showBubbleSize val="0"/>
        </c:dLbls>
        <c:gapWidth val="180"/>
        <c:overlap val="-90"/>
        <c:axId val="603388704"/>
        <c:axId val="6033890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F2-4490-B887-82CC6B1FA2C2}"/>
            </c:ext>
          </c:extLst>
        </c:ser>
        <c:dLbls>
          <c:showLegendKey val="0"/>
          <c:showVal val="0"/>
          <c:showCatName val="0"/>
          <c:showSerName val="0"/>
          <c:showPercent val="0"/>
          <c:showBubbleSize val="0"/>
        </c:dLbls>
        <c:marker val="1"/>
        <c:smooth val="0"/>
        <c:axId val="603388704"/>
        <c:axId val="603389096"/>
      </c:lineChart>
      <c:catAx>
        <c:axId val="603388704"/>
        <c:scaling>
          <c:orientation val="minMax"/>
        </c:scaling>
        <c:delete val="0"/>
        <c:axPos val="b"/>
        <c:numFmt formatCode="General" sourceLinked="1"/>
        <c:majorTickMark val="none"/>
        <c:minorTickMark val="none"/>
        <c:tickLblPos val="none"/>
        <c:crossAx val="603389096"/>
        <c:crosses val="autoZero"/>
        <c:auto val="0"/>
        <c:lblAlgn val="ctr"/>
        <c:lblOffset val="100"/>
        <c:noMultiLvlLbl val="1"/>
      </c:catAx>
      <c:valAx>
        <c:axId val="60338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603388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9.4</c:v>
                </c:pt>
                <c:pt idx="1">
                  <c:v>11.7</c:v>
                </c:pt>
                <c:pt idx="2">
                  <c:v>0</c:v>
                </c:pt>
                <c:pt idx="3">
                  <c:v>0</c:v>
                </c:pt>
                <c:pt idx="4">
                  <c:v>0</c:v>
                </c:pt>
              </c:numCache>
            </c:numRef>
          </c:val>
          <c:extLst xmlns:c16r2="http://schemas.microsoft.com/office/drawing/2015/06/chart">
            <c:ext xmlns:c16="http://schemas.microsoft.com/office/drawing/2014/chart" uri="{C3380CC4-5D6E-409C-BE32-E72D297353CC}">
              <c16:uniqueId val="{00000000-ADA6-4B98-822E-7FC36E35AED3}"/>
            </c:ext>
          </c:extLst>
        </c:ser>
        <c:dLbls>
          <c:showLegendKey val="0"/>
          <c:showVal val="0"/>
          <c:showCatName val="0"/>
          <c:showSerName val="0"/>
          <c:showPercent val="0"/>
          <c:showBubbleSize val="0"/>
        </c:dLbls>
        <c:gapWidth val="180"/>
        <c:overlap val="-90"/>
        <c:axId val="603381648"/>
        <c:axId val="6033824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ADA6-4B98-822E-7FC36E35AED3}"/>
            </c:ext>
          </c:extLst>
        </c:ser>
        <c:dLbls>
          <c:showLegendKey val="0"/>
          <c:showVal val="0"/>
          <c:showCatName val="0"/>
          <c:showSerName val="0"/>
          <c:showPercent val="0"/>
          <c:showBubbleSize val="0"/>
        </c:dLbls>
        <c:marker val="1"/>
        <c:smooth val="0"/>
        <c:axId val="603381648"/>
        <c:axId val="603382432"/>
      </c:lineChart>
      <c:catAx>
        <c:axId val="603381648"/>
        <c:scaling>
          <c:orientation val="minMax"/>
        </c:scaling>
        <c:delete val="0"/>
        <c:axPos val="b"/>
        <c:numFmt formatCode="General" sourceLinked="1"/>
        <c:majorTickMark val="none"/>
        <c:minorTickMark val="none"/>
        <c:tickLblPos val="none"/>
        <c:crossAx val="603382432"/>
        <c:crosses val="autoZero"/>
        <c:auto val="0"/>
        <c:lblAlgn val="ctr"/>
        <c:lblOffset val="100"/>
        <c:noMultiLvlLbl val="1"/>
      </c:catAx>
      <c:valAx>
        <c:axId val="60338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338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B8-4043-87F8-392B99ADCB47}"/>
            </c:ext>
          </c:extLst>
        </c:ser>
        <c:dLbls>
          <c:showLegendKey val="0"/>
          <c:showVal val="0"/>
          <c:showCatName val="0"/>
          <c:showSerName val="0"/>
          <c:showPercent val="0"/>
          <c:showBubbleSize val="0"/>
        </c:dLbls>
        <c:gapWidth val="180"/>
        <c:overlap val="-90"/>
        <c:axId val="543753680"/>
        <c:axId val="5437517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B8-4043-87F8-392B99ADCB47}"/>
            </c:ext>
          </c:extLst>
        </c:ser>
        <c:dLbls>
          <c:showLegendKey val="0"/>
          <c:showVal val="0"/>
          <c:showCatName val="0"/>
          <c:showSerName val="0"/>
          <c:showPercent val="0"/>
          <c:showBubbleSize val="0"/>
        </c:dLbls>
        <c:marker val="1"/>
        <c:smooth val="0"/>
        <c:axId val="543753680"/>
        <c:axId val="543751720"/>
      </c:lineChart>
      <c:catAx>
        <c:axId val="543753680"/>
        <c:scaling>
          <c:orientation val="minMax"/>
        </c:scaling>
        <c:delete val="0"/>
        <c:axPos val="b"/>
        <c:numFmt formatCode="General" sourceLinked="1"/>
        <c:majorTickMark val="none"/>
        <c:minorTickMark val="none"/>
        <c:tickLblPos val="none"/>
        <c:crossAx val="543751720"/>
        <c:crosses val="autoZero"/>
        <c:auto val="0"/>
        <c:lblAlgn val="ctr"/>
        <c:lblOffset val="100"/>
        <c:noMultiLvlLbl val="1"/>
      </c:catAx>
      <c:valAx>
        <c:axId val="54375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375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A1-4361-8CEC-CD66FDD7C27F}"/>
            </c:ext>
          </c:extLst>
        </c:ser>
        <c:dLbls>
          <c:showLegendKey val="0"/>
          <c:showVal val="0"/>
          <c:showCatName val="0"/>
          <c:showSerName val="0"/>
          <c:showPercent val="0"/>
          <c:showBubbleSize val="0"/>
        </c:dLbls>
        <c:gapWidth val="180"/>
        <c:overlap val="-90"/>
        <c:axId val="403997384"/>
        <c:axId val="6021925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A1-4361-8CEC-CD66FDD7C27F}"/>
            </c:ext>
          </c:extLst>
        </c:ser>
        <c:dLbls>
          <c:showLegendKey val="0"/>
          <c:showVal val="0"/>
          <c:showCatName val="0"/>
          <c:showSerName val="0"/>
          <c:showPercent val="0"/>
          <c:showBubbleSize val="0"/>
        </c:dLbls>
        <c:marker val="1"/>
        <c:smooth val="0"/>
        <c:axId val="403997384"/>
        <c:axId val="602192584"/>
      </c:lineChart>
      <c:catAx>
        <c:axId val="403997384"/>
        <c:scaling>
          <c:orientation val="minMax"/>
        </c:scaling>
        <c:delete val="0"/>
        <c:axPos val="b"/>
        <c:numFmt formatCode="General" sourceLinked="1"/>
        <c:majorTickMark val="none"/>
        <c:minorTickMark val="none"/>
        <c:tickLblPos val="none"/>
        <c:crossAx val="602192584"/>
        <c:crosses val="autoZero"/>
        <c:auto val="0"/>
        <c:lblAlgn val="ctr"/>
        <c:lblOffset val="100"/>
        <c:noMultiLvlLbl val="1"/>
      </c:catAx>
      <c:valAx>
        <c:axId val="602192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997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1D-4801-B074-167D8D7EA6F5}"/>
            </c:ext>
          </c:extLst>
        </c:ser>
        <c:dLbls>
          <c:showLegendKey val="0"/>
          <c:showVal val="0"/>
          <c:showCatName val="0"/>
          <c:showSerName val="0"/>
          <c:showPercent val="0"/>
          <c:showBubbleSize val="0"/>
        </c:dLbls>
        <c:gapWidth val="180"/>
        <c:overlap val="-90"/>
        <c:axId val="612920144"/>
        <c:axId val="61292288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1D-4801-B074-167D8D7EA6F5}"/>
            </c:ext>
          </c:extLst>
        </c:ser>
        <c:dLbls>
          <c:showLegendKey val="0"/>
          <c:showVal val="0"/>
          <c:showCatName val="0"/>
          <c:showSerName val="0"/>
          <c:showPercent val="0"/>
          <c:showBubbleSize val="0"/>
        </c:dLbls>
        <c:marker val="1"/>
        <c:smooth val="0"/>
        <c:axId val="612920144"/>
        <c:axId val="612922888"/>
      </c:lineChart>
      <c:catAx>
        <c:axId val="612920144"/>
        <c:scaling>
          <c:orientation val="minMax"/>
        </c:scaling>
        <c:delete val="0"/>
        <c:axPos val="b"/>
        <c:numFmt formatCode="General" sourceLinked="1"/>
        <c:majorTickMark val="none"/>
        <c:minorTickMark val="none"/>
        <c:tickLblPos val="none"/>
        <c:crossAx val="612922888"/>
        <c:crosses val="autoZero"/>
        <c:auto val="0"/>
        <c:lblAlgn val="ctr"/>
        <c:lblOffset val="100"/>
        <c:noMultiLvlLbl val="1"/>
      </c:catAx>
      <c:valAx>
        <c:axId val="612922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6129201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37-4386-B723-DD6F06AEA074}"/>
            </c:ext>
          </c:extLst>
        </c:ser>
        <c:dLbls>
          <c:showLegendKey val="0"/>
          <c:showVal val="0"/>
          <c:showCatName val="0"/>
          <c:showSerName val="0"/>
          <c:showPercent val="0"/>
          <c:showBubbleSize val="0"/>
        </c:dLbls>
        <c:gapWidth val="180"/>
        <c:overlap val="-90"/>
        <c:axId val="612913480"/>
        <c:axId val="61292367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7-4386-B723-DD6F06AEA074}"/>
            </c:ext>
          </c:extLst>
        </c:ser>
        <c:dLbls>
          <c:showLegendKey val="0"/>
          <c:showVal val="0"/>
          <c:showCatName val="0"/>
          <c:showSerName val="0"/>
          <c:showPercent val="0"/>
          <c:showBubbleSize val="0"/>
        </c:dLbls>
        <c:marker val="1"/>
        <c:smooth val="0"/>
        <c:axId val="612913480"/>
        <c:axId val="612923672"/>
      </c:lineChart>
      <c:catAx>
        <c:axId val="612913480"/>
        <c:scaling>
          <c:orientation val="minMax"/>
        </c:scaling>
        <c:delete val="0"/>
        <c:axPos val="b"/>
        <c:numFmt formatCode="General" sourceLinked="1"/>
        <c:majorTickMark val="none"/>
        <c:minorTickMark val="none"/>
        <c:tickLblPos val="none"/>
        <c:crossAx val="612923672"/>
        <c:crosses val="autoZero"/>
        <c:auto val="0"/>
        <c:lblAlgn val="ctr"/>
        <c:lblOffset val="100"/>
        <c:noMultiLvlLbl val="1"/>
      </c:catAx>
      <c:valAx>
        <c:axId val="612923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3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48-4AD6-AA4C-0C58ED2A82BC}"/>
            </c:ext>
          </c:extLst>
        </c:ser>
        <c:dLbls>
          <c:showLegendKey val="0"/>
          <c:showVal val="0"/>
          <c:showCatName val="0"/>
          <c:showSerName val="0"/>
          <c:showPercent val="0"/>
          <c:showBubbleSize val="0"/>
        </c:dLbls>
        <c:gapWidth val="180"/>
        <c:overlap val="-90"/>
        <c:axId val="612922496"/>
        <c:axId val="61291661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48-4AD6-AA4C-0C58ED2A82BC}"/>
            </c:ext>
          </c:extLst>
        </c:ser>
        <c:dLbls>
          <c:showLegendKey val="0"/>
          <c:showVal val="0"/>
          <c:showCatName val="0"/>
          <c:showSerName val="0"/>
          <c:showPercent val="0"/>
          <c:showBubbleSize val="0"/>
        </c:dLbls>
        <c:marker val="1"/>
        <c:smooth val="0"/>
        <c:axId val="612922496"/>
        <c:axId val="612916616"/>
      </c:lineChart>
      <c:catAx>
        <c:axId val="612922496"/>
        <c:scaling>
          <c:orientation val="minMax"/>
        </c:scaling>
        <c:delete val="0"/>
        <c:axPos val="b"/>
        <c:numFmt formatCode="General" sourceLinked="1"/>
        <c:majorTickMark val="none"/>
        <c:minorTickMark val="none"/>
        <c:tickLblPos val="none"/>
        <c:crossAx val="612916616"/>
        <c:crosses val="autoZero"/>
        <c:auto val="0"/>
        <c:lblAlgn val="ctr"/>
        <c:lblOffset val="100"/>
        <c:noMultiLvlLbl val="1"/>
      </c:catAx>
      <c:valAx>
        <c:axId val="61291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2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F4-4D7C-80C8-7EB5B45AF89F}"/>
            </c:ext>
          </c:extLst>
        </c:ser>
        <c:dLbls>
          <c:showLegendKey val="0"/>
          <c:showVal val="0"/>
          <c:showCatName val="0"/>
          <c:showSerName val="0"/>
          <c:showPercent val="0"/>
          <c:showBubbleSize val="0"/>
        </c:dLbls>
        <c:gapWidth val="180"/>
        <c:overlap val="-90"/>
        <c:axId val="612916224"/>
        <c:axId val="6129154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F4-4D7C-80C8-7EB5B45AF89F}"/>
            </c:ext>
          </c:extLst>
        </c:ser>
        <c:dLbls>
          <c:showLegendKey val="0"/>
          <c:showVal val="0"/>
          <c:showCatName val="0"/>
          <c:showSerName val="0"/>
          <c:showPercent val="0"/>
          <c:showBubbleSize val="0"/>
        </c:dLbls>
        <c:marker val="1"/>
        <c:smooth val="0"/>
        <c:axId val="612916224"/>
        <c:axId val="612915440"/>
      </c:lineChart>
      <c:catAx>
        <c:axId val="612916224"/>
        <c:scaling>
          <c:orientation val="minMax"/>
        </c:scaling>
        <c:delete val="0"/>
        <c:axPos val="b"/>
        <c:numFmt formatCode="General" sourceLinked="1"/>
        <c:majorTickMark val="none"/>
        <c:minorTickMark val="none"/>
        <c:tickLblPos val="none"/>
        <c:crossAx val="612915440"/>
        <c:crosses val="autoZero"/>
        <c:auto val="0"/>
        <c:lblAlgn val="ctr"/>
        <c:lblOffset val="100"/>
        <c:noMultiLvlLbl val="1"/>
      </c:catAx>
      <c:valAx>
        <c:axId val="61291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FE-4A8D-ACD2-9844D20535FC}"/>
            </c:ext>
          </c:extLst>
        </c:ser>
        <c:dLbls>
          <c:showLegendKey val="0"/>
          <c:showVal val="0"/>
          <c:showCatName val="0"/>
          <c:showSerName val="0"/>
          <c:showPercent val="0"/>
          <c:showBubbleSize val="0"/>
        </c:dLbls>
        <c:gapWidth val="180"/>
        <c:overlap val="-90"/>
        <c:axId val="612915832"/>
        <c:axId val="6129189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FE-4A8D-ACD2-9844D20535FC}"/>
            </c:ext>
          </c:extLst>
        </c:ser>
        <c:dLbls>
          <c:showLegendKey val="0"/>
          <c:showVal val="0"/>
          <c:showCatName val="0"/>
          <c:showSerName val="0"/>
          <c:showPercent val="0"/>
          <c:showBubbleSize val="0"/>
        </c:dLbls>
        <c:marker val="1"/>
        <c:smooth val="0"/>
        <c:axId val="612915832"/>
        <c:axId val="612918968"/>
      </c:lineChart>
      <c:catAx>
        <c:axId val="612915832"/>
        <c:scaling>
          <c:orientation val="minMax"/>
        </c:scaling>
        <c:delete val="0"/>
        <c:axPos val="b"/>
        <c:numFmt formatCode="General" sourceLinked="1"/>
        <c:majorTickMark val="none"/>
        <c:minorTickMark val="none"/>
        <c:tickLblPos val="none"/>
        <c:crossAx val="612918968"/>
        <c:crosses val="autoZero"/>
        <c:auto val="0"/>
        <c:lblAlgn val="ctr"/>
        <c:lblOffset val="100"/>
        <c:noMultiLvlLbl val="1"/>
      </c:catAx>
      <c:valAx>
        <c:axId val="612918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5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64-44EF-BB98-A5E23706BBFA}"/>
            </c:ext>
          </c:extLst>
        </c:ser>
        <c:dLbls>
          <c:showLegendKey val="0"/>
          <c:showVal val="0"/>
          <c:showCatName val="0"/>
          <c:showSerName val="0"/>
          <c:showPercent val="0"/>
          <c:showBubbleSize val="0"/>
        </c:dLbls>
        <c:gapWidth val="180"/>
        <c:overlap val="-90"/>
        <c:axId val="612917792"/>
        <c:axId val="6129248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64-44EF-BB98-A5E23706BBFA}"/>
            </c:ext>
          </c:extLst>
        </c:ser>
        <c:dLbls>
          <c:showLegendKey val="0"/>
          <c:showVal val="0"/>
          <c:showCatName val="0"/>
          <c:showSerName val="0"/>
          <c:showPercent val="0"/>
          <c:showBubbleSize val="0"/>
        </c:dLbls>
        <c:marker val="1"/>
        <c:smooth val="0"/>
        <c:axId val="612917792"/>
        <c:axId val="612924848"/>
      </c:lineChart>
      <c:catAx>
        <c:axId val="612917792"/>
        <c:scaling>
          <c:orientation val="minMax"/>
        </c:scaling>
        <c:delete val="0"/>
        <c:axPos val="b"/>
        <c:numFmt formatCode="General" sourceLinked="1"/>
        <c:majorTickMark val="none"/>
        <c:minorTickMark val="none"/>
        <c:tickLblPos val="none"/>
        <c:crossAx val="612924848"/>
        <c:crosses val="autoZero"/>
        <c:auto val="0"/>
        <c:lblAlgn val="ctr"/>
        <c:lblOffset val="100"/>
        <c:noMultiLvlLbl val="1"/>
      </c:catAx>
      <c:valAx>
        <c:axId val="61292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87-4A11-B377-151113497A66}"/>
            </c:ext>
          </c:extLst>
        </c:ser>
        <c:dLbls>
          <c:showLegendKey val="0"/>
          <c:showVal val="0"/>
          <c:showCatName val="0"/>
          <c:showSerName val="0"/>
          <c:showPercent val="0"/>
          <c:showBubbleSize val="0"/>
        </c:dLbls>
        <c:gapWidth val="180"/>
        <c:overlap val="-90"/>
        <c:axId val="612918576"/>
        <c:axId val="6129209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87-4A11-B377-151113497A66}"/>
            </c:ext>
          </c:extLst>
        </c:ser>
        <c:dLbls>
          <c:showLegendKey val="0"/>
          <c:showVal val="0"/>
          <c:showCatName val="0"/>
          <c:showSerName val="0"/>
          <c:showPercent val="0"/>
          <c:showBubbleSize val="0"/>
        </c:dLbls>
        <c:marker val="1"/>
        <c:smooth val="0"/>
        <c:axId val="612918576"/>
        <c:axId val="612920928"/>
      </c:lineChart>
      <c:catAx>
        <c:axId val="612918576"/>
        <c:scaling>
          <c:orientation val="minMax"/>
        </c:scaling>
        <c:delete val="0"/>
        <c:axPos val="b"/>
        <c:numFmt formatCode="General" sourceLinked="1"/>
        <c:majorTickMark val="none"/>
        <c:minorTickMark val="none"/>
        <c:tickLblPos val="none"/>
        <c:crossAx val="612920928"/>
        <c:crosses val="autoZero"/>
        <c:auto val="0"/>
        <c:lblAlgn val="ctr"/>
        <c:lblOffset val="100"/>
        <c:noMultiLvlLbl val="1"/>
      </c:catAx>
      <c:valAx>
        <c:axId val="61292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8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12-4632-BBC6-EBFD88A855B9}"/>
            </c:ext>
          </c:extLst>
        </c:ser>
        <c:dLbls>
          <c:showLegendKey val="0"/>
          <c:showVal val="0"/>
          <c:showCatName val="0"/>
          <c:showSerName val="0"/>
          <c:showPercent val="0"/>
          <c:showBubbleSize val="0"/>
        </c:dLbls>
        <c:gapWidth val="180"/>
        <c:overlap val="-90"/>
        <c:axId val="612924456"/>
        <c:axId val="6129181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12-4632-BBC6-EBFD88A855B9}"/>
            </c:ext>
          </c:extLst>
        </c:ser>
        <c:dLbls>
          <c:showLegendKey val="0"/>
          <c:showVal val="0"/>
          <c:showCatName val="0"/>
          <c:showSerName val="0"/>
          <c:showPercent val="0"/>
          <c:showBubbleSize val="0"/>
        </c:dLbls>
        <c:marker val="1"/>
        <c:smooth val="0"/>
        <c:axId val="612924456"/>
        <c:axId val="612918184"/>
      </c:lineChart>
      <c:catAx>
        <c:axId val="612924456"/>
        <c:scaling>
          <c:orientation val="minMax"/>
        </c:scaling>
        <c:delete val="0"/>
        <c:axPos val="b"/>
        <c:numFmt formatCode="General" sourceLinked="1"/>
        <c:majorTickMark val="none"/>
        <c:minorTickMark val="none"/>
        <c:tickLblPos val="none"/>
        <c:crossAx val="612918184"/>
        <c:crosses val="autoZero"/>
        <c:auto val="0"/>
        <c:lblAlgn val="ctr"/>
        <c:lblOffset val="100"/>
        <c:noMultiLvlLbl val="1"/>
      </c:catAx>
      <c:valAx>
        <c:axId val="61291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24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10.4</c:v>
                </c:pt>
                <c:pt idx="1">
                  <c:v>8.8000000000000007</c:v>
                </c:pt>
                <c:pt idx="2">
                  <c:v>11.1</c:v>
                </c:pt>
                <c:pt idx="3">
                  <c:v>16.8</c:v>
                </c:pt>
                <c:pt idx="4">
                  <c:v>13.1</c:v>
                </c:pt>
              </c:numCache>
            </c:numRef>
          </c:val>
          <c:extLst xmlns:c16r2="http://schemas.microsoft.com/office/drawing/2015/06/chart">
            <c:ext xmlns:c16="http://schemas.microsoft.com/office/drawing/2014/chart" uri="{C3380CC4-5D6E-409C-BE32-E72D297353CC}">
              <c16:uniqueId val="{00000000-53C9-4BEF-8565-A777BDF62135}"/>
            </c:ext>
          </c:extLst>
        </c:ser>
        <c:dLbls>
          <c:showLegendKey val="0"/>
          <c:showVal val="0"/>
          <c:showCatName val="0"/>
          <c:showSerName val="0"/>
          <c:showPercent val="0"/>
          <c:showBubbleSize val="0"/>
        </c:dLbls>
        <c:gapWidth val="180"/>
        <c:overlap val="-90"/>
        <c:axId val="612919752"/>
        <c:axId val="61292053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xmlns:c16r2="http://schemas.microsoft.com/office/drawing/2015/06/chart">
            <c:ext xmlns:c16="http://schemas.microsoft.com/office/drawing/2014/chart" uri="{C3380CC4-5D6E-409C-BE32-E72D297353CC}">
              <c16:uniqueId val="{00000001-53C9-4BEF-8565-A777BDF62135}"/>
            </c:ext>
          </c:extLst>
        </c:ser>
        <c:dLbls>
          <c:showLegendKey val="0"/>
          <c:showVal val="0"/>
          <c:showCatName val="0"/>
          <c:showSerName val="0"/>
          <c:showPercent val="0"/>
          <c:showBubbleSize val="0"/>
        </c:dLbls>
        <c:marker val="1"/>
        <c:smooth val="0"/>
        <c:axId val="612919752"/>
        <c:axId val="612920536"/>
      </c:lineChart>
      <c:catAx>
        <c:axId val="612919752"/>
        <c:scaling>
          <c:orientation val="minMax"/>
        </c:scaling>
        <c:delete val="0"/>
        <c:axPos val="b"/>
        <c:numFmt formatCode="General" sourceLinked="1"/>
        <c:majorTickMark val="none"/>
        <c:minorTickMark val="none"/>
        <c:tickLblPos val="none"/>
        <c:crossAx val="612920536"/>
        <c:crosses val="autoZero"/>
        <c:auto val="0"/>
        <c:lblAlgn val="ctr"/>
        <c:lblOffset val="100"/>
        <c:noMultiLvlLbl val="1"/>
      </c:catAx>
      <c:valAx>
        <c:axId val="61292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18.899999999999999</c:v>
                </c:pt>
                <c:pt idx="1">
                  <c:v>61.8</c:v>
                </c:pt>
                <c:pt idx="2">
                  <c:v>16.8</c:v>
                </c:pt>
                <c:pt idx="3">
                  <c:v>28.6</c:v>
                </c:pt>
                <c:pt idx="4">
                  <c:v>17.899999999999999</c:v>
                </c:pt>
              </c:numCache>
            </c:numRef>
          </c:val>
          <c:extLst xmlns:c16r2="http://schemas.microsoft.com/office/drawing/2015/06/chart">
            <c:ext xmlns:c16="http://schemas.microsoft.com/office/drawing/2014/chart" uri="{C3380CC4-5D6E-409C-BE32-E72D297353CC}">
              <c16:uniqueId val="{00000000-B30B-4D5E-86F2-B03F419476A4}"/>
            </c:ext>
          </c:extLst>
        </c:ser>
        <c:dLbls>
          <c:showLegendKey val="0"/>
          <c:showVal val="0"/>
          <c:showCatName val="0"/>
          <c:showSerName val="0"/>
          <c:showPercent val="0"/>
          <c:showBubbleSize val="0"/>
        </c:dLbls>
        <c:gapWidth val="180"/>
        <c:overlap val="-90"/>
        <c:axId val="612921712"/>
        <c:axId val="6129252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xmlns:c16r2="http://schemas.microsoft.com/office/drawing/2015/06/chart">
            <c:ext xmlns:c16="http://schemas.microsoft.com/office/drawing/2014/chart" uri="{C3380CC4-5D6E-409C-BE32-E72D297353CC}">
              <c16:uniqueId val="{00000001-B30B-4D5E-86F2-B03F419476A4}"/>
            </c:ext>
          </c:extLst>
        </c:ser>
        <c:dLbls>
          <c:showLegendKey val="0"/>
          <c:showVal val="0"/>
          <c:showCatName val="0"/>
          <c:showSerName val="0"/>
          <c:showPercent val="0"/>
          <c:showBubbleSize val="0"/>
        </c:dLbls>
        <c:marker val="1"/>
        <c:smooth val="0"/>
        <c:axId val="612921712"/>
        <c:axId val="612925240"/>
      </c:lineChart>
      <c:catAx>
        <c:axId val="612921712"/>
        <c:scaling>
          <c:orientation val="minMax"/>
        </c:scaling>
        <c:delete val="0"/>
        <c:axPos val="b"/>
        <c:numFmt formatCode="General" sourceLinked="1"/>
        <c:majorTickMark val="none"/>
        <c:minorTickMark val="none"/>
        <c:tickLblPos val="none"/>
        <c:crossAx val="612925240"/>
        <c:crosses val="autoZero"/>
        <c:auto val="0"/>
        <c:lblAlgn val="ctr"/>
        <c:lblOffset val="100"/>
        <c:noMultiLvlLbl val="1"/>
      </c:catAx>
      <c:valAx>
        <c:axId val="612925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2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500.3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9F-42AB-A1A1-7A2143C3671D}"/>
            </c:ext>
          </c:extLst>
        </c:ser>
        <c:dLbls>
          <c:showLegendKey val="0"/>
          <c:showVal val="0"/>
          <c:showCatName val="0"/>
          <c:showSerName val="0"/>
          <c:showPercent val="0"/>
          <c:showBubbleSize val="0"/>
        </c:dLbls>
        <c:gapWidth val="180"/>
        <c:overlap val="-90"/>
        <c:axId val="612914656"/>
        <c:axId val="6129330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xmlns:c16r2="http://schemas.microsoft.com/office/drawing/2015/06/chart">
            <c:ext xmlns:c16="http://schemas.microsoft.com/office/drawing/2014/chart" uri="{C3380CC4-5D6E-409C-BE32-E72D297353CC}">
              <c16:uniqueId val="{00000001-E99F-42AB-A1A1-7A2143C3671D}"/>
            </c:ext>
          </c:extLst>
        </c:ser>
        <c:dLbls>
          <c:showLegendKey val="0"/>
          <c:showVal val="0"/>
          <c:showCatName val="0"/>
          <c:showSerName val="0"/>
          <c:showPercent val="0"/>
          <c:showBubbleSize val="0"/>
        </c:dLbls>
        <c:marker val="1"/>
        <c:smooth val="0"/>
        <c:axId val="612914656"/>
        <c:axId val="612933080"/>
      </c:lineChart>
      <c:catAx>
        <c:axId val="612914656"/>
        <c:scaling>
          <c:orientation val="minMax"/>
        </c:scaling>
        <c:delete val="0"/>
        <c:axPos val="b"/>
        <c:numFmt formatCode="General" sourceLinked="1"/>
        <c:majorTickMark val="none"/>
        <c:minorTickMark val="none"/>
        <c:tickLblPos val="none"/>
        <c:crossAx val="612933080"/>
        <c:crosses val="autoZero"/>
        <c:auto val="0"/>
        <c:lblAlgn val="ctr"/>
        <c:lblOffset val="100"/>
        <c:noMultiLvlLbl val="1"/>
      </c:catAx>
      <c:valAx>
        <c:axId val="61293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1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1F-4E3D-BCEB-98B5F7E5033E}"/>
            </c:ext>
          </c:extLst>
        </c:ser>
        <c:dLbls>
          <c:showLegendKey val="0"/>
          <c:showVal val="0"/>
          <c:showCatName val="0"/>
          <c:showSerName val="0"/>
          <c:showPercent val="0"/>
          <c:showBubbleSize val="0"/>
        </c:dLbls>
        <c:gapWidth val="180"/>
        <c:overlap val="-90"/>
        <c:axId val="612926416"/>
        <c:axId val="61292680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1F-4E3D-BCEB-98B5F7E5033E}"/>
            </c:ext>
          </c:extLst>
        </c:ser>
        <c:dLbls>
          <c:showLegendKey val="0"/>
          <c:showVal val="0"/>
          <c:showCatName val="0"/>
          <c:showSerName val="0"/>
          <c:showPercent val="0"/>
          <c:showBubbleSize val="0"/>
        </c:dLbls>
        <c:marker val="1"/>
        <c:smooth val="0"/>
        <c:axId val="612926416"/>
        <c:axId val="612926808"/>
      </c:lineChart>
      <c:catAx>
        <c:axId val="612926416"/>
        <c:scaling>
          <c:orientation val="minMax"/>
        </c:scaling>
        <c:delete val="0"/>
        <c:axPos val="b"/>
        <c:numFmt formatCode="General" sourceLinked="1"/>
        <c:majorTickMark val="none"/>
        <c:minorTickMark val="none"/>
        <c:tickLblPos val="none"/>
        <c:crossAx val="612926808"/>
        <c:crosses val="autoZero"/>
        <c:auto val="0"/>
        <c:lblAlgn val="ctr"/>
        <c:lblOffset val="100"/>
        <c:noMultiLvlLbl val="1"/>
      </c:catAx>
      <c:valAx>
        <c:axId val="61292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264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9.4</c:v>
                </c:pt>
                <c:pt idx="1">
                  <c:v>11.7</c:v>
                </c:pt>
                <c:pt idx="2">
                  <c:v>0</c:v>
                </c:pt>
                <c:pt idx="3">
                  <c:v>0</c:v>
                </c:pt>
                <c:pt idx="4">
                  <c:v>0</c:v>
                </c:pt>
              </c:numCache>
            </c:numRef>
          </c:val>
          <c:extLst xmlns:c16r2="http://schemas.microsoft.com/office/drawing/2015/06/chart">
            <c:ext xmlns:c16="http://schemas.microsoft.com/office/drawing/2014/chart" uri="{C3380CC4-5D6E-409C-BE32-E72D297353CC}">
              <c16:uniqueId val="{00000000-7EDE-4B54-81AF-8DE59FC66EF2}"/>
            </c:ext>
          </c:extLst>
        </c:ser>
        <c:dLbls>
          <c:showLegendKey val="0"/>
          <c:showVal val="0"/>
          <c:showCatName val="0"/>
          <c:showSerName val="0"/>
          <c:showPercent val="0"/>
          <c:showBubbleSize val="0"/>
        </c:dLbls>
        <c:gapWidth val="180"/>
        <c:overlap val="-90"/>
        <c:axId val="612932296"/>
        <c:axId val="6129283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xmlns:c16r2="http://schemas.microsoft.com/office/drawing/2015/06/chart">
            <c:ext xmlns:c16="http://schemas.microsoft.com/office/drawing/2014/chart" uri="{C3380CC4-5D6E-409C-BE32-E72D297353CC}">
              <c16:uniqueId val="{00000001-7EDE-4B54-81AF-8DE59FC66EF2}"/>
            </c:ext>
          </c:extLst>
        </c:ser>
        <c:dLbls>
          <c:showLegendKey val="0"/>
          <c:showVal val="0"/>
          <c:showCatName val="0"/>
          <c:showSerName val="0"/>
          <c:showPercent val="0"/>
          <c:showBubbleSize val="0"/>
        </c:dLbls>
        <c:marker val="1"/>
        <c:smooth val="0"/>
        <c:axId val="612932296"/>
        <c:axId val="612928376"/>
      </c:lineChart>
      <c:catAx>
        <c:axId val="612932296"/>
        <c:scaling>
          <c:orientation val="minMax"/>
        </c:scaling>
        <c:delete val="0"/>
        <c:axPos val="b"/>
        <c:numFmt formatCode="General" sourceLinked="1"/>
        <c:majorTickMark val="none"/>
        <c:minorTickMark val="none"/>
        <c:tickLblPos val="none"/>
        <c:crossAx val="612928376"/>
        <c:crosses val="autoZero"/>
        <c:auto val="0"/>
        <c:lblAlgn val="ctr"/>
        <c:lblOffset val="100"/>
        <c:noMultiLvlLbl val="1"/>
      </c:catAx>
      <c:valAx>
        <c:axId val="612928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32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4D-48D4-B730-F63EE7383832}"/>
            </c:ext>
          </c:extLst>
        </c:ser>
        <c:dLbls>
          <c:showLegendKey val="0"/>
          <c:showVal val="0"/>
          <c:showCatName val="0"/>
          <c:showSerName val="0"/>
          <c:showPercent val="0"/>
          <c:showBubbleSize val="0"/>
        </c:dLbls>
        <c:gapWidth val="180"/>
        <c:overlap val="-90"/>
        <c:axId val="612928768"/>
        <c:axId val="61292994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4D-48D4-B730-F63EE7383832}"/>
            </c:ext>
          </c:extLst>
        </c:ser>
        <c:dLbls>
          <c:showLegendKey val="0"/>
          <c:showVal val="0"/>
          <c:showCatName val="0"/>
          <c:showSerName val="0"/>
          <c:showPercent val="0"/>
          <c:showBubbleSize val="0"/>
        </c:dLbls>
        <c:marker val="1"/>
        <c:smooth val="0"/>
        <c:axId val="612928768"/>
        <c:axId val="612929944"/>
      </c:lineChart>
      <c:catAx>
        <c:axId val="612928768"/>
        <c:scaling>
          <c:orientation val="minMax"/>
        </c:scaling>
        <c:delete val="0"/>
        <c:axPos val="b"/>
        <c:numFmt formatCode="General" sourceLinked="1"/>
        <c:majorTickMark val="none"/>
        <c:minorTickMark val="none"/>
        <c:tickLblPos val="none"/>
        <c:crossAx val="612929944"/>
        <c:crosses val="autoZero"/>
        <c:auto val="0"/>
        <c:lblAlgn val="ctr"/>
        <c:lblOffset val="100"/>
        <c:noMultiLvlLbl val="1"/>
      </c:catAx>
      <c:valAx>
        <c:axId val="612929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2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E0-4D4D-A14B-8BD5ACAF252D}"/>
            </c:ext>
          </c:extLst>
        </c:ser>
        <c:dLbls>
          <c:showLegendKey val="0"/>
          <c:showVal val="0"/>
          <c:showCatName val="0"/>
          <c:showSerName val="0"/>
          <c:showPercent val="0"/>
          <c:showBubbleSize val="0"/>
        </c:dLbls>
        <c:gapWidth val="180"/>
        <c:overlap val="-90"/>
        <c:axId val="612932688"/>
        <c:axId val="61292955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E0-4D4D-A14B-8BD5ACAF252D}"/>
            </c:ext>
          </c:extLst>
        </c:ser>
        <c:dLbls>
          <c:showLegendKey val="0"/>
          <c:showVal val="0"/>
          <c:showCatName val="0"/>
          <c:showSerName val="0"/>
          <c:showPercent val="0"/>
          <c:showBubbleSize val="0"/>
        </c:dLbls>
        <c:marker val="1"/>
        <c:smooth val="0"/>
        <c:axId val="612932688"/>
        <c:axId val="612929552"/>
      </c:lineChart>
      <c:catAx>
        <c:axId val="612932688"/>
        <c:scaling>
          <c:orientation val="minMax"/>
        </c:scaling>
        <c:delete val="0"/>
        <c:axPos val="b"/>
        <c:numFmt formatCode="General" sourceLinked="1"/>
        <c:majorTickMark val="none"/>
        <c:minorTickMark val="none"/>
        <c:tickLblPos val="none"/>
        <c:crossAx val="612929552"/>
        <c:crosses val="autoZero"/>
        <c:auto val="0"/>
        <c:lblAlgn val="ctr"/>
        <c:lblOffset val="100"/>
        <c:noMultiLvlLbl val="1"/>
      </c:catAx>
      <c:valAx>
        <c:axId val="61292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3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1A-4762-A2F1-EA61F86F0BC5}"/>
            </c:ext>
          </c:extLst>
        </c:ser>
        <c:dLbls>
          <c:showLegendKey val="0"/>
          <c:showVal val="0"/>
          <c:showCatName val="0"/>
          <c:showSerName val="0"/>
          <c:showPercent val="0"/>
          <c:showBubbleSize val="0"/>
        </c:dLbls>
        <c:gapWidth val="180"/>
        <c:overlap val="-90"/>
        <c:axId val="612927200"/>
        <c:axId val="61292759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1A-4762-A2F1-EA61F86F0BC5}"/>
            </c:ext>
          </c:extLst>
        </c:ser>
        <c:dLbls>
          <c:showLegendKey val="0"/>
          <c:showVal val="0"/>
          <c:showCatName val="0"/>
          <c:showSerName val="0"/>
          <c:showPercent val="0"/>
          <c:showBubbleSize val="0"/>
        </c:dLbls>
        <c:marker val="1"/>
        <c:smooth val="0"/>
        <c:axId val="612927200"/>
        <c:axId val="612927592"/>
      </c:lineChart>
      <c:catAx>
        <c:axId val="612927200"/>
        <c:scaling>
          <c:orientation val="minMax"/>
        </c:scaling>
        <c:delete val="0"/>
        <c:axPos val="b"/>
        <c:numFmt formatCode="General" sourceLinked="1"/>
        <c:majorTickMark val="none"/>
        <c:minorTickMark val="none"/>
        <c:tickLblPos val="none"/>
        <c:crossAx val="612927592"/>
        <c:crosses val="autoZero"/>
        <c:auto val="0"/>
        <c:lblAlgn val="ctr"/>
        <c:lblOffset val="100"/>
        <c:noMultiLvlLbl val="1"/>
      </c:catAx>
      <c:valAx>
        <c:axId val="612927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2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E6-4C5E-BE80-8F224A7C85FB}"/>
            </c:ext>
          </c:extLst>
        </c:ser>
        <c:dLbls>
          <c:showLegendKey val="0"/>
          <c:showVal val="0"/>
          <c:showCatName val="0"/>
          <c:showSerName val="0"/>
          <c:showPercent val="0"/>
          <c:showBubbleSize val="0"/>
        </c:dLbls>
        <c:gapWidth val="180"/>
        <c:overlap val="-90"/>
        <c:axId val="612931120"/>
        <c:axId val="6129319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E6-4C5E-BE80-8F224A7C85FB}"/>
            </c:ext>
          </c:extLst>
        </c:ser>
        <c:dLbls>
          <c:showLegendKey val="0"/>
          <c:showVal val="0"/>
          <c:showCatName val="0"/>
          <c:showSerName val="0"/>
          <c:showPercent val="0"/>
          <c:showBubbleSize val="0"/>
        </c:dLbls>
        <c:marker val="1"/>
        <c:smooth val="0"/>
        <c:axId val="612931120"/>
        <c:axId val="612931904"/>
      </c:lineChart>
      <c:catAx>
        <c:axId val="612931120"/>
        <c:scaling>
          <c:orientation val="minMax"/>
        </c:scaling>
        <c:delete val="0"/>
        <c:axPos val="b"/>
        <c:numFmt formatCode="General" sourceLinked="1"/>
        <c:majorTickMark val="none"/>
        <c:minorTickMark val="none"/>
        <c:tickLblPos val="none"/>
        <c:crossAx val="612931904"/>
        <c:crosses val="autoZero"/>
        <c:auto val="0"/>
        <c:lblAlgn val="ctr"/>
        <c:lblOffset val="100"/>
        <c:noMultiLvlLbl val="1"/>
      </c:catAx>
      <c:valAx>
        <c:axId val="61293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3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1C-43AA-BD5C-20DF23DE83D9}"/>
            </c:ext>
          </c:extLst>
        </c:ser>
        <c:dLbls>
          <c:showLegendKey val="0"/>
          <c:showVal val="0"/>
          <c:showCatName val="0"/>
          <c:showSerName val="0"/>
          <c:showPercent val="0"/>
          <c:showBubbleSize val="0"/>
        </c:dLbls>
        <c:gapWidth val="180"/>
        <c:overlap val="-90"/>
        <c:axId val="612907600"/>
        <c:axId val="61290407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1C-43AA-BD5C-20DF23DE83D9}"/>
            </c:ext>
          </c:extLst>
        </c:ser>
        <c:dLbls>
          <c:showLegendKey val="0"/>
          <c:showVal val="0"/>
          <c:showCatName val="0"/>
          <c:showSerName val="0"/>
          <c:showPercent val="0"/>
          <c:showBubbleSize val="0"/>
        </c:dLbls>
        <c:marker val="1"/>
        <c:smooth val="0"/>
        <c:axId val="612907600"/>
        <c:axId val="612904072"/>
      </c:lineChart>
      <c:catAx>
        <c:axId val="612907600"/>
        <c:scaling>
          <c:orientation val="minMax"/>
        </c:scaling>
        <c:delete val="0"/>
        <c:axPos val="b"/>
        <c:numFmt formatCode="General" sourceLinked="1"/>
        <c:majorTickMark val="none"/>
        <c:minorTickMark val="none"/>
        <c:tickLblPos val="none"/>
        <c:crossAx val="612904072"/>
        <c:crosses val="autoZero"/>
        <c:auto val="0"/>
        <c:lblAlgn val="ctr"/>
        <c:lblOffset val="100"/>
        <c:noMultiLvlLbl val="1"/>
      </c:catAx>
      <c:valAx>
        <c:axId val="61290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290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6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6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6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6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6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65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65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65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65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65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65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66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66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66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66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66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66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66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66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66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66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67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67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67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67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67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67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67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67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67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679"/>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680"/>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681"/>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682"/>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683"/>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684"/>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685"/>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686"/>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68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688"/>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689"/>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690"/>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691"/>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692"/>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693"/>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694"/>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695"/>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696"/>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40" zoomScaleNormal="40" workbookViewId="0">
      <selection activeCell="AK3" sqref="AK3:AQ38"/>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286</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f>データ!AG6</f>
        <v>1800</v>
      </c>
      <c r="G14" s="162"/>
      <c r="H14" s="161">
        <f>データ!AH6</f>
        <v>1527</v>
      </c>
      <c r="I14" s="162"/>
      <c r="J14" s="161">
        <f>データ!AI6</f>
        <v>1929</v>
      </c>
      <c r="K14" s="162"/>
      <c r="L14" s="161">
        <f>データ!AJ6</f>
        <v>2922</v>
      </c>
      <c r="M14" s="162"/>
      <c r="N14" s="150">
        <f>データ!AK6</f>
        <v>2275</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f>データ!AQ6</f>
        <v>1800</v>
      </c>
      <c r="G16" s="177"/>
      <c r="H16" s="177">
        <f>データ!AR6</f>
        <v>1527</v>
      </c>
      <c r="I16" s="177"/>
      <c r="J16" s="177">
        <f>データ!AS6</f>
        <v>1929</v>
      </c>
      <c r="K16" s="177"/>
      <c r="L16" s="177">
        <f>データ!AT6</f>
        <v>2922</v>
      </c>
      <c r="M16" s="177"/>
      <c r="N16" s="166">
        <f>データ!AU6</f>
        <v>2275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f>データ!AV6</f>
        <v>18824</v>
      </c>
      <c r="G19" s="180"/>
      <c r="H19" s="180"/>
      <c r="I19" s="180" t="str">
        <f>データ!AW6</f>
        <v>-</v>
      </c>
      <c r="J19" s="180"/>
      <c r="K19" s="180"/>
      <c r="L19" s="180">
        <f>データ!AX6</f>
        <v>18824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287</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285</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（最大出力合計1,980kW）</v>
      </c>
      <c r="D123" s="5" t="str">
        <f>データ!EX9</f>
        <v>（最大出力合計-kW）</v>
      </c>
      <c r="E123" s="5" t="str">
        <f>データ!GW9</f>
        <v>（最大出力合計-kW）</v>
      </c>
      <c r="F123" s="5" t="str">
        <f>データ!IV9</f>
        <v>（最大出力合計1,980kW）</v>
      </c>
      <c r="G123" s="5" t="str">
        <f>データ!KU9</f>
        <v>（最大出力合計-kW）</v>
      </c>
    </row>
  </sheetData>
  <sheetProtection algorithmName="SHA-512" hashValue="XhOyhFq1nXX+E9/h7BBI028u4R/rDtjr59SqDFhI1/4zbsOmQP8YKyx8gXRqUwwP4cHWsPHhUoMQDsP4wyhf0A==" saltValue="U5u7iGaIXb3Z8GVZLMF8+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2019</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令和2年3月31日　横浜市風力発電所</v>
      </c>
      <c r="S6" s="71" t="str">
        <f t="shared" si="6"/>
        <v>令和9年8月12日　横浜市風力発電所</v>
      </c>
      <c r="T6" s="67" t="str">
        <f t="shared" si="6"/>
        <v>無</v>
      </c>
      <c r="U6" s="71" t="str">
        <f t="shared" si="6"/>
        <v>株式会社Ｆ－Ｐｏｗｅｒ</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1800</v>
      </c>
      <c r="AH6" s="69">
        <f t="shared" si="6"/>
        <v>1527</v>
      </c>
      <c r="AI6" s="69">
        <f t="shared" si="6"/>
        <v>1929</v>
      </c>
      <c r="AJ6" s="69">
        <f t="shared" si="6"/>
        <v>2922</v>
      </c>
      <c r="AK6" s="69">
        <f t="shared" si="6"/>
        <v>2275</v>
      </c>
      <c r="AL6" s="69" t="str">
        <f t="shared" si="6"/>
        <v>-</v>
      </c>
      <c r="AM6" s="69" t="str">
        <f t="shared" si="6"/>
        <v>-</v>
      </c>
      <c r="AN6" s="69" t="str">
        <f t="shared" si="6"/>
        <v>-</v>
      </c>
      <c r="AO6" s="69" t="str">
        <f t="shared" si="6"/>
        <v>-</v>
      </c>
      <c r="AP6" s="69" t="str">
        <f t="shared" si="6"/>
        <v>-</v>
      </c>
      <c r="AQ6" s="69">
        <f t="shared" si="6"/>
        <v>1800</v>
      </c>
      <c r="AR6" s="69">
        <f t="shared" si="6"/>
        <v>1527</v>
      </c>
      <c r="AS6" s="69">
        <f t="shared" si="6"/>
        <v>1929</v>
      </c>
      <c r="AT6" s="69">
        <f t="shared" si="6"/>
        <v>2922</v>
      </c>
      <c r="AU6" s="69">
        <f t="shared" si="6"/>
        <v>2275</v>
      </c>
      <c r="AV6" s="69">
        <f t="shared" si="6"/>
        <v>18824</v>
      </c>
      <c r="AW6" s="69" t="str">
        <f t="shared" si="6"/>
        <v>-</v>
      </c>
      <c r="AX6" s="69">
        <f t="shared" si="6"/>
        <v>18824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v>1800</v>
      </c>
      <c r="AH7" s="80">
        <v>1527</v>
      </c>
      <c r="AI7" s="80">
        <v>1929</v>
      </c>
      <c r="AJ7" s="80">
        <v>2922</v>
      </c>
      <c r="AK7" s="80">
        <v>2275</v>
      </c>
      <c r="AL7" s="80" t="s">
        <v>130</v>
      </c>
      <c r="AM7" s="80" t="s">
        <v>130</v>
      </c>
      <c r="AN7" s="80" t="s">
        <v>130</v>
      </c>
      <c r="AO7" s="80" t="s">
        <v>130</v>
      </c>
      <c r="AP7" s="80" t="s">
        <v>130</v>
      </c>
      <c r="AQ7" s="80">
        <v>1800</v>
      </c>
      <c r="AR7" s="80">
        <v>1527</v>
      </c>
      <c r="AS7" s="80">
        <v>1929</v>
      </c>
      <c r="AT7" s="80">
        <v>2922</v>
      </c>
      <c r="AU7" s="80">
        <v>2275</v>
      </c>
      <c r="AV7" s="80">
        <v>18824</v>
      </c>
      <c r="AW7" s="80" t="s">
        <v>130</v>
      </c>
      <c r="AX7" s="80">
        <v>18824</v>
      </c>
      <c r="AY7" s="83">
        <v>210.7</v>
      </c>
      <c r="AZ7" s="83">
        <v>33.9</v>
      </c>
      <c r="BA7" s="83">
        <v>85.4</v>
      </c>
      <c r="BB7" s="83">
        <v>155</v>
      </c>
      <c r="BC7" s="83">
        <v>149.6</v>
      </c>
      <c r="BD7" s="83">
        <v>118.8</v>
      </c>
      <c r="BE7" s="83">
        <v>88.8</v>
      </c>
      <c r="BF7" s="83">
        <v>121.3</v>
      </c>
      <c r="BG7" s="83">
        <v>123.2</v>
      </c>
      <c r="BH7" s="83">
        <v>134.69999999999999</v>
      </c>
      <c r="BI7" s="83">
        <v>100</v>
      </c>
      <c r="BJ7" s="83">
        <v>212.3</v>
      </c>
      <c r="BK7" s="83">
        <v>132.19999999999999</v>
      </c>
      <c r="BL7" s="83">
        <v>74.8</v>
      </c>
      <c r="BM7" s="83">
        <v>140.9</v>
      </c>
      <c r="BN7" s="83">
        <v>136.5</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18252.7</v>
      </c>
      <c r="CG7" s="83">
        <v>30232.5</v>
      </c>
      <c r="CH7" s="83">
        <v>29367</v>
      </c>
      <c r="CI7" s="83">
        <v>12975.9</v>
      </c>
      <c r="CJ7" s="83">
        <v>15249.3</v>
      </c>
      <c r="CK7" s="83">
        <v>18815.8</v>
      </c>
      <c r="CL7" s="83">
        <v>22847.9</v>
      </c>
      <c r="CM7" s="83">
        <v>19199</v>
      </c>
      <c r="CN7" s="83">
        <v>19830.400000000001</v>
      </c>
      <c r="CO7" s="83">
        <v>19066.3</v>
      </c>
      <c r="CP7" s="80">
        <v>36438</v>
      </c>
      <c r="CQ7" s="80">
        <v>14385</v>
      </c>
      <c r="CR7" s="80">
        <v>-7445</v>
      </c>
      <c r="CS7" s="80">
        <v>18980</v>
      </c>
      <c r="CT7" s="80">
        <v>15885</v>
      </c>
      <c r="CU7" s="80">
        <v>37685</v>
      </c>
      <c r="CV7" s="80">
        <v>2390</v>
      </c>
      <c r="CW7" s="80">
        <v>32739</v>
      </c>
      <c r="CX7" s="80">
        <v>34140</v>
      </c>
      <c r="CY7" s="80">
        <v>33434</v>
      </c>
      <c r="CZ7" s="80">
        <v>1980</v>
      </c>
      <c r="DA7" s="83">
        <v>10.4</v>
      </c>
      <c r="DB7" s="83">
        <v>8.8000000000000007</v>
      </c>
      <c r="DC7" s="83">
        <v>11.1</v>
      </c>
      <c r="DD7" s="83">
        <v>16.8</v>
      </c>
      <c r="DE7" s="83">
        <v>13.1</v>
      </c>
      <c r="DF7" s="83">
        <v>32.4</v>
      </c>
      <c r="DG7" s="83">
        <v>36.4</v>
      </c>
      <c r="DH7" s="83">
        <v>31.6</v>
      </c>
      <c r="DI7" s="83">
        <v>31.6</v>
      </c>
      <c r="DJ7" s="83">
        <v>30.1</v>
      </c>
      <c r="DK7" s="83">
        <v>18.899999999999999</v>
      </c>
      <c r="DL7" s="83">
        <v>61.8</v>
      </c>
      <c r="DM7" s="83">
        <v>16.8</v>
      </c>
      <c r="DN7" s="83">
        <v>28.6</v>
      </c>
      <c r="DO7" s="83">
        <v>17.899999999999999</v>
      </c>
      <c r="DP7" s="83">
        <v>10.1</v>
      </c>
      <c r="DQ7" s="83">
        <v>8.3000000000000007</v>
      </c>
      <c r="DR7" s="83">
        <v>7.1</v>
      </c>
      <c r="DS7" s="83">
        <v>7.3</v>
      </c>
      <c r="DT7" s="83">
        <v>5.4</v>
      </c>
      <c r="DU7" s="83">
        <v>500.3</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9.4</v>
      </c>
      <c r="EP7" s="83">
        <v>11.7</v>
      </c>
      <c r="EQ7" s="83">
        <v>0</v>
      </c>
      <c r="ER7" s="83">
        <v>0</v>
      </c>
      <c r="ES7" s="83">
        <v>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1980</v>
      </c>
      <c r="IX7" s="83">
        <v>10.4</v>
      </c>
      <c r="IY7" s="83">
        <v>8.8000000000000007</v>
      </c>
      <c r="IZ7" s="83">
        <v>11.1</v>
      </c>
      <c r="JA7" s="83">
        <v>16.8</v>
      </c>
      <c r="JB7" s="83">
        <v>13.1</v>
      </c>
      <c r="JC7" s="83">
        <v>13.7</v>
      </c>
      <c r="JD7" s="83">
        <v>16.5</v>
      </c>
      <c r="JE7" s="83">
        <v>15</v>
      </c>
      <c r="JF7" s="83">
        <v>12.8</v>
      </c>
      <c r="JG7" s="83">
        <v>11.1</v>
      </c>
      <c r="JH7" s="83">
        <v>18.899999999999999</v>
      </c>
      <c r="JI7" s="83">
        <v>61.8</v>
      </c>
      <c r="JJ7" s="83">
        <v>16.8</v>
      </c>
      <c r="JK7" s="83">
        <v>28.6</v>
      </c>
      <c r="JL7" s="83">
        <v>17.899999999999999</v>
      </c>
      <c r="JM7" s="83">
        <v>40</v>
      </c>
      <c r="JN7" s="83">
        <v>39.700000000000003</v>
      </c>
      <c r="JO7" s="83">
        <v>37.5</v>
      </c>
      <c r="JP7" s="83">
        <v>37.299999999999997</v>
      </c>
      <c r="JQ7" s="83">
        <v>26</v>
      </c>
      <c r="JR7" s="83">
        <v>500.3</v>
      </c>
      <c r="JS7" s="83">
        <v>0</v>
      </c>
      <c r="JT7" s="83">
        <v>0</v>
      </c>
      <c r="JU7" s="83">
        <v>0</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9.4</v>
      </c>
      <c r="KM7" s="83">
        <v>11.7</v>
      </c>
      <c r="KN7" s="83">
        <v>0</v>
      </c>
      <c r="KO7" s="83">
        <v>0</v>
      </c>
      <c r="KP7" s="83">
        <v>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（最大出力合計1,980kW）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（最大出力合計1,980kW）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210.7</v>
      </c>
      <c r="AZ11" s="95">
        <f>AZ7</f>
        <v>33.9</v>
      </c>
      <c r="BA11" s="95">
        <f>BA7</f>
        <v>85.4</v>
      </c>
      <c r="BB11" s="95">
        <f>BB7</f>
        <v>155</v>
      </c>
      <c r="BC11" s="95">
        <f>BC7</f>
        <v>149.6</v>
      </c>
      <c r="BD11" s="84"/>
      <c r="BE11" s="84"/>
      <c r="BF11" s="84"/>
      <c r="BG11" s="84"/>
      <c r="BH11" s="84"/>
      <c r="BI11" s="94" t="s">
        <v>144</v>
      </c>
      <c r="BJ11" s="95">
        <f>BJ7</f>
        <v>212.3</v>
      </c>
      <c r="BK11" s="95">
        <f>BK7</f>
        <v>132.19999999999999</v>
      </c>
      <c r="BL11" s="95">
        <f>BL7</f>
        <v>74.8</v>
      </c>
      <c r="BM11" s="95">
        <f>BM7</f>
        <v>140.9</v>
      </c>
      <c r="BN11" s="95">
        <f>BN7</f>
        <v>136.5</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18252.7</v>
      </c>
      <c r="CG11" s="95">
        <f>CG7</f>
        <v>30232.5</v>
      </c>
      <c r="CH11" s="95">
        <f>CH7</f>
        <v>29367</v>
      </c>
      <c r="CI11" s="95">
        <f>CI7</f>
        <v>12975.9</v>
      </c>
      <c r="CJ11" s="95">
        <f>CJ7</f>
        <v>15249.3</v>
      </c>
      <c r="CK11" s="84"/>
      <c r="CL11" s="84"/>
      <c r="CM11" s="84"/>
      <c r="CN11" s="84"/>
      <c r="CO11" s="94" t="s">
        <v>145</v>
      </c>
      <c r="CP11" s="96">
        <f>CP7</f>
        <v>36438</v>
      </c>
      <c r="CQ11" s="96">
        <f>CQ7</f>
        <v>14385</v>
      </c>
      <c r="CR11" s="96">
        <f>CR7</f>
        <v>-7445</v>
      </c>
      <c r="CS11" s="96">
        <f>CS7</f>
        <v>18980</v>
      </c>
      <c r="CT11" s="96">
        <f>CT7</f>
        <v>15885</v>
      </c>
      <c r="CU11" s="84"/>
      <c r="CV11" s="84"/>
      <c r="CW11" s="84"/>
      <c r="CX11" s="84"/>
      <c r="CY11" s="84"/>
      <c r="CZ11" s="94" t="s">
        <v>146</v>
      </c>
      <c r="DA11" s="95">
        <f>DA7</f>
        <v>10.4</v>
      </c>
      <c r="DB11" s="95">
        <f>DB7</f>
        <v>8.8000000000000007</v>
      </c>
      <c r="DC11" s="95">
        <f>DC7</f>
        <v>11.1</v>
      </c>
      <c r="DD11" s="95">
        <f>DD7</f>
        <v>16.8</v>
      </c>
      <c r="DE11" s="95">
        <f>DE7</f>
        <v>13.1</v>
      </c>
      <c r="DF11" s="84"/>
      <c r="DG11" s="84"/>
      <c r="DH11" s="84"/>
      <c r="DI11" s="84"/>
      <c r="DJ11" s="94" t="s">
        <v>147</v>
      </c>
      <c r="DK11" s="95">
        <f>DK7</f>
        <v>18.899999999999999</v>
      </c>
      <c r="DL11" s="95">
        <f>DL7</f>
        <v>61.8</v>
      </c>
      <c r="DM11" s="95">
        <f>DM7</f>
        <v>16.8</v>
      </c>
      <c r="DN11" s="95">
        <f>DN7</f>
        <v>28.6</v>
      </c>
      <c r="DO11" s="95">
        <f>DO7</f>
        <v>17.899999999999999</v>
      </c>
      <c r="DP11" s="84"/>
      <c r="DQ11" s="84"/>
      <c r="DR11" s="84"/>
      <c r="DS11" s="84"/>
      <c r="DT11" s="94" t="s">
        <v>148</v>
      </c>
      <c r="DU11" s="95">
        <f>DU7</f>
        <v>500.3</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149</v>
      </c>
      <c r="EO11" s="95">
        <f>EO7</f>
        <v>9.4</v>
      </c>
      <c r="EP11" s="95">
        <f>EP7</f>
        <v>11.7</v>
      </c>
      <c r="EQ11" s="95">
        <f>EQ7</f>
        <v>0</v>
      </c>
      <c r="ER11" s="95">
        <f>ER7</f>
        <v>0</v>
      </c>
      <c r="ES11" s="95">
        <f>ES7</f>
        <v>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150</v>
      </c>
      <c r="FJ11" s="95" t="str">
        <f>FJ7</f>
        <v>-</v>
      </c>
      <c r="FK11" s="95" t="str">
        <f>FK7</f>
        <v>-</v>
      </c>
      <c r="FL11" s="95" t="str">
        <f>FL7</f>
        <v>-</v>
      </c>
      <c r="FM11" s="95" t="str">
        <f>FM7</f>
        <v>-</v>
      </c>
      <c r="FN11" s="95" t="str">
        <f>FN7</f>
        <v>-</v>
      </c>
      <c r="FO11" s="84"/>
      <c r="FP11" s="84"/>
      <c r="FQ11" s="84"/>
      <c r="FR11" s="84"/>
      <c r="FS11" s="94" t="s">
        <v>151</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152</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10.4</v>
      </c>
      <c r="IY11" s="95">
        <f>IY7</f>
        <v>8.8000000000000007</v>
      </c>
      <c r="IZ11" s="95">
        <f>IZ7</f>
        <v>11.1</v>
      </c>
      <c r="JA11" s="95">
        <f>JA7</f>
        <v>16.8</v>
      </c>
      <c r="JB11" s="95">
        <f>JB7</f>
        <v>13.1</v>
      </c>
      <c r="JC11" s="84"/>
      <c r="JD11" s="84"/>
      <c r="JE11" s="84"/>
      <c r="JF11" s="84"/>
      <c r="JG11" s="94" t="s">
        <v>144</v>
      </c>
      <c r="JH11" s="95">
        <f>JH7</f>
        <v>18.899999999999999</v>
      </c>
      <c r="JI11" s="95">
        <f>JI7</f>
        <v>61.8</v>
      </c>
      <c r="JJ11" s="95">
        <f>JJ7</f>
        <v>16.8</v>
      </c>
      <c r="JK11" s="95">
        <f>JK7</f>
        <v>28.6</v>
      </c>
      <c r="JL11" s="95">
        <f>JL7</f>
        <v>17.899999999999999</v>
      </c>
      <c r="JM11" s="84"/>
      <c r="JN11" s="84"/>
      <c r="JO11" s="84"/>
      <c r="JP11" s="84"/>
      <c r="JQ11" s="94" t="s">
        <v>144</v>
      </c>
      <c r="JR11" s="95">
        <f>JR7</f>
        <v>500.3</v>
      </c>
      <c r="JS11" s="95">
        <f>JS7</f>
        <v>0</v>
      </c>
      <c r="JT11" s="95">
        <f>JT7</f>
        <v>0</v>
      </c>
      <c r="JU11" s="95">
        <f>JU7</f>
        <v>0</v>
      </c>
      <c r="JV11" s="95">
        <f>JV7</f>
        <v>0</v>
      </c>
      <c r="JW11" s="84"/>
      <c r="JX11" s="84"/>
      <c r="JY11" s="84"/>
      <c r="JZ11" s="84"/>
      <c r="KA11" s="94" t="s">
        <v>153</v>
      </c>
      <c r="KB11" s="95" t="str">
        <f>KB7</f>
        <v>-</v>
      </c>
      <c r="KC11" s="95" t="str">
        <f>KC7</f>
        <v>-</v>
      </c>
      <c r="KD11" s="95" t="str">
        <f>KD7</f>
        <v>-</v>
      </c>
      <c r="KE11" s="95" t="str">
        <f>KE7</f>
        <v>-</v>
      </c>
      <c r="KF11" s="95" t="str">
        <f>KF7</f>
        <v>-</v>
      </c>
      <c r="KG11" s="84"/>
      <c r="KH11" s="84"/>
      <c r="KI11" s="84"/>
      <c r="KJ11" s="84"/>
      <c r="KK11" s="94" t="s">
        <v>154</v>
      </c>
      <c r="KL11" s="95">
        <f>KL7</f>
        <v>9.4</v>
      </c>
      <c r="KM11" s="95">
        <f>KM7</f>
        <v>11.7</v>
      </c>
      <c r="KN11" s="95">
        <f>KN7</f>
        <v>0</v>
      </c>
      <c r="KO11" s="95">
        <f>KO7</f>
        <v>0</v>
      </c>
      <c r="KP11" s="95">
        <f>KP7</f>
        <v>0</v>
      </c>
      <c r="KQ11" s="84"/>
      <c r="KR11" s="84"/>
      <c r="KS11" s="84"/>
      <c r="KT11" s="84"/>
      <c r="KU11" s="84"/>
      <c r="KV11" s="94" t="s">
        <v>155</v>
      </c>
      <c r="KW11" s="95" t="str">
        <f>KW7</f>
        <v>-</v>
      </c>
      <c r="KX11" s="95" t="str">
        <f>KX7</f>
        <v>-</v>
      </c>
      <c r="KY11" s="95" t="str">
        <f>KY7</f>
        <v>-</v>
      </c>
      <c r="KZ11" s="95" t="str">
        <f>KZ7</f>
        <v>-</v>
      </c>
      <c r="LA11" s="95" t="str">
        <f>LA7</f>
        <v>-</v>
      </c>
      <c r="LB11" s="84"/>
      <c r="LC11" s="84"/>
      <c r="LD11" s="84"/>
      <c r="LE11" s="84"/>
      <c r="LF11" s="94" t="s">
        <v>154</v>
      </c>
      <c r="LG11" s="95" t="str">
        <f>LG7</f>
        <v>-</v>
      </c>
      <c r="LH11" s="95" t="str">
        <f>LH7</f>
        <v>-</v>
      </c>
      <c r="LI11" s="95" t="str">
        <f>LI7</f>
        <v>-</v>
      </c>
      <c r="LJ11" s="95" t="str">
        <f>LJ7</f>
        <v>-</v>
      </c>
      <c r="LK11" s="95" t="str">
        <f>LK7</f>
        <v>-</v>
      </c>
      <c r="LL11" s="84"/>
      <c r="LM11" s="84"/>
      <c r="LN11" s="84"/>
      <c r="LO11" s="84"/>
      <c r="LP11" s="94" t="s">
        <v>154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156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118.8</v>
      </c>
      <c r="AZ12" s="95">
        <f>BE7</f>
        <v>88.8</v>
      </c>
      <c r="BA12" s="95">
        <f>BF7</f>
        <v>121.3</v>
      </c>
      <c r="BB12" s="95">
        <f>BG7</f>
        <v>123.2</v>
      </c>
      <c r="BC12" s="95">
        <f>BH7</f>
        <v>134.69999999999999</v>
      </c>
      <c r="BD12" s="84"/>
      <c r="BE12" s="84"/>
      <c r="BF12" s="84"/>
      <c r="BG12" s="84"/>
      <c r="BH12" s="84"/>
      <c r="BI12" s="94" t="s">
        <v>158</v>
      </c>
      <c r="BJ12" s="95">
        <f>BO7</f>
        <v>255.4</v>
      </c>
      <c r="BK12" s="95">
        <f>BP7</f>
        <v>269.8</v>
      </c>
      <c r="BL12" s="95">
        <f>BQ7</f>
        <v>247.9</v>
      </c>
      <c r="BM12" s="95">
        <f>BR7</f>
        <v>240.1</v>
      </c>
      <c r="BN12" s="95">
        <f>BS7</f>
        <v>255.5</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f>CK7</f>
        <v>18815.8</v>
      </c>
      <c r="CG12" s="95">
        <f>CL7</f>
        <v>22847.9</v>
      </c>
      <c r="CH12" s="95">
        <f>CM7</f>
        <v>19199</v>
      </c>
      <c r="CI12" s="95">
        <f>CN7</f>
        <v>19830.400000000001</v>
      </c>
      <c r="CJ12" s="95">
        <f>CO7</f>
        <v>19066.3</v>
      </c>
      <c r="CK12" s="84"/>
      <c r="CL12" s="84"/>
      <c r="CM12" s="84"/>
      <c r="CN12" s="84"/>
      <c r="CO12" s="94" t="s">
        <v>159</v>
      </c>
      <c r="CP12" s="96">
        <f>CU7</f>
        <v>37685</v>
      </c>
      <c r="CQ12" s="96">
        <f>CV7</f>
        <v>2390</v>
      </c>
      <c r="CR12" s="96">
        <f>CW7</f>
        <v>32739</v>
      </c>
      <c r="CS12" s="96">
        <f>CX7</f>
        <v>34140</v>
      </c>
      <c r="CT12" s="96">
        <f>CY7</f>
        <v>33434</v>
      </c>
      <c r="CU12" s="84"/>
      <c r="CV12" s="84"/>
      <c r="CW12" s="84"/>
      <c r="CX12" s="84"/>
      <c r="CY12" s="84"/>
      <c r="CZ12" s="94" t="s">
        <v>157</v>
      </c>
      <c r="DA12" s="95">
        <f>DF7</f>
        <v>32.4</v>
      </c>
      <c r="DB12" s="95">
        <f>DG7</f>
        <v>36.4</v>
      </c>
      <c r="DC12" s="95">
        <f>DH7</f>
        <v>31.6</v>
      </c>
      <c r="DD12" s="95">
        <f>DI7</f>
        <v>31.6</v>
      </c>
      <c r="DE12" s="95">
        <f>DJ7</f>
        <v>30.1</v>
      </c>
      <c r="DF12" s="84"/>
      <c r="DG12" s="84"/>
      <c r="DH12" s="84"/>
      <c r="DI12" s="84"/>
      <c r="DJ12" s="94" t="s">
        <v>161</v>
      </c>
      <c r="DK12" s="95">
        <f>DP7</f>
        <v>10.1</v>
      </c>
      <c r="DL12" s="95">
        <f>DQ7</f>
        <v>8.3000000000000007</v>
      </c>
      <c r="DM12" s="95">
        <f>DR7</f>
        <v>7.1</v>
      </c>
      <c r="DN12" s="95">
        <f>DS7</f>
        <v>7.3</v>
      </c>
      <c r="DO12" s="95">
        <f>DT7</f>
        <v>5.4</v>
      </c>
      <c r="DP12" s="84"/>
      <c r="DQ12" s="84"/>
      <c r="DR12" s="84"/>
      <c r="DS12" s="84"/>
      <c r="DT12" s="94" t="s">
        <v>162</v>
      </c>
      <c r="DU12" s="95">
        <f>DZ7</f>
        <v>106.3</v>
      </c>
      <c r="DV12" s="95">
        <f>EA7</f>
        <v>110.5</v>
      </c>
      <c r="DW12" s="95">
        <f>EB7</f>
        <v>156.5</v>
      </c>
      <c r="DX12" s="95">
        <f>EC7</f>
        <v>157.6</v>
      </c>
      <c r="DY12" s="95">
        <f>ED7</f>
        <v>173.7</v>
      </c>
      <c r="DZ12" s="84"/>
      <c r="EA12" s="84"/>
      <c r="EB12" s="84"/>
      <c r="EC12" s="84"/>
      <c r="ED12" s="94" t="s">
        <v>163</v>
      </c>
      <c r="EE12" s="95" t="str">
        <f>EJ7</f>
        <v>-</v>
      </c>
      <c r="EF12" s="95" t="str">
        <f>EK7</f>
        <v>-</v>
      </c>
      <c r="EG12" s="95" t="str">
        <f>EL7</f>
        <v>-</v>
      </c>
      <c r="EH12" s="95" t="str">
        <f>EM7</f>
        <v>-</v>
      </c>
      <c r="EI12" s="95" t="str">
        <f>EN7</f>
        <v>-</v>
      </c>
      <c r="EJ12" s="84"/>
      <c r="EK12" s="84"/>
      <c r="EL12" s="84"/>
      <c r="EM12" s="84"/>
      <c r="EN12" s="94" t="s">
        <v>164</v>
      </c>
      <c r="EO12" s="95">
        <f>ET7</f>
        <v>71</v>
      </c>
      <c r="EP12" s="95">
        <f>EU7</f>
        <v>74.2</v>
      </c>
      <c r="EQ12" s="95">
        <f>EV7</f>
        <v>86.8</v>
      </c>
      <c r="ER12" s="95">
        <f>EW7</f>
        <v>82.8</v>
      </c>
      <c r="ES12" s="95">
        <f>EX7</f>
        <v>82.6</v>
      </c>
      <c r="ET12" s="84"/>
      <c r="EU12" s="84"/>
      <c r="EV12" s="84"/>
      <c r="EW12" s="84"/>
      <c r="EX12" s="84"/>
      <c r="EY12" s="94" t="s">
        <v>158</v>
      </c>
      <c r="EZ12" s="95" t="str">
        <f>IF($EZ$8,FE7,"-")</f>
        <v>-</v>
      </c>
      <c r="FA12" s="95" t="str">
        <f>IF($EZ$8,FF7,"-")</f>
        <v>-</v>
      </c>
      <c r="FB12" s="95" t="str">
        <f>IF($EZ$8,FG7,"-")</f>
        <v>-</v>
      </c>
      <c r="FC12" s="95" t="str">
        <f>IF($EZ$8,FH7,"-")</f>
        <v>-</v>
      </c>
      <c r="FD12" s="95" t="str">
        <f>IF($EZ$8,FI7,"-")</f>
        <v>-</v>
      </c>
      <c r="FE12" s="84"/>
      <c r="FF12" s="84"/>
      <c r="FG12" s="84"/>
      <c r="FH12" s="84"/>
      <c r="FI12" s="94" t="s">
        <v>163</v>
      </c>
      <c r="FJ12" s="95" t="str">
        <f>IF($FJ$8,FO7,"-")</f>
        <v>-</v>
      </c>
      <c r="FK12" s="95" t="str">
        <f>IF($FJ$8,FP7,"-")</f>
        <v>-</v>
      </c>
      <c r="FL12" s="95" t="str">
        <f>IF($FJ$8,FQ7,"-")</f>
        <v>-</v>
      </c>
      <c r="FM12" s="95" t="str">
        <f>IF($FJ$8,FR7,"-")</f>
        <v>-</v>
      </c>
      <c r="FN12" s="95" t="str">
        <f>IF($FJ$8,FS7,"-")</f>
        <v>-</v>
      </c>
      <c r="FO12" s="84"/>
      <c r="FP12" s="84"/>
      <c r="FQ12" s="84"/>
      <c r="FR12" s="84"/>
      <c r="FS12" s="94" t="s">
        <v>165</v>
      </c>
      <c r="FT12" s="95" t="str">
        <f>IF($FT$8,FY7,"-")</f>
        <v>-</v>
      </c>
      <c r="FU12" s="95" t="str">
        <f>IF($FT$8,FZ7,"-")</f>
        <v>-</v>
      </c>
      <c r="FV12" s="95" t="str">
        <f>IF($FT$8,GA7,"-")</f>
        <v>-</v>
      </c>
      <c r="FW12" s="95" t="str">
        <f>IF($FT$8,GB7,"-")</f>
        <v>-</v>
      </c>
      <c r="FX12" s="95" t="str">
        <f>IF($FT$8,GC7,"-")</f>
        <v>-</v>
      </c>
      <c r="FY12" s="84"/>
      <c r="FZ12" s="84"/>
      <c r="GA12" s="84"/>
      <c r="GB12" s="84"/>
      <c r="GC12" s="94" t="s">
        <v>165</v>
      </c>
      <c r="GD12" s="95" t="str">
        <f>IF($GD$8,GI7,"-")</f>
        <v>-</v>
      </c>
      <c r="GE12" s="95" t="str">
        <f>IF($GD$8,GJ7,"-")</f>
        <v>-</v>
      </c>
      <c r="GF12" s="95" t="str">
        <f>IF($GD$8,GK7,"-")</f>
        <v>-</v>
      </c>
      <c r="GG12" s="95" t="str">
        <f>IF($GD$8,GL7,"-")</f>
        <v>-</v>
      </c>
      <c r="GH12" s="95" t="str">
        <f>IF($GD$8,GM7,"-")</f>
        <v>-</v>
      </c>
      <c r="GI12" s="84"/>
      <c r="GJ12" s="84"/>
      <c r="GK12" s="84"/>
      <c r="GL12" s="84"/>
      <c r="GM12" s="94" t="s">
        <v>158</v>
      </c>
      <c r="GN12" s="95" t="str">
        <f>IF($GN$8,GS7,"-")</f>
        <v>-</v>
      </c>
      <c r="GO12" s="95" t="str">
        <f>IF($GN$8,GT7,"-")</f>
        <v>-</v>
      </c>
      <c r="GP12" s="95" t="str">
        <f>IF($GN$8,GU7,"-")</f>
        <v>-</v>
      </c>
      <c r="GQ12" s="95" t="str">
        <f>IF($GN$8,GV7,"-")</f>
        <v>-</v>
      </c>
      <c r="GR12" s="95" t="str">
        <f>IF($GN$8,GW7,"-")</f>
        <v>-</v>
      </c>
      <c r="GS12" s="84"/>
      <c r="GT12" s="84"/>
      <c r="GU12" s="84"/>
      <c r="GV12" s="84"/>
      <c r="GW12" s="84"/>
      <c r="GX12" s="94" t="s">
        <v>166</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167</v>
      </c>
      <c r="HS12" s="95" t="str">
        <f>IF($HS$8,HX7,"-")</f>
        <v>-</v>
      </c>
      <c r="HT12" s="95" t="str">
        <f>IF($HS$8,HY7,"-")</f>
        <v>-</v>
      </c>
      <c r="HU12" s="95" t="str">
        <f>IF($HS$8,HZ7,"-")</f>
        <v>-</v>
      </c>
      <c r="HV12" s="95" t="str">
        <f>IF($HS$8,IA7,"-")</f>
        <v>-</v>
      </c>
      <c r="HW12" s="95" t="str">
        <f>IF($HS$8,IB7,"-")</f>
        <v>-</v>
      </c>
      <c r="HX12" s="84"/>
      <c r="HY12" s="84"/>
      <c r="HZ12" s="84"/>
      <c r="IA12" s="84"/>
      <c r="IB12" s="94" t="s">
        <v>158</v>
      </c>
      <c r="IC12" s="95" t="str">
        <f>IF($IC$8,IH7,"-")</f>
        <v>-</v>
      </c>
      <c r="ID12" s="95" t="str">
        <f>IF($IC$8,II7,"-")</f>
        <v>-</v>
      </c>
      <c r="IE12" s="95" t="str">
        <f>IF($IC$8,IJ7,"-")</f>
        <v>-</v>
      </c>
      <c r="IF12" s="95" t="str">
        <f>IF($IC$8,IK7,"-")</f>
        <v>-</v>
      </c>
      <c r="IG12" s="95" t="str">
        <f>IF($IC$8,IL7,"-")</f>
        <v>-</v>
      </c>
      <c r="IH12" s="84"/>
      <c r="II12" s="84"/>
      <c r="IJ12" s="84"/>
      <c r="IK12" s="84"/>
      <c r="IL12" s="94" t="s">
        <v>165</v>
      </c>
      <c r="IM12" s="95" t="str">
        <f>IF($IM$8,IR7,"-")</f>
        <v>-</v>
      </c>
      <c r="IN12" s="95" t="str">
        <f>IF($IM$8,IS7,"-")</f>
        <v>-</v>
      </c>
      <c r="IO12" s="95" t="str">
        <f>IF($IM$8,IT7,"-")</f>
        <v>-</v>
      </c>
      <c r="IP12" s="95" t="str">
        <f>IF($IM$8,IU7,"-")</f>
        <v>-</v>
      </c>
      <c r="IQ12" s="95" t="str">
        <f>IF($IM$8,IV7,"-")</f>
        <v>-</v>
      </c>
      <c r="IR12" s="84"/>
      <c r="IS12" s="84"/>
      <c r="IT12" s="84"/>
      <c r="IU12" s="84"/>
      <c r="IV12" s="84"/>
      <c r="IW12" s="94" t="s">
        <v>163</v>
      </c>
      <c r="IX12" s="95">
        <f>IF($IX$8,JC7,"-")</f>
        <v>13.7</v>
      </c>
      <c r="IY12" s="95">
        <f>IF($IX$8,JD7,"-")</f>
        <v>16.5</v>
      </c>
      <c r="IZ12" s="95">
        <f>IF($IX$8,JE7,"-")</f>
        <v>15</v>
      </c>
      <c r="JA12" s="95">
        <f>IF($IX$8,JF7,"-")</f>
        <v>12.8</v>
      </c>
      <c r="JB12" s="95">
        <f>IF($IX$8,JG7,"-")</f>
        <v>11.1</v>
      </c>
      <c r="JC12" s="84"/>
      <c r="JD12" s="84"/>
      <c r="JE12" s="84"/>
      <c r="JF12" s="84"/>
      <c r="JG12" s="94" t="s">
        <v>166</v>
      </c>
      <c r="JH12" s="95">
        <f>IF($JH$8,JM7,"-")</f>
        <v>40</v>
      </c>
      <c r="JI12" s="95">
        <f>IF($JH$8,JN7,"-")</f>
        <v>39.700000000000003</v>
      </c>
      <c r="JJ12" s="95">
        <f>IF($JH$8,JO7,"-")</f>
        <v>37.5</v>
      </c>
      <c r="JK12" s="95">
        <f>IF($JH$8,JP7,"-")</f>
        <v>37.299999999999997</v>
      </c>
      <c r="JL12" s="95">
        <f>IF($JH$8,JQ7,"-")</f>
        <v>26</v>
      </c>
      <c r="JM12" s="84"/>
      <c r="JN12" s="84"/>
      <c r="JO12" s="84"/>
      <c r="JP12" s="84"/>
      <c r="JQ12" s="94" t="s">
        <v>167</v>
      </c>
      <c r="JR12" s="95">
        <f>IF($JR$8,JW7,"-")</f>
        <v>102.9</v>
      </c>
      <c r="JS12" s="95">
        <f>IF($JR$8,JX7,"-")</f>
        <v>51.8</v>
      </c>
      <c r="JT12" s="95">
        <f>IF($JR$8,JY7,"-")</f>
        <v>34.200000000000003</v>
      </c>
      <c r="JU12" s="95">
        <f>IF($JR$8,JZ7,"-")</f>
        <v>85.9</v>
      </c>
      <c r="JV12" s="95">
        <f>IF($JR$8,KA7,"-")</f>
        <v>409.1</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163</v>
      </c>
      <c r="KL12" s="95">
        <f>IF($KL$8,KQ7,"-")</f>
        <v>96</v>
      </c>
      <c r="KM12" s="95">
        <f>IF($KL$8,KR7,"-")</f>
        <v>97.5</v>
      </c>
      <c r="KN12" s="95">
        <f>IF($KL$8,KS7,"-")</f>
        <v>96.6</v>
      </c>
      <c r="KO12" s="95">
        <f>IF($KL$8,KT7,"-")</f>
        <v>84</v>
      </c>
      <c r="KP12" s="95">
        <f>IF($KL$8,KU7,"-")</f>
        <v>95.9</v>
      </c>
      <c r="KQ12" s="84"/>
      <c r="KR12" s="84"/>
      <c r="KS12" s="84"/>
      <c r="KT12" s="84"/>
      <c r="KU12" s="84"/>
      <c r="KV12" s="94" t="s">
        <v>158</v>
      </c>
      <c r="KW12" s="95" t="str">
        <f>IF($KW$8,LB7,"-")</f>
        <v>-</v>
      </c>
      <c r="KX12" s="95" t="str">
        <f>IF($KW$8,LC7,"-")</f>
        <v>-</v>
      </c>
      <c r="KY12" s="95" t="str">
        <f>IF($KW$8,LD7,"-")</f>
        <v>-</v>
      </c>
      <c r="KZ12" s="95" t="str">
        <f>IF($KW$8,LE7,"-")</f>
        <v>-</v>
      </c>
      <c r="LA12" s="95" t="str">
        <f>IF($KW$8,LF7,"-")</f>
        <v>-</v>
      </c>
      <c r="LB12" s="84"/>
      <c r="LC12" s="84"/>
      <c r="LD12" s="84"/>
      <c r="LE12" s="84"/>
      <c r="LF12" s="94" t="s">
        <v>163</v>
      </c>
      <c r="LG12" s="95" t="str">
        <f>IF($LG$8,LL7,"-")</f>
        <v>-</v>
      </c>
      <c r="LH12" s="95" t="str">
        <f>IF($LG$8,LM7,"-")</f>
        <v>-</v>
      </c>
      <c r="LI12" s="95" t="str">
        <f>IF($LG$8,LN7,"-")</f>
        <v>-</v>
      </c>
      <c r="LJ12" s="95" t="str">
        <f>IF($LG$8,LO7,"-")</f>
        <v>-</v>
      </c>
      <c r="LK12" s="95" t="str">
        <f>IF($LG$8,LP7,"-")</f>
        <v>-</v>
      </c>
      <c r="LL12" s="84"/>
      <c r="LM12" s="84"/>
      <c r="LN12" s="84"/>
      <c r="LO12" s="84"/>
      <c r="LP12" s="94" t="s">
        <v>166</v>
      </c>
      <c r="LQ12" s="95" t="str">
        <f>IF($LQ$8,LV7,"-")</f>
        <v>-</v>
      </c>
      <c r="LR12" s="95" t="str">
        <f>IF($LQ$8,LW7,"-")</f>
        <v>-</v>
      </c>
      <c r="LS12" s="95" t="str">
        <f>IF($LQ$8,LX7,"-")</f>
        <v>-</v>
      </c>
      <c r="LT12" s="95" t="str">
        <f>IF($LQ$8,LY7,"-")</f>
        <v>-</v>
      </c>
      <c r="LU12" s="95" t="str">
        <f>IF($LQ$8,LZ7,"-")</f>
        <v>-</v>
      </c>
      <c r="LV12" s="84"/>
      <c r="LW12" s="84"/>
      <c r="LX12" s="84"/>
      <c r="LY12" s="84"/>
      <c r="LZ12" s="94" t="s">
        <v>166</v>
      </c>
      <c r="MA12" s="95" t="str">
        <f>IF($MA$8,MF7,"-")</f>
        <v>-</v>
      </c>
      <c r="MB12" s="95" t="str">
        <f>IF($MA$8,MG7,"-")</f>
        <v>-</v>
      </c>
      <c r="MC12" s="95" t="str">
        <f>IF($MA$8,MH7,"-")</f>
        <v>-</v>
      </c>
      <c r="MD12" s="95" t="str">
        <f>IF($MA$8,MI7,"-")</f>
        <v>-</v>
      </c>
      <c r="ME12" s="95" t="str">
        <f>IF($MA$8,MJ7,"-")</f>
        <v>-</v>
      </c>
      <c r="MF12" s="84"/>
      <c r="MG12" s="84"/>
      <c r="MH12" s="84"/>
      <c r="MI12" s="84"/>
      <c r="MJ12" s="94" t="s">
        <v>163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168</v>
      </c>
      <c r="AY13" s="95">
        <f>$BI$7</f>
        <v>100</v>
      </c>
      <c r="AZ13" s="95">
        <f>$BI$7</f>
        <v>100</v>
      </c>
      <c r="BA13" s="95">
        <f>$BI$7</f>
        <v>100</v>
      </c>
      <c r="BB13" s="95">
        <f>$BI$7</f>
        <v>100</v>
      </c>
      <c r="BC13" s="95">
        <f>$BI$7</f>
        <v>100</v>
      </c>
      <c r="BD13" s="84"/>
      <c r="BE13" s="84"/>
      <c r="BF13" s="84"/>
      <c r="BG13" s="84"/>
      <c r="BH13" s="84"/>
      <c r="BI13" s="94" t="s">
        <v>168</v>
      </c>
      <c r="BJ13" s="95">
        <f>$BT$7</f>
        <v>100</v>
      </c>
      <c r="BK13" s="95">
        <f>$BT$7</f>
        <v>100</v>
      </c>
      <c r="BL13" s="95">
        <f>$BT$7</f>
        <v>100</v>
      </c>
      <c r="BM13" s="95">
        <f>$BT$7</f>
        <v>100</v>
      </c>
      <c r="BN13" s="95">
        <f>$BT$7</f>
        <v>100</v>
      </c>
      <c r="BO13" s="84"/>
      <c r="BP13" s="84"/>
      <c r="BQ13" s="84"/>
      <c r="BR13" s="84"/>
      <c r="BS13" s="84"/>
      <c r="BT13" s="94" t="s">
        <v>168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169</v>
      </c>
      <c r="C14" s="99"/>
      <c r="D14" s="100"/>
      <c r="E14" s="99"/>
      <c r="F14" s="197" t="s">
        <v>170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171</v>
      </c>
      <c r="C15" s="196"/>
      <c r="D15" s="100"/>
      <c r="E15" s="97">
        <v>1</v>
      </c>
      <c r="F15" s="196" t="s">
        <v>172</v>
      </c>
      <c r="G15" s="196"/>
      <c r="H15" s="102" t="s">
        <v>173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174</v>
      </c>
      <c r="AY15" s="103"/>
      <c r="AZ15" s="103"/>
      <c r="BA15" s="103"/>
      <c r="BB15" s="103"/>
      <c r="BC15" s="103"/>
      <c r="BD15" s="100"/>
      <c r="BE15" s="100"/>
      <c r="BF15" s="100"/>
      <c r="BG15" s="100"/>
      <c r="BH15" s="100"/>
      <c r="BI15" s="101" t="s">
        <v>174</v>
      </c>
      <c r="BJ15" s="103"/>
      <c r="BK15" s="103"/>
      <c r="BL15" s="103"/>
      <c r="BM15" s="103"/>
      <c r="BN15" s="103"/>
      <c r="BO15" s="100"/>
      <c r="BP15" s="100"/>
      <c r="BQ15" s="100"/>
      <c r="BR15" s="100"/>
      <c r="BS15" s="100"/>
      <c r="BT15" s="101" t="s">
        <v>174</v>
      </c>
      <c r="BU15" s="103"/>
      <c r="BV15" s="103"/>
      <c r="BW15" s="103"/>
      <c r="BX15" s="103"/>
      <c r="BY15" s="103"/>
      <c r="BZ15" s="100"/>
      <c r="CA15" s="100"/>
      <c r="CB15" s="100"/>
      <c r="CC15" s="100"/>
      <c r="CD15" s="100"/>
      <c r="CE15" s="101" t="s">
        <v>174</v>
      </c>
      <c r="CF15" s="103"/>
      <c r="CG15" s="103"/>
      <c r="CH15" s="103"/>
      <c r="CI15" s="103"/>
      <c r="CJ15" s="103"/>
      <c r="CK15" s="100"/>
      <c r="CL15" s="100"/>
      <c r="CM15" s="100"/>
      <c r="CN15" s="100"/>
      <c r="CO15" s="101" t="s">
        <v>174</v>
      </c>
      <c r="CP15" s="103"/>
      <c r="CQ15" s="103"/>
      <c r="CR15" s="103"/>
      <c r="CS15" s="103"/>
      <c r="CT15" s="103"/>
      <c r="CU15" s="100"/>
      <c r="CV15" s="100"/>
      <c r="CW15" s="100"/>
      <c r="CX15" s="100"/>
      <c r="CY15" s="100"/>
      <c r="CZ15" s="101" t="s">
        <v>174</v>
      </c>
      <c r="DA15" s="103"/>
      <c r="DB15" s="103"/>
      <c r="DC15" s="103"/>
      <c r="DD15" s="103"/>
      <c r="DE15" s="103"/>
      <c r="DF15" s="100"/>
      <c r="DG15" s="100"/>
      <c r="DH15" s="100"/>
      <c r="DI15" s="100"/>
      <c r="DJ15" s="101" t="s">
        <v>174</v>
      </c>
      <c r="DK15" s="103"/>
      <c r="DL15" s="103"/>
      <c r="DM15" s="103"/>
      <c r="DN15" s="103"/>
      <c r="DO15" s="103"/>
      <c r="DP15" s="100"/>
      <c r="DQ15" s="100"/>
      <c r="DR15" s="100"/>
      <c r="DS15" s="100"/>
      <c r="DT15" s="101" t="s">
        <v>174</v>
      </c>
      <c r="DU15" s="103"/>
      <c r="DV15" s="103"/>
      <c r="DW15" s="103"/>
      <c r="DX15" s="103"/>
      <c r="DY15" s="103"/>
      <c r="DZ15" s="100"/>
      <c r="EA15" s="100"/>
      <c r="EB15" s="100"/>
      <c r="EC15" s="100"/>
      <c r="ED15" s="101" t="s">
        <v>174</v>
      </c>
      <c r="EE15" s="103"/>
      <c r="EF15" s="103"/>
      <c r="EG15" s="103"/>
      <c r="EH15" s="103"/>
      <c r="EI15" s="103"/>
      <c r="EJ15" s="100"/>
      <c r="EK15" s="100"/>
      <c r="EL15" s="100"/>
      <c r="EM15" s="100"/>
      <c r="EN15" s="101" t="s">
        <v>174</v>
      </c>
      <c r="EO15" s="103"/>
      <c r="EP15" s="103"/>
      <c r="EQ15" s="103"/>
      <c r="ER15" s="103"/>
      <c r="ES15" s="103"/>
      <c r="ET15" s="100"/>
      <c r="EU15" s="100"/>
      <c r="EV15" s="100"/>
      <c r="EW15" s="100"/>
      <c r="EX15" s="100"/>
      <c r="EY15" s="101" t="s">
        <v>174</v>
      </c>
      <c r="EZ15" s="103"/>
      <c r="FA15" s="103"/>
      <c r="FB15" s="103"/>
      <c r="FC15" s="103"/>
      <c r="FD15" s="103"/>
      <c r="FE15" s="100"/>
      <c r="FF15" s="100"/>
      <c r="FG15" s="100"/>
      <c r="FH15" s="100"/>
      <c r="FI15" s="101" t="s">
        <v>174</v>
      </c>
      <c r="FJ15" s="103"/>
      <c r="FK15" s="103"/>
      <c r="FL15" s="103"/>
      <c r="FM15" s="103"/>
      <c r="FN15" s="103"/>
      <c r="FO15" s="100"/>
      <c r="FP15" s="100"/>
      <c r="FQ15" s="100"/>
      <c r="FR15" s="100"/>
      <c r="FS15" s="101" t="s">
        <v>174</v>
      </c>
      <c r="FT15" s="103"/>
      <c r="FU15" s="103"/>
      <c r="FV15" s="103"/>
      <c r="FW15" s="103"/>
      <c r="FX15" s="103"/>
      <c r="FY15" s="100"/>
      <c r="FZ15" s="100"/>
      <c r="GA15" s="100"/>
      <c r="GB15" s="100"/>
      <c r="GC15" s="101" t="s">
        <v>174</v>
      </c>
      <c r="GD15" s="103"/>
      <c r="GE15" s="103"/>
      <c r="GF15" s="103"/>
      <c r="GG15" s="103"/>
      <c r="GH15" s="103"/>
      <c r="GI15" s="100"/>
      <c r="GJ15" s="100"/>
      <c r="GK15" s="100"/>
      <c r="GL15" s="100"/>
      <c r="GM15" s="101" t="s">
        <v>174</v>
      </c>
      <c r="GN15" s="103"/>
      <c r="GO15" s="103"/>
      <c r="GP15" s="103"/>
      <c r="GQ15" s="103"/>
      <c r="GR15" s="103"/>
      <c r="GS15" s="100"/>
      <c r="GT15" s="100"/>
      <c r="GU15" s="100"/>
      <c r="GV15" s="100"/>
      <c r="GW15" s="100"/>
      <c r="GX15" s="101" t="s">
        <v>174</v>
      </c>
      <c r="GY15" s="103"/>
      <c r="GZ15" s="103"/>
      <c r="HA15" s="103"/>
      <c r="HB15" s="103"/>
      <c r="HC15" s="103"/>
      <c r="HD15" s="100"/>
      <c r="HE15" s="100"/>
      <c r="HF15" s="100"/>
      <c r="HG15" s="100"/>
      <c r="HH15" s="101" t="s">
        <v>174</v>
      </c>
      <c r="HI15" s="103"/>
      <c r="HJ15" s="103"/>
      <c r="HK15" s="103"/>
      <c r="HL15" s="103"/>
      <c r="HM15" s="103"/>
      <c r="HN15" s="100"/>
      <c r="HO15" s="100"/>
      <c r="HP15" s="100"/>
      <c r="HQ15" s="100"/>
      <c r="HR15" s="101" t="s">
        <v>174</v>
      </c>
      <c r="HS15" s="103"/>
      <c r="HT15" s="103"/>
      <c r="HU15" s="103"/>
      <c r="HV15" s="103"/>
      <c r="HW15" s="103"/>
      <c r="HX15" s="100"/>
      <c r="HY15" s="100"/>
      <c r="HZ15" s="100"/>
      <c r="IA15" s="100"/>
      <c r="IB15" s="101" t="s">
        <v>174</v>
      </c>
      <c r="IC15" s="103"/>
      <c r="ID15" s="103"/>
      <c r="IE15" s="103"/>
      <c r="IF15" s="103"/>
      <c r="IG15" s="103"/>
      <c r="IH15" s="100"/>
      <c r="II15" s="100"/>
      <c r="IJ15" s="100"/>
      <c r="IK15" s="100"/>
      <c r="IL15" s="101" t="s">
        <v>174</v>
      </c>
      <c r="IM15" s="103"/>
      <c r="IN15" s="103"/>
      <c r="IO15" s="103"/>
      <c r="IP15" s="103"/>
      <c r="IQ15" s="103"/>
      <c r="IR15" s="100"/>
      <c r="IS15" s="100"/>
      <c r="IT15" s="100"/>
      <c r="IU15" s="100"/>
      <c r="IV15" s="100"/>
      <c r="IW15" s="101" t="s">
        <v>174</v>
      </c>
      <c r="IX15" s="103"/>
      <c r="IY15" s="103"/>
      <c r="IZ15" s="103"/>
      <c r="JA15" s="103"/>
      <c r="JB15" s="103"/>
      <c r="JC15" s="100"/>
      <c r="JD15" s="100"/>
      <c r="JE15" s="100"/>
      <c r="JF15" s="100"/>
      <c r="JG15" s="101" t="s">
        <v>174</v>
      </c>
      <c r="JH15" s="103"/>
      <c r="JI15" s="103"/>
      <c r="JJ15" s="103"/>
      <c r="JK15" s="103"/>
      <c r="JL15" s="103"/>
      <c r="JM15" s="100"/>
      <c r="JN15" s="100"/>
      <c r="JO15" s="100"/>
      <c r="JP15" s="100"/>
      <c r="JQ15" s="101" t="s">
        <v>174</v>
      </c>
      <c r="JR15" s="103"/>
      <c r="JS15" s="103"/>
      <c r="JT15" s="103"/>
      <c r="JU15" s="103"/>
      <c r="JV15" s="103"/>
      <c r="JW15" s="100"/>
      <c r="JX15" s="100"/>
      <c r="JY15" s="100"/>
      <c r="JZ15" s="100"/>
      <c r="KA15" s="101" t="s">
        <v>174</v>
      </c>
      <c r="KB15" s="103"/>
      <c r="KC15" s="103"/>
      <c r="KD15" s="103"/>
      <c r="KE15" s="103"/>
      <c r="KF15" s="103"/>
      <c r="KG15" s="100"/>
      <c r="KH15" s="100"/>
      <c r="KI15" s="100"/>
      <c r="KJ15" s="100"/>
      <c r="KK15" s="101" t="s">
        <v>174</v>
      </c>
      <c r="KL15" s="103"/>
      <c r="KM15" s="103"/>
      <c r="KN15" s="103"/>
      <c r="KO15" s="103"/>
      <c r="KP15" s="103"/>
      <c r="KQ15" s="100"/>
      <c r="KR15" s="100"/>
      <c r="KS15" s="100"/>
      <c r="KT15" s="100"/>
      <c r="KU15" s="100"/>
      <c r="KV15" s="101" t="s">
        <v>174</v>
      </c>
      <c r="KW15" s="103"/>
      <c r="KX15" s="103"/>
      <c r="KY15" s="103"/>
      <c r="KZ15" s="103"/>
      <c r="LA15" s="103"/>
      <c r="LB15" s="100"/>
      <c r="LC15" s="100"/>
      <c r="LD15" s="100"/>
      <c r="LE15" s="100"/>
      <c r="LF15" s="101" t="s">
        <v>174</v>
      </c>
      <c r="LG15" s="103"/>
      <c r="LH15" s="103"/>
      <c r="LI15" s="103"/>
      <c r="LJ15" s="103"/>
      <c r="LK15" s="103"/>
      <c r="LL15" s="100"/>
      <c r="LM15" s="100"/>
      <c r="LN15" s="100"/>
      <c r="LO15" s="100"/>
      <c r="LP15" s="101" t="s">
        <v>174</v>
      </c>
      <c r="LQ15" s="103"/>
      <c r="LR15" s="103"/>
      <c r="LS15" s="103"/>
      <c r="LT15" s="103"/>
      <c r="LU15" s="103"/>
      <c r="LV15" s="100"/>
      <c r="LW15" s="100"/>
      <c r="LX15" s="100"/>
      <c r="LY15" s="100"/>
      <c r="LZ15" s="101" t="s">
        <v>174</v>
      </c>
      <c r="MA15" s="103"/>
      <c r="MB15" s="103"/>
      <c r="MC15" s="103"/>
      <c r="MD15" s="103"/>
      <c r="ME15" s="103"/>
      <c r="MF15" s="100"/>
      <c r="MG15" s="100"/>
      <c r="MH15" s="100"/>
      <c r="MI15" s="100"/>
      <c r="MJ15" s="101" t="s">
        <v>174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175</v>
      </c>
      <c r="C16" s="196"/>
      <c r="D16" s="100"/>
      <c r="E16" s="97">
        <f>E15+1</f>
        <v>2</v>
      </c>
      <c r="F16" s="196" t="s">
        <v>176</v>
      </c>
      <c r="G16" s="196"/>
      <c r="H16" s="102" t="s">
        <v>177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178</v>
      </c>
      <c r="C17" s="196"/>
      <c r="D17" s="100"/>
      <c r="E17" s="97">
        <f t="shared" ref="E17" si="8">E16+1</f>
        <v>3</v>
      </c>
      <c r="F17" s="196" t="s">
        <v>179</v>
      </c>
      <c r="G17" s="196"/>
      <c r="H17" s="102" t="s">
        <v>180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181</v>
      </c>
      <c r="AY17" s="106">
        <f>IF(AY7="-",NA(),AY7)</f>
        <v>210.7</v>
      </c>
      <c r="AZ17" s="106">
        <f t="shared" ref="AZ17:BC17" si="9">IF(AZ7="-",NA(),AZ7)</f>
        <v>33.9</v>
      </c>
      <c r="BA17" s="106">
        <f t="shared" si="9"/>
        <v>85.4</v>
      </c>
      <c r="BB17" s="106">
        <f t="shared" si="9"/>
        <v>155</v>
      </c>
      <c r="BC17" s="106">
        <f t="shared" si="9"/>
        <v>149.6</v>
      </c>
      <c r="BD17" s="100"/>
      <c r="BE17" s="100"/>
      <c r="BF17" s="100"/>
      <c r="BG17" s="100"/>
      <c r="BH17" s="100"/>
      <c r="BI17" s="105" t="s">
        <v>181</v>
      </c>
      <c r="BJ17" s="106">
        <f>IF(BJ7="-",NA(),BJ7)</f>
        <v>212.3</v>
      </c>
      <c r="BK17" s="106">
        <f t="shared" ref="BK17:BN17" si="10">IF(BK7="-",NA(),BK7)</f>
        <v>132.19999999999999</v>
      </c>
      <c r="BL17" s="106">
        <f t="shared" si="10"/>
        <v>74.8</v>
      </c>
      <c r="BM17" s="106">
        <f t="shared" si="10"/>
        <v>140.9</v>
      </c>
      <c r="BN17" s="106">
        <f t="shared" si="10"/>
        <v>136.5</v>
      </c>
      <c r="BO17" s="100"/>
      <c r="BP17" s="100"/>
      <c r="BQ17" s="100"/>
      <c r="BR17" s="100"/>
      <c r="BS17" s="100"/>
      <c r="BT17" s="105" t="s">
        <v>181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181</v>
      </c>
      <c r="CF17" s="106">
        <f>IF(CF7="-",NA(),CF7)</f>
        <v>18252.7</v>
      </c>
      <c r="CG17" s="106">
        <f t="shared" ref="CG17:CJ17" si="12">IF(CG7="-",NA(),CG7)</f>
        <v>30232.5</v>
      </c>
      <c r="CH17" s="106">
        <f t="shared" si="12"/>
        <v>29367</v>
      </c>
      <c r="CI17" s="106">
        <f t="shared" si="12"/>
        <v>12975.9</v>
      </c>
      <c r="CJ17" s="106">
        <f t="shared" si="12"/>
        <v>15249.3</v>
      </c>
      <c r="CK17" s="100"/>
      <c r="CL17" s="100"/>
      <c r="CM17" s="100"/>
      <c r="CN17" s="100"/>
      <c r="CO17" s="105" t="s">
        <v>181</v>
      </c>
      <c r="CP17" s="107">
        <f>IF(CP7="-",NA(),CP7)</f>
        <v>36438</v>
      </c>
      <c r="CQ17" s="107">
        <f t="shared" ref="CQ17:CT17" si="13">IF(CQ7="-",NA(),CQ7)</f>
        <v>14385</v>
      </c>
      <c r="CR17" s="107">
        <f t="shared" si="13"/>
        <v>-7445</v>
      </c>
      <c r="CS17" s="107">
        <f t="shared" si="13"/>
        <v>18980</v>
      </c>
      <c r="CT17" s="107">
        <f t="shared" si="13"/>
        <v>15885</v>
      </c>
      <c r="CU17" s="100"/>
      <c r="CV17" s="100"/>
      <c r="CW17" s="100"/>
      <c r="CX17" s="100"/>
      <c r="CY17" s="100"/>
      <c r="CZ17" s="105" t="s">
        <v>181</v>
      </c>
      <c r="DA17" s="106">
        <f>IF(DA7="-",NA(),DA7)</f>
        <v>10.4</v>
      </c>
      <c r="DB17" s="106">
        <f t="shared" ref="DB17:DE17" si="14">IF(DB7="-",NA(),DB7)</f>
        <v>8.8000000000000007</v>
      </c>
      <c r="DC17" s="106">
        <f t="shared" si="14"/>
        <v>11.1</v>
      </c>
      <c r="DD17" s="106">
        <f t="shared" si="14"/>
        <v>16.8</v>
      </c>
      <c r="DE17" s="106">
        <f t="shared" si="14"/>
        <v>13.1</v>
      </c>
      <c r="DF17" s="100"/>
      <c r="DG17" s="100"/>
      <c r="DH17" s="100"/>
      <c r="DI17" s="100"/>
      <c r="DJ17" s="105" t="s">
        <v>181</v>
      </c>
      <c r="DK17" s="106">
        <f>IF(DK7="-",NA(),DK7)</f>
        <v>18.899999999999999</v>
      </c>
      <c r="DL17" s="106">
        <f t="shared" ref="DL17:DO17" si="15">IF(DL7="-",NA(),DL7)</f>
        <v>61.8</v>
      </c>
      <c r="DM17" s="106">
        <f t="shared" si="15"/>
        <v>16.8</v>
      </c>
      <c r="DN17" s="106">
        <f t="shared" si="15"/>
        <v>28.6</v>
      </c>
      <c r="DO17" s="106">
        <f t="shared" si="15"/>
        <v>17.899999999999999</v>
      </c>
      <c r="DP17" s="100"/>
      <c r="DQ17" s="100"/>
      <c r="DR17" s="100"/>
      <c r="DS17" s="100"/>
      <c r="DT17" s="105" t="s">
        <v>181</v>
      </c>
      <c r="DU17" s="106">
        <f>IF(DU7="-",NA(),DU7)</f>
        <v>500.3</v>
      </c>
      <c r="DV17" s="106">
        <f t="shared" ref="DV17:DY17" si="16">IF(DV7="-",NA(),DV7)</f>
        <v>0</v>
      </c>
      <c r="DW17" s="106">
        <f t="shared" si="16"/>
        <v>0</v>
      </c>
      <c r="DX17" s="106">
        <f t="shared" si="16"/>
        <v>0</v>
      </c>
      <c r="DY17" s="106">
        <f t="shared" si="16"/>
        <v>0</v>
      </c>
      <c r="DZ17" s="100"/>
      <c r="EA17" s="100"/>
      <c r="EB17" s="100"/>
      <c r="EC17" s="100"/>
      <c r="ED17" s="105" t="s">
        <v>181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181</v>
      </c>
      <c r="EO17" s="106">
        <f>IF(EO7="-",NA(),EO7)</f>
        <v>9.4</v>
      </c>
      <c r="EP17" s="106">
        <f t="shared" ref="EP17:ES17" si="18">IF(EP7="-",NA(),EP7)</f>
        <v>11.7</v>
      </c>
      <c r="EQ17" s="106">
        <f t="shared" si="18"/>
        <v>0</v>
      </c>
      <c r="ER17" s="106">
        <f t="shared" si="18"/>
        <v>0</v>
      </c>
      <c r="ES17" s="106">
        <f t="shared" si="18"/>
        <v>0</v>
      </c>
      <c r="ET17" s="100"/>
      <c r="EU17" s="100"/>
      <c r="EV17" s="100"/>
      <c r="EW17" s="100"/>
      <c r="EX17" s="100"/>
      <c r="EY17" s="105" t="s">
        <v>181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181</v>
      </c>
      <c r="IX17" s="106">
        <f>IF(IX7="-",NA(),IX7)</f>
        <v>10.4</v>
      </c>
      <c r="IY17" s="106">
        <f t="shared" ref="IY17:JB17" si="29">IF(IY7="-",NA(),IY7)</f>
        <v>8.8000000000000007</v>
      </c>
      <c r="IZ17" s="106">
        <f t="shared" si="29"/>
        <v>11.1</v>
      </c>
      <c r="JA17" s="106">
        <f t="shared" si="29"/>
        <v>16.8</v>
      </c>
      <c r="JB17" s="106">
        <f t="shared" si="29"/>
        <v>13.1</v>
      </c>
      <c r="JC17" s="100"/>
      <c r="JD17" s="100"/>
      <c r="JE17" s="100"/>
      <c r="JF17" s="100"/>
      <c r="JG17" s="105" t="s">
        <v>181</v>
      </c>
      <c r="JH17" s="106">
        <f>IF(JH7="-",NA(),JH7)</f>
        <v>18.899999999999999</v>
      </c>
      <c r="JI17" s="106">
        <f t="shared" ref="JI17:JL17" si="30">IF(JI7="-",NA(),JI7)</f>
        <v>61.8</v>
      </c>
      <c r="JJ17" s="106">
        <f t="shared" si="30"/>
        <v>16.8</v>
      </c>
      <c r="JK17" s="106">
        <f t="shared" si="30"/>
        <v>28.6</v>
      </c>
      <c r="JL17" s="106">
        <f t="shared" si="30"/>
        <v>17.899999999999999</v>
      </c>
      <c r="JM17" s="100"/>
      <c r="JN17" s="100"/>
      <c r="JO17" s="100"/>
      <c r="JP17" s="100"/>
      <c r="JQ17" s="105" t="s">
        <v>181</v>
      </c>
      <c r="JR17" s="106">
        <f>IF(JR7="-",NA(),JR7)</f>
        <v>500.3</v>
      </c>
      <c r="JS17" s="106">
        <f t="shared" ref="JS17:JV17" si="31">IF(JS7="-",NA(),JS7)</f>
        <v>0</v>
      </c>
      <c r="JT17" s="106">
        <f t="shared" si="31"/>
        <v>0</v>
      </c>
      <c r="JU17" s="106">
        <f t="shared" si="31"/>
        <v>0</v>
      </c>
      <c r="JV17" s="106">
        <f t="shared" si="31"/>
        <v>0</v>
      </c>
      <c r="JW17" s="100"/>
      <c r="JX17" s="100"/>
      <c r="JY17" s="100"/>
      <c r="JZ17" s="100"/>
      <c r="KA17" s="105" t="s">
        <v>181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181</v>
      </c>
      <c r="KL17" s="106">
        <f>IF(KL7="-",NA(),KL7)</f>
        <v>9.4</v>
      </c>
      <c r="KM17" s="106">
        <f t="shared" ref="KM17:KP17" si="33">IF(KM7="-",NA(),KM7)</f>
        <v>11.7</v>
      </c>
      <c r="KN17" s="106">
        <f t="shared" si="33"/>
        <v>0</v>
      </c>
      <c r="KO17" s="106">
        <f t="shared" si="33"/>
        <v>0</v>
      </c>
      <c r="KP17" s="106">
        <f t="shared" si="33"/>
        <v>0</v>
      </c>
      <c r="KQ17" s="100"/>
      <c r="KR17" s="100"/>
      <c r="KS17" s="100"/>
      <c r="KT17" s="100"/>
      <c r="KU17" s="100"/>
      <c r="KV17" s="105" t="s">
        <v>181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182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183</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183</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183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183</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183</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183</v>
      </c>
      <c r="DA18" s="106">
        <f>IF(DF7="-",NA(),DF7)</f>
        <v>32.4</v>
      </c>
      <c r="DB18" s="106">
        <f t="shared" ref="DB18:DE18" si="44">IF(DG7="-",NA(),DG7)</f>
        <v>36.4</v>
      </c>
      <c r="DC18" s="106">
        <f t="shared" si="44"/>
        <v>31.6</v>
      </c>
      <c r="DD18" s="106">
        <f t="shared" si="44"/>
        <v>31.6</v>
      </c>
      <c r="DE18" s="106">
        <f t="shared" si="44"/>
        <v>30.1</v>
      </c>
      <c r="DF18" s="100"/>
      <c r="DG18" s="100"/>
      <c r="DH18" s="100"/>
      <c r="DI18" s="100"/>
      <c r="DJ18" s="105" t="s">
        <v>183</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183</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183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183</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183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183</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183</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183</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183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183</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183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184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168</v>
      </c>
      <c r="AY19" s="106">
        <f>$BI$7</f>
        <v>100</v>
      </c>
      <c r="AZ19" s="106">
        <f t="shared" ref="AZ19:BC19" si="49">$BI$7</f>
        <v>100</v>
      </c>
      <c r="BA19" s="106">
        <f t="shared" si="49"/>
        <v>100</v>
      </c>
      <c r="BB19" s="106">
        <f t="shared" si="49"/>
        <v>100</v>
      </c>
      <c r="BC19" s="106">
        <f t="shared" si="49"/>
        <v>100</v>
      </c>
      <c r="BD19" s="100"/>
      <c r="BE19" s="100"/>
      <c r="BF19" s="100"/>
      <c r="BG19" s="100"/>
      <c r="BH19" s="100"/>
      <c r="BI19" s="108" t="s">
        <v>168</v>
      </c>
      <c r="BJ19" s="106">
        <f>$BT$7</f>
        <v>100</v>
      </c>
      <c r="BK19" s="106">
        <f>$BT$7</f>
        <v>100</v>
      </c>
      <c r="BL19" s="106">
        <f>$BT$7</f>
        <v>100</v>
      </c>
      <c r="BM19" s="106">
        <f>$BT$7</f>
        <v>100</v>
      </c>
      <c r="BN19" s="106">
        <f>$BT$7</f>
        <v>100</v>
      </c>
      <c r="BO19" s="100"/>
      <c r="BP19" s="100"/>
      <c r="BQ19" s="100"/>
      <c r="BR19" s="100"/>
      <c r="BS19" s="100"/>
      <c r="BT19" s="108" t="s">
        <v>168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185</v>
      </c>
      <c r="C20" s="196"/>
      <c r="D20" s="100"/>
    </row>
    <row r="21" spans="1:374" x14ac:dyDescent="0.2">
      <c r="A21" s="97">
        <f t="shared" si="7"/>
        <v>7</v>
      </c>
      <c r="B21" s="196" t="s">
        <v>186</v>
      </c>
      <c r="C21" s="196"/>
      <c r="D21" s="100"/>
    </row>
    <row r="22" spans="1:374" x14ac:dyDescent="0.2">
      <c r="A22" s="97">
        <f t="shared" si="7"/>
        <v>8</v>
      </c>
      <c r="B22" s="196" t="s">
        <v>187</v>
      </c>
      <c r="C22" s="196"/>
      <c r="D22" s="100"/>
      <c r="E22" s="198" t="s">
        <v>188</v>
      </c>
      <c r="F22" s="199"/>
      <c r="G22" s="199"/>
      <c r="H22" s="199"/>
      <c r="I22" s="200"/>
    </row>
    <row r="23" spans="1:374" x14ac:dyDescent="0.2">
      <c r="A23" s="97">
        <f t="shared" si="7"/>
        <v>9</v>
      </c>
      <c r="B23" s="196" t="s">
        <v>189</v>
      </c>
      <c r="C23" s="196"/>
      <c r="D23" s="100"/>
      <c r="E23" s="201"/>
      <c r="F23" s="202"/>
      <c r="G23" s="202"/>
      <c r="H23" s="202"/>
      <c r="I23" s="203"/>
    </row>
    <row r="24" spans="1:374" x14ac:dyDescent="0.2">
      <c r="A24" s="97">
        <f t="shared" si="7"/>
        <v>10</v>
      </c>
      <c r="B24" s="196" t="s">
        <v>190</v>
      </c>
      <c r="C24" s="196"/>
      <c r="D24" s="100"/>
      <c r="E24" s="201"/>
      <c r="F24" s="202"/>
      <c r="G24" s="202"/>
      <c r="H24" s="202"/>
      <c r="I24" s="203"/>
    </row>
    <row r="25" spans="1:374" x14ac:dyDescent="0.2">
      <c r="A25" s="97">
        <f t="shared" si="7"/>
        <v>11</v>
      </c>
      <c r="B25" s="196" t="s">
        <v>191</v>
      </c>
      <c r="C25" s="196"/>
      <c r="D25" s="100"/>
      <c r="E25" s="201"/>
      <c r="F25" s="202"/>
      <c r="G25" s="202"/>
      <c r="H25" s="202"/>
      <c r="I25" s="203"/>
    </row>
    <row r="26" spans="1:374" x14ac:dyDescent="0.2">
      <c r="A26" s="97">
        <f t="shared" si="7"/>
        <v>12</v>
      </c>
      <c r="B26" s="196" t="s">
        <v>192</v>
      </c>
      <c r="C26" s="196"/>
      <c r="D26" s="100"/>
      <c r="E26" s="201"/>
      <c r="F26" s="202"/>
      <c r="G26" s="202"/>
      <c r="H26" s="202"/>
      <c r="I26" s="203"/>
    </row>
    <row r="27" spans="1:374" x14ac:dyDescent="0.2">
      <c r="A27" s="97">
        <f t="shared" si="7"/>
        <v>13</v>
      </c>
      <c r="B27" s="196" t="s">
        <v>193</v>
      </c>
      <c r="C27" s="196"/>
      <c r="D27" s="100"/>
      <c r="E27" s="201"/>
      <c r="F27" s="202"/>
      <c r="G27" s="202"/>
      <c r="H27" s="202"/>
      <c r="I27" s="203"/>
    </row>
    <row r="28" spans="1:374" x14ac:dyDescent="0.2">
      <c r="A28" s="97">
        <f t="shared" si="7"/>
        <v>14</v>
      </c>
      <c r="B28" s="196" t="s">
        <v>194</v>
      </c>
      <c r="C28" s="196"/>
      <c r="D28" s="100"/>
      <c r="E28" s="201"/>
      <c r="F28" s="202"/>
      <c r="G28" s="202"/>
      <c r="H28" s="202"/>
      <c r="I28" s="203"/>
    </row>
    <row r="29" spans="1:374" x14ac:dyDescent="0.2">
      <c r="A29" s="97">
        <f t="shared" si="7"/>
        <v>15</v>
      </c>
      <c r="B29" s="196" t="s">
        <v>195</v>
      </c>
      <c r="C29" s="196"/>
      <c r="D29" s="100"/>
      <c r="E29" s="201"/>
      <c r="F29" s="202"/>
      <c r="G29" s="202"/>
      <c r="H29" s="202"/>
      <c r="I29" s="203"/>
    </row>
    <row r="30" spans="1:374" x14ac:dyDescent="0.2">
      <c r="A30" s="97">
        <f t="shared" si="7"/>
        <v>16</v>
      </c>
      <c r="B30" s="196" t="s">
        <v>196</v>
      </c>
      <c r="C30" s="196"/>
      <c r="D30" s="100"/>
      <c r="E30" s="201"/>
      <c r="F30" s="202"/>
      <c r="G30" s="202"/>
      <c r="H30" s="202"/>
      <c r="I30" s="203"/>
    </row>
    <row r="31" spans="1:374" x14ac:dyDescent="0.2">
      <c r="A31" s="97">
        <f t="shared" si="7"/>
        <v>17</v>
      </c>
      <c r="B31" s="196" t="s">
        <v>197</v>
      </c>
      <c r="C31" s="196"/>
      <c r="D31" s="100"/>
      <c r="E31" s="201"/>
      <c r="F31" s="202"/>
      <c r="G31" s="202"/>
      <c r="H31" s="202"/>
      <c r="I31" s="203"/>
    </row>
    <row r="32" spans="1:374" x14ac:dyDescent="0.2">
      <c r="A32" s="97">
        <f t="shared" si="7"/>
        <v>18</v>
      </c>
      <c r="B32" s="196" t="s">
        <v>198</v>
      </c>
      <c r="C32" s="196"/>
      <c r="D32" s="100"/>
      <c r="E32" s="201"/>
      <c r="F32" s="202"/>
      <c r="G32" s="202"/>
      <c r="H32" s="202"/>
      <c r="I32" s="203"/>
    </row>
    <row r="33" spans="1:16" x14ac:dyDescent="0.2">
      <c r="A33" s="97">
        <f t="shared" si="7"/>
        <v>19</v>
      </c>
      <c r="B33" s="196" t="s">
        <v>199</v>
      </c>
      <c r="C33" s="196"/>
      <c r="D33" s="100"/>
      <c r="E33" s="201"/>
      <c r="F33" s="202"/>
      <c r="G33" s="202"/>
      <c r="H33" s="202"/>
      <c r="I33" s="203"/>
    </row>
    <row r="34" spans="1:16" x14ac:dyDescent="0.2">
      <c r="A34" s="97">
        <f t="shared" si="7"/>
        <v>20</v>
      </c>
      <c r="B34" s="196" t="s">
        <v>200</v>
      </c>
      <c r="C34" s="196"/>
      <c r="D34" s="100"/>
      <c r="E34" s="201"/>
      <c r="F34" s="202"/>
      <c r="G34" s="202"/>
      <c r="H34" s="202"/>
      <c r="I34" s="203"/>
    </row>
    <row r="35" spans="1:16" ht="25.5" customHeight="1" x14ac:dyDescent="0.2">
      <c r="E35" s="204"/>
      <c r="F35" s="205"/>
      <c r="G35" s="205"/>
      <c r="H35" s="205"/>
      <c r="I35" s="206"/>
    </row>
    <row r="36" spans="1:16" x14ac:dyDescent="0.2">
      <c r="A36" t="s">
        <v>201</v>
      </c>
      <c r="B36" t="s">
        <v>202</v>
      </c>
    </row>
    <row r="37" spans="1:16" x14ac:dyDescent="0.2">
      <c r="A37" t="s">
        <v>203</v>
      </c>
      <c r="B37" t="s">
        <v>204</v>
      </c>
      <c r="L37" s="198" t="s">
        <v>188</v>
      </c>
      <c r="M37" s="199"/>
      <c r="N37" s="199"/>
      <c r="O37" s="199"/>
      <c r="P37" s="200"/>
    </row>
    <row r="38" spans="1:16" x14ac:dyDescent="0.2">
      <c r="A38" t="s">
        <v>205</v>
      </c>
      <c r="B38" t="s">
        <v>206</v>
      </c>
      <c r="L38" s="201"/>
      <c r="M38" s="202"/>
      <c r="N38" s="202"/>
      <c r="O38" s="202"/>
      <c r="P38" s="203"/>
    </row>
    <row r="39" spans="1:16" x14ac:dyDescent="0.2">
      <c r="A39" t="s">
        <v>207</v>
      </c>
      <c r="B39" t="s">
        <v>208</v>
      </c>
      <c r="L39" s="201"/>
      <c r="M39" s="202"/>
      <c r="N39" s="202"/>
      <c r="O39" s="202"/>
      <c r="P39" s="203"/>
    </row>
    <row r="40" spans="1:16" x14ac:dyDescent="0.2">
      <c r="A40" t="s">
        <v>209</v>
      </c>
      <c r="B40" t="s">
        <v>210</v>
      </c>
      <c r="L40" s="201"/>
      <c r="M40" s="202"/>
      <c r="N40" s="202"/>
      <c r="O40" s="202"/>
      <c r="P40" s="203"/>
    </row>
    <row r="41" spans="1:16" x14ac:dyDescent="0.2">
      <c r="A41" t="s">
        <v>211</v>
      </c>
      <c r="B41" t="s">
        <v>212</v>
      </c>
      <c r="L41" s="201"/>
      <c r="M41" s="202"/>
      <c r="N41" s="202"/>
      <c r="O41" s="202"/>
      <c r="P41" s="203"/>
    </row>
    <row r="42" spans="1:16" x14ac:dyDescent="0.2">
      <c r="A42" t="s">
        <v>213</v>
      </c>
      <c r="B42" t="s">
        <v>214</v>
      </c>
      <c r="L42" s="201"/>
      <c r="M42" s="202"/>
      <c r="N42" s="202"/>
      <c r="O42" s="202"/>
      <c r="P42" s="203"/>
    </row>
    <row r="43" spans="1:16" x14ac:dyDescent="0.2">
      <c r="A43" t="s">
        <v>215</v>
      </c>
      <c r="B43" t="s">
        <v>216</v>
      </c>
      <c r="L43" s="201"/>
      <c r="M43" s="202"/>
      <c r="N43" s="202"/>
      <c r="O43" s="202"/>
      <c r="P43" s="203"/>
    </row>
    <row r="44" spans="1:16" x14ac:dyDescent="0.2">
      <c r="A44" t="s">
        <v>217</v>
      </c>
      <c r="B44" t="s">
        <v>218</v>
      </c>
      <c r="L44" s="201"/>
      <c r="M44" s="202"/>
      <c r="N44" s="202"/>
      <c r="O44" s="202"/>
      <c r="P44" s="203"/>
    </row>
    <row r="45" spans="1:16" x14ac:dyDescent="0.2">
      <c r="A45" t="s">
        <v>219</v>
      </c>
      <c r="B45" t="s">
        <v>220</v>
      </c>
      <c r="L45" s="201"/>
      <c r="M45" s="202"/>
      <c r="N45" s="202"/>
      <c r="O45" s="202"/>
      <c r="P45" s="203"/>
    </row>
    <row r="46" spans="1:16" x14ac:dyDescent="0.2">
      <c r="A46" t="s">
        <v>221</v>
      </c>
      <c r="B46" t="s">
        <v>222</v>
      </c>
      <c r="L46" s="201"/>
      <c r="M46" s="202"/>
      <c r="N46" s="202"/>
      <c r="O46" s="202"/>
      <c r="P46" s="203"/>
    </row>
    <row r="47" spans="1:16" x14ac:dyDescent="0.2">
      <c r="A47" t="s">
        <v>223</v>
      </c>
      <c r="B47" t="s">
        <v>224</v>
      </c>
      <c r="L47" s="201"/>
      <c r="M47" s="202"/>
      <c r="N47" s="202"/>
      <c r="O47" s="202"/>
      <c r="P47" s="203"/>
    </row>
    <row r="48" spans="1:16" x14ac:dyDescent="0.2">
      <c r="A48" t="s">
        <v>225</v>
      </c>
      <c r="B48" t="s">
        <v>226</v>
      </c>
      <c r="L48" s="201"/>
      <c r="M48" s="202"/>
      <c r="N48" s="202"/>
      <c r="O48" s="202"/>
      <c r="P48" s="203"/>
    </row>
    <row r="49" spans="1:16" x14ac:dyDescent="0.2">
      <c r="A49" t="s">
        <v>227</v>
      </c>
      <c r="B49" t="s">
        <v>228</v>
      </c>
      <c r="L49" s="201"/>
      <c r="M49" s="202"/>
      <c r="N49" s="202"/>
      <c r="O49" s="202"/>
      <c r="P49" s="203"/>
    </row>
    <row r="50" spans="1:16" ht="26.25" customHeight="1" x14ac:dyDescent="0.2">
      <c r="A50" t="s">
        <v>229</v>
      </c>
      <c r="B50" t="s">
        <v>230</v>
      </c>
      <c r="L50" s="204"/>
      <c r="M50" s="205"/>
      <c r="N50" s="205"/>
      <c r="O50" s="205"/>
      <c r="P50" s="206"/>
    </row>
    <row r="51" spans="1:16" x14ac:dyDescent="0.2">
      <c r="A51" t="s">
        <v>231</v>
      </c>
      <c r="B51" t="s">
        <v>232</v>
      </c>
    </row>
    <row r="52" spans="1:16" x14ac:dyDescent="0.2">
      <c r="A52" t="s">
        <v>233</v>
      </c>
      <c r="B52" t="s">
        <v>234</v>
      </c>
    </row>
    <row r="53" spans="1:16" x14ac:dyDescent="0.2">
      <c r="A53" t="s">
        <v>235</v>
      </c>
      <c r="B53" t="s">
        <v>236</v>
      </c>
    </row>
    <row r="54" spans="1:16" x14ac:dyDescent="0.2">
      <c r="A54" t="s">
        <v>237</v>
      </c>
      <c r="B54" t="s">
        <v>238</v>
      </c>
    </row>
    <row r="55" spans="1:16" x14ac:dyDescent="0.2">
      <c r="A55" t="s">
        <v>239</v>
      </c>
      <c r="B55" t="s">
        <v>240</v>
      </c>
    </row>
    <row r="56" spans="1:16" x14ac:dyDescent="0.2">
      <c r="A56" t="s">
        <v>241</v>
      </c>
      <c r="B56" t="s">
        <v>242</v>
      </c>
    </row>
    <row r="57" spans="1:16" x14ac:dyDescent="0.2">
      <c r="A57" t="s">
        <v>243</v>
      </c>
      <c r="B57" t="s">
        <v>244</v>
      </c>
    </row>
    <row r="58" spans="1:16" x14ac:dyDescent="0.2">
      <c r="A58" t="s">
        <v>245</v>
      </c>
      <c r="B58" t="s">
        <v>246</v>
      </c>
    </row>
    <row r="59" spans="1:16" x14ac:dyDescent="0.2">
      <c r="A59" t="s">
        <v>247</v>
      </c>
      <c r="B59" t="s">
        <v>248</v>
      </c>
    </row>
    <row r="60" spans="1:16" x14ac:dyDescent="0.2">
      <c r="A60" t="s">
        <v>249</v>
      </c>
      <c r="B60" t="s">
        <v>250</v>
      </c>
    </row>
    <row r="61" spans="1:16" x14ac:dyDescent="0.2">
      <c r="A61" t="s">
        <v>251</v>
      </c>
      <c r="B61" t="s">
        <v>252</v>
      </c>
    </row>
    <row r="62" spans="1:16" x14ac:dyDescent="0.2">
      <c r="A62" t="s">
        <v>253</v>
      </c>
      <c r="B62" t="s">
        <v>254</v>
      </c>
    </row>
    <row r="63" spans="1:16" x14ac:dyDescent="0.2">
      <c r="A63" t="s">
        <v>255</v>
      </c>
      <c r="B63" t="s">
        <v>256</v>
      </c>
    </row>
    <row r="64" spans="1:16" x14ac:dyDescent="0.2">
      <c r="A64" t="s">
        <v>257</v>
      </c>
      <c r="B64" t="s">
        <v>258</v>
      </c>
    </row>
    <row r="65" spans="1:2" x14ac:dyDescent="0.2">
      <c r="A65" t="s">
        <v>259</v>
      </c>
      <c r="B65" t="s">
        <v>260</v>
      </c>
    </row>
    <row r="66" spans="1:2" x14ac:dyDescent="0.2">
      <c r="A66" t="s">
        <v>261</v>
      </c>
      <c r="B66" t="s">
        <v>262</v>
      </c>
    </row>
    <row r="67" spans="1:2" x14ac:dyDescent="0.2">
      <c r="A67" t="s">
        <v>263</v>
      </c>
      <c r="B67" t="s">
        <v>262</v>
      </c>
    </row>
    <row r="68" spans="1:2" x14ac:dyDescent="0.2">
      <c r="A68" t="s">
        <v>264</v>
      </c>
      <c r="B68" t="s">
        <v>262</v>
      </c>
    </row>
    <row r="69" spans="1:2" x14ac:dyDescent="0.2">
      <c r="A69" t="s">
        <v>265</v>
      </c>
      <c r="B69" t="s">
        <v>262</v>
      </c>
    </row>
    <row r="70" spans="1:2" x14ac:dyDescent="0.2">
      <c r="A70" t="s">
        <v>266</v>
      </c>
      <c r="B70" t="s">
        <v>262</v>
      </c>
    </row>
    <row r="71" spans="1:2" x14ac:dyDescent="0.2">
      <c r="A71" t="s">
        <v>267</v>
      </c>
      <c r="B71" t="s">
        <v>262</v>
      </c>
    </row>
    <row r="72" spans="1:2" x14ac:dyDescent="0.2">
      <c r="A72" t="s">
        <v>268</v>
      </c>
      <c r="B72" t="s">
        <v>262</v>
      </c>
    </row>
    <row r="73" spans="1:2" x14ac:dyDescent="0.2">
      <c r="A73" t="s">
        <v>269</v>
      </c>
      <c r="B73" t="s">
        <v>262</v>
      </c>
    </row>
    <row r="74" spans="1:2" x14ac:dyDescent="0.2">
      <c r="A74" t="s">
        <v>270</v>
      </c>
      <c r="B74" t="s">
        <v>262</v>
      </c>
    </row>
    <row r="75" spans="1:2" x14ac:dyDescent="0.2">
      <c r="A75" t="s">
        <v>271</v>
      </c>
      <c r="B75" t="s">
        <v>262</v>
      </c>
    </row>
    <row r="76" spans="1:2" x14ac:dyDescent="0.2">
      <c r="A76" t="s">
        <v>272</v>
      </c>
      <c r="B76" t="s">
        <v>262</v>
      </c>
    </row>
    <row r="77" spans="1:2" x14ac:dyDescent="0.2">
      <c r="A77" t="s">
        <v>273</v>
      </c>
      <c r="B77" t="s">
        <v>262</v>
      </c>
    </row>
    <row r="78" spans="1:2" x14ac:dyDescent="0.2">
      <c r="A78" t="s">
        <v>274</v>
      </c>
      <c r="B78" t="s">
        <v>262</v>
      </c>
    </row>
    <row r="79" spans="1:2" x14ac:dyDescent="0.2">
      <c r="A79" t="s">
        <v>275</v>
      </c>
      <c r="B79" t="s">
        <v>262</v>
      </c>
    </row>
    <row r="80" spans="1:2" x14ac:dyDescent="0.2">
      <c r="A80" t="s">
        <v>276</v>
      </c>
      <c r="B80" t="s">
        <v>262</v>
      </c>
    </row>
    <row r="81" spans="1:2" x14ac:dyDescent="0.2">
      <c r="A81" t="s">
        <v>277</v>
      </c>
      <c r="B81" t="s">
        <v>262</v>
      </c>
    </row>
    <row r="82" spans="1:2" x14ac:dyDescent="0.2">
      <c r="A82" t="s">
        <v>278</v>
      </c>
      <c r="B82" t="s">
        <v>262</v>
      </c>
    </row>
    <row r="83" spans="1:2" x14ac:dyDescent="0.2">
      <c r="A83" t="s">
        <v>279</v>
      </c>
      <c r="B83" t="s">
        <v>262</v>
      </c>
    </row>
    <row r="84" spans="1:2" x14ac:dyDescent="0.2">
      <c r="A84" t="s">
        <v>280</v>
      </c>
      <c r="B84" t="s">
        <v>262</v>
      </c>
    </row>
    <row r="85" spans="1:2" x14ac:dyDescent="0.2">
      <c r="A85" t="s">
        <v>281</v>
      </c>
      <c r="B85" t="s">
        <v>262</v>
      </c>
    </row>
    <row r="86" spans="1:2" x14ac:dyDescent="0.2">
      <c r="A86" t="s">
        <v>282</v>
      </c>
      <c r="B86" t="s">
        <v>283</v>
      </c>
    </row>
    <row r="87" spans="1:2" x14ac:dyDescent="0.2">
      <c r="A87" t="s">
        <v>284</v>
      </c>
      <c r="B87" t="s">
        <v>283</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2021-02-24T08:39:02Z</cp:lastPrinted>
  <dcterms:created xsi:type="dcterms:W3CDTF">2020-12-15T03:36:31Z</dcterms:created>
  <dcterms:modified xsi:type="dcterms:W3CDTF">2021-02-24T08:39:09Z</dcterms:modified>
  <cp:category/>
</cp:coreProperties>
</file>