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X13foYf0A7at6BKVhX738yCWMhF1r+f1dCW6n7CrnfmyrLeP/ryhA73Oi2bQPnkUHxZqhurt4bhETlrNlUjqzA==" workbookSaltValue="qpIsOK3vUFaF7twdt9Ulog==" workbookSpinCount="100000" lockStructure="1"/>
  <bookViews>
    <workbookView xWindow="0" yWindow="0" windowWidth="4368"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HJ30" i="4"/>
  <c r="MI76" i="4"/>
  <c r="HJ51" i="4"/>
  <c r="IT76" i="4"/>
  <c r="CS51" i="4"/>
  <c r="CS30" i="4"/>
  <c r="MA51" i="4"/>
  <c r="MA30" i="4"/>
  <c r="C11" i="5"/>
  <c r="D11" i="5"/>
  <c r="E11" i="5"/>
  <c r="B11" i="5"/>
  <c r="BK76" i="4" l="1"/>
  <c r="LT76" i="4"/>
  <c r="GQ51" i="4"/>
  <c r="IE76" i="4"/>
  <c r="BZ51" i="4"/>
  <c r="GQ30" i="4"/>
  <c r="BZ30" i="4"/>
  <c r="LH51" i="4"/>
  <c r="LH30" i="4"/>
  <c r="KP76" i="4"/>
  <c r="FE51" i="4"/>
  <c r="JV30" i="4"/>
  <c r="FE30" i="4"/>
  <c r="HA76" i="4"/>
  <c r="AN51" i="4"/>
  <c r="AN30" i="4"/>
  <c r="AG76" i="4"/>
  <c r="JV51" i="4"/>
  <c r="FX30" i="4"/>
  <c r="AV76" i="4"/>
  <c r="KO51" i="4"/>
  <c r="LE76" i="4"/>
  <c r="FX51" i="4"/>
  <c r="KO30" i="4"/>
  <c r="HP76" i="4"/>
  <c r="BG51" i="4"/>
  <c r="BG30" i="4"/>
  <c r="EL51" i="4"/>
  <c r="KA76" i="4"/>
  <c r="JC30" i="4"/>
  <c r="GL76" i="4"/>
  <c r="U51" i="4"/>
  <c r="U30" i="4"/>
  <c r="R76" i="4"/>
  <c r="JC51" i="4"/>
  <c r="EL30"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<sst xmlns="http://schemas.openxmlformats.org/spreadsheetml/2006/main" count="278" uniqueCount="128">
  <si>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</si>
  <si>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</si>
  <si>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</si>
  <si>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</si>
  <si>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</si>
  <si>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</si>
  <si>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</si>
  <si>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</si>
  <si>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</si>
  <si>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</si>
  <si>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</si>
  <si>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</si>
  <si>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</si>
  <si>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</si>
  <si>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</si>
  <si>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</si>
  <si>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</si>
  <si>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</si>
  <si>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</si>
  <si>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</si>
  <si>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</si>
  <si>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</si>
  <si>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</si>
  <si>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</si>
  <si>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</si>
  <si>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</si>
  <si>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</si>
  <si>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</si>
  <si>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</si>
  <si>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</si>
  <si>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</si>
  <si>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</si>
  <si>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</si>
  <si>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</si>
  <si>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</si>
  <si>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</si>
  <si>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</si>
  <si>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</si>
  <si>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</si>
  <si>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</si>
  <si>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</si>
  <si>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</si>
  <si>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</si>
  <si>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</si>
  <si>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</si>
  <si>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</si>
  <si>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</si>
  <si>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</si>
  <si>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</si>
  <si>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</si>
  <si>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</si>
  <si>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</si>
  <si>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</si>
  <si>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</si>
  <si>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</si>
  <si>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</si>
  <si>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</si>
  <si>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</si>
  <si>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</si>
  <si>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</si>
  <si>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</si>
  <si>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</si>
  <si>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</si>
  <si>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</si>
  <si>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</si>
  <si>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</si>
  <si>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</si>
  <si>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</si>
  <si>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</si>
  <si>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</si>
  <si>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</si>
  <si>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</si>
  <si>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</si>
  <si>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</si>
  <si>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</si>
  <si>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</si>
  <si>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</si>
  <si>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</si>
  <si>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</si>
  <si>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</si>
  <si>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</si>
  <si>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</si>
  <si>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</si>
  <si>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</si>
  <si>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</si>
  <si>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</si>
  <si>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</si>
  <si>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</si>
  <si>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</si>
  <si>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</si>
  <si>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</si>
  <si>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</si>
  <si>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</si>
  <si>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</si>
  <si>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</si>
  <si>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</si>
  <si>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</si>
  <si>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</si>
  <si>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</si>
  <si>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</si>
  <si>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</si>
  <si>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</si>
  <si>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</si>
  <si>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</si>
  <si>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</si>
  <si>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</si>
  <si>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横浜市</t>
  </si>
  <si>
    <t>山下町地下駐車場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</si>
  <si>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</si>
  <si>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</si>
  <si>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</si>
  <si>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</si>
  <si>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</si>
  <si>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</si>
  <si>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</si>
  <si>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</si>
  <si>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</si>
  <si>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</si>
  <si>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</si>
  <si>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</si>
  <si>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</si>
  <si>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</si>
  <si>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</si>
  <si>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</si>
  <si>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</si>
  <si>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</si>
  <si>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</si>
  <si>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稼働率は低く、年々減少傾向にあるため、指定管理者による利用しやすい料金の設定や駐車場の認知度を上げていくとともに、様々な利用サービスを展開していくことで稼働率の向上が望まれる。</t>
    <rPh sb="1" eb="3">
      <t>カドウ</t>
    </rPh>
    <rPh sb="3" eb="4">
      <t>リツ</t>
    </rPh>
    <rPh sb="5" eb="6">
      <t>ヒク</t>
    </rPh>
    <rPh sb="8" eb="10">
      <t>ネンネン</t>
    </rPh>
    <rPh sb="10" eb="1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</si>
</sst>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44.1</c:v>
                </c:pt>
                <c:pt idx="1">
                  <c:v>49.5</c:v>
                </c:pt>
                <c:pt idx="2">
                  <c:v>35.799999999999997</c:v>
                </c:pt>
                <c:pt idx="3">
                  <c:v>57.1</c:v>
                </c:pt>
                <c:pt idx="4">
                  <c:v>70.7</c:v>
                </c:pt>
              </c:numCache>
            </c:numRef>
          </c:val>
          <c:extLst xmlns:c16r2="http://schemas.microsoft.com/office/drawing/2015/06/chart">
            <c:ext xmlns:c16="http://schemas.microsoft.com/office/drawing/2014/chart" uri="{C3380CC4-5D6E-409C-BE32-E72D297353CC}">
              <c16:uniqueId val="{00000000-798A-4252-A920-6DE6B7621EAC}"/>
            </c:ext>
          </c:extLst>
        </c:ser>
        <c:dLbls>
          <c:showLegendKey val="0"/>
          <c:showVal val="0"/>
          <c:showCatName val="0"/>
          <c:showSerName val="0"/>
          <c:showPercent val="0"/>
          <c:showBubbleSize val="0"/>
        </c:dLbls>
        <c:gapWidth val="150"/>
        <c:axId val="615719400"/>
        <c:axId val="6157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798A-4252-A920-6DE6B7621EAC}"/>
            </c:ext>
          </c:extLst>
        </c:ser>
        <c:dLbls>
          <c:showLegendKey val="0"/>
          <c:showVal val="0"/>
          <c:showCatName val="0"/>
          <c:showSerName val="0"/>
          <c:showPercent val="0"/>
          <c:showBubbleSize val="0"/>
        </c:dLbls>
        <c:marker val="1"/>
        <c:smooth val="0"/>
        <c:axId val="615719400"/>
        <c:axId val="615713128"/>
      </c:lineChart>
      <c:catAx>
        <c:axId val="615719400"/>
        <c:scaling>
          <c:orientation val="minMax"/>
        </c:scaling>
        <c:delete val="1"/>
        <c:axPos val="b"/>
        <c:numFmt formatCode="General" sourceLinked="1"/>
        <c:majorTickMark val="none"/>
        <c:minorTickMark val="none"/>
        <c:tickLblPos val="none"/>
        <c:crossAx val="615713128"/>
        <c:crosses val="autoZero"/>
        <c:auto val="1"/>
        <c:lblAlgn val="ctr"/>
        <c:lblOffset val="100"/>
        <c:noMultiLvlLbl val="1"/>
      </c:catAx>
      <c:valAx>
        <c:axId val="61571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1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349</c:v>
                </c:pt>
                <c:pt idx="3">
                  <c:v>279.7</c:v>
                </c:pt>
                <c:pt idx="4">
                  <c:v>240.4</c:v>
                </c:pt>
              </c:numCache>
            </c:numRef>
          </c:val>
          <c:extLst xmlns:c16r2="http://schemas.microsoft.com/office/drawing/2015/06/chart">
            <c:ext xmlns:c16="http://schemas.microsoft.com/office/drawing/2014/chart" uri="{C3380CC4-5D6E-409C-BE32-E72D297353CC}">
              <c16:uniqueId val="{00000000-BAD0-4E85-A79F-D299801025AF}"/>
            </c:ext>
          </c:extLst>
        </c:ser>
        <c:dLbls>
          <c:showLegendKey val="0"/>
          <c:showVal val="0"/>
          <c:showCatName val="0"/>
          <c:showSerName val="0"/>
          <c:showPercent val="0"/>
          <c:showBubbleSize val="0"/>
        </c:dLbls>
        <c:gapWidth val="150"/>
        <c:axId val="615719008"/>
        <c:axId val="6157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BAD0-4E85-A79F-D299801025AF}"/>
            </c:ext>
          </c:extLst>
        </c:ser>
        <c:dLbls>
          <c:showLegendKey val="0"/>
          <c:showVal val="0"/>
          <c:showCatName val="0"/>
          <c:showSerName val="0"/>
          <c:showPercent val="0"/>
          <c:showBubbleSize val="0"/>
        </c:dLbls>
        <c:marker val="1"/>
        <c:smooth val="0"/>
        <c:axId val="615719008"/>
        <c:axId val="615712344"/>
      </c:lineChart>
      <c:catAx>
        <c:axId val="615719008"/>
        <c:scaling>
          <c:orientation val="minMax"/>
        </c:scaling>
        <c:delete val="1"/>
        <c:axPos val="b"/>
        <c:numFmt formatCode="General" sourceLinked="1"/>
        <c:majorTickMark val="none"/>
        <c:minorTickMark val="none"/>
        <c:tickLblPos val="none"/>
        <c:crossAx val="615712344"/>
        <c:crosses val="autoZero"/>
        <c:auto val="1"/>
        <c:lblAlgn val="ctr"/>
        <c:lblOffset val="100"/>
        <c:noMultiLvlLbl val="1"/>
      </c:catAx>
      <c:valAx>
        <c:axId val="61571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9CA-4524-9D0E-9391ED90A777}"/>
            </c:ext>
          </c:extLst>
        </c:ser>
        <c:dLbls>
          <c:showLegendKey val="0"/>
          <c:showVal val="0"/>
          <c:showCatName val="0"/>
          <c:showSerName val="0"/>
          <c:showPercent val="0"/>
          <c:showBubbleSize val="0"/>
        </c:dLbls>
        <c:gapWidth val="150"/>
        <c:axId val="615721752"/>
        <c:axId val="61571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9CA-4524-9D0E-9391ED90A777}"/>
            </c:ext>
          </c:extLst>
        </c:ser>
        <c:dLbls>
          <c:showLegendKey val="0"/>
          <c:showVal val="0"/>
          <c:showCatName val="0"/>
          <c:showSerName val="0"/>
          <c:showPercent val="0"/>
          <c:showBubbleSize val="0"/>
        </c:dLbls>
        <c:marker val="1"/>
        <c:smooth val="0"/>
        <c:axId val="615721752"/>
        <c:axId val="615713520"/>
      </c:lineChart>
      <c:catAx>
        <c:axId val="615721752"/>
        <c:scaling>
          <c:orientation val="minMax"/>
        </c:scaling>
        <c:delete val="1"/>
        <c:axPos val="b"/>
        <c:numFmt formatCode="General" sourceLinked="1"/>
        <c:majorTickMark val="none"/>
        <c:minorTickMark val="none"/>
        <c:tickLblPos val="none"/>
        <c:crossAx val="615713520"/>
        <c:crosses val="autoZero"/>
        <c:auto val="1"/>
        <c:lblAlgn val="ctr"/>
        <c:lblOffset val="100"/>
        <c:noMultiLvlLbl val="1"/>
      </c:catAx>
      <c:valAx>
        <c:axId val="61571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2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8B3-4FB1-A2CE-8F4D218C2B35}"/>
            </c:ext>
          </c:extLst>
        </c:ser>
        <c:dLbls>
          <c:showLegendKey val="0"/>
          <c:showVal val="0"/>
          <c:showCatName val="0"/>
          <c:showSerName val="0"/>
          <c:showPercent val="0"/>
          <c:showBubbleSize val="0"/>
        </c:dLbls>
        <c:gapWidth val="150"/>
        <c:axId val="615722144"/>
        <c:axId val="61571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8B3-4FB1-A2CE-8F4D218C2B35}"/>
            </c:ext>
          </c:extLst>
        </c:ser>
        <c:dLbls>
          <c:showLegendKey val="0"/>
          <c:showVal val="0"/>
          <c:showCatName val="0"/>
          <c:showSerName val="0"/>
          <c:showPercent val="0"/>
          <c:showBubbleSize val="0"/>
        </c:dLbls>
        <c:marker val="1"/>
        <c:smooth val="0"/>
        <c:axId val="615722144"/>
        <c:axId val="615714696"/>
      </c:lineChart>
      <c:catAx>
        <c:axId val="615722144"/>
        <c:scaling>
          <c:orientation val="minMax"/>
        </c:scaling>
        <c:delete val="1"/>
        <c:axPos val="b"/>
        <c:numFmt formatCode="General" sourceLinked="1"/>
        <c:majorTickMark val="none"/>
        <c:minorTickMark val="none"/>
        <c:tickLblPos val="none"/>
        <c:crossAx val="615714696"/>
        <c:crosses val="autoZero"/>
        <c:auto val="1"/>
        <c:lblAlgn val="ctr"/>
        <c:lblOffset val="100"/>
        <c:noMultiLvlLbl val="1"/>
      </c:catAx>
      <c:valAx>
        <c:axId val="61571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5.4</c:v>
                </c:pt>
                <c:pt idx="1">
                  <c:v>4.2</c:v>
                </c:pt>
                <c:pt idx="2">
                  <c:v>2.8</c:v>
                </c:pt>
                <c:pt idx="3">
                  <c:v>2.7</c:v>
                </c:pt>
                <c:pt idx="4">
                  <c:v>2.5</c:v>
                </c:pt>
              </c:numCache>
            </c:numRef>
          </c:val>
          <c:extLst xmlns:c16r2="http://schemas.microsoft.com/office/drawing/2015/06/chart">
            <c:ext xmlns:c16="http://schemas.microsoft.com/office/drawing/2014/chart" uri="{C3380CC4-5D6E-409C-BE32-E72D297353CC}">
              <c16:uniqueId val="{00000000-4A05-4DBA-8ABC-EE37B88FEB66}"/>
            </c:ext>
          </c:extLst>
        </c:ser>
        <c:dLbls>
          <c:showLegendKey val="0"/>
          <c:showVal val="0"/>
          <c:showCatName val="0"/>
          <c:showSerName val="0"/>
          <c:showPercent val="0"/>
          <c:showBubbleSize val="0"/>
        </c:dLbls>
        <c:gapWidth val="150"/>
        <c:axId val="615720184"/>
        <c:axId val="61571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4A05-4DBA-8ABC-EE37B88FEB66}"/>
            </c:ext>
          </c:extLst>
        </c:ser>
        <c:dLbls>
          <c:showLegendKey val="0"/>
          <c:showVal val="0"/>
          <c:showCatName val="0"/>
          <c:showSerName val="0"/>
          <c:showPercent val="0"/>
          <c:showBubbleSize val="0"/>
        </c:dLbls>
        <c:marker val="1"/>
        <c:smooth val="0"/>
        <c:axId val="615720184"/>
        <c:axId val="615717048"/>
      </c:lineChart>
      <c:catAx>
        <c:axId val="615720184"/>
        <c:scaling>
          <c:orientation val="minMax"/>
        </c:scaling>
        <c:delete val="1"/>
        <c:axPos val="b"/>
        <c:numFmt formatCode="General" sourceLinked="1"/>
        <c:majorTickMark val="none"/>
        <c:minorTickMark val="none"/>
        <c:tickLblPos val="none"/>
        <c:crossAx val="615717048"/>
        <c:crosses val="autoZero"/>
        <c:auto val="1"/>
        <c:lblAlgn val="ctr"/>
        <c:lblOffset val="100"/>
        <c:noMultiLvlLbl val="1"/>
      </c:catAx>
      <c:valAx>
        <c:axId val="615717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2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199</c:v>
                </c:pt>
                <c:pt idx="1">
                  <c:v>150</c:v>
                </c:pt>
                <c:pt idx="2">
                  <c:v>116</c:v>
                </c:pt>
                <c:pt idx="3">
                  <c:v>70</c:v>
                </c:pt>
                <c:pt idx="4">
                  <c:v>53</c:v>
                </c:pt>
              </c:numCache>
            </c:numRef>
          </c:val>
          <c:extLst xmlns:c16r2="http://schemas.microsoft.com/office/drawing/2015/06/chart">
            <c:ext xmlns:c16="http://schemas.microsoft.com/office/drawing/2014/chart" uri="{C3380CC4-5D6E-409C-BE32-E72D297353CC}">
              <c16:uniqueId val="{00000000-3DE5-4626-8C18-48AE2B0C2CC6}"/>
            </c:ext>
          </c:extLst>
        </c:ser>
        <c:dLbls>
          <c:showLegendKey val="0"/>
          <c:showVal val="0"/>
          <c:showCatName val="0"/>
          <c:showSerName val="0"/>
          <c:showPercent val="0"/>
          <c:showBubbleSize val="0"/>
        </c:dLbls>
        <c:gapWidth val="150"/>
        <c:axId val="615717440"/>
        <c:axId val="61571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3DE5-4626-8C18-48AE2B0C2CC6}"/>
            </c:ext>
          </c:extLst>
        </c:ser>
        <c:dLbls>
          <c:showLegendKey val="0"/>
          <c:showVal val="0"/>
          <c:showCatName val="0"/>
          <c:showSerName val="0"/>
          <c:showPercent val="0"/>
          <c:showBubbleSize val="0"/>
        </c:dLbls>
        <c:marker val="1"/>
        <c:smooth val="0"/>
        <c:axId val="615717440"/>
        <c:axId val="615715480"/>
      </c:lineChart>
      <c:catAx>
        <c:axId val="615717440"/>
        <c:scaling>
          <c:orientation val="minMax"/>
        </c:scaling>
        <c:delete val="1"/>
        <c:axPos val="b"/>
        <c:numFmt formatCode="General" sourceLinked="1"/>
        <c:majorTickMark val="none"/>
        <c:minorTickMark val="none"/>
        <c:tickLblPos val="none"/>
        <c:crossAx val="615715480"/>
        <c:crosses val="autoZero"/>
        <c:auto val="1"/>
        <c:lblAlgn val="ctr"/>
        <c:lblOffset val="100"/>
        <c:noMultiLvlLbl val="1"/>
      </c:catAx>
      <c:valAx>
        <c:axId val="615715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71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81.3</c:v>
                </c:pt>
                <c:pt idx="1">
                  <c:v>86</c:v>
                </c:pt>
                <c:pt idx="2">
                  <c:v>90.2</c:v>
                </c:pt>
                <c:pt idx="3">
                  <c:v>82.4</c:v>
                </c:pt>
                <c:pt idx="4">
                  <c:v>74.099999999999994</c:v>
                </c:pt>
              </c:numCache>
            </c:numRef>
          </c:val>
          <c:extLst xmlns:c16r2="http://schemas.microsoft.com/office/drawing/2015/06/chart">
            <c:ext xmlns:c16="http://schemas.microsoft.com/office/drawing/2014/chart" uri="{C3380CC4-5D6E-409C-BE32-E72D297353CC}">
              <c16:uniqueId val="{00000000-6775-4C7C-BD05-DFC3230F6FC9}"/>
            </c:ext>
          </c:extLst>
        </c:ser>
        <c:dLbls>
          <c:showLegendKey val="0"/>
          <c:showVal val="0"/>
          <c:showCatName val="0"/>
          <c:showSerName val="0"/>
          <c:showPercent val="0"/>
          <c:showBubbleSize val="0"/>
        </c:dLbls>
        <c:gapWidth val="150"/>
        <c:axId val="615712736"/>
        <c:axId val="6157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6775-4C7C-BD05-DFC3230F6FC9}"/>
            </c:ext>
          </c:extLst>
        </c:ser>
        <c:dLbls>
          <c:showLegendKey val="0"/>
          <c:showVal val="0"/>
          <c:showCatName val="0"/>
          <c:showSerName val="0"/>
          <c:showPercent val="0"/>
          <c:showBubbleSize val="0"/>
        </c:dLbls>
        <c:marker val="1"/>
        <c:smooth val="0"/>
        <c:axId val="615712736"/>
        <c:axId val="615715088"/>
      </c:lineChart>
      <c:catAx>
        <c:axId val="615712736"/>
        <c:scaling>
          <c:orientation val="minMax"/>
        </c:scaling>
        <c:delete val="1"/>
        <c:axPos val="b"/>
        <c:numFmt formatCode="General" sourceLinked="1"/>
        <c:majorTickMark val="none"/>
        <c:minorTickMark val="none"/>
        <c:tickLblPos val="none"/>
        <c:crossAx val="615715088"/>
        <c:crosses val="autoZero"/>
        <c:auto val="1"/>
        <c:lblAlgn val="ctr"/>
        <c:lblOffset val="100"/>
        <c:noMultiLvlLbl val="1"/>
      </c:catAx>
      <c:valAx>
        <c:axId val="61571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-19.899999999999999</c:v>
                </c:pt>
                <c:pt idx="1">
                  <c:v>-33.700000000000003</c:v>
                </c:pt>
                <c:pt idx="2">
                  <c:v>33.4</c:v>
                </c:pt>
                <c:pt idx="3">
                  <c:v>17.399999999999999</c:v>
                </c:pt>
                <c:pt idx="4">
                  <c:v>6.7</c:v>
                </c:pt>
              </c:numCache>
            </c:numRef>
          </c:val>
          <c:extLst xmlns:c16r2="http://schemas.microsoft.com/office/drawing/2015/06/chart">
            <c:ext xmlns:c16="http://schemas.microsoft.com/office/drawing/2014/chart" uri="{C3380CC4-5D6E-409C-BE32-E72D297353CC}">
              <c16:uniqueId val="{00000000-391B-46BD-A6BF-724E88E91C0F}"/>
            </c:ext>
          </c:extLst>
        </c:ser>
        <c:dLbls>
          <c:showLegendKey val="0"/>
          <c:showVal val="0"/>
          <c:showCatName val="0"/>
          <c:showSerName val="0"/>
          <c:showPercent val="0"/>
          <c:showBubbleSize val="0"/>
        </c:dLbls>
        <c:gapWidth val="150"/>
        <c:axId val="615722928"/>
        <c:axId val="61572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391B-46BD-A6BF-724E88E91C0F}"/>
            </c:ext>
          </c:extLst>
        </c:ser>
        <c:dLbls>
          <c:showLegendKey val="0"/>
          <c:showVal val="0"/>
          <c:showCatName val="0"/>
          <c:showSerName val="0"/>
          <c:showPercent val="0"/>
          <c:showBubbleSize val="0"/>
        </c:dLbls>
        <c:marker val="1"/>
        <c:smooth val="0"/>
        <c:axId val="615722928"/>
        <c:axId val="615723320"/>
      </c:lineChart>
      <c:catAx>
        <c:axId val="615722928"/>
        <c:scaling>
          <c:orientation val="minMax"/>
        </c:scaling>
        <c:delete val="1"/>
        <c:axPos val="b"/>
        <c:numFmt formatCode="General" sourceLinked="1"/>
        <c:majorTickMark val="none"/>
        <c:minorTickMark val="none"/>
        <c:tickLblPos val="none"/>
        <c:crossAx val="615723320"/>
        <c:crosses val="autoZero"/>
        <c:auto val="1"/>
        <c:lblAlgn val="ctr"/>
        <c:lblOffset val="100"/>
        <c:noMultiLvlLbl val="1"/>
      </c:catAx>
      <c:valAx>
        <c:axId val="61572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2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-2624</c:v>
                </c:pt>
                <c:pt idx="1">
                  <c:v>-3092</c:v>
                </c:pt>
                <c:pt idx="2">
                  <c:v>28462</c:v>
                </c:pt>
                <c:pt idx="3">
                  <c:v>17366</c:v>
                </c:pt>
                <c:pt idx="4">
                  <c:v>4962</c:v>
                </c:pt>
              </c:numCache>
            </c:numRef>
          </c:val>
          <c:extLst xmlns:c16r2="http://schemas.microsoft.com/office/drawing/2015/06/chart">
            <c:ext xmlns:c16="http://schemas.microsoft.com/office/drawing/2014/chart" uri="{C3380CC4-5D6E-409C-BE32-E72D297353CC}">
              <c16:uniqueId val="{00000000-2790-4494-AEDA-0C913D3C361E}"/>
            </c:ext>
          </c:extLst>
        </c:ser>
        <c:dLbls>
          <c:showLegendKey val="0"/>
          <c:showVal val="0"/>
          <c:showCatName val="0"/>
          <c:showSerName val="0"/>
          <c:showPercent val="0"/>
          <c:showBubbleSize val="0"/>
        </c:dLbls>
        <c:gapWidth val="150"/>
        <c:axId val="615711952"/>
        <c:axId val="6157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2790-4494-AEDA-0C913D3C361E}"/>
            </c:ext>
          </c:extLst>
        </c:ser>
        <c:dLbls>
          <c:showLegendKey val="0"/>
          <c:showVal val="0"/>
          <c:showCatName val="0"/>
          <c:showSerName val="0"/>
          <c:showPercent val="0"/>
          <c:showBubbleSize val="0"/>
        </c:dLbls>
        <c:marker val="1"/>
        <c:smooth val="0"/>
        <c:axId val="615711952"/>
        <c:axId val="615716656"/>
      </c:lineChart>
      <c:catAx>
        <c:axId val="615711952"/>
        <c:scaling>
          <c:orientation val="minMax"/>
        </c:scaling>
        <c:delete val="1"/>
        <c:axPos val="b"/>
        <c:numFmt formatCode="General" sourceLinked="1"/>
        <c:majorTickMark val="none"/>
        <c:minorTickMark val="none"/>
        <c:tickLblPos val="none"/>
        <c:crossAx val="615716656"/>
        <c:crosses val="autoZero"/>
        <c:auto val="1"/>
        <c:lblAlgn val="ctr"/>
        <c:lblOffset val="100"/>
        <c:noMultiLvlLbl val="1"/>
      </c:catAx>
      <c:valAx>
        <c:axId val="61571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71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神奈川県横浜市　山下町地下駐車場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10580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44.1</v>
      </c>
      <c r="V31" s="110"/>
      <c r="W31" s="110"/>
      <c r="X31" s="110"/>
      <c r="Y31" s="110"/>
      <c r="Z31" s="110"/>
      <c r="AA31" s="110"/>
      <c r="AB31" s="110"/>
      <c r="AC31" s="110"/>
      <c r="AD31" s="110"/>
      <c r="AE31" s="110"/>
      <c r="AF31" s="110"/>
      <c r="AG31" s="110"/>
      <c r="AH31" s="110"/>
      <c r="AI31" s="110"/>
      <c r="AJ31" s="110"/>
      <c r="AK31" s="110"/>
      <c r="AL31" s="110"/>
      <c r="AM31" s="110"/>
      <c r="AN31" s="110">
        <f>データ!Z7</f>
        <v>49.5</v>
      </c>
      <c r="AO31" s="110"/>
      <c r="AP31" s="110"/>
      <c r="AQ31" s="110"/>
      <c r="AR31" s="110"/>
      <c r="AS31" s="110"/>
      <c r="AT31" s="110"/>
      <c r="AU31" s="110"/>
      <c r="AV31" s="110"/>
      <c r="AW31" s="110"/>
      <c r="AX31" s="110"/>
      <c r="AY31" s="110"/>
      <c r="AZ31" s="110"/>
      <c r="BA31" s="110"/>
      <c r="BB31" s="110"/>
      <c r="BC31" s="110"/>
      <c r="BD31" s="110"/>
      <c r="BE31" s="110"/>
      <c r="BF31" s="110"/>
      <c r="BG31" s="110">
        <f>データ!AA7</f>
        <v>35.799999999999997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57.1</v>
      </c>
      <c r="CA31" s="110"/>
      <c r="CB31" s="110"/>
      <c r="CC31" s="110"/>
      <c r="CD31" s="110"/>
      <c r="CE31" s="110"/>
      <c r="CF31" s="110"/>
      <c r="CG31" s="110"/>
      <c r="CH31" s="110"/>
      <c r="CI31" s="110"/>
      <c r="CJ31" s="110"/>
      <c r="CK31" s="110"/>
      <c r="CL31" s="110"/>
      <c r="CM31" s="110"/>
      <c r="CN31" s="110"/>
      <c r="CO31" s="110"/>
      <c r="CP31" s="110"/>
      <c r="CQ31" s="110"/>
      <c r="CR31" s="110"/>
      <c r="CS31" s="110">
        <f>データ!AC7</f>
        <v>70.7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5.4</v>
      </c>
      <c r="EM31" s="110"/>
      <c r="EN31" s="110"/>
      <c r="EO31" s="110"/>
      <c r="EP31" s="110"/>
      <c r="EQ31" s="110"/>
      <c r="ER31" s="110"/>
      <c r="ES31" s="110"/>
      <c r="ET31" s="110"/>
      <c r="EU31" s="110"/>
      <c r="EV31" s="110"/>
      <c r="EW31" s="110"/>
      <c r="EX31" s="110"/>
      <c r="EY31" s="110"/>
      <c r="EZ31" s="110"/>
      <c r="FA31" s="110"/>
      <c r="FB31" s="110"/>
      <c r="FC31" s="110"/>
      <c r="FD31" s="110"/>
      <c r="FE31" s="110">
        <f>データ!AK7</f>
        <v>4.2</v>
      </c>
      <c r="FF31" s="110"/>
      <c r="FG31" s="110"/>
      <c r="FH31" s="110"/>
      <c r="FI31" s="110"/>
      <c r="FJ31" s="110"/>
      <c r="FK31" s="110"/>
      <c r="FL31" s="110"/>
      <c r="FM31" s="110"/>
      <c r="FN31" s="110"/>
      <c r="FO31" s="110"/>
      <c r="FP31" s="110"/>
      <c r="FQ31" s="110"/>
      <c r="FR31" s="110"/>
      <c r="FS31" s="110"/>
      <c r="FT31" s="110"/>
      <c r="FU31" s="110"/>
      <c r="FV31" s="110"/>
      <c r="FW31" s="110"/>
      <c r="FX31" s="110">
        <f>データ!AL7</f>
        <v>2.8</v>
      </c>
      <c r="FY31" s="110"/>
      <c r="FZ31" s="110"/>
      <c r="GA31" s="110"/>
      <c r="GB31" s="110"/>
      <c r="GC31" s="110"/>
      <c r="GD31" s="110"/>
      <c r="GE31" s="110"/>
      <c r="GF31" s="110"/>
      <c r="GG31" s="110"/>
      <c r="GH31" s="110"/>
      <c r="GI31" s="110"/>
      <c r="GJ31" s="110"/>
      <c r="GK31" s="110"/>
      <c r="GL31" s="110"/>
      <c r="GM31" s="110"/>
      <c r="GN31" s="110"/>
      <c r="GO31" s="110"/>
      <c r="GP31" s="110"/>
      <c r="GQ31" s="110">
        <f>データ!AM7</f>
        <v>2.7</v>
      </c>
      <c r="GR31" s="110"/>
      <c r="GS31" s="110"/>
      <c r="GT31" s="110"/>
      <c r="GU31" s="110"/>
      <c r="GV31" s="110"/>
      <c r="GW31" s="110"/>
      <c r="GX31" s="110"/>
      <c r="GY31" s="110"/>
      <c r="GZ31" s="110"/>
      <c r="HA31" s="110"/>
      <c r="HB31" s="110"/>
      <c r="HC31" s="110"/>
      <c r="HD31" s="110"/>
      <c r="HE31" s="110"/>
      <c r="HF31" s="110"/>
      <c r="HG31" s="110"/>
      <c r="HH31" s="110"/>
      <c r="HI31" s="110"/>
      <c r="HJ31" s="110">
        <f>データ!AN7</f>
        <v>2.5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81.3</v>
      </c>
      <c r="JD31" s="81"/>
      <c r="JE31" s="81"/>
      <c r="JF31" s="81"/>
      <c r="JG31" s="81"/>
      <c r="JH31" s="81"/>
      <c r="JI31" s="81"/>
      <c r="JJ31" s="81"/>
      <c r="JK31" s="81"/>
      <c r="JL31" s="81"/>
      <c r="JM31" s="81"/>
      <c r="JN31" s="81"/>
      <c r="JO31" s="81"/>
      <c r="JP31" s="81"/>
      <c r="JQ31" s="81"/>
      <c r="JR31" s="81"/>
      <c r="JS31" s="81"/>
      <c r="JT31" s="81"/>
      <c r="JU31" s="82"/>
      <c r="JV31" s="80">
        <f>データ!DL7</f>
        <v>86</v>
      </c>
      <c r="JW31" s="81"/>
      <c r="JX31" s="81"/>
      <c r="JY31" s="81"/>
      <c r="JZ31" s="81"/>
      <c r="KA31" s="81"/>
      <c r="KB31" s="81"/>
      <c r="KC31" s="81"/>
      <c r="KD31" s="81"/>
      <c r="KE31" s="81"/>
      <c r="KF31" s="81"/>
      <c r="KG31" s="81"/>
      <c r="KH31" s="81"/>
      <c r="KI31" s="81"/>
      <c r="KJ31" s="81"/>
      <c r="KK31" s="81"/>
      <c r="KL31" s="81"/>
      <c r="KM31" s="81"/>
      <c r="KN31" s="82"/>
      <c r="KO31" s="80">
        <f>データ!DM7</f>
        <v>90.2</v>
      </c>
      <c r="KP31" s="81"/>
      <c r="KQ31" s="81"/>
      <c r="KR31" s="81"/>
      <c r="KS31" s="81"/>
      <c r="KT31" s="81"/>
      <c r="KU31" s="81"/>
      <c r="KV31" s="81"/>
      <c r="KW31" s="81"/>
      <c r="KX31" s="81"/>
      <c r="KY31" s="81"/>
      <c r="KZ31" s="81"/>
      <c r="LA31" s="81"/>
      <c r="LB31" s="81"/>
      <c r="LC31" s="81"/>
      <c r="LD31" s="81"/>
      <c r="LE31" s="81"/>
      <c r="LF31" s="81"/>
      <c r="LG31" s="82"/>
      <c r="LH31" s="80">
        <f>データ!DN7</f>
        <v>82.4</v>
      </c>
      <c r="LI31" s="81"/>
      <c r="LJ31" s="81"/>
      <c r="LK31" s="81"/>
      <c r="LL31" s="81"/>
      <c r="LM31" s="81"/>
      <c r="LN31" s="81"/>
      <c r="LO31" s="81"/>
      <c r="LP31" s="81"/>
      <c r="LQ31" s="81"/>
      <c r="LR31" s="81"/>
      <c r="LS31" s="81"/>
      <c r="LT31" s="81"/>
      <c r="LU31" s="81"/>
      <c r="LV31" s="81"/>
      <c r="LW31" s="81"/>
      <c r="LX31" s="81"/>
      <c r="LY31" s="81"/>
      <c r="LZ31" s="82"/>
      <c r="MA31" s="80">
        <f>データ!DO7</f>
        <v>74.099999999999994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199</v>
      </c>
      <c r="V52" s="106"/>
      <c r="W52" s="106"/>
      <c r="X52" s="106"/>
      <c r="Y52" s="106"/>
      <c r="Z52" s="106"/>
      <c r="AA52" s="106"/>
      <c r="AB52" s="106"/>
      <c r="AC52" s="106"/>
      <c r="AD52" s="106"/>
      <c r="AE52" s="106"/>
      <c r="AF52" s="106"/>
      <c r="AG52" s="106"/>
      <c r="AH52" s="106"/>
      <c r="AI52" s="106"/>
      <c r="AJ52" s="106"/>
      <c r="AK52" s="106"/>
      <c r="AL52" s="106"/>
      <c r="AM52" s="106"/>
      <c r="AN52" s="106">
        <f>データ!AV7</f>
        <v>150</v>
      </c>
      <c r="AO52" s="106"/>
      <c r="AP52" s="106"/>
      <c r="AQ52" s="106"/>
      <c r="AR52" s="106"/>
      <c r="AS52" s="106"/>
      <c r="AT52" s="106"/>
      <c r="AU52" s="106"/>
      <c r="AV52" s="106"/>
      <c r="AW52" s="106"/>
      <c r="AX52" s="106"/>
      <c r="AY52" s="106"/>
      <c r="AZ52" s="106"/>
      <c r="BA52" s="106"/>
      <c r="BB52" s="106"/>
      <c r="BC52" s="106"/>
      <c r="BD52" s="106"/>
      <c r="BE52" s="106"/>
      <c r="BF52" s="106"/>
      <c r="BG52" s="106">
        <f>データ!AW7</f>
        <v>116</v>
      </c>
      <c r="BH52" s="106"/>
      <c r="BI52" s="106"/>
      <c r="BJ52" s="106"/>
      <c r="BK52" s="106"/>
      <c r="BL52" s="106"/>
      <c r="BM52" s="106"/>
      <c r="BN52" s="106"/>
      <c r="BO52" s="106"/>
      <c r="BP52" s="106"/>
      <c r="BQ52" s="106"/>
      <c r="BR52" s="106"/>
      <c r="BS52" s="106"/>
      <c r="BT52" s="106"/>
      <c r="BU52" s="106"/>
      <c r="BV52" s="106"/>
      <c r="BW52" s="106"/>
      <c r="BX52" s="106"/>
      <c r="BY52" s="106"/>
      <c r="BZ52" s="106">
        <f>データ!AX7</f>
        <v>70</v>
      </c>
      <c r="CA52" s="106"/>
      <c r="CB52" s="106"/>
      <c r="CC52" s="106"/>
      <c r="CD52" s="106"/>
      <c r="CE52" s="106"/>
      <c r="CF52" s="106"/>
      <c r="CG52" s="106"/>
      <c r="CH52" s="106"/>
      <c r="CI52" s="106"/>
      <c r="CJ52" s="106"/>
      <c r="CK52" s="106"/>
      <c r="CL52" s="106"/>
      <c r="CM52" s="106"/>
      <c r="CN52" s="106"/>
      <c r="CO52" s="106"/>
      <c r="CP52" s="106"/>
      <c r="CQ52" s="106"/>
      <c r="CR52" s="106"/>
      <c r="CS52" s="106">
        <f>データ!AY7</f>
        <v>53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-19.899999999999999</v>
      </c>
      <c r="EM52" s="110"/>
      <c r="EN52" s="110"/>
      <c r="EO52" s="110"/>
      <c r="EP52" s="110"/>
      <c r="EQ52" s="110"/>
      <c r="ER52" s="110"/>
      <c r="ES52" s="110"/>
      <c r="ET52" s="110"/>
      <c r="EU52" s="110"/>
      <c r="EV52" s="110"/>
      <c r="EW52" s="110"/>
      <c r="EX52" s="110"/>
      <c r="EY52" s="110"/>
      <c r="EZ52" s="110"/>
      <c r="FA52" s="110"/>
      <c r="FB52" s="110"/>
      <c r="FC52" s="110"/>
      <c r="FD52" s="110"/>
      <c r="FE52" s="110">
        <f>データ!BG7</f>
        <v>-33.700000000000003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33.4</v>
      </c>
      <c r="FY52" s="110"/>
      <c r="FZ52" s="110"/>
      <c r="GA52" s="110"/>
      <c r="GB52" s="110"/>
      <c r="GC52" s="110"/>
      <c r="GD52" s="110"/>
      <c r="GE52" s="110"/>
      <c r="GF52" s="110"/>
      <c r="GG52" s="110"/>
      <c r="GH52" s="110"/>
      <c r="GI52" s="110"/>
      <c r="GJ52" s="110"/>
      <c r="GK52" s="110"/>
      <c r="GL52" s="110"/>
      <c r="GM52" s="110"/>
      <c r="GN52" s="110"/>
      <c r="GO52" s="110"/>
      <c r="GP52" s="110"/>
      <c r="GQ52" s="110">
        <f>データ!BI7</f>
        <v>17.399999999999999</v>
      </c>
      <c r="GR52" s="110"/>
      <c r="GS52" s="110"/>
      <c r="GT52" s="110"/>
      <c r="GU52" s="110"/>
      <c r="GV52" s="110"/>
      <c r="GW52" s="110"/>
      <c r="GX52" s="110"/>
      <c r="GY52" s="110"/>
      <c r="GZ52" s="110"/>
      <c r="HA52" s="110"/>
      <c r="HB52" s="110"/>
      <c r="HC52" s="110"/>
      <c r="HD52" s="110"/>
      <c r="HE52" s="110"/>
      <c r="HF52" s="110"/>
      <c r="HG52" s="110"/>
      <c r="HH52" s="110"/>
      <c r="HI52" s="110"/>
      <c r="HJ52" s="110">
        <f>データ!BJ7</f>
        <v>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-2624</v>
      </c>
      <c r="JD52" s="106"/>
      <c r="JE52" s="106"/>
      <c r="JF52" s="106"/>
      <c r="JG52" s="106"/>
      <c r="JH52" s="106"/>
      <c r="JI52" s="106"/>
      <c r="JJ52" s="106"/>
      <c r="JK52" s="106"/>
      <c r="JL52" s="106"/>
      <c r="JM52" s="106"/>
      <c r="JN52" s="106"/>
      <c r="JO52" s="106"/>
      <c r="JP52" s="106"/>
      <c r="JQ52" s="106"/>
      <c r="JR52" s="106"/>
      <c r="JS52" s="106"/>
      <c r="JT52" s="106"/>
      <c r="JU52" s="106"/>
      <c r="JV52" s="106">
        <f>データ!BR7</f>
        <v>-3092</v>
      </c>
      <c r="JW52" s="106"/>
      <c r="JX52" s="106"/>
      <c r="JY52" s="106"/>
      <c r="JZ52" s="106"/>
      <c r="KA52" s="106"/>
      <c r="KB52" s="106"/>
      <c r="KC52" s="106"/>
      <c r="KD52" s="106"/>
      <c r="KE52" s="106"/>
      <c r="KF52" s="106"/>
      <c r="KG52" s="106"/>
      <c r="KH52" s="106"/>
      <c r="KI52" s="106"/>
      <c r="KJ52" s="106"/>
      <c r="KK52" s="106"/>
      <c r="KL52" s="106"/>
      <c r="KM52" s="106"/>
      <c r="KN52" s="106"/>
      <c r="KO52" s="106">
        <f>データ!BS7</f>
        <v>28462</v>
      </c>
      <c r="KP52" s="106"/>
      <c r="KQ52" s="106"/>
      <c r="KR52" s="106"/>
      <c r="KS52" s="106"/>
      <c r="KT52" s="106"/>
      <c r="KU52" s="106"/>
      <c r="KV52" s="106"/>
      <c r="KW52" s="106"/>
      <c r="KX52" s="106"/>
      <c r="KY52" s="106"/>
      <c r="KZ52" s="106"/>
      <c r="LA52" s="106"/>
      <c r="LB52" s="106"/>
      <c r="LC52" s="106"/>
      <c r="LD52" s="106"/>
      <c r="LE52" s="106"/>
      <c r="LF52" s="106"/>
      <c r="LG52" s="106"/>
      <c r="LH52" s="106">
        <f>データ!BT7</f>
        <v>17366</v>
      </c>
      <c r="LI52" s="106"/>
      <c r="LJ52" s="106"/>
      <c r="LK52" s="106"/>
      <c r="LL52" s="106"/>
      <c r="LM52" s="106"/>
      <c r="LN52" s="106"/>
      <c r="LO52" s="106"/>
      <c r="LP52" s="106"/>
      <c r="LQ52" s="106"/>
      <c r="LR52" s="106"/>
      <c r="LS52" s="106"/>
      <c r="LT52" s="106"/>
      <c r="LU52" s="106"/>
      <c r="LV52" s="106"/>
      <c r="LW52" s="106"/>
      <c r="LX52" s="106"/>
      <c r="LY52" s="106"/>
      <c r="LZ52" s="106"/>
      <c r="MA52" s="106">
        <f>データ!BU7</f>
        <v>4962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62600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349</v>
      </c>
      <c r="LF77" s="81"/>
      <c r="LG77" s="81"/>
      <c r="LH77" s="81"/>
      <c r="LI77" s="81"/>
      <c r="LJ77" s="81"/>
      <c r="LK77" s="81"/>
      <c r="LL77" s="81"/>
      <c r="LM77" s="81"/>
      <c r="LN77" s="81"/>
      <c r="LO77" s="81"/>
      <c r="LP77" s="81"/>
      <c r="LQ77" s="81"/>
      <c r="LR77" s="81"/>
      <c r="LS77" s="82"/>
      <c r="LT77" s="80">
        <f>データ!DC7</f>
        <v>279.7</v>
      </c>
      <c r="LU77" s="81"/>
      <c r="LV77" s="81"/>
      <c r="LW77" s="81"/>
      <c r="LX77" s="81"/>
      <c r="LY77" s="81"/>
      <c r="LZ77" s="81"/>
      <c r="MA77" s="81"/>
      <c r="MB77" s="81"/>
      <c r="MC77" s="81"/>
      <c r="MD77" s="81"/>
      <c r="ME77" s="81"/>
      <c r="MF77" s="81"/>
      <c r="MG77" s="81"/>
      <c r="MH77" s="82"/>
      <c r="MI77" s="80">
        <f>データ!DD7</f>
        <v>240.4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k2IoOz3TKzxrKvADYBJ3z1U+iyf9m0MNv2jn2+GFMiLOKSmJIJjzV4nw7/GZirOyuIKcTzbdCkzaUH/9VFDbA==" saltValue="Gx4iXp0pUR5VdKMIXzWlA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141003</v>
      </c>
      <c r="D6" s="60">
        <f t="shared" si="1"/>
        <v>47</v>
      </c>
      <c r="E6" s="60">
        <f t="shared" si="1"/>
        <v>14</v>
      </c>
      <c r="F6" s="60">
        <f t="shared" si="1"/>
        <v>0</v>
      </c>
      <c r="G6" s="60">
        <f t="shared" si="1"/>
        <v>4</v>
      </c>
      <c r="H6" s="60" t="str">
        <f>SUBSTITUTE(H8,"　","")</f>
        <v>神奈川県横浜市</v>
      </c>
      <c r="I6" s="60" t="str">
        <f t="shared" si="1"/>
        <v>山下町地下駐車場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19</v>
      </c>
      <c r="S6" s="62" t="str">
        <f t="shared" si="1"/>
        <v>駅</v>
      </c>
      <c r="T6" s="62" t="str">
        <f t="shared" si="1"/>
        <v>無</v>
      </c>
      <c r="U6" s="63">
        <f t="shared" si="1"/>
        <v>10580</v>
      </c>
      <c r="V6" s="63">
        <f t="shared" si="1"/>
        <v>193</v>
      </c>
      <c r="W6" s="63">
        <f t="shared" si="1"/>
        <v>520</v>
      </c>
      <c r="X6" s="62" t="str">
        <f t="shared" si="1"/>
        <v>導入なし</v>
      </c>
      <c r="Y6" s="64">
        <f>IF(Y8="-",NA(),Y8)</f>
        <v>44.1</v>
      </c>
      <c r="Z6" s="64">
        <f t="shared" ref="Z6:AH6" si="2">IF(Z8="-",NA(),Z8)</f>
        <v>49.5</v>
      </c>
      <c r="AA6" s="64">
        <f t="shared" si="2"/>
        <v>35.799999999999997</v>
      </c>
      <c r="AB6" s="64">
        <f t="shared" si="2"/>
        <v>57.1</v>
      </c>
      <c r="AC6" s="64">
        <f t="shared" si="2"/>
        <v>70.7</v>
      </c>
      <c r="AD6" s="64">
        <f t="shared" si="2"/>
        <v>113.4</v>
      </c>
      <c r="AE6" s="64">
        <f t="shared" si="2"/>
        <v>191.4</v>
      </c>
      <c r="AF6" s="64">
        <f t="shared" si="2"/>
        <v>141.30000000000001</v>
      </c>
      <c r="AG6" s="64">
        <f t="shared" si="2"/>
        <v>123.9</v>
      </c>
      <c r="AH6" s="64">
        <f t="shared" si="2"/>
        <v>120.1</v>
      </c>
      <c r="AI6" s="61" t="str">
        <f>IF(AI8="-","",IF(AI8="-","【-】","【"&amp;SUBSTITUTE(TEXT(AI8,"#,##0.0"),"-","△")&amp;"】"))</f>
        <v>【619.1】</v>
      </c>
      <c r="AJ6" s="64">
        <f>IF(AJ8="-",NA(),AJ8)</f>
        <v>5.4</v>
      </c>
      <c r="AK6" s="64">
        <f t="shared" ref="AK6:AS6" si="3">IF(AK8="-",NA(),AK8)</f>
        <v>4.2</v>
      </c>
      <c r="AL6" s="64">
        <f t="shared" si="3"/>
        <v>2.8</v>
      </c>
      <c r="AM6" s="64">
        <f t="shared" si="3"/>
        <v>2.7</v>
      </c>
      <c r="AN6" s="64">
        <f t="shared" si="3"/>
        <v>2.5</v>
      </c>
      <c r="AO6" s="64">
        <f t="shared" si="3"/>
        <v>9.5</v>
      </c>
      <c r="AP6" s="64">
        <f t="shared" si="3"/>
        <v>15.1</v>
      </c>
      <c r="AQ6" s="64">
        <f t="shared" si="3"/>
        <v>15</v>
      </c>
      <c r="AR6" s="64">
        <f t="shared" si="3"/>
        <v>10.4</v>
      </c>
      <c r="AS6" s="64">
        <f t="shared" si="3"/>
        <v>5</v>
      </c>
      <c r="AT6" s="61" t="str">
        <f>IF(AT8="-","",IF(AT8="-","【-】","【"&amp;SUBSTITUTE(TEXT(AT8,"#,##0.0"),"-","△")&amp;"】"))</f>
        <v>【2.3】</v>
      </c>
      <c r="AU6" s="65">
        <f>IF(AU8="-",NA(),AU8)</f>
        <v>199</v>
      </c>
      <c r="AV6" s="65">
        <f t="shared" ref="AV6:BD6" si="4">IF(AV8="-",NA(),AV8)</f>
        <v>150</v>
      </c>
      <c r="AW6" s="65">
        <f t="shared" si="4"/>
        <v>116</v>
      </c>
      <c r="AX6" s="65">
        <f t="shared" si="4"/>
        <v>70</v>
      </c>
      <c r="AY6" s="65">
        <f t="shared" si="4"/>
        <v>53</v>
      </c>
      <c r="AZ6" s="65">
        <f t="shared" si="4"/>
        <v>177</v>
      </c>
      <c r="BA6" s="65">
        <f t="shared" si="4"/>
        <v>145</v>
      </c>
      <c r="BB6" s="65">
        <f t="shared" si="4"/>
        <v>108</v>
      </c>
      <c r="BC6" s="65">
        <f t="shared" si="4"/>
        <v>89</v>
      </c>
      <c r="BD6" s="65">
        <f t="shared" si="4"/>
        <v>37</v>
      </c>
      <c r="BE6" s="63" t="str">
        <f>IF(BE8="-","",IF(BE8="-","【-】","【"&amp;SUBSTITUTE(TEXT(BE8,"#,##0"),"-","△")&amp;"】"))</f>
        <v>【17】</v>
      </c>
      <c r="BF6" s="64">
        <f>IF(BF8="-",NA(),BF8)</f>
        <v>-19.899999999999999</v>
      </c>
      <c r="BG6" s="64">
        <f t="shared" ref="BG6:BO6" si="5">IF(BG8="-",NA(),BG8)</f>
        <v>-33.700000000000003</v>
      </c>
      <c r="BH6" s="64">
        <f t="shared" si="5"/>
        <v>33.4</v>
      </c>
      <c r="BI6" s="64">
        <f t="shared" si="5"/>
        <v>17.399999999999999</v>
      </c>
      <c r="BJ6" s="64">
        <f t="shared" si="5"/>
        <v>6.7</v>
      </c>
      <c r="BK6" s="64">
        <f t="shared" si="5"/>
        <v>17.5</v>
      </c>
      <c r="BL6" s="64">
        <f t="shared" si="5"/>
        <v>14.3</v>
      </c>
      <c r="BM6" s="64">
        <f t="shared" si="5"/>
        <v>11.8</v>
      </c>
      <c r="BN6" s="64">
        <f t="shared" si="5"/>
        <v>9.1</v>
      </c>
      <c r="BO6" s="64">
        <f t="shared" si="5"/>
        <v>1.4</v>
      </c>
      <c r="BP6" s="61" t="str">
        <f>IF(BP8="-","",IF(BP8="-","【-】","【"&amp;SUBSTITUTE(TEXT(BP8,"#,##0.0"),"-","△")&amp;"】"))</f>
        <v>【20.8】</v>
      </c>
      <c r="BQ6" s="65">
        <f>IF(BQ8="-",NA(),BQ8)</f>
        <v>-2624</v>
      </c>
      <c r="BR6" s="65">
        <f t="shared" ref="BR6:BZ6" si="6">IF(BR8="-",NA(),BR8)</f>
        <v>-3092</v>
      </c>
      <c r="BS6" s="65">
        <f t="shared" si="6"/>
        <v>28462</v>
      </c>
      <c r="BT6" s="65">
        <f t="shared" si="6"/>
        <v>17366</v>
      </c>
      <c r="BU6" s="65">
        <f t="shared" si="6"/>
        <v>4962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101</v>
      </c>
      <c r="CM6" s="63">
        <f t="shared" ref="CM6:CN6" si="7">CM8</f>
        <v>0</v>
      </c>
      <c r="CN6" s="63">
        <f t="shared" si="7"/>
        <v>62600</v>
      </c>
      <c r="CO6" s="64"/>
      <c r="CP6" s="64"/>
      <c r="CQ6" s="64"/>
      <c r="CR6" s="64"/>
      <c r="CS6" s="64"/>
      <c r="CT6" s="64"/>
      <c r="CU6" s="64"/>
      <c r="CV6" s="64"/>
      <c r="CW6" s="64"/>
      <c r="CX6" s="64"/>
      <c r="CY6" s="61" t="s">
        <v>101</v>
      </c>
      <c r="CZ6" s="64">
        <f>IF(CZ8="-",NA(),CZ8)</f>
        <v>0</v>
      </c>
      <c r="DA6" s="64">
        <f t="shared" ref="DA6:DI6" si="8">IF(DA8="-",NA(),DA8)</f>
        <v>0</v>
      </c>
      <c r="DB6" s="64">
        <f t="shared" si="8"/>
        <v>349</v>
      </c>
      <c r="DC6" s="64">
        <f t="shared" si="8"/>
        <v>279.7</v>
      </c>
      <c r="DD6" s="64">
        <f t="shared" si="8"/>
        <v>240.4</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81.3</v>
      </c>
      <c r="DL6" s="64">
        <f t="shared" ref="DL6:DT6" si="9">IF(DL8="-",NA(),DL8)</f>
        <v>86</v>
      </c>
      <c r="DM6" s="64">
        <f t="shared" si="9"/>
        <v>90.2</v>
      </c>
      <c r="DN6" s="64">
        <f t="shared" si="9"/>
        <v>82.4</v>
      </c>
      <c r="DO6" s="64">
        <f t="shared" si="9"/>
        <v>74.099999999999994</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102</v>
      </c>
      <c r="B7" s="60">
        <f t="shared" ref="B7:X7" si="10">B8</f>
        <v>2019</v>
      </c>
      <c r="C7" s="60">
        <f t="shared" si="10"/>
        <v>141003</v>
      </c>
      <c r="D7" s="60">
        <f t="shared" si="10"/>
        <v>47</v>
      </c>
      <c r="E7" s="60">
        <f t="shared" si="10"/>
        <v>14</v>
      </c>
      <c r="F7" s="60">
        <f t="shared" si="10"/>
        <v>0</v>
      </c>
      <c r="G7" s="60">
        <f t="shared" si="10"/>
        <v>4</v>
      </c>
      <c r="H7" s="60" t="str">
        <f t="shared" si="10"/>
        <v>神奈川県　横浜市</v>
      </c>
      <c r="I7" s="60" t="str">
        <f t="shared" si="10"/>
        <v>山下町地下駐車場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19</v>
      </c>
      <c r="S7" s="62" t="str">
        <f t="shared" si="10"/>
        <v>駅</v>
      </c>
      <c r="T7" s="62" t="str">
        <f t="shared" si="10"/>
        <v>無</v>
      </c>
      <c r="U7" s="63">
        <f t="shared" si="10"/>
        <v>10580</v>
      </c>
      <c r="V7" s="63">
        <f t="shared" si="10"/>
        <v>193</v>
      </c>
      <c r="W7" s="63">
        <f t="shared" si="10"/>
        <v>520</v>
      </c>
      <c r="X7" s="62" t="str">
        <f t="shared" si="10"/>
        <v>導入なし</v>
      </c>
      <c r="Y7" s="64">
        <f>Y8</f>
        <v>44.1</v>
      </c>
      <c r="Z7" s="64">
        <f t="shared" ref="Z7:AH7" si="11">Z8</f>
        <v>49.5</v>
      </c>
      <c r="AA7" s="64">
        <f t="shared" si="11"/>
        <v>35.799999999999997</v>
      </c>
      <c r="AB7" s="64">
        <f t="shared" si="11"/>
        <v>57.1</v>
      </c>
      <c r="AC7" s="64">
        <f t="shared" si="11"/>
        <v>70.7</v>
      </c>
      <c r="AD7" s="64">
        <f t="shared" si="11"/>
        <v>113.4</v>
      </c>
      <c r="AE7" s="64">
        <f t="shared" si="11"/>
        <v>191.4</v>
      </c>
      <c r="AF7" s="64">
        <f t="shared" si="11"/>
        <v>141.30000000000001</v>
      </c>
      <c r="AG7" s="64">
        <f t="shared" si="11"/>
        <v>123.9</v>
      </c>
      <c r="AH7" s="64">
        <f t="shared" si="11"/>
        <v>120.1</v>
      </c>
      <c r="AI7" s="61"/>
      <c r="AJ7" s="64">
        <f>AJ8</f>
        <v>5.4</v>
      </c>
      <c r="AK7" s="64">
        <f t="shared" ref="AK7:AS7" si="12">AK8</f>
        <v>4.2</v>
      </c>
      <c r="AL7" s="64">
        <f t="shared" si="12"/>
        <v>2.8</v>
      </c>
      <c r="AM7" s="64">
        <f t="shared" si="12"/>
        <v>2.7</v>
      </c>
      <c r="AN7" s="64">
        <f t="shared" si="12"/>
        <v>2.5</v>
      </c>
      <c r="AO7" s="64">
        <f t="shared" si="12"/>
        <v>9.5</v>
      </c>
      <c r="AP7" s="64">
        <f t="shared" si="12"/>
        <v>15.1</v>
      </c>
      <c r="AQ7" s="64">
        <f t="shared" si="12"/>
        <v>15</v>
      </c>
      <c r="AR7" s="64">
        <f t="shared" si="12"/>
        <v>10.4</v>
      </c>
      <c r="AS7" s="64">
        <f t="shared" si="12"/>
        <v>5</v>
      </c>
      <c r="AT7" s="61"/>
      <c r="AU7" s="65">
        <f>AU8</f>
        <v>199</v>
      </c>
      <c r="AV7" s="65">
        <f t="shared" ref="AV7:BD7" si="13">AV8</f>
        <v>150</v>
      </c>
      <c r="AW7" s="65">
        <f t="shared" si="13"/>
        <v>116</v>
      </c>
      <c r="AX7" s="65">
        <f t="shared" si="13"/>
        <v>70</v>
      </c>
      <c r="AY7" s="65">
        <f t="shared" si="13"/>
        <v>53</v>
      </c>
      <c r="AZ7" s="65">
        <f t="shared" si="13"/>
        <v>177</v>
      </c>
      <c r="BA7" s="65">
        <f t="shared" si="13"/>
        <v>145</v>
      </c>
      <c r="BB7" s="65">
        <f t="shared" si="13"/>
        <v>108</v>
      </c>
      <c r="BC7" s="65">
        <f t="shared" si="13"/>
        <v>89</v>
      </c>
      <c r="BD7" s="65">
        <f t="shared" si="13"/>
        <v>37</v>
      </c>
      <c r="BE7" s="63"/>
      <c r="BF7" s="64">
        <f>BF8</f>
        <v>-19.899999999999999</v>
      </c>
      <c r="BG7" s="64">
        <f t="shared" ref="BG7:BO7" si="14">BG8</f>
        <v>-33.700000000000003</v>
      </c>
      <c r="BH7" s="64">
        <f t="shared" si="14"/>
        <v>33.4</v>
      </c>
      <c r="BI7" s="64">
        <f t="shared" si="14"/>
        <v>17.399999999999999</v>
      </c>
      <c r="BJ7" s="64">
        <f t="shared" si="14"/>
        <v>6.7</v>
      </c>
      <c r="BK7" s="64">
        <f t="shared" si="14"/>
        <v>17.5</v>
      </c>
      <c r="BL7" s="64">
        <f t="shared" si="14"/>
        <v>14.3</v>
      </c>
      <c r="BM7" s="64">
        <f t="shared" si="14"/>
        <v>11.8</v>
      </c>
      <c r="BN7" s="64">
        <f t="shared" si="14"/>
        <v>9.1</v>
      </c>
      <c r="BO7" s="64">
        <f t="shared" si="14"/>
        <v>1.4</v>
      </c>
      <c r="BP7" s="61"/>
      <c r="BQ7" s="65">
        <f>BQ8</f>
        <v>-2624</v>
      </c>
      <c r="BR7" s="65">
        <f t="shared" ref="BR7:BZ7" si="15">BR8</f>
        <v>-3092</v>
      </c>
      <c r="BS7" s="65">
        <f t="shared" si="15"/>
        <v>28462</v>
      </c>
      <c r="BT7" s="65">
        <f t="shared" si="15"/>
        <v>17366</v>
      </c>
      <c r="BU7" s="65">
        <f t="shared" si="15"/>
        <v>4962</v>
      </c>
      <c r="BV7" s="65">
        <f t="shared" si="15"/>
        <v>36318</v>
      </c>
      <c r="BW7" s="65">
        <f t="shared" si="15"/>
        <v>37745</v>
      </c>
      <c r="BX7" s="65">
        <f t="shared" si="15"/>
        <v>35151</v>
      </c>
      <c r="BY7" s="65">
        <f t="shared" si="15"/>
        <v>21556</v>
      </c>
      <c r="BZ7" s="65">
        <f t="shared" si="15"/>
        <v>18053</v>
      </c>
      <c r="CA7" s="63"/>
      <c r="CB7" s="64" t="s">
        <v>103</v>
      </c>
      <c r="CC7" s="64" t="s">
        <v>103</v>
      </c>
      <c r="CD7" s="64" t="s">
        <v>103</v>
      </c>
      <c r="CE7" s="64" t="s">
        <v>103</v>
      </c>
      <c r="CF7" s="64" t="s">
        <v>103</v>
      </c>
      <c r="CG7" s="64" t="s">
        <v>103</v>
      </c>
      <c r="CH7" s="64" t="s">
        <v>103</v>
      </c>
      <c r="CI7" s="64" t="s">
        <v>103</v>
      </c>
      <c r="CJ7" s="64" t="s">
        <v>103</v>
      </c>
      <c r="CK7" s="64" t="s">
        <v>104</v>
      </c>
      <c r="CL7" s="61"/>
      <c r="CM7" s="63">
        <f>CM8</f>
        <v>0</v>
      </c>
      <c r="CN7" s="63">
        <f>CN8</f>
        <v>62600</v>
      </c>
      <c r="CO7" s="64" t="s">
        <v>103</v>
      </c>
      <c r="CP7" s="64" t="s">
        <v>103</v>
      </c>
      <c r="CQ7" s="64" t="s">
        <v>103</v>
      </c>
      <c r="CR7" s="64" t="s">
        <v>103</v>
      </c>
      <c r="CS7" s="64" t="s">
        <v>103</v>
      </c>
      <c r="CT7" s="64" t="s">
        <v>103</v>
      </c>
      <c r="CU7" s="64" t="s">
        <v>103</v>
      </c>
      <c r="CV7" s="64" t="s">
        <v>103</v>
      </c>
      <c r="CW7" s="64" t="s">
        <v>103</v>
      </c>
      <c r="CX7" s="64" t="s">
        <v>105</v>
      </c>
      <c r="CY7" s="61"/>
      <c r="CZ7" s="64">
        <f>CZ8</f>
        <v>0</v>
      </c>
      <c r="DA7" s="64">
        <f t="shared" ref="DA7:DI7" si="16">DA8</f>
        <v>0</v>
      </c>
      <c r="DB7" s="64">
        <f t="shared" si="16"/>
        <v>349</v>
      </c>
      <c r="DC7" s="64">
        <f t="shared" si="16"/>
        <v>279.7</v>
      </c>
      <c r="DD7" s="64">
        <f t="shared" si="16"/>
        <v>240.4</v>
      </c>
      <c r="DE7" s="64">
        <f t="shared" si="16"/>
        <v>278.89999999999998</v>
      </c>
      <c r="DF7" s="64">
        <f t="shared" si="16"/>
        <v>205.5</v>
      </c>
      <c r="DG7" s="64">
        <f t="shared" si="16"/>
        <v>187.9</v>
      </c>
      <c r="DH7" s="64">
        <f t="shared" si="16"/>
        <v>143.19999999999999</v>
      </c>
      <c r="DI7" s="64">
        <f t="shared" si="16"/>
        <v>128.9</v>
      </c>
      <c r="DJ7" s="61"/>
      <c r="DK7" s="64">
        <f>DK8</f>
        <v>81.3</v>
      </c>
      <c r="DL7" s="64">
        <f t="shared" ref="DL7:DT7" si="17">DL8</f>
        <v>86</v>
      </c>
      <c r="DM7" s="64">
        <f t="shared" si="17"/>
        <v>90.2</v>
      </c>
      <c r="DN7" s="64">
        <f t="shared" si="17"/>
        <v>82.4</v>
      </c>
      <c r="DO7" s="64">
        <f t="shared" si="17"/>
        <v>74.099999999999994</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141003</v>
      </c>
      <c r="D8" s="67">
        <v>47</v>
      </c>
      <c r="E8" s="67">
        <v>14</v>
      </c>
      <c r="F8" s="67">
        <v>0</v>
      </c>
      <c r="G8" s="67">
        <v>4</v>
      </c>
      <c r="H8" s="67" t="s">
        <v>106</v>
      </c>
      <c r="I8" s="67" t="s">
        <v>107</v>
      </c>
      <c r="J8" s="67" t="s">
        <v>108</v>
      </c>
      <c r="K8" s="67" t="s">
        <v>109</v>
      </c>
      <c r="L8" s="67" t="s">
        <v>110</v>
      </c>
      <c r="M8" s="67" t="s">
        <v>111</v>
      </c>
      <c r="N8" s="67" t="s">
        <v>112</v>
      </c>
      <c r="O8" s="68" t="s">
        <v>113</v>
      </c>
      <c r="P8" s="69" t="s">
        <v>114</v>
      </c>
      <c r="Q8" s="69" t="s">
        <v>115</v>
      </c>
      <c r="R8" s="70">
        <v>19</v>
      </c>
      <c r="S8" s="69" t="s">
        <v>116</v>
      </c>
      <c r="T8" s="69" t="s">
        <v>117</v>
      </c>
      <c r="U8" s="70">
        <v>10580</v>
      </c>
      <c r="V8" s="70">
        <v>193</v>
      </c>
      <c r="W8" s="70">
        <v>520</v>
      </c>
      <c r="X8" s="69" t="s">
        <v>118</v>
      </c>
      <c r="Y8" s="71">
        <v>44.1</v>
      </c>
      <c r="Z8" s="71">
        <v>49.5</v>
      </c>
      <c r="AA8" s="71">
        <v>35.799999999999997</v>
      </c>
      <c r="AB8" s="71">
        <v>57.1</v>
      </c>
      <c r="AC8" s="71">
        <v>70.7</v>
      </c>
      <c r="AD8" s="71">
        <v>113.4</v>
      </c>
      <c r="AE8" s="71">
        <v>191.4</v>
      </c>
      <c r="AF8" s="71">
        <v>141.30000000000001</v>
      </c>
      <c r="AG8" s="71">
        <v>123.9</v>
      </c>
      <c r="AH8" s="71">
        <v>120.1</v>
      </c>
      <c r="AI8" s="68">
        <v>619.1</v>
      </c>
      <c r="AJ8" s="71">
        <v>5.4</v>
      </c>
      <c r="AK8" s="71">
        <v>4.2</v>
      </c>
      <c r="AL8" s="71">
        <v>2.8</v>
      </c>
      <c r="AM8" s="71">
        <v>2.7</v>
      </c>
      <c r="AN8" s="71">
        <v>2.5</v>
      </c>
      <c r="AO8" s="71">
        <v>9.5</v>
      </c>
      <c r="AP8" s="71">
        <v>15.1</v>
      </c>
      <c r="AQ8" s="71">
        <v>15</v>
      </c>
      <c r="AR8" s="71">
        <v>10.4</v>
      </c>
      <c r="AS8" s="71">
        <v>5</v>
      </c>
      <c r="AT8" s="68">
        <v>2.2999999999999998</v>
      </c>
      <c r="AU8" s="72">
        <v>199</v>
      </c>
      <c r="AV8" s="72">
        <v>150</v>
      </c>
      <c r="AW8" s="72">
        <v>116</v>
      </c>
      <c r="AX8" s="72">
        <v>70</v>
      </c>
      <c r="AY8" s="72">
        <v>53</v>
      </c>
      <c r="AZ8" s="72">
        <v>177</v>
      </c>
      <c r="BA8" s="72">
        <v>145</v>
      </c>
      <c r="BB8" s="72">
        <v>108</v>
      </c>
      <c r="BC8" s="72">
        <v>89</v>
      </c>
      <c r="BD8" s="72">
        <v>37</v>
      </c>
      <c r="BE8" s="72">
        <v>17</v>
      </c>
      <c r="BF8" s="71">
        <v>-19.899999999999999</v>
      </c>
      <c r="BG8" s="71">
        <v>-33.700000000000003</v>
      </c>
      <c r="BH8" s="71">
        <v>33.4</v>
      </c>
      <c r="BI8" s="71">
        <v>17.399999999999999</v>
      </c>
      <c r="BJ8" s="71">
        <v>6.7</v>
      </c>
      <c r="BK8" s="71">
        <v>17.5</v>
      </c>
      <c r="BL8" s="71">
        <v>14.3</v>
      </c>
      <c r="BM8" s="71">
        <v>11.8</v>
      </c>
      <c r="BN8" s="71">
        <v>9.1</v>
      </c>
      <c r="BO8" s="71">
        <v>1.4</v>
      </c>
      <c r="BP8" s="68">
        <v>20.8</v>
      </c>
      <c r="BQ8" s="72">
        <v>-2624</v>
      </c>
      <c r="BR8" s="72">
        <v>-3092</v>
      </c>
      <c r="BS8" s="72">
        <v>28462</v>
      </c>
      <c r="BT8" s="73">
        <v>17366</v>
      </c>
      <c r="BU8" s="73">
        <v>4962</v>
      </c>
      <c r="BV8" s="72">
        <v>36318</v>
      </c>
      <c r="BW8" s="72">
        <v>37745</v>
      </c>
      <c r="BX8" s="72">
        <v>35151</v>
      </c>
      <c r="BY8" s="72">
        <v>21556</v>
      </c>
      <c r="BZ8" s="72">
        <v>18053</v>
      </c>
      <c r="CA8" s="70">
        <v>14290</v>
      </c>
      <c r="CB8" s="71" t="s">
        <v>110</v>
      </c>
      <c r="CC8" s="71" t="s">
        <v>110</v>
      </c>
      <c r="CD8" s="71" t="s">
        <v>110</v>
      </c>
      <c r="CE8" s="71" t="s">
        <v>110</v>
      </c>
      <c r="CF8" s="71" t="s">
        <v>110</v>
      </c>
      <c r="CG8" s="71" t="s">
        <v>110</v>
      </c>
      <c r="CH8" s="71" t="s">
        <v>110</v>
      </c>
      <c r="CI8" s="71" t="s">
        <v>110</v>
      </c>
      <c r="CJ8" s="71" t="s">
        <v>110</v>
      </c>
      <c r="CK8" s="71" t="s">
        <v>110</v>
      </c>
      <c r="CL8" s="68" t="s">
        <v>110</v>
      </c>
      <c r="CM8" s="70">
        <v>0</v>
      </c>
      <c r="CN8" s="70">
        <v>62600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349</v>
      </c>
      <c r="DC8" s="71">
        <v>279.7</v>
      </c>
      <c r="DD8" s="71">
        <v>240.4</v>
      </c>
      <c r="DE8" s="71">
        <v>278.89999999999998</v>
      </c>
      <c r="DF8" s="71">
        <v>205.5</v>
      </c>
      <c r="DG8" s="71">
        <v>187.9</v>
      </c>
      <c r="DH8" s="71">
        <v>143.19999999999999</v>
      </c>
      <c r="DI8" s="71">
        <v>128.9</v>
      </c>
      <c r="DJ8" s="68">
        <v>425.4</v>
      </c>
      <c r="DK8" s="71">
        <v>81.3</v>
      </c>
      <c r="DL8" s="71">
        <v>86</v>
      </c>
      <c r="DM8" s="71">
        <v>90.2</v>
      </c>
      <c r="DN8" s="71">
        <v>82.4</v>
      </c>
      <c r="DO8" s="71">
        <v>74.099999999999994</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2021-02-24T08:36:29Z</cp:lastPrinted>
  <dcterms:created xsi:type="dcterms:W3CDTF">2020-12-04T03:29:14Z</dcterms:created>
  <dcterms:modified xsi:type="dcterms:W3CDTF">2021-02-24T08:36:33Z</dcterms:modified>
  <cp:category/>
</cp:coreProperties>
</file>