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2_川崎市\"/>
    </mc:Choice>
  </mc:AlternateContent>
  <workbookProtection workbookAlgorithmName="SHA-512" workbookHashValue="Ds+y8sOD8ZjTtIxzriA0GbyWxLnMr5kuQiyA40CQS0sTBlHASVMkAp7rTG+6qaUPc5602r9WA1Ed7acq3eqPkA==" workbookSaltValue="/JYW/akdhnFcJMwsYa/D4g==" workbookSpinCount="100000" lockStructure="1"/>
  <bookViews>
    <workbookView xWindow="0" yWindow="0" windowWidth="20496" windowHeight="7236"/>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<sst xmlns="http://schemas.openxmlformats.org/spreadsheetml/2006/main" count="231" uniqueCount="117">
  <si>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</si>
  <si>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</si>
  <si>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</si>
  <si>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</si>
  <si>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</si>
  <si>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</si>
  <si>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</si>
  <si>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</si>
  <si>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</si>
  <si>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</si>
  <si>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</si>
  <si>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</si>
  <si>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</si>
  <si>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</si>
  <si>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</si>
  <si>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</si>
  <si>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</si>
  <si>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</si>
  <si>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</si>
  <si>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</si>
  <si>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</si>
  <si>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</si>
  <si>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</si>
  <si>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</si>
  <si>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</si>
  <si>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</si>
  <si>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</si>
  <si>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</si>
  <si>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</si>
  <si>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</si>
  <si>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</si>
  <si>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</si>
  <si>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</si>
  <si>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</si>
  <si>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</si>
  <si>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</si>
  <si>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</si>
  <si>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</si>
  <si>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</si>
  <si>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</si>
  <si>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</si>
  <si>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</si>
  <si>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</si>
  <si>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</si>
  <si>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</si>
  <si>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</si>
  <si>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</si>
  <si>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</si>
  <si>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</si>
  <si>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</si>
  <si>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</si>
  <si>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</si>
  <si>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</si>
  <si>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</si>
  <si>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</si>
  <si>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</si>
  <si>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</si>
  <si>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</si>
  <si>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</si>
  <si>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</si>
  <si>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</si>
  <si>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</si>
  <si>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</si>
  <si>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</si>
  <si>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</si>
  <si>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</si>
  <si>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</si>
  <si>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</si>
  <si>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</si>
  <si>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</si>
  <si>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</si>
  <si>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</si>
  <si>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</si>
  <si>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</si>
  <si>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</si>
  <si>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</si>
  <si>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</si>
  <si>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</si>
  <si>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</si>
  <si>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</si>
  <si>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</si>
  <si>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</si>
  <si>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</si>
  <si>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</si>
  <si>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</si>
  <si>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</si>
  <si>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</si>
  <si>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</si>
  <si>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</si>
  <si>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</si>
  <si>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</si>
  <si>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</si>
  <si>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</si>
  <si>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</si>
  <si>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</si>
  <si>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</si>
  <si>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</si>
  <si>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</si>
  <si>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</si>
  <si>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</si>
  <si>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</si>
  <si>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</si>
  <si>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</si>
  <si>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</si>
  <si>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</si>
  <si>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</si>
  <si>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</si>
  <si>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</si>
  <si>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</si>
  <si>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</si>
  <si>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</si>
  <si>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</si>
  <si>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</si>
  <si>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</si>
  <si>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川崎市では、下水道施設の更新等を行うための建設改良について、事業費の平準化に加え、事業の優先順位付けにより効果的な投資を行っています。
○標準耐用年数に達している施設があるものの、</t>
    </r>
    <r>
      <rPr>
        <b/>
        <sz val="11"/>
        <color theme="1"/>
        <rFont val="ＭＳ ゴシック"/>
        <family val="3"/>
        <charset val="128"/>
      </rPr>
      <t>①有形固定資産減価償却率</t>
    </r>
    <r>
      <rPr>
        <sz val="11"/>
        <color theme="1"/>
        <rFont val="ＭＳ ゴシック"/>
        <family val="3"/>
        <charset val="128"/>
      </rPr>
      <t>は、ほぼ類似団体平均値並みです。</t>
    </r>
    <r>
      <rPr>
        <b/>
        <sz val="11"/>
        <color theme="1"/>
        <rFont val="ＭＳ ゴシック"/>
        <family val="3"/>
        <charset val="128"/>
      </rPr>
      <t>②管渠老朽化率</t>
    </r>
    <r>
      <rPr>
        <sz val="11"/>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t>
    </r>
    <r>
      <rPr>
        <b/>
        <sz val="11"/>
        <color theme="1"/>
        <rFont val="ＭＳ ゴシック"/>
        <family val="3"/>
        <charset val="128"/>
      </rPr>
      <t>③管渠改善率</t>
    </r>
    <r>
      <rPr>
        <sz val="11"/>
        <color theme="1"/>
        <rFont val="ＭＳ ゴシック"/>
        <family val="3"/>
        <charset val="128"/>
      </rPr>
      <t>については、年度によって変動がありますが、今後も老朽化が進む地域の管渠を中心に計画的に更新していく必要があります。</t>
    </r>
    <rPh sb="31" eb="34">
      <t>ジギョウヒ</t>
    </rPh>
    <rPh sb="39" eb="40">
      <t>クワ</t>
    </rPh>
    <rPh sb="49" eb="50">
      <t>ヅ</t>
    </rPh>
    <rPh sb="54" eb="57">
      <t>コウカテキ</t>
    </rPh>
    <rPh sb="58" eb="60">
      <t>トウシ</t>
    </rPh>
    <rPh sb="112" eb="115">
      <t>ヘイキンチ</t>
    </rPh>
    <phoneticPr fontId="4"/>
  </si>
  <si>
    <t>○企業債残高と支払利息が高い水準にありますが、企業債残高の縮減に向けた取組を継続することで、持続可能な経営基盤を確保できると考えています。
○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手法を導入した取組を進めています。</t>
    <rPh sb="191" eb="193">
      <t>シュホウ</t>
    </rPh>
    <rPh sb="194" eb="196">
      <t>ドウニュウ</t>
    </rPh>
    <phoneticPr fontId="4"/>
  </si>
  <si>
    <r>
      <t>　川崎市では、下水道創設当初、市内南部から整備が進められ、その後の人口増加等に伴い市内全域に整備され、現在、</t>
    </r>
    <r>
      <rPr>
        <b/>
        <sz val="10.5"/>
        <color theme="1"/>
        <rFont val="ＭＳ ゴシック"/>
        <family val="3"/>
        <charset val="128"/>
      </rPr>
      <t>⑧水洗化率</t>
    </r>
    <r>
      <rPr>
        <sz val="10.5"/>
        <color theme="1"/>
        <rFont val="ＭＳ ゴシック"/>
        <family val="3"/>
        <charset val="128"/>
      </rPr>
      <t>は99％以上</t>
    </r>
    <r>
      <rPr>
        <sz val="10.5"/>
        <rFont val="ＭＳ ゴシック"/>
        <family val="3"/>
        <charset val="128"/>
      </rPr>
      <t>（左グラフにおいて令和元年度の水洗化率が98.17%とあるのは、正しくは99.03%）</t>
    </r>
    <r>
      <rPr>
        <sz val="10.5"/>
        <color theme="1"/>
        <rFont val="ＭＳ ゴシック"/>
        <family val="3"/>
        <charset val="128"/>
      </rPr>
      <t>です。
○急速な整備のために多額の企業債借入れを行った時期があり、現在も</t>
    </r>
    <r>
      <rPr>
        <b/>
        <sz val="10.5"/>
        <color theme="1"/>
        <rFont val="ＭＳ ゴシック"/>
        <family val="3"/>
        <charset val="128"/>
      </rPr>
      <t>④企業債残高対事業規模比率</t>
    </r>
    <r>
      <rPr>
        <sz val="10.5"/>
        <color theme="1"/>
        <rFont val="ＭＳ ゴシック"/>
        <family val="3"/>
        <charset val="128"/>
      </rPr>
      <t>が高い水準にありますが、企業債の償還による残高の減少で年々改善しています。また、高利率の企業債の減少に伴って支払利息も減少し、</t>
    </r>
    <r>
      <rPr>
        <b/>
        <sz val="10.5"/>
        <color theme="1"/>
        <rFont val="ＭＳ ゴシック"/>
        <family val="3"/>
        <charset val="128"/>
      </rPr>
      <t>①経常収支比率</t>
    </r>
    <r>
      <rPr>
        <sz val="10.5"/>
        <color theme="1"/>
        <rFont val="ＭＳ ゴシック"/>
        <family val="3"/>
        <charset val="128"/>
      </rPr>
      <t>、</t>
    </r>
    <r>
      <rPr>
        <b/>
        <sz val="10.5"/>
        <color theme="1"/>
        <rFont val="ＭＳ ゴシック"/>
        <family val="3"/>
        <charset val="128"/>
      </rPr>
      <t>⑤経費回収率</t>
    </r>
    <r>
      <rPr>
        <sz val="10.5"/>
        <color theme="1"/>
        <rFont val="ＭＳ ゴシック"/>
        <family val="3"/>
        <charset val="128"/>
      </rPr>
      <t>及び</t>
    </r>
    <r>
      <rPr>
        <b/>
        <sz val="10.5"/>
        <color theme="1"/>
        <rFont val="ＭＳ ゴシック"/>
        <family val="3"/>
        <charset val="128"/>
      </rPr>
      <t>⑥汚水処理原価</t>
    </r>
    <r>
      <rPr>
        <sz val="10.5"/>
        <color theme="1"/>
        <rFont val="ＭＳ ゴシック"/>
        <family val="3"/>
        <charset val="128"/>
      </rPr>
      <t>にその影響が表れており、近年は改善傾向にありますが、今後も企業債残高の縮減に向けた取組を継続することが重要と考えています。</t>
    </r>
    <r>
      <rPr>
        <b/>
        <sz val="10.5"/>
        <color theme="1"/>
        <rFont val="ＭＳ ゴシック"/>
        <family val="3"/>
        <charset val="128"/>
      </rPr>
      <t>③流動比率は</t>
    </r>
    <r>
      <rPr>
        <sz val="10.5"/>
        <color theme="1"/>
        <rFont val="ＭＳ ゴシック"/>
        <family val="3"/>
        <charset val="128"/>
      </rPr>
      <t>、平成26年度に会計制度の見直しに伴い、翌年度に償還する企業債が流動負債に計上されることになって以降、100%を下回っています。類似団体に比べて低い水準となっていますが、下水道使用料収入等により支払能力は確保されており、また、企業債の償還ピークを越え、近年は改善してきています。さらに、</t>
    </r>
    <r>
      <rPr>
        <b/>
        <sz val="10.5"/>
        <color theme="1"/>
        <rFont val="ＭＳ ゴシック"/>
        <family val="3"/>
        <charset val="128"/>
      </rPr>
      <t>①経常収支比率</t>
    </r>
    <r>
      <rPr>
        <sz val="10.5"/>
        <color theme="1"/>
        <rFont val="ＭＳ ゴシック"/>
        <family val="3"/>
        <charset val="128"/>
      </rPr>
      <t>及び</t>
    </r>
    <r>
      <rPr>
        <b/>
        <sz val="10.5"/>
        <color theme="1"/>
        <rFont val="ＭＳ ゴシック"/>
        <family val="3"/>
        <charset val="128"/>
      </rPr>
      <t>⑤経費回収率</t>
    </r>
    <r>
      <rPr>
        <sz val="10.5"/>
        <color theme="1"/>
        <rFont val="ＭＳ ゴシック"/>
        <family val="3"/>
        <charset val="128"/>
      </rPr>
      <t>が安定して100％を超えていることや、</t>
    </r>
    <r>
      <rPr>
        <b/>
        <sz val="10.5"/>
        <color theme="1"/>
        <rFont val="ＭＳ ゴシック"/>
        <family val="3"/>
        <charset val="128"/>
      </rPr>
      <t>②累積欠損金比率</t>
    </r>
    <r>
      <rPr>
        <sz val="10.5"/>
        <color theme="1"/>
        <rFont val="ＭＳ ゴシック"/>
        <family val="3"/>
        <charset val="128"/>
      </rPr>
      <t>も計上されていないことから、経営の健全性を維持できていると言えます。
○</t>
    </r>
    <r>
      <rPr>
        <b/>
        <sz val="10.5"/>
        <color theme="1"/>
        <rFont val="ＭＳ ゴシック"/>
        <family val="3"/>
        <charset val="128"/>
      </rPr>
      <t>⑦施設利用率</t>
    </r>
    <r>
      <rPr>
        <sz val="10.5"/>
        <color theme="1"/>
        <rFont val="ＭＳ ゴシック"/>
        <family val="3"/>
        <charset val="128"/>
      </rPr>
      <t>については、類似団体と比べ低い水準にあります。最大処理水量に対応できるよう、ある程度の余裕は持つ必要がありますが、経済性の観点から、今後は適切な水準を見極めた上での施設管理が重要と考えています。</t>
    </r>
    <rPh sb="66" eb="67">
      <t>ヒダリ</t>
    </rPh>
    <rPh sb="74" eb="76">
      <t>レイワ</t>
    </rPh>
    <rPh sb="76" eb="78">
      <t>ガンネン</t>
    </rPh>
    <rPh sb="78" eb="79">
      <t>ド</t>
    </rPh>
    <rPh sb="80" eb="83">
      <t>スイセンカ</t>
    </rPh>
    <rPh sb="83" eb="84">
      <t>リツ</t>
    </rPh>
    <rPh sb="97" eb="98">
      <t>タダ</t>
    </rPh>
    <rPh sb="185" eb="187">
      <t>ネンネン</t>
    </rPh>
    <rPh sb="187" eb="189">
      <t>カイゼン</t>
    </rPh>
    <rPh sb="209" eb="210">
      <t>トモナ</t>
    </rPh>
    <rPh sb="212" eb="214">
      <t>シハライ</t>
    </rPh>
    <rPh sb="214" eb="216">
      <t>リソク</t>
    </rPh>
    <rPh sb="217" eb="219">
      <t>ゲンショウ</t>
    </rPh>
    <rPh sb="256" eb="258">
      <t>キンネン</t>
    </rPh>
    <rPh sb="261" eb="263">
      <t>ケイコウ</t>
    </rPh>
    <rPh sb="470" eb="472">
      <t>アンテイ</t>
    </rPh>
    <rPh sb="578" eb="580">
      <t>テイド</t>
    </rPh>
    <rPh sb="581" eb="583">
      <t>ヨユウ</t>
    </rPh>
    <rPh sb="584" eb="585">
      <t>モ</t>
    </rPh>
    <rPh sb="586" eb="588">
      <t>ヒツヨウ</t>
    </rPh>
    <rPh sb="595" eb="598">
      <t>ケイザイセイ</t>
    </rPh>
    <rPh sb="599" eb="601">
      <t>カンテン</t>
    </rPh>
    <rPh sb="604" eb="606">
      <t>コンゴ</t>
    </rPh>
    <rPh sb="613" eb="615">
      <t>ミキワ</t>
    </rPh>
    <rPh sb="617" eb="618">
      <t>ウエ</t>
    </rPh>
    <rPh sb="620" eb="622">
      <t>シセツ</t>
    </rPh>
    <rPh sb="622" eb="624">
      <t>カンリ</t>
    </rPh>
    <rPh sb="625" eb="627">
      <t>ジュウヨウ</t>
    </rPh>
    <rPh sb="628" eb="62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</si>
</sst>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b/>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0.31</c:v>
                </c:pt>
                <c:pt idx="1">
                  <c:v>0.3</c:v>
                </c:pt>
                <c:pt idx="2">
                  <c:v>0.13</c:v>
                </c:pt>
                <c:pt idx="3">
                  <c:v>0.24</c:v>
                </c:pt>
                <c:pt idx="4">
                  <c:v>0.38</c:v>
                </c:pt>
              </c:numCache>
            </c:numRef>
          </c:val>
          <c:extLst xmlns:c16r2="http://schemas.microsoft.com/office/drawing/2015/06/chart">
            <c:ext xmlns:c16="http://schemas.microsoft.com/office/drawing/2014/chart" uri="{C3380CC4-5D6E-409C-BE32-E72D297353CC}">
              <c16:uniqueId val="{00000000-3545-43A5-AABD-F84BFCE19D50}"/>
            </c:ext>
          </c:extLst>
        </c:ser>
        <c:dLbls>
          <c:showLegendKey val="0"/>
          <c:showVal val="0"/>
          <c:showCatName val="0"/>
          <c:showSerName val="0"/>
          <c:showPercent val="0"/>
          <c:showBubbleSize val="0"/>
        </c:dLbls>
        <c:gapWidth val="150"/>
        <c:axId val="505409816"/>
        <c:axId val="50541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xmlns:c16r2="http://schemas.microsoft.com/office/drawing/2015/06/chart">
            <c:ext xmlns:c16="http://schemas.microsoft.com/office/drawing/2014/chart" uri="{C3380CC4-5D6E-409C-BE32-E72D297353CC}">
              <c16:uniqueId val="{00000001-3545-43A5-AABD-F84BFCE19D50}"/>
            </c:ext>
          </c:extLst>
        </c:ser>
        <c:dLbls>
          <c:showLegendKey val="0"/>
          <c:showVal val="0"/>
          <c:showCatName val="0"/>
          <c:showSerName val="0"/>
          <c:showPercent val="0"/>
          <c:showBubbleSize val="0"/>
        </c:dLbls>
        <c:marker val="1"/>
        <c:smooth val="0"/>
        <c:axId val="505409816"/>
        <c:axId val="505412560"/>
      </c:lineChart>
      <c:dateAx>
        <c:axId val="505409816"/>
        <c:scaling>
          <c:orientation val="minMax"/>
        </c:scaling>
        <c:delete val="1"/>
        <c:axPos val="b"/>
        <c:numFmt formatCode="&quot;H&quot;yy" sourceLinked="1"/>
        <c:majorTickMark val="none"/>
        <c:minorTickMark val="none"/>
        <c:tickLblPos val="none"/>
        <c:crossAx val="505412560"/>
        <c:crosses val="autoZero"/>
        <c:auto val="1"/>
        <c:lblOffset val="100"/>
        <c:baseTimeUnit val="years"/>
      </c:dateAx>
      <c:valAx>
        <c:axId val="50541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40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53.77</c:v>
                </c:pt>
                <c:pt idx="1">
                  <c:v>53.53</c:v>
                </c:pt>
                <c:pt idx="2">
                  <c:v>53.81</c:v>
                </c:pt>
                <c:pt idx="3">
                  <c:v>48.43</c:v>
                </c:pt>
                <c:pt idx="4">
                  <c:v>49.84</c:v>
                </c:pt>
              </c:numCache>
            </c:numRef>
          </c:val>
          <c:extLst xmlns:c16r2="http://schemas.microsoft.com/office/drawing/2015/06/chart">
            <c:ext xmlns:c16="http://schemas.microsoft.com/office/drawing/2014/chart" uri="{C3380CC4-5D6E-409C-BE32-E72D297353CC}">
              <c16:uniqueId val="{00000000-74A9-44D6-B4E5-6C6176CA7FBE}"/>
            </c:ext>
          </c:extLst>
        </c:ser>
        <c:dLbls>
          <c:showLegendKey val="0"/>
          <c:showVal val="0"/>
          <c:showCatName val="0"/>
          <c:showSerName val="0"/>
          <c:showPercent val="0"/>
          <c:showBubbleSize val="0"/>
        </c:dLbls>
        <c:gapWidth val="150"/>
        <c:axId val="584241496"/>
        <c:axId val="58423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xmlns:c16r2="http://schemas.microsoft.com/office/drawing/2015/06/chart">
            <c:ext xmlns:c16="http://schemas.microsoft.com/office/drawing/2014/chart" uri="{C3380CC4-5D6E-409C-BE32-E72D297353CC}">
              <c16:uniqueId val="{00000001-74A9-44D6-B4E5-6C6176CA7FBE}"/>
            </c:ext>
          </c:extLst>
        </c:ser>
        <c:dLbls>
          <c:showLegendKey val="0"/>
          <c:showVal val="0"/>
          <c:showCatName val="0"/>
          <c:showSerName val="0"/>
          <c:showPercent val="0"/>
          <c:showBubbleSize val="0"/>
        </c:dLbls>
        <c:marker val="1"/>
        <c:smooth val="0"/>
        <c:axId val="584241496"/>
        <c:axId val="584237576"/>
      </c:lineChart>
      <c:dateAx>
        <c:axId val="584241496"/>
        <c:scaling>
          <c:orientation val="minMax"/>
        </c:scaling>
        <c:delete val="1"/>
        <c:axPos val="b"/>
        <c:numFmt formatCode="&quot;H&quot;yy" sourceLinked="1"/>
        <c:majorTickMark val="none"/>
        <c:minorTickMark val="none"/>
        <c:tickLblPos val="none"/>
        <c:crossAx val="584237576"/>
        <c:crosses val="autoZero"/>
        <c:auto val="1"/>
        <c:lblOffset val="100"/>
        <c:baseTimeUnit val="years"/>
      </c:dateAx>
      <c:valAx>
        <c:axId val="58423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4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99.03</c:v>
                </c:pt>
                <c:pt idx="1">
                  <c:v>99.03</c:v>
                </c:pt>
                <c:pt idx="2">
                  <c:v>99.03</c:v>
                </c:pt>
                <c:pt idx="3">
                  <c:v>99.03</c:v>
                </c:pt>
                <c:pt idx="4">
                  <c:v>98.17</c:v>
                </c:pt>
              </c:numCache>
            </c:numRef>
          </c:val>
          <c:extLst xmlns:c16r2="http://schemas.microsoft.com/office/drawing/2015/06/chart">
            <c:ext xmlns:c16="http://schemas.microsoft.com/office/drawing/2014/chart" uri="{C3380CC4-5D6E-409C-BE32-E72D297353CC}">
              <c16:uniqueId val="{00000000-913E-477C-ADAB-D8B7837F34DA}"/>
            </c:ext>
          </c:extLst>
        </c:ser>
        <c:dLbls>
          <c:showLegendKey val="0"/>
          <c:showVal val="0"/>
          <c:showCatName val="0"/>
          <c:showSerName val="0"/>
          <c:showPercent val="0"/>
          <c:showBubbleSize val="0"/>
        </c:dLbls>
        <c:gapWidth val="150"/>
        <c:axId val="584243064"/>
        <c:axId val="58423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xmlns:c16r2="http://schemas.microsoft.com/office/drawing/2015/06/chart">
            <c:ext xmlns:c16="http://schemas.microsoft.com/office/drawing/2014/chart" uri="{C3380CC4-5D6E-409C-BE32-E72D297353CC}">
              <c16:uniqueId val="{00000001-913E-477C-ADAB-D8B7837F34DA}"/>
            </c:ext>
          </c:extLst>
        </c:ser>
        <c:dLbls>
          <c:showLegendKey val="0"/>
          <c:showVal val="0"/>
          <c:showCatName val="0"/>
          <c:showSerName val="0"/>
          <c:showPercent val="0"/>
          <c:showBubbleSize val="0"/>
        </c:dLbls>
        <c:marker val="1"/>
        <c:smooth val="0"/>
        <c:axId val="584243064"/>
        <c:axId val="584239536"/>
      </c:lineChart>
      <c:dateAx>
        <c:axId val="584243064"/>
        <c:scaling>
          <c:orientation val="minMax"/>
        </c:scaling>
        <c:delete val="1"/>
        <c:axPos val="b"/>
        <c:numFmt formatCode="&quot;H&quot;yy" sourceLinked="1"/>
        <c:majorTickMark val="none"/>
        <c:minorTickMark val="none"/>
        <c:tickLblPos val="none"/>
        <c:crossAx val="584239536"/>
        <c:crosses val="autoZero"/>
        <c:auto val="1"/>
        <c:lblOffset val="100"/>
        <c:baseTimeUnit val="years"/>
      </c:dateAx>
      <c:valAx>
        <c:axId val="58423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4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105.69</c:v>
                </c:pt>
                <c:pt idx="1">
                  <c:v>107.72</c:v>
                </c:pt>
                <c:pt idx="2">
                  <c:v>109.8</c:v>
                </c:pt>
                <c:pt idx="3">
                  <c:v>111.88</c:v>
                </c:pt>
                <c:pt idx="4">
                  <c:v>112.13</c:v>
                </c:pt>
              </c:numCache>
            </c:numRef>
          </c:val>
          <c:extLst xmlns:c16r2="http://schemas.microsoft.com/office/drawing/2015/06/chart">
            <c:ext xmlns:c16="http://schemas.microsoft.com/office/drawing/2014/chart" uri="{C3380CC4-5D6E-409C-BE32-E72D297353CC}">
              <c16:uniqueId val="{00000000-6F68-4133-881E-3B5E2D7CDF17}"/>
            </c:ext>
          </c:extLst>
        </c:ser>
        <c:dLbls>
          <c:showLegendKey val="0"/>
          <c:showVal val="0"/>
          <c:showCatName val="0"/>
          <c:showSerName val="0"/>
          <c:showPercent val="0"/>
          <c:showBubbleSize val="0"/>
        </c:dLbls>
        <c:gapWidth val="150"/>
        <c:axId val="505410992"/>
        <c:axId val="5054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xmlns:c16r2="http://schemas.microsoft.com/office/drawing/2015/06/chart">
            <c:ext xmlns:c16="http://schemas.microsoft.com/office/drawing/2014/chart" uri="{C3380CC4-5D6E-409C-BE32-E72D297353CC}">
              <c16:uniqueId val="{00000001-6F68-4133-881E-3B5E2D7CDF17}"/>
            </c:ext>
          </c:extLst>
        </c:ser>
        <c:dLbls>
          <c:showLegendKey val="0"/>
          <c:showVal val="0"/>
          <c:showCatName val="0"/>
          <c:showSerName val="0"/>
          <c:showPercent val="0"/>
          <c:showBubbleSize val="0"/>
        </c:dLbls>
        <c:marker val="1"/>
        <c:smooth val="0"/>
        <c:axId val="505410992"/>
        <c:axId val="505411776"/>
      </c:lineChart>
      <c:dateAx>
        <c:axId val="505410992"/>
        <c:scaling>
          <c:orientation val="minMax"/>
        </c:scaling>
        <c:delete val="1"/>
        <c:axPos val="b"/>
        <c:numFmt formatCode="&quot;H&quot;yy" sourceLinked="1"/>
        <c:majorTickMark val="none"/>
        <c:minorTickMark val="none"/>
        <c:tickLblPos val="none"/>
        <c:crossAx val="505411776"/>
        <c:crosses val="autoZero"/>
        <c:auto val="1"/>
        <c:lblOffset val="100"/>
        <c:baseTimeUnit val="years"/>
      </c:dateAx>
      <c:valAx>
        <c:axId val="5054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41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44.12</c:v>
                </c:pt>
                <c:pt idx="1">
                  <c:v>45.65</c:v>
                </c:pt>
                <c:pt idx="2">
                  <c:v>47.23</c:v>
                </c:pt>
                <c:pt idx="3">
                  <c:v>48.73</c:v>
                </c:pt>
                <c:pt idx="4">
                  <c:v>48.82</c:v>
                </c:pt>
              </c:numCache>
            </c:numRef>
          </c:val>
          <c:extLst xmlns:c16r2="http://schemas.microsoft.com/office/drawing/2015/06/chart">
            <c:ext xmlns:c16="http://schemas.microsoft.com/office/drawing/2014/chart" uri="{C3380CC4-5D6E-409C-BE32-E72D297353CC}">
              <c16:uniqueId val="{00000000-22C6-4F95-824A-49B17474C6E4}"/>
            </c:ext>
          </c:extLst>
        </c:ser>
        <c:dLbls>
          <c:showLegendKey val="0"/>
          <c:showVal val="0"/>
          <c:showCatName val="0"/>
          <c:showSerName val="0"/>
          <c:showPercent val="0"/>
          <c:showBubbleSize val="0"/>
        </c:dLbls>
        <c:gapWidth val="150"/>
        <c:axId val="505413344"/>
        <c:axId val="50541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xmlns:c16r2="http://schemas.microsoft.com/office/drawing/2015/06/chart">
            <c:ext xmlns:c16="http://schemas.microsoft.com/office/drawing/2014/chart" uri="{C3380CC4-5D6E-409C-BE32-E72D297353CC}">
              <c16:uniqueId val="{00000001-22C6-4F95-824A-49B17474C6E4}"/>
            </c:ext>
          </c:extLst>
        </c:ser>
        <c:dLbls>
          <c:showLegendKey val="0"/>
          <c:showVal val="0"/>
          <c:showCatName val="0"/>
          <c:showSerName val="0"/>
          <c:showPercent val="0"/>
          <c:showBubbleSize val="0"/>
        </c:dLbls>
        <c:marker val="1"/>
        <c:smooth val="0"/>
        <c:axId val="505413344"/>
        <c:axId val="505416088"/>
      </c:lineChart>
      <c:dateAx>
        <c:axId val="505413344"/>
        <c:scaling>
          <c:orientation val="minMax"/>
        </c:scaling>
        <c:delete val="1"/>
        <c:axPos val="b"/>
        <c:numFmt formatCode="&quot;H&quot;yy" sourceLinked="1"/>
        <c:majorTickMark val="none"/>
        <c:minorTickMark val="none"/>
        <c:tickLblPos val="none"/>
        <c:crossAx val="505416088"/>
        <c:crosses val="autoZero"/>
        <c:auto val="1"/>
        <c:lblOffset val="100"/>
        <c:baseTimeUnit val="years"/>
      </c:dateAx>
      <c:valAx>
        <c:axId val="50541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4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4.8</c:v>
                </c:pt>
                <c:pt idx="1">
                  <c:v>5.46</c:v>
                </c:pt>
                <c:pt idx="2">
                  <c:v>5.88</c:v>
                </c:pt>
                <c:pt idx="3">
                  <c:v>6.08</c:v>
                </c:pt>
                <c:pt idx="4">
                  <c:v>7.16</c:v>
                </c:pt>
              </c:numCache>
            </c:numRef>
          </c:val>
          <c:extLst xmlns:c16r2="http://schemas.microsoft.com/office/drawing/2015/06/chart">
            <c:ext xmlns:c16="http://schemas.microsoft.com/office/drawing/2014/chart" uri="{C3380CC4-5D6E-409C-BE32-E72D297353CC}">
              <c16:uniqueId val="{00000000-FB93-43E7-B7F9-BBAE972A1C8D}"/>
            </c:ext>
          </c:extLst>
        </c:ser>
        <c:dLbls>
          <c:showLegendKey val="0"/>
          <c:showVal val="0"/>
          <c:showCatName val="0"/>
          <c:showSerName val="0"/>
          <c:showPercent val="0"/>
          <c:showBubbleSize val="0"/>
        </c:dLbls>
        <c:gapWidth val="150"/>
        <c:axId val="505421968"/>
        <c:axId val="50542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xmlns:c16r2="http://schemas.microsoft.com/office/drawing/2015/06/chart">
            <c:ext xmlns:c16="http://schemas.microsoft.com/office/drawing/2014/chart" uri="{C3380CC4-5D6E-409C-BE32-E72D297353CC}">
              <c16:uniqueId val="{00000001-FB93-43E7-B7F9-BBAE972A1C8D}"/>
            </c:ext>
          </c:extLst>
        </c:ser>
        <c:dLbls>
          <c:showLegendKey val="0"/>
          <c:showVal val="0"/>
          <c:showCatName val="0"/>
          <c:showSerName val="0"/>
          <c:showPercent val="0"/>
          <c:showBubbleSize val="0"/>
        </c:dLbls>
        <c:marker val="1"/>
        <c:smooth val="0"/>
        <c:axId val="505421968"/>
        <c:axId val="505422360"/>
      </c:lineChart>
      <c:dateAx>
        <c:axId val="505421968"/>
        <c:scaling>
          <c:orientation val="minMax"/>
        </c:scaling>
        <c:delete val="1"/>
        <c:axPos val="b"/>
        <c:numFmt formatCode="&quot;H&quot;yy" sourceLinked="1"/>
        <c:majorTickMark val="none"/>
        <c:minorTickMark val="none"/>
        <c:tickLblPos val="none"/>
        <c:crossAx val="505422360"/>
        <c:crosses val="autoZero"/>
        <c:auto val="1"/>
        <c:lblOffset val="100"/>
        <c:baseTimeUnit val="years"/>
      </c:dateAx>
      <c:valAx>
        <c:axId val="50542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42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17-4BAD-B84C-5FCC621E55B5}"/>
            </c:ext>
          </c:extLst>
        </c:ser>
        <c:dLbls>
          <c:showLegendKey val="0"/>
          <c:showVal val="0"/>
          <c:showCatName val="0"/>
          <c:showSerName val="0"/>
          <c:showPercent val="0"/>
          <c:showBubbleSize val="0"/>
        </c:dLbls>
        <c:gapWidth val="150"/>
        <c:axId val="505421184"/>
        <c:axId val="50542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3717-4BAD-B84C-5FCC621E55B5}"/>
            </c:ext>
          </c:extLst>
        </c:ser>
        <c:dLbls>
          <c:showLegendKey val="0"/>
          <c:showVal val="0"/>
          <c:showCatName val="0"/>
          <c:showSerName val="0"/>
          <c:showPercent val="0"/>
          <c:showBubbleSize val="0"/>
        </c:dLbls>
        <c:marker val="1"/>
        <c:smooth val="0"/>
        <c:axId val="505421184"/>
        <c:axId val="505421576"/>
      </c:lineChart>
      <c:dateAx>
        <c:axId val="505421184"/>
        <c:scaling>
          <c:orientation val="minMax"/>
        </c:scaling>
        <c:delete val="1"/>
        <c:axPos val="b"/>
        <c:numFmt formatCode="&quot;H&quot;yy" sourceLinked="1"/>
        <c:majorTickMark val="none"/>
        <c:minorTickMark val="none"/>
        <c:tickLblPos val="none"/>
        <c:crossAx val="505421576"/>
        <c:crosses val="autoZero"/>
        <c:auto val="1"/>
        <c:lblOffset val="100"/>
        <c:baseTimeUnit val="years"/>
      </c:dateAx>
      <c:valAx>
        <c:axId val="50542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4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26.5</c:v>
                </c:pt>
                <c:pt idx="1">
                  <c:v>27.75</c:v>
                </c:pt>
                <c:pt idx="2">
                  <c:v>40.119999999999997</c:v>
                </c:pt>
                <c:pt idx="3">
                  <c:v>55.13</c:v>
                </c:pt>
                <c:pt idx="4">
                  <c:v>56.9</c:v>
                </c:pt>
              </c:numCache>
            </c:numRef>
          </c:val>
          <c:extLst xmlns:c16r2="http://schemas.microsoft.com/office/drawing/2015/06/chart">
            <c:ext xmlns:c16="http://schemas.microsoft.com/office/drawing/2014/chart" uri="{C3380CC4-5D6E-409C-BE32-E72D297353CC}">
              <c16:uniqueId val="{00000000-6F27-41F9-BCB3-66AC4AD26568}"/>
            </c:ext>
          </c:extLst>
        </c:ser>
        <c:dLbls>
          <c:showLegendKey val="0"/>
          <c:showVal val="0"/>
          <c:showCatName val="0"/>
          <c:showSerName val="0"/>
          <c:showPercent val="0"/>
          <c:showBubbleSize val="0"/>
        </c:dLbls>
        <c:gapWidth val="150"/>
        <c:axId val="403596296"/>
        <c:axId val="40363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xmlns:c16r2="http://schemas.microsoft.com/office/drawing/2015/06/chart">
            <c:ext xmlns:c16="http://schemas.microsoft.com/office/drawing/2014/chart" uri="{C3380CC4-5D6E-409C-BE32-E72D297353CC}">
              <c16:uniqueId val="{00000001-6F27-41F9-BCB3-66AC4AD26568}"/>
            </c:ext>
          </c:extLst>
        </c:ser>
        <c:dLbls>
          <c:showLegendKey val="0"/>
          <c:showVal val="0"/>
          <c:showCatName val="0"/>
          <c:showSerName val="0"/>
          <c:showPercent val="0"/>
          <c:showBubbleSize val="0"/>
        </c:dLbls>
        <c:marker val="1"/>
        <c:smooth val="0"/>
        <c:axId val="403596296"/>
        <c:axId val="403632008"/>
      </c:lineChart>
      <c:dateAx>
        <c:axId val="403596296"/>
        <c:scaling>
          <c:orientation val="minMax"/>
        </c:scaling>
        <c:delete val="1"/>
        <c:axPos val="b"/>
        <c:numFmt formatCode="&quot;H&quot;yy" sourceLinked="1"/>
        <c:majorTickMark val="none"/>
        <c:minorTickMark val="none"/>
        <c:tickLblPos val="none"/>
        <c:crossAx val="403632008"/>
        <c:crosses val="autoZero"/>
        <c:auto val="1"/>
        <c:lblOffset val="100"/>
        <c:baseTimeUnit val="years"/>
      </c:dateAx>
      <c:valAx>
        <c:axId val="40363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9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896.37</c:v>
                </c:pt>
                <c:pt idx="1">
                  <c:v>859.09</c:v>
                </c:pt>
                <c:pt idx="2">
                  <c:v>804.79</c:v>
                </c:pt>
                <c:pt idx="3">
                  <c:v>779.37</c:v>
                </c:pt>
                <c:pt idx="4">
                  <c:v>755.48</c:v>
                </c:pt>
              </c:numCache>
            </c:numRef>
          </c:val>
          <c:extLst xmlns:c16r2="http://schemas.microsoft.com/office/drawing/2015/06/chart">
            <c:ext xmlns:c16="http://schemas.microsoft.com/office/drawing/2014/chart" uri="{C3380CC4-5D6E-409C-BE32-E72D297353CC}">
              <c16:uniqueId val="{00000000-769A-4725-BED6-E9893997EA4C}"/>
            </c:ext>
          </c:extLst>
        </c:ser>
        <c:dLbls>
          <c:showLegendKey val="0"/>
          <c:showVal val="0"/>
          <c:showCatName val="0"/>
          <c:showSerName val="0"/>
          <c:showPercent val="0"/>
          <c:showBubbleSize val="0"/>
        </c:dLbls>
        <c:gapWidth val="150"/>
        <c:axId val="584250120"/>
        <c:axId val="5842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xmlns:c16r2="http://schemas.microsoft.com/office/drawing/2015/06/chart">
            <c:ext xmlns:c16="http://schemas.microsoft.com/office/drawing/2014/chart" uri="{C3380CC4-5D6E-409C-BE32-E72D297353CC}">
              <c16:uniqueId val="{00000001-769A-4725-BED6-E9893997EA4C}"/>
            </c:ext>
          </c:extLst>
        </c:ser>
        <c:dLbls>
          <c:showLegendKey val="0"/>
          <c:showVal val="0"/>
          <c:showCatName val="0"/>
          <c:showSerName val="0"/>
          <c:showPercent val="0"/>
          <c:showBubbleSize val="0"/>
        </c:dLbls>
        <c:marker val="1"/>
        <c:smooth val="0"/>
        <c:axId val="584250120"/>
        <c:axId val="584251296"/>
      </c:lineChart>
      <c:dateAx>
        <c:axId val="584250120"/>
        <c:scaling>
          <c:orientation val="minMax"/>
        </c:scaling>
        <c:delete val="1"/>
        <c:axPos val="b"/>
        <c:numFmt formatCode="&quot;H&quot;yy" sourceLinked="1"/>
        <c:majorTickMark val="none"/>
        <c:minorTickMark val="none"/>
        <c:tickLblPos val="none"/>
        <c:crossAx val="584251296"/>
        <c:crosses val="autoZero"/>
        <c:auto val="1"/>
        <c:lblOffset val="100"/>
        <c:baseTimeUnit val="years"/>
      </c:dateAx>
      <c:valAx>
        <c:axId val="5842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5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110.71</c:v>
                </c:pt>
                <c:pt idx="1">
                  <c:v>113.39</c:v>
                </c:pt>
                <c:pt idx="2">
                  <c:v>117.97</c:v>
                </c:pt>
                <c:pt idx="3">
                  <c:v>122.57</c:v>
                </c:pt>
                <c:pt idx="4">
                  <c:v>122.47</c:v>
                </c:pt>
              </c:numCache>
            </c:numRef>
          </c:val>
          <c:extLst xmlns:c16r2="http://schemas.microsoft.com/office/drawing/2015/06/chart">
            <c:ext xmlns:c16="http://schemas.microsoft.com/office/drawing/2014/chart" uri="{C3380CC4-5D6E-409C-BE32-E72D297353CC}">
              <c16:uniqueId val="{00000000-A4FD-4AC5-9268-3269BAE23217}"/>
            </c:ext>
          </c:extLst>
        </c:ser>
        <c:dLbls>
          <c:showLegendKey val="0"/>
          <c:showVal val="0"/>
          <c:showCatName val="0"/>
          <c:showSerName val="0"/>
          <c:showPercent val="0"/>
          <c:showBubbleSize val="0"/>
        </c:dLbls>
        <c:gapWidth val="150"/>
        <c:axId val="584250904"/>
        <c:axId val="58425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xmlns:c16r2="http://schemas.microsoft.com/office/drawing/2015/06/chart">
            <c:ext xmlns:c16="http://schemas.microsoft.com/office/drawing/2014/chart" uri="{C3380CC4-5D6E-409C-BE32-E72D297353CC}">
              <c16:uniqueId val="{00000001-A4FD-4AC5-9268-3269BAE23217}"/>
            </c:ext>
          </c:extLst>
        </c:ser>
        <c:dLbls>
          <c:showLegendKey val="0"/>
          <c:showVal val="0"/>
          <c:showCatName val="0"/>
          <c:showSerName val="0"/>
          <c:showPercent val="0"/>
          <c:showBubbleSize val="0"/>
        </c:dLbls>
        <c:marker val="1"/>
        <c:smooth val="0"/>
        <c:axId val="584250904"/>
        <c:axId val="584252080"/>
      </c:lineChart>
      <c:dateAx>
        <c:axId val="584250904"/>
        <c:scaling>
          <c:orientation val="minMax"/>
        </c:scaling>
        <c:delete val="1"/>
        <c:axPos val="b"/>
        <c:numFmt formatCode="&quot;H&quot;yy" sourceLinked="1"/>
        <c:majorTickMark val="none"/>
        <c:minorTickMark val="none"/>
        <c:tickLblPos val="none"/>
        <c:crossAx val="584252080"/>
        <c:crosses val="autoZero"/>
        <c:auto val="1"/>
        <c:lblOffset val="100"/>
        <c:baseTimeUnit val="years"/>
      </c:dateAx>
      <c:valAx>
        <c:axId val="58425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135.69999999999999</c:v>
                </c:pt>
                <c:pt idx="1">
                  <c:v>132.03</c:v>
                </c:pt>
                <c:pt idx="2">
                  <c:v>126.49</c:v>
                </c:pt>
                <c:pt idx="3">
                  <c:v>121.5</c:v>
                </c:pt>
                <c:pt idx="4">
                  <c:v>121.25</c:v>
                </c:pt>
              </c:numCache>
            </c:numRef>
          </c:val>
          <c:extLst xmlns:c16r2="http://schemas.microsoft.com/office/drawing/2015/06/chart">
            <c:ext xmlns:c16="http://schemas.microsoft.com/office/drawing/2014/chart" uri="{C3380CC4-5D6E-409C-BE32-E72D297353CC}">
              <c16:uniqueId val="{00000000-841F-4150-89C4-2E470E6E3EE9}"/>
            </c:ext>
          </c:extLst>
        </c:ser>
        <c:dLbls>
          <c:showLegendKey val="0"/>
          <c:showVal val="0"/>
          <c:showCatName val="0"/>
          <c:showSerName val="0"/>
          <c:showPercent val="0"/>
          <c:showBubbleSize val="0"/>
        </c:dLbls>
        <c:gapWidth val="150"/>
        <c:axId val="584244240"/>
        <c:axId val="58423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xmlns:c16r2="http://schemas.microsoft.com/office/drawing/2015/06/chart">
            <c:ext xmlns:c16="http://schemas.microsoft.com/office/drawing/2014/chart" uri="{C3380CC4-5D6E-409C-BE32-E72D297353CC}">
              <c16:uniqueId val="{00000001-841F-4150-89C4-2E470E6E3EE9}"/>
            </c:ext>
          </c:extLst>
        </c:ser>
        <c:dLbls>
          <c:showLegendKey val="0"/>
          <c:showVal val="0"/>
          <c:showCatName val="0"/>
          <c:showSerName val="0"/>
          <c:showPercent val="0"/>
          <c:showBubbleSize val="0"/>
        </c:dLbls>
        <c:marker val="1"/>
        <c:smooth val="0"/>
        <c:axId val="584244240"/>
        <c:axId val="584237968"/>
      </c:lineChart>
      <c:dateAx>
        <c:axId val="584244240"/>
        <c:scaling>
          <c:orientation val="minMax"/>
        </c:scaling>
        <c:delete val="1"/>
        <c:axPos val="b"/>
        <c:numFmt formatCode="&quot;H&quot;yy" sourceLinked="1"/>
        <c:majorTickMark val="none"/>
        <c:minorTickMark val="none"/>
        <c:tickLblPos val="none"/>
        <c:crossAx val="584237968"/>
        <c:crosses val="autoZero"/>
        <c:auto val="1"/>
        <c:lblOffset val="100"/>
        <c:baseTimeUnit val="years"/>
      </c:dateAx>
      <c:valAx>
        <c:axId val="58423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4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川崎市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自治体職員</v>
      </c>
      <c r="AE8" s="50"/>
      <c r="AF8" s="50"/>
      <c r="AG8" s="50"/>
      <c r="AH8" s="50"/>
      <c r="AI8" s="50"/>
      <c r="AJ8" s="50"/>
      <c r="AK8" s="3"/>
      <c r="AL8" s="51">
        <f>データ!S6</f>
        <v>1514299</v>
      </c>
      <c r="AM8" s="51"/>
      <c r="AN8" s="51"/>
      <c r="AO8" s="51"/>
      <c r="AP8" s="51"/>
      <c r="AQ8" s="51"/>
      <c r="AR8" s="51"/>
      <c r="AS8" s="51"/>
      <c r="AT8" s="46">
        <f>データ!T6</f>
        <v>143.01</v>
      </c>
      <c r="AU8" s="46"/>
      <c r="AV8" s="46"/>
      <c r="AW8" s="46"/>
      <c r="AX8" s="46"/>
      <c r="AY8" s="46"/>
      <c r="AZ8" s="46"/>
      <c r="BA8" s="46"/>
      <c r="BB8" s="46">
        <f>データ!U6</f>
        <v>10588.76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52.65</v>
      </c>
      <c r="J10" s="46"/>
      <c r="K10" s="46"/>
      <c r="L10" s="46"/>
      <c r="M10" s="46"/>
      <c r="N10" s="46"/>
      <c r="O10" s="46"/>
      <c r="P10" s="46">
        <f>データ!P6</f>
        <v>99.49</v>
      </c>
      <c r="Q10" s="46"/>
      <c r="R10" s="46"/>
      <c r="S10" s="46"/>
      <c r="T10" s="46"/>
      <c r="U10" s="46"/>
      <c r="V10" s="46"/>
      <c r="W10" s="46">
        <f>データ!Q6</f>
        <v>84.29</v>
      </c>
      <c r="X10" s="46"/>
      <c r="Y10" s="46"/>
      <c r="Z10" s="46"/>
      <c r="AA10" s="46"/>
      <c r="AB10" s="46"/>
      <c r="AC10" s="46"/>
      <c r="AD10" s="51">
        <f>データ!R6</f>
        <v>2156</v>
      </c>
      <c r="AE10" s="51"/>
      <c r="AF10" s="51"/>
      <c r="AG10" s="51"/>
      <c r="AH10" s="51"/>
      <c r="AI10" s="51"/>
      <c r="AJ10" s="51"/>
      <c r="AK10" s="2"/>
      <c r="AL10" s="51">
        <f>データ!V6</f>
        <v>1527586</v>
      </c>
      <c r="AM10" s="51"/>
      <c r="AN10" s="51"/>
      <c r="AO10" s="51"/>
      <c r="AP10" s="51"/>
      <c r="AQ10" s="51"/>
      <c r="AR10" s="51"/>
      <c r="AS10" s="51"/>
      <c r="AT10" s="46">
        <f>データ!W6</f>
        <v>107.12</v>
      </c>
      <c r="AU10" s="46"/>
      <c r="AV10" s="46"/>
      <c r="AW10" s="46"/>
      <c r="AX10" s="46"/>
      <c r="AY10" s="46"/>
      <c r="AZ10" s="46"/>
      <c r="BA10" s="46"/>
      <c r="BB10" s="46">
        <f>データ!X6</f>
        <v>14260.51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U4jzybBa9diGgnM8CBdp865tKX2VigkyXadKNzScgJIF/0ZW4SVTLVWKcY2FCdZLgXClHCXabcFEwIhhxBI+g==" saltValue="kesuQ0MyiV+Y8iWAXjSo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141305</v>
      </c>
      <c r="D6" s="33">
        <f t="shared" si="3"/>
        <v>46</v>
      </c>
      <c r="E6" s="33">
        <f t="shared" si="3"/>
        <v>17</v>
      </c>
      <c r="F6" s="33">
        <f t="shared" si="3"/>
        <v>1</v>
      </c>
      <c r="G6" s="33">
        <f t="shared" si="3"/>
        <v>0</v>
      </c>
      <c r="H6" s="33" t="str">
        <f t="shared" si="3"/>
        <v>神奈川県　川崎市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52.65</v>
      </c>
      <c r="P6" s="34">
        <f t="shared" si="3"/>
        <v>99.49</v>
      </c>
      <c r="Q6" s="34">
        <f t="shared" si="3"/>
        <v>84.29</v>
      </c>
      <c r="R6" s="34">
        <f t="shared" si="3"/>
        <v>2156</v>
      </c>
      <c r="S6" s="34">
        <f t="shared" si="3"/>
        <v>1514299</v>
      </c>
      <c r="T6" s="34">
        <f t="shared" si="3"/>
        <v>143.01</v>
      </c>
      <c r="U6" s="34">
        <f t="shared" si="3"/>
        <v>10588.76</v>
      </c>
      <c r="V6" s="34">
        <f t="shared" si="3"/>
        <v>1527586</v>
      </c>
      <c r="W6" s="34">
        <f t="shared" si="3"/>
        <v>107.12</v>
      </c>
      <c r="X6" s="34">
        <f t="shared" si="3"/>
        <v>14260.51</v>
      </c>
      <c r="Y6" s="35">
        <f>IF(Y7="",NA(),Y7)</f>
        <v>105.69</v>
      </c>
      <c r="Z6" s="35">
        <f t="shared" ref="Z6:AH6" si="4">IF(Z7="",NA(),Z7)</f>
        <v>107.72</v>
      </c>
      <c r="AA6" s="35">
        <f t="shared" si="4"/>
        <v>109.8</v>
      </c>
      <c r="AB6" s="35">
        <f t="shared" si="4"/>
        <v>111.88</v>
      </c>
      <c r="AC6" s="35">
        <f t="shared" si="4"/>
        <v>112.13</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26.5</v>
      </c>
      <c r="AV6" s="35">
        <f t="shared" ref="AV6:BD6" si="6">IF(AV7="",NA(),AV7)</f>
        <v>27.75</v>
      </c>
      <c r="AW6" s="35">
        <f t="shared" si="6"/>
        <v>40.119999999999997</v>
      </c>
      <c r="AX6" s="35">
        <f t="shared" si="6"/>
        <v>55.13</v>
      </c>
      <c r="AY6" s="35">
        <f t="shared" si="6"/>
        <v>56.9</v>
      </c>
      <c r="AZ6" s="35">
        <f t="shared" si="6"/>
        <v>56.18</v>
      </c>
      <c r="BA6" s="35">
        <f t="shared" si="6"/>
        <v>59.45</v>
      </c>
      <c r="BB6" s="35">
        <f t="shared" si="6"/>
        <v>64.94</v>
      </c>
      <c r="BC6" s="35">
        <f t="shared" si="6"/>
        <v>70.08</v>
      </c>
      <c r="BD6" s="35">
        <f t="shared" si="6"/>
        <v>72.92</v>
      </c>
      <c r="BE6" s="34" t="str">
        <f>IF(BE7="","",IF(BE7="-","【-】","【"&amp;SUBSTITUTE(TEXT(BE7,"#,##0.00"),"-","△")&amp;"】"))</f>
        <v>【69.54】</v>
      </c>
      <c r="BF6" s="35">
        <f>IF(BF7="",NA(),BF7)</f>
        <v>896.37</v>
      </c>
      <c r="BG6" s="35">
        <f t="shared" ref="BG6:BO6" si="7">IF(BG7="",NA(),BG7)</f>
        <v>859.09</v>
      </c>
      <c r="BH6" s="35">
        <f t="shared" si="7"/>
        <v>804.79</v>
      </c>
      <c r="BI6" s="35">
        <f t="shared" si="7"/>
        <v>779.37</v>
      </c>
      <c r="BJ6" s="35">
        <f t="shared" si="7"/>
        <v>755.48</v>
      </c>
      <c r="BK6" s="35">
        <f t="shared" si="7"/>
        <v>594.09</v>
      </c>
      <c r="BL6" s="35">
        <f t="shared" si="7"/>
        <v>576.02</v>
      </c>
      <c r="BM6" s="35">
        <f t="shared" si="7"/>
        <v>549.48</v>
      </c>
      <c r="BN6" s="35">
        <f t="shared" si="7"/>
        <v>537.13</v>
      </c>
      <c r="BO6" s="35">
        <f t="shared" si="7"/>
        <v>531.38</v>
      </c>
      <c r="BP6" s="34" t="str">
        <f>IF(BP7="","",IF(BP7="-","【-】","【"&amp;SUBSTITUTE(TEXT(BP7,"#,##0.00"),"-","△")&amp;"】"))</f>
        <v>【682.51】</v>
      </c>
      <c r="BQ6" s="35">
        <f>IF(BQ7="",NA(),BQ7)</f>
        <v>110.71</v>
      </c>
      <c r="BR6" s="35">
        <f t="shared" ref="BR6:BZ6" si="8">IF(BR7="",NA(),BR7)</f>
        <v>113.39</v>
      </c>
      <c r="BS6" s="35">
        <f t="shared" si="8"/>
        <v>117.97</v>
      </c>
      <c r="BT6" s="35">
        <f t="shared" si="8"/>
        <v>122.57</v>
      </c>
      <c r="BU6" s="35">
        <f t="shared" si="8"/>
        <v>122.47</v>
      </c>
      <c r="BV6" s="35">
        <f t="shared" si="8"/>
        <v>114.03</v>
      </c>
      <c r="BW6" s="35">
        <f t="shared" si="8"/>
        <v>113.34</v>
      </c>
      <c r="BX6" s="35">
        <f t="shared" si="8"/>
        <v>113.83</v>
      </c>
      <c r="BY6" s="35">
        <f t="shared" si="8"/>
        <v>112.43</v>
      </c>
      <c r="BZ6" s="35">
        <f t="shared" si="8"/>
        <v>110.92</v>
      </c>
      <c r="CA6" s="34" t="str">
        <f>IF(CA7="","",IF(CA7="-","【-】","【"&amp;SUBSTITUTE(TEXT(CA7,"#,##0.00"),"-","△")&amp;"】"))</f>
        <v>【100.34】</v>
      </c>
      <c r="CB6" s="35">
        <f>IF(CB7="",NA(),CB7)</f>
        <v>135.69999999999999</v>
      </c>
      <c r="CC6" s="35">
        <f t="shared" ref="CC6:CK6" si="9">IF(CC7="",NA(),CC7)</f>
        <v>132.03</v>
      </c>
      <c r="CD6" s="35">
        <f t="shared" si="9"/>
        <v>126.49</v>
      </c>
      <c r="CE6" s="35">
        <f t="shared" si="9"/>
        <v>121.5</v>
      </c>
      <c r="CF6" s="35">
        <f t="shared" si="9"/>
        <v>121.25</v>
      </c>
      <c r="CG6" s="35">
        <f t="shared" si="9"/>
        <v>116.93</v>
      </c>
      <c r="CH6" s="35">
        <f t="shared" si="9"/>
        <v>117.4</v>
      </c>
      <c r="CI6" s="35">
        <f t="shared" si="9"/>
        <v>116.87</v>
      </c>
      <c r="CJ6" s="35">
        <f t="shared" si="9"/>
        <v>118.55</v>
      </c>
      <c r="CK6" s="35">
        <f t="shared" si="9"/>
        <v>119.33</v>
      </c>
      <c r="CL6" s="34" t="str">
        <f>IF(CL7="","",IF(CL7="-","【-】","【"&amp;SUBSTITUTE(TEXT(CL7,"#,##0.00"),"-","△")&amp;"】"))</f>
        <v>【136.15】</v>
      </c>
      <c r="CM6" s="35">
        <f>IF(CM7="",NA(),CM7)</f>
        <v>53.77</v>
      </c>
      <c r="CN6" s="35">
        <f t="shared" ref="CN6:CV6" si="10">IF(CN7="",NA(),CN7)</f>
        <v>53.53</v>
      </c>
      <c r="CO6" s="35">
        <f t="shared" si="10"/>
        <v>53.81</v>
      </c>
      <c r="CP6" s="35">
        <f t="shared" si="10"/>
        <v>48.43</v>
      </c>
      <c r="CQ6" s="35">
        <f t="shared" si="10"/>
        <v>49.84</v>
      </c>
      <c r="CR6" s="35">
        <f t="shared" si="10"/>
        <v>58.79</v>
      </c>
      <c r="CS6" s="35">
        <f t="shared" si="10"/>
        <v>59.16</v>
      </c>
      <c r="CT6" s="35">
        <f t="shared" si="10"/>
        <v>59.44</v>
      </c>
      <c r="CU6" s="35">
        <f t="shared" si="10"/>
        <v>57.38</v>
      </c>
      <c r="CV6" s="35">
        <f t="shared" si="10"/>
        <v>58.09</v>
      </c>
      <c r="CW6" s="34" t="str">
        <f>IF(CW7="","",IF(CW7="-","【-】","【"&amp;SUBSTITUTE(TEXT(CW7,"#,##0.00"),"-","△")&amp;"】"))</f>
        <v>【59.64】</v>
      </c>
      <c r="CX6" s="35">
        <f>IF(CX7="",NA(),CX7)</f>
        <v>99.03</v>
      </c>
      <c r="CY6" s="35">
        <f t="shared" ref="CY6:DG6" si="11">IF(CY7="",NA(),CY7)</f>
        <v>99.03</v>
      </c>
      <c r="CZ6" s="35">
        <f t="shared" si="11"/>
        <v>99.03</v>
      </c>
      <c r="DA6" s="35">
        <f t="shared" si="11"/>
        <v>99.03</v>
      </c>
      <c r="DB6" s="35">
        <f t="shared" si="11"/>
        <v>98.17</v>
      </c>
      <c r="DC6" s="35">
        <f t="shared" si="11"/>
        <v>98.76</v>
      </c>
      <c r="DD6" s="35">
        <f t="shared" si="11"/>
        <v>98.86</v>
      </c>
      <c r="DE6" s="35">
        <f t="shared" si="11"/>
        <v>98.9</v>
      </c>
      <c r="DF6" s="35">
        <f t="shared" si="11"/>
        <v>98.98</v>
      </c>
      <c r="DG6" s="35">
        <f t="shared" si="11"/>
        <v>99.01</v>
      </c>
      <c r="DH6" s="34" t="str">
        <f>IF(DH7="","",IF(DH7="-","【-】","【"&amp;SUBSTITUTE(TEXT(DH7,"#,##0.00"),"-","△")&amp;"】"))</f>
        <v>【95.35】</v>
      </c>
      <c r="DI6" s="35">
        <f>IF(DI7="",NA(),DI7)</f>
        <v>44.12</v>
      </c>
      <c r="DJ6" s="35">
        <f t="shared" ref="DJ6:DR6" si="12">IF(DJ7="",NA(),DJ7)</f>
        <v>45.65</v>
      </c>
      <c r="DK6" s="35">
        <f t="shared" si="12"/>
        <v>47.23</v>
      </c>
      <c r="DL6" s="35">
        <f t="shared" si="12"/>
        <v>48.73</v>
      </c>
      <c r="DM6" s="35">
        <f t="shared" si="12"/>
        <v>48.82</v>
      </c>
      <c r="DN6" s="35">
        <f t="shared" si="12"/>
        <v>43.2</v>
      </c>
      <c r="DO6" s="35">
        <f t="shared" si="12"/>
        <v>44.55</v>
      </c>
      <c r="DP6" s="35">
        <f t="shared" si="12"/>
        <v>45.79</v>
      </c>
      <c r="DQ6" s="35">
        <f t="shared" si="12"/>
        <v>47.06</v>
      </c>
      <c r="DR6" s="35">
        <f t="shared" si="12"/>
        <v>48.25</v>
      </c>
      <c r="DS6" s="34" t="str">
        <f>IF(DS7="","",IF(DS7="-","【-】","【"&amp;SUBSTITUTE(TEXT(DS7,"#,##0.00"),"-","△")&amp;"】"))</f>
        <v>【38.57】</v>
      </c>
      <c r="DT6" s="35">
        <f>IF(DT7="",NA(),DT7)</f>
        <v>4.8</v>
      </c>
      <c r="DU6" s="35">
        <f t="shared" ref="DU6:EC6" si="13">IF(DU7="",NA(),DU7)</f>
        <v>5.46</v>
      </c>
      <c r="DV6" s="35">
        <f t="shared" si="13"/>
        <v>5.88</v>
      </c>
      <c r="DW6" s="35">
        <f t="shared" si="13"/>
        <v>6.08</v>
      </c>
      <c r="DX6" s="35">
        <f t="shared" si="13"/>
        <v>7.16</v>
      </c>
      <c r="DY6" s="35">
        <f t="shared" si="13"/>
        <v>7.39</v>
      </c>
      <c r="DZ6" s="35">
        <f t="shared" si="13"/>
        <v>8.25</v>
      </c>
      <c r="EA6" s="35">
        <f t="shared" si="13"/>
        <v>9</v>
      </c>
      <c r="EB6" s="35">
        <f t="shared" si="13"/>
        <v>9.6300000000000008</v>
      </c>
      <c r="EC6" s="35">
        <f t="shared" si="13"/>
        <v>10.76</v>
      </c>
      <c r="ED6" s="34" t="str">
        <f>IF(ED7="","",IF(ED7="-","【-】","【"&amp;SUBSTITUTE(TEXT(ED7,"#,##0.00"),"-","△")&amp;"】"))</f>
        <v>【5.90】</v>
      </c>
      <c r="EE6" s="35">
        <f>IF(EE7="",NA(),EE7)</f>
        <v>0.31</v>
      </c>
      <c r="EF6" s="35">
        <f t="shared" ref="EF6:EN6" si="14">IF(EF7="",NA(),EF7)</f>
        <v>0.3</v>
      </c>
      <c r="EG6" s="35">
        <f t="shared" si="14"/>
        <v>0.13</v>
      </c>
      <c r="EH6" s="35">
        <f t="shared" si="14"/>
        <v>0.24</v>
      </c>
      <c r="EI6" s="35">
        <f t="shared" si="14"/>
        <v>0.38</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2">
      <c r="A7" s="28"/>
      <c r="B7" s="37">
        <v>2019</v>
      </c>
      <c r="C7" s="37">
        <v>141305</v>
      </c>
      <c r="D7" s="37">
        <v>46</v>
      </c>
      <c r="E7" s="37">
        <v>17</v>
      </c>
      <c r="F7" s="37">
        <v>1</v>
      </c>
      <c r="G7" s="37">
        <v>0</v>
      </c>
      <c r="H7" s="37" t="s">
        <v>96</v>
      </c>
      <c r="I7" s="37" t="s">
        <v>97</v>
      </c>
      <c r="J7" s="37" t="s">
        <v>98</v>
      </c>
      <c r="K7" s="37" t="s">
        <v>99</v>
      </c>
      <c r="L7" s="37" t="s">
        <v>100</v>
      </c>
      <c r="M7" s="37" t="s">
        <v>101</v>
      </c>
      <c r="N7" s="38" t="s">
        <v>102</v>
      </c>
      <c r="O7" s="38">
        <v>52.65</v>
      </c>
      <c r="P7" s="38">
        <v>99.49</v>
      </c>
      <c r="Q7" s="38">
        <v>84.29</v>
      </c>
      <c r="R7" s="38">
        <v>2156</v>
      </c>
      <c r="S7" s="38">
        <v>1514299</v>
      </c>
      <c r="T7" s="38">
        <v>143.01</v>
      </c>
      <c r="U7" s="38">
        <v>10588.76</v>
      </c>
      <c r="V7" s="38">
        <v>1527586</v>
      </c>
      <c r="W7" s="38">
        <v>107.12</v>
      </c>
      <c r="X7" s="38">
        <v>14260.51</v>
      </c>
      <c r="Y7" s="38">
        <v>105.69</v>
      </c>
      <c r="Z7" s="38">
        <v>107.72</v>
      </c>
      <c r="AA7" s="38">
        <v>109.8</v>
      </c>
      <c r="AB7" s="38">
        <v>111.88</v>
      </c>
      <c r="AC7" s="38">
        <v>112.13</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26.5</v>
      </c>
      <c r="AV7" s="38">
        <v>27.75</v>
      </c>
      <c r="AW7" s="38">
        <v>40.119999999999997</v>
      </c>
      <c r="AX7" s="38">
        <v>55.13</v>
      </c>
      <c r="AY7" s="38">
        <v>56.9</v>
      </c>
      <c r="AZ7" s="38">
        <v>56.18</v>
      </c>
      <c r="BA7" s="38">
        <v>59.45</v>
      </c>
      <c r="BB7" s="38">
        <v>64.94</v>
      </c>
      <c r="BC7" s="38">
        <v>70.08</v>
      </c>
      <c r="BD7" s="38">
        <v>72.92</v>
      </c>
      <c r="BE7" s="38">
        <v>69.540000000000006</v>
      </c>
      <c r="BF7" s="38">
        <v>896.37</v>
      </c>
      <c r="BG7" s="38">
        <v>859.09</v>
      </c>
      <c r="BH7" s="38">
        <v>804.79</v>
      </c>
      <c r="BI7" s="38">
        <v>779.37</v>
      </c>
      <c r="BJ7" s="38">
        <v>755.48</v>
      </c>
      <c r="BK7" s="38">
        <v>594.09</v>
      </c>
      <c r="BL7" s="38">
        <v>576.02</v>
      </c>
      <c r="BM7" s="38">
        <v>549.48</v>
      </c>
      <c r="BN7" s="38">
        <v>537.13</v>
      </c>
      <c r="BO7" s="38">
        <v>531.38</v>
      </c>
      <c r="BP7" s="38">
        <v>682.51</v>
      </c>
      <c r="BQ7" s="38">
        <v>110.71</v>
      </c>
      <c r="BR7" s="38">
        <v>113.39</v>
      </c>
      <c r="BS7" s="38">
        <v>117.97</v>
      </c>
      <c r="BT7" s="38">
        <v>122.57</v>
      </c>
      <c r="BU7" s="38">
        <v>122.47</v>
      </c>
      <c r="BV7" s="38">
        <v>114.03</v>
      </c>
      <c r="BW7" s="38">
        <v>113.34</v>
      </c>
      <c r="BX7" s="38">
        <v>113.83</v>
      </c>
      <c r="BY7" s="38">
        <v>112.43</v>
      </c>
      <c r="BZ7" s="38">
        <v>110.92</v>
      </c>
      <c r="CA7" s="38">
        <v>100.34</v>
      </c>
      <c r="CB7" s="38">
        <v>135.69999999999999</v>
      </c>
      <c r="CC7" s="38">
        <v>132.03</v>
      </c>
      <c r="CD7" s="38">
        <v>126.49</v>
      </c>
      <c r="CE7" s="38">
        <v>121.5</v>
      </c>
      <c r="CF7" s="38">
        <v>121.25</v>
      </c>
      <c r="CG7" s="38">
        <v>116.93</v>
      </c>
      <c r="CH7" s="38">
        <v>117.4</v>
      </c>
      <c r="CI7" s="38">
        <v>116.87</v>
      </c>
      <c r="CJ7" s="38">
        <v>118.55</v>
      </c>
      <c r="CK7" s="38">
        <v>119.33</v>
      </c>
      <c r="CL7" s="38">
        <v>136.15</v>
      </c>
      <c r="CM7" s="38">
        <v>53.77</v>
      </c>
      <c r="CN7" s="38">
        <v>53.53</v>
      </c>
      <c r="CO7" s="38">
        <v>53.81</v>
      </c>
      <c r="CP7" s="38">
        <v>48.43</v>
      </c>
      <c r="CQ7" s="38">
        <v>49.84</v>
      </c>
      <c r="CR7" s="38">
        <v>58.79</v>
      </c>
      <c r="CS7" s="38">
        <v>59.16</v>
      </c>
      <c r="CT7" s="38">
        <v>59.44</v>
      </c>
      <c r="CU7" s="38">
        <v>57.38</v>
      </c>
      <c r="CV7" s="38">
        <v>58.09</v>
      </c>
      <c r="CW7" s="38">
        <v>59.64</v>
      </c>
      <c r="CX7" s="38">
        <v>99.03</v>
      </c>
      <c r="CY7" s="38">
        <v>99.03</v>
      </c>
      <c r="CZ7" s="38">
        <v>99.03</v>
      </c>
      <c r="DA7" s="38">
        <v>99.03</v>
      </c>
      <c r="DB7" s="38">
        <v>98.17</v>
      </c>
      <c r="DC7" s="38">
        <v>98.76</v>
      </c>
      <c r="DD7" s="38">
        <v>98.86</v>
      </c>
      <c r="DE7" s="38">
        <v>98.9</v>
      </c>
      <c r="DF7" s="38">
        <v>98.98</v>
      </c>
      <c r="DG7" s="38">
        <v>99.01</v>
      </c>
      <c r="DH7" s="38">
        <v>95.35</v>
      </c>
      <c r="DI7" s="38">
        <v>44.12</v>
      </c>
      <c r="DJ7" s="38">
        <v>45.65</v>
      </c>
      <c r="DK7" s="38">
        <v>47.23</v>
      </c>
      <c r="DL7" s="38">
        <v>48.73</v>
      </c>
      <c r="DM7" s="38">
        <v>48.82</v>
      </c>
      <c r="DN7" s="38">
        <v>43.2</v>
      </c>
      <c r="DO7" s="38">
        <v>44.55</v>
      </c>
      <c r="DP7" s="38">
        <v>45.79</v>
      </c>
      <c r="DQ7" s="38">
        <v>47.06</v>
      </c>
      <c r="DR7" s="38">
        <v>48.25</v>
      </c>
      <c r="DS7" s="38">
        <v>38.57</v>
      </c>
      <c r="DT7" s="38">
        <v>4.8</v>
      </c>
      <c r="DU7" s="38">
        <v>5.46</v>
      </c>
      <c r="DV7" s="38">
        <v>5.88</v>
      </c>
      <c r="DW7" s="38">
        <v>6.08</v>
      </c>
      <c r="DX7" s="38">
        <v>7.16</v>
      </c>
      <c r="DY7" s="38">
        <v>7.39</v>
      </c>
      <c r="DZ7" s="38">
        <v>8.25</v>
      </c>
      <c r="EA7" s="38">
        <v>9</v>
      </c>
      <c r="EB7" s="38">
        <v>9.6300000000000008</v>
      </c>
      <c r="EC7" s="38">
        <v>10.76</v>
      </c>
      <c r="ED7" s="38">
        <v>5.9</v>
      </c>
      <c r="EE7" s="38">
        <v>0.31</v>
      </c>
      <c r="EF7" s="38">
        <v>0.3</v>
      </c>
      <c r="EG7" s="38">
        <v>0.13</v>
      </c>
      <c r="EH7" s="38">
        <v>0.24</v>
      </c>
      <c r="EI7" s="38">
        <v>0.38</v>
      </c>
      <c r="EJ7" s="38">
        <v>0.35</v>
      </c>
      <c r="EK7" s="38">
        <v>0.39</v>
      </c>
      <c r="EL7" s="38">
        <v>0.43</v>
      </c>
      <c r="EM7" s="38">
        <v>0.39</v>
      </c>
      <c r="EN7" s="38">
        <v>0.41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2021-02-24T08:46:53Z</cp:lastPrinted>
  <dcterms:created xsi:type="dcterms:W3CDTF">2020-12-04T02:25:47Z</dcterms:created>
  <dcterms:modified xsi:type="dcterms:W3CDTF">2021-02-24T08:46:58Z</dcterms:modified>
  <cp:category/>
</cp:coreProperties>
</file>