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3_相模原市\"/>
    </mc:Choice>
  </mc:AlternateContent>
  <workbookProtection workbookAlgorithmName="SHA-512" workbookHashValue="Zl/Bic+ZK6uBYFzL88qp8A20eVkG1m0+B8ctJDhBahso4vzp85bgnZ1tzTHLsKncJjozHCWDtMdviOGPA9aPvA==" workbookSaltValue="UHy5H/hCvKbYPmy6yahrIA==" workbookSpinCount="100000" lockStructure="1"/>
  <bookViews>
    <workbookView xWindow="0" yWindow="0" windowWidth="20496" windowHeight="718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<sst xmlns="http://schemas.openxmlformats.org/spreadsheetml/2006/main" count="236" uniqueCount="117">
  <si>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</si>
  <si>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</si>
  <si>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</si>
  <si>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</si>
  <si>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</si>
  <si>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</si>
  <si>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</si>
  <si>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</si>
  <si>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</si>
  <si>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</si>
  <si>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</si>
  <si>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</si>
  <si>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</si>
  <si>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</si>
  <si>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</si>
  <si>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</si>
  <si>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</si>
  <si>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</si>
  <si>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</si>
  <si>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</si>
  <si>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</si>
  <si>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</si>
  <si>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</si>
  <si>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</si>
  <si>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</si>
  <si>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</si>
  <si>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</si>
  <si>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</si>
  <si>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</si>
  <si>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</si>
  <si>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</si>
  <si>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</si>
  <si>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</si>
  <si>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</si>
  <si>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</si>
  <si>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</si>
  <si>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</si>
  <si>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</si>
  <si>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</si>
  <si>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</si>
  <si>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</si>
  <si>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</si>
  <si>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</si>
  <si>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</si>
  <si>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</si>
  <si>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</si>
  <si>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</si>
  <si>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</si>
  <si>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</si>
  <si>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</si>
  <si>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</si>
  <si>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</si>
  <si>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</si>
  <si>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</si>
  <si>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</si>
  <si>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</si>
  <si>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</si>
  <si>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</si>
  <si>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</si>
  <si>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</si>
  <si>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</si>
  <si>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</si>
  <si>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</si>
  <si>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</si>
  <si>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</si>
  <si>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</si>
  <si>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</si>
  <si>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</si>
  <si>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</si>
  <si>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</si>
  <si>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</si>
  <si>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</si>
  <si>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</si>
  <si>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</si>
  <si>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</si>
  <si>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</si>
  <si>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</si>
  <si>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</si>
  <si>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</si>
  <si>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</si>
  <si>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</si>
  <si>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</si>
  <si>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</si>
  <si>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</si>
  <si>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</si>
  <si>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</si>
  <si>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</si>
  <si>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</si>
  <si>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</si>
  <si>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</si>
  <si>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</si>
  <si>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</si>
  <si>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</si>
  <si>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</si>
  <si>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</si>
  <si>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</si>
  <si>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</si>
  <si>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</si>
  <si>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</si>
  <si>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</si>
  <si>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</si>
  <si>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</si>
  <si>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</si>
  <si>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</si>
  <si>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</si>
  <si>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</si>
  <si>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</si>
  <si>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</si>
  <si>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</si>
  <si>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</si>
  <si>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</si>
  <si>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</si>
  <si>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</si>
  <si>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</si>
  <si>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老朽化していく下水道施設に対し、効率的な点検・調査手法を確立し、状態の把握、評価及び中長期的な状態を予測しながら、改修や修繕を実施していきます。</t>
    <rPh sb="1" eb="4">
      <t>ロウキュウカ</t>
    </rPh>
    <rPh sb="8" eb="11">
      <t>ゲスイドウ</t>
    </rPh>
    <rPh sb="11" eb="13">
      <t>シセツ</t>
    </rPh>
    <rPh sb="14" eb="15">
      <t>タイ</t>
    </rPh>
    <rPh sb="17" eb="20">
      <t>コウリツテキ</t>
    </rPh>
    <rPh sb="21" eb="23">
      <t>テンケン</t>
    </rPh>
    <rPh sb="24" eb="26">
      <t>チョウサ</t>
    </rPh>
    <rPh sb="26" eb="28">
      <t>シュホウ</t>
    </rPh>
    <rPh sb="29" eb="31">
      <t>カクリツ</t>
    </rPh>
    <rPh sb="33" eb="35">
      <t>ジョウタイ</t>
    </rPh>
    <rPh sb="36" eb="38">
      <t>ハアク</t>
    </rPh>
    <rPh sb="39" eb="41">
      <t>ヒョウカ</t>
    </rPh>
    <rPh sb="41" eb="42">
      <t>オヨ</t>
    </rPh>
    <rPh sb="43" eb="47">
      <t>チュウチョウキテキ</t>
    </rPh>
    <rPh sb="48" eb="50">
      <t>ジョウタイ</t>
    </rPh>
    <rPh sb="51" eb="53">
      <t>ヨソク</t>
    </rPh>
    <rPh sb="58" eb="60">
      <t>カイシュウ</t>
    </rPh>
    <rPh sb="61" eb="63">
      <t>シュウゼン</t>
    </rPh>
    <rPh sb="64" eb="66">
      <t>ジッシ</t>
    </rPh>
    <phoneticPr fontId="4"/>
  </si>
  <si>
    <t>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1,818円／月（税抜）と全国平均よりも低いにもかかわらず、経常収支比率が100%を越え、収支が均衡しています。企業債の残高もほぼ類似団体平均となっており、これまで計画的に下水道施設整備が行われてきたと判断することができ、健全な経営状況となっています。
　今後は、下水道施設の耐震化を図るとともに老朽化に対し、計画的かつ効率的に維持管理していきます。</t>
    <rPh sb="192" eb="193">
      <t>ゼイ</t>
    </rPh>
    <rPh sb="193" eb="194">
      <t>ヌキ</t>
    </rPh>
    <rPh sb="225" eb="226">
      <t>コ</t>
    </rPh>
    <rPh sb="248" eb="250">
      <t>ルイジ</t>
    </rPh>
    <rPh sb="250" eb="252">
      <t>ダンタイ</t>
    </rPh>
    <rPh sb="252" eb="254">
      <t>ヘイキン</t>
    </rPh>
    <rPh sb="321" eb="324">
      <t>タイシンカ</t>
    </rPh>
    <rPh sb="325" eb="326">
      <t>ハカ</t>
    </rPh>
    <rPh sb="338" eb="341">
      <t>ケイカクテキ</t>
    </rPh>
    <rPh sb="343" eb="346">
      <t>コウリツテキ</t>
    </rPh>
    <rPh sb="347" eb="349">
      <t>イジ</t>
    </rPh>
    <rPh sb="349" eb="351">
      <t>カンリ</t>
    </rPh>
    <phoneticPr fontId="4"/>
  </si>
  <si>
    <t>　近年頻発している集中豪雨や局地的大雨に備え、雨水排水のための施設整備は継続的に行う必要があるものの、汚水排水のための整備はほぼ終わり、今後は耐震化対策や老朽化対策として下水道施設の維持管理・更新を計画的に行っていく必要があります。
　そのためにも、財政シミュレーション等を継続的に行い、検証してまいります。</t>
    <rPh sb="71" eb="74">
      <t>タイシンカ</t>
    </rPh>
    <rPh sb="74" eb="76">
      <t>タイサク</t>
    </rPh>
    <rPh sb="137" eb="140">
      <t>ケイゾクテキ</t>
    </rPh>
    <rPh sb="141" eb="142">
      <t>オコナ</t>
    </rPh>
    <rPh sb="144" eb="146">
      <t>ケンショウ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</si>
</sst>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EB-4B9E-8E91-D68058825763}"/>
            </c:ext>
          </c:extLst>
        </c:ser>
        <c:dLbls>
          <c:showLegendKey val="0"/>
          <c:showVal val="0"/>
          <c:showCatName val="0"/>
          <c:showSerName val="0"/>
          <c:showPercent val="0"/>
          <c:showBubbleSize val="0"/>
        </c:dLbls>
        <c:gapWidth val="150"/>
        <c:axId val="556843528"/>
        <c:axId val="55683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xmlns:c16r2="http://schemas.microsoft.com/office/drawing/2015/06/chart">
            <c:ext xmlns:c16="http://schemas.microsoft.com/office/drawing/2014/chart" uri="{C3380CC4-5D6E-409C-BE32-E72D297353CC}">
              <c16:uniqueId val="{00000001-04EB-4B9E-8E91-D68058825763}"/>
            </c:ext>
          </c:extLst>
        </c:ser>
        <c:dLbls>
          <c:showLegendKey val="0"/>
          <c:showVal val="0"/>
          <c:showCatName val="0"/>
          <c:showSerName val="0"/>
          <c:showPercent val="0"/>
          <c:showBubbleSize val="0"/>
        </c:dLbls>
        <c:marker val="1"/>
        <c:smooth val="0"/>
        <c:axId val="556843528"/>
        <c:axId val="556834904"/>
      </c:lineChart>
      <c:dateAx>
        <c:axId val="556843528"/>
        <c:scaling>
          <c:orientation val="minMax"/>
        </c:scaling>
        <c:delete val="1"/>
        <c:axPos val="b"/>
        <c:numFmt formatCode="&quot;H&quot;yy" sourceLinked="1"/>
        <c:majorTickMark val="none"/>
        <c:minorTickMark val="none"/>
        <c:tickLblPos val="none"/>
        <c:crossAx val="556834904"/>
        <c:crosses val="autoZero"/>
        <c:auto val="1"/>
        <c:lblOffset val="100"/>
        <c:baseTimeUnit val="years"/>
      </c:dateAx>
      <c:valAx>
        <c:axId val="55683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4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F6-443E-8B96-690397F79706}"/>
            </c:ext>
          </c:extLst>
        </c:ser>
        <c:dLbls>
          <c:showLegendKey val="0"/>
          <c:showVal val="0"/>
          <c:showCatName val="0"/>
          <c:showSerName val="0"/>
          <c:showPercent val="0"/>
          <c:showBubbleSize val="0"/>
        </c:dLbls>
        <c:gapWidth val="150"/>
        <c:axId val="556847840"/>
        <c:axId val="55685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xmlns:c16r2="http://schemas.microsoft.com/office/drawing/2015/06/chart">
            <c:ext xmlns:c16="http://schemas.microsoft.com/office/drawing/2014/chart" uri="{C3380CC4-5D6E-409C-BE32-E72D297353CC}">
              <c16:uniqueId val="{00000001-35F6-443E-8B96-690397F79706}"/>
            </c:ext>
          </c:extLst>
        </c:ser>
        <c:dLbls>
          <c:showLegendKey val="0"/>
          <c:showVal val="0"/>
          <c:showCatName val="0"/>
          <c:showSerName val="0"/>
          <c:showPercent val="0"/>
          <c:showBubbleSize val="0"/>
        </c:dLbls>
        <c:marker val="1"/>
        <c:smooth val="0"/>
        <c:axId val="556847840"/>
        <c:axId val="556850192"/>
      </c:lineChart>
      <c:dateAx>
        <c:axId val="556847840"/>
        <c:scaling>
          <c:orientation val="minMax"/>
        </c:scaling>
        <c:delete val="1"/>
        <c:axPos val="b"/>
        <c:numFmt formatCode="&quot;H&quot;yy" sourceLinked="1"/>
        <c:majorTickMark val="none"/>
        <c:minorTickMark val="none"/>
        <c:tickLblPos val="none"/>
        <c:crossAx val="556850192"/>
        <c:crosses val="autoZero"/>
        <c:auto val="1"/>
        <c:lblOffset val="100"/>
        <c:baseTimeUnit val="years"/>
      </c:dateAx>
      <c:valAx>
        <c:axId val="55685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98.73</c:v>
                </c:pt>
                <c:pt idx="1">
                  <c:v>99</c:v>
                </c:pt>
                <c:pt idx="2">
                  <c:v>99.06</c:v>
                </c:pt>
                <c:pt idx="3">
                  <c:v>99.05</c:v>
                </c:pt>
                <c:pt idx="4">
                  <c:v>99.14</c:v>
                </c:pt>
              </c:numCache>
            </c:numRef>
          </c:val>
          <c:extLst xmlns:c16r2="http://schemas.microsoft.com/office/drawing/2015/06/chart">
            <c:ext xmlns:c16="http://schemas.microsoft.com/office/drawing/2014/chart" uri="{C3380CC4-5D6E-409C-BE32-E72D297353CC}">
              <c16:uniqueId val="{00000000-1FE1-42CC-977D-2099607A0C36}"/>
            </c:ext>
          </c:extLst>
        </c:ser>
        <c:dLbls>
          <c:showLegendKey val="0"/>
          <c:showVal val="0"/>
          <c:showCatName val="0"/>
          <c:showSerName val="0"/>
          <c:showPercent val="0"/>
          <c:showBubbleSize val="0"/>
        </c:dLbls>
        <c:gapWidth val="150"/>
        <c:axId val="556856072"/>
        <c:axId val="5568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xmlns:c16r2="http://schemas.microsoft.com/office/drawing/2015/06/chart">
            <c:ext xmlns:c16="http://schemas.microsoft.com/office/drawing/2014/chart" uri="{C3380CC4-5D6E-409C-BE32-E72D297353CC}">
              <c16:uniqueId val="{00000001-1FE1-42CC-977D-2099607A0C36}"/>
            </c:ext>
          </c:extLst>
        </c:ser>
        <c:dLbls>
          <c:showLegendKey val="0"/>
          <c:showVal val="0"/>
          <c:showCatName val="0"/>
          <c:showSerName val="0"/>
          <c:showPercent val="0"/>
          <c:showBubbleSize val="0"/>
        </c:dLbls>
        <c:marker val="1"/>
        <c:smooth val="0"/>
        <c:axId val="556856072"/>
        <c:axId val="556850976"/>
      </c:lineChart>
      <c:dateAx>
        <c:axId val="556856072"/>
        <c:scaling>
          <c:orientation val="minMax"/>
        </c:scaling>
        <c:delete val="1"/>
        <c:axPos val="b"/>
        <c:numFmt formatCode="&quot;H&quot;yy" sourceLinked="1"/>
        <c:majorTickMark val="none"/>
        <c:minorTickMark val="none"/>
        <c:tickLblPos val="none"/>
        <c:crossAx val="556850976"/>
        <c:crosses val="autoZero"/>
        <c:auto val="1"/>
        <c:lblOffset val="100"/>
        <c:baseTimeUnit val="years"/>
      </c:dateAx>
      <c:valAx>
        <c:axId val="5568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5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102.44</c:v>
                </c:pt>
                <c:pt idx="1">
                  <c:v>104.62</c:v>
                </c:pt>
                <c:pt idx="2">
                  <c:v>108.7</c:v>
                </c:pt>
                <c:pt idx="3">
                  <c:v>110.16</c:v>
                </c:pt>
                <c:pt idx="4">
                  <c:v>107.63</c:v>
                </c:pt>
              </c:numCache>
            </c:numRef>
          </c:val>
          <c:extLst xmlns:c16r2="http://schemas.microsoft.com/office/drawing/2015/06/chart">
            <c:ext xmlns:c16="http://schemas.microsoft.com/office/drawing/2014/chart" uri="{C3380CC4-5D6E-409C-BE32-E72D297353CC}">
              <c16:uniqueId val="{00000000-7879-46E0-AB44-CC3567EADE85}"/>
            </c:ext>
          </c:extLst>
        </c:ser>
        <c:dLbls>
          <c:showLegendKey val="0"/>
          <c:showVal val="0"/>
          <c:showCatName val="0"/>
          <c:showSerName val="0"/>
          <c:showPercent val="0"/>
          <c:showBubbleSize val="0"/>
        </c:dLbls>
        <c:gapWidth val="150"/>
        <c:axId val="556838432"/>
        <c:axId val="5568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xmlns:c16r2="http://schemas.microsoft.com/office/drawing/2015/06/chart">
            <c:ext xmlns:c16="http://schemas.microsoft.com/office/drawing/2014/chart" uri="{C3380CC4-5D6E-409C-BE32-E72D297353CC}">
              <c16:uniqueId val="{00000001-7879-46E0-AB44-CC3567EADE85}"/>
            </c:ext>
          </c:extLst>
        </c:ser>
        <c:dLbls>
          <c:showLegendKey val="0"/>
          <c:showVal val="0"/>
          <c:showCatName val="0"/>
          <c:showSerName val="0"/>
          <c:showPercent val="0"/>
          <c:showBubbleSize val="0"/>
        </c:dLbls>
        <c:marker val="1"/>
        <c:smooth val="0"/>
        <c:axId val="556838432"/>
        <c:axId val="556846272"/>
      </c:lineChart>
      <c:dateAx>
        <c:axId val="556838432"/>
        <c:scaling>
          <c:orientation val="minMax"/>
        </c:scaling>
        <c:delete val="1"/>
        <c:axPos val="b"/>
        <c:numFmt formatCode="&quot;H&quot;yy" sourceLinked="1"/>
        <c:majorTickMark val="none"/>
        <c:minorTickMark val="none"/>
        <c:tickLblPos val="none"/>
        <c:crossAx val="556846272"/>
        <c:crosses val="autoZero"/>
        <c:auto val="1"/>
        <c:lblOffset val="100"/>
        <c:baseTimeUnit val="years"/>
      </c:dateAx>
      <c:valAx>
        <c:axId val="5568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9.08</c:v>
                </c:pt>
                <c:pt idx="1">
                  <c:v>11.97</c:v>
                </c:pt>
                <c:pt idx="2">
                  <c:v>14.7</c:v>
                </c:pt>
                <c:pt idx="3">
                  <c:v>17.34</c:v>
                </c:pt>
                <c:pt idx="4">
                  <c:v>19.93</c:v>
                </c:pt>
              </c:numCache>
            </c:numRef>
          </c:val>
          <c:extLst xmlns:c16r2="http://schemas.microsoft.com/office/drawing/2015/06/chart">
            <c:ext xmlns:c16="http://schemas.microsoft.com/office/drawing/2014/chart" uri="{C3380CC4-5D6E-409C-BE32-E72D297353CC}">
              <c16:uniqueId val="{00000000-80C8-4B9D-A936-C24FA76A9CB0}"/>
            </c:ext>
          </c:extLst>
        </c:ser>
        <c:dLbls>
          <c:showLegendKey val="0"/>
          <c:showVal val="0"/>
          <c:showCatName val="0"/>
          <c:showSerName val="0"/>
          <c:showPercent val="0"/>
          <c:showBubbleSize val="0"/>
        </c:dLbls>
        <c:gapWidth val="150"/>
        <c:axId val="556845880"/>
        <c:axId val="55684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xmlns:c16r2="http://schemas.microsoft.com/office/drawing/2015/06/chart">
            <c:ext xmlns:c16="http://schemas.microsoft.com/office/drawing/2014/chart" uri="{C3380CC4-5D6E-409C-BE32-E72D297353CC}">
              <c16:uniqueId val="{00000001-80C8-4B9D-A936-C24FA76A9CB0}"/>
            </c:ext>
          </c:extLst>
        </c:ser>
        <c:dLbls>
          <c:showLegendKey val="0"/>
          <c:showVal val="0"/>
          <c:showCatName val="0"/>
          <c:showSerName val="0"/>
          <c:showPercent val="0"/>
          <c:showBubbleSize val="0"/>
        </c:dLbls>
        <c:marker val="1"/>
        <c:smooth val="0"/>
        <c:axId val="556845880"/>
        <c:axId val="556843920"/>
      </c:lineChart>
      <c:dateAx>
        <c:axId val="556845880"/>
        <c:scaling>
          <c:orientation val="minMax"/>
        </c:scaling>
        <c:delete val="1"/>
        <c:axPos val="b"/>
        <c:numFmt formatCode="&quot;H&quot;yy" sourceLinked="1"/>
        <c:majorTickMark val="none"/>
        <c:minorTickMark val="none"/>
        <c:tickLblPos val="none"/>
        <c:crossAx val="556843920"/>
        <c:crosses val="autoZero"/>
        <c:auto val="1"/>
        <c:lblOffset val="100"/>
        <c:baseTimeUnit val="years"/>
      </c:dateAx>
      <c:valAx>
        <c:axId val="55684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4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quot;-&quot;">
                  <c:v>7.0000000000000007E-2</c:v>
                </c:pt>
                <c:pt idx="3" formatCode="#,##0.00;&quot;△&quot;#,##0.00;&quot;-&quot;">
                  <c:v>0.59</c:v>
                </c:pt>
                <c:pt idx="4" formatCode="#,##0.00;&quot;△&quot;#,##0.00;&quot;-&quot;">
                  <c:v>1.48</c:v>
                </c:pt>
              </c:numCache>
            </c:numRef>
          </c:val>
          <c:extLst xmlns:c16r2="http://schemas.microsoft.com/office/drawing/2015/06/chart">
            <c:ext xmlns:c16="http://schemas.microsoft.com/office/drawing/2014/chart" uri="{C3380CC4-5D6E-409C-BE32-E72D297353CC}">
              <c16:uniqueId val="{00000000-CF22-416A-96DA-F12A8106DF7A}"/>
            </c:ext>
          </c:extLst>
        </c:ser>
        <c:dLbls>
          <c:showLegendKey val="0"/>
          <c:showVal val="0"/>
          <c:showCatName val="0"/>
          <c:showSerName val="0"/>
          <c:showPercent val="0"/>
          <c:showBubbleSize val="0"/>
        </c:dLbls>
        <c:gapWidth val="150"/>
        <c:axId val="556841176"/>
        <c:axId val="55683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xmlns:c16r2="http://schemas.microsoft.com/office/drawing/2015/06/chart">
            <c:ext xmlns:c16="http://schemas.microsoft.com/office/drawing/2014/chart" uri="{C3380CC4-5D6E-409C-BE32-E72D297353CC}">
              <c16:uniqueId val="{00000001-CF22-416A-96DA-F12A8106DF7A}"/>
            </c:ext>
          </c:extLst>
        </c:ser>
        <c:dLbls>
          <c:showLegendKey val="0"/>
          <c:showVal val="0"/>
          <c:showCatName val="0"/>
          <c:showSerName val="0"/>
          <c:showPercent val="0"/>
          <c:showBubbleSize val="0"/>
        </c:dLbls>
        <c:marker val="1"/>
        <c:smooth val="0"/>
        <c:axId val="556841176"/>
        <c:axId val="556837648"/>
      </c:lineChart>
      <c:dateAx>
        <c:axId val="556841176"/>
        <c:scaling>
          <c:orientation val="minMax"/>
        </c:scaling>
        <c:delete val="1"/>
        <c:axPos val="b"/>
        <c:numFmt formatCode="&quot;H&quot;yy" sourceLinked="1"/>
        <c:majorTickMark val="none"/>
        <c:minorTickMark val="none"/>
        <c:tickLblPos val="none"/>
        <c:crossAx val="556837648"/>
        <c:crosses val="autoZero"/>
        <c:auto val="1"/>
        <c:lblOffset val="100"/>
        <c:baseTimeUnit val="years"/>
      </c:dateAx>
      <c:valAx>
        <c:axId val="55683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4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99-40C4-9EF8-39DD29A01473}"/>
            </c:ext>
          </c:extLst>
        </c:ser>
        <c:dLbls>
          <c:showLegendKey val="0"/>
          <c:showVal val="0"/>
          <c:showCatName val="0"/>
          <c:showSerName val="0"/>
          <c:showPercent val="0"/>
          <c:showBubbleSize val="0"/>
        </c:dLbls>
        <c:gapWidth val="150"/>
        <c:axId val="556839216"/>
        <c:axId val="55684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9F99-40C4-9EF8-39DD29A01473}"/>
            </c:ext>
          </c:extLst>
        </c:ser>
        <c:dLbls>
          <c:showLegendKey val="0"/>
          <c:showVal val="0"/>
          <c:showCatName val="0"/>
          <c:showSerName val="0"/>
          <c:showPercent val="0"/>
          <c:showBubbleSize val="0"/>
        </c:dLbls>
        <c:marker val="1"/>
        <c:smooth val="0"/>
        <c:axId val="556839216"/>
        <c:axId val="556846664"/>
      </c:lineChart>
      <c:dateAx>
        <c:axId val="556839216"/>
        <c:scaling>
          <c:orientation val="minMax"/>
        </c:scaling>
        <c:delete val="1"/>
        <c:axPos val="b"/>
        <c:numFmt formatCode="&quot;H&quot;yy" sourceLinked="1"/>
        <c:majorTickMark val="none"/>
        <c:minorTickMark val="none"/>
        <c:tickLblPos val="none"/>
        <c:crossAx val="556846664"/>
        <c:crosses val="autoZero"/>
        <c:auto val="1"/>
        <c:lblOffset val="100"/>
        <c:baseTimeUnit val="years"/>
      </c:dateAx>
      <c:valAx>
        <c:axId val="55684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3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28.15</c:v>
                </c:pt>
                <c:pt idx="1">
                  <c:v>33.39</c:v>
                </c:pt>
                <c:pt idx="2">
                  <c:v>47.84</c:v>
                </c:pt>
                <c:pt idx="3">
                  <c:v>64.47</c:v>
                </c:pt>
                <c:pt idx="4">
                  <c:v>68.260000000000005</c:v>
                </c:pt>
              </c:numCache>
            </c:numRef>
          </c:val>
          <c:extLst xmlns:c16r2="http://schemas.microsoft.com/office/drawing/2015/06/chart">
            <c:ext xmlns:c16="http://schemas.microsoft.com/office/drawing/2014/chart" uri="{C3380CC4-5D6E-409C-BE32-E72D297353CC}">
              <c16:uniqueId val="{00000000-D767-4CBA-B0B1-C5060F011805}"/>
            </c:ext>
          </c:extLst>
        </c:ser>
        <c:dLbls>
          <c:showLegendKey val="0"/>
          <c:showVal val="0"/>
          <c:showCatName val="0"/>
          <c:showSerName val="0"/>
          <c:showPercent val="0"/>
          <c:showBubbleSize val="0"/>
        </c:dLbls>
        <c:gapWidth val="150"/>
        <c:axId val="556841568"/>
        <c:axId val="55683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xmlns:c16r2="http://schemas.microsoft.com/office/drawing/2015/06/chart">
            <c:ext xmlns:c16="http://schemas.microsoft.com/office/drawing/2014/chart" uri="{C3380CC4-5D6E-409C-BE32-E72D297353CC}">
              <c16:uniqueId val="{00000001-D767-4CBA-B0B1-C5060F011805}"/>
            </c:ext>
          </c:extLst>
        </c:ser>
        <c:dLbls>
          <c:showLegendKey val="0"/>
          <c:showVal val="0"/>
          <c:showCatName val="0"/>
          <c:showSerName val="0"/>
          <c:showPercent val="0"/>
          <c:showBubbleSize val="0"/>
        </c:dLbls>
        <c:marker val="1"/>
        <c:smooth val="0"/>
        <c:axId val="556841568"/>
        <c:axId val="556836472"/>
      </c:lineChart>
      <c:dateAx>
        <c:axId val="556841568"/>
        <c:scaling>
          <c:orientation val="minMax"/>
        </c:scaling>
        <c:delete val="1"/>
        <c:axPos val="b"/>
        <c:numFmt formatCode="&quot;H&quot;yy" sourceLinked="1"/>
        <c:majorTickMark val="none"/>
        <c:minorTickMark val="none"/>
        <c:tickLblPos val="none"/>
        <c:crossAx val="556836472"/>
        <c:crosses val="autoZero"/>
        <c:auto val="1"/>
        <c:lblOffset val="100"/>
        <c:baseTimeUnit val="years"/>
      </c:dateAx>
      <c:valAx>
        <c:axId val="55683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632.02</c:v>
                </c:pt>
                <c:pt idx="1">
                  <c:v>594.07000000000005</c:v>
                </c:pt>
                <c:pt idx="2">
                  <c:v>562.84</c:v>
                </c:pt>
                <c:pt idx="3">
                  <c:v>542.30999999999995</c:v>
                </c:pt>
                <c:pt idx="4">
                  <c:v>534.84</c:v>
                </c:pt>
              </c:numCache>
            </c:numRef>
          </c:val>
          <c:extLst xmlns:c16r2="http://schemas.microsoft.com/office/drawing/2015/06/chart">
            <c:ext xmlns:c16="http://schemas.microsoft.com/office/drawing/2014/chart" uri="{C3380CC4-5D6E-409C-BE32-E72D297353CC}">
              <c16:uniqueId val="{00000000-5697-46F7-9CC2-B7D0F9C981D8}"/>
            </c:ext>
          </c:extLst>
        </c:ser>
        <c:dLbls>
          <c:showLegendKey val="0"/>
          <c:showVal val="0"/>
          <c:showCatName val="0"/>
          <c:showSerName val="0"/>
          <c:showPercent val="0"/>
          <c:showBubbleSize val="0"/>
        </c:dLbls>
        <c:gapWidth val="150"/>
        <c:axId val="556849800"/>
        <c:axId val="5568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xmlns:c16r2="http://schemas.microsoft.com/office/drawing/2015/06/chart">
            <c:ext xmlns:c16="http://schemas.microsoft.com/office/drawing/2014/chart" uri="{C3380CC4-5D6E-409C-BE32-E72D297353CC}">
              <c16:uniqueId val="{00000001-5697-46F7-9CC2-B7D0F9C981D8}"/>
            </c:ext>
          </c:extLst>
        </c:ser>
        <c:dLbls>
          <c:showLegendKey val="0"/>
          <c:showVal val="0"/>
          <c:showCatName val="0"/>
          <c:showSerName val="0"/>
          <c:showPercent val="0"/>
          <c:showBubbleSize val="0"/>
        </c:dLbls>
        <c:marker val="1"/>
        <c:smooth val="0"/>
        <c:axId val="556849800"/>
        <c:axId val="556858816"/>
      </c:lineChart>
      <c:dateAx>
        <c:axId val="556849800"/>
        <c:scaling>
          <c:orientation val="minMax"/>
        </c:scaling>
        <c:delete val="1"/>
        <c:axPos val="b"/>
        <c:numFmt formatCode="&quot;H&quot;yy" sourceLinked="1"/>
        <c:majorTickMark val="none"/>
        <c:minorTickMark val="none"/>
        <c:tickLblPos val="none"/>
        <c:crossAx val="556858816"/>
        <c:crosses val="autoZero"/>
        <c:auto val="1"/>
        <c:lblOffset val="100"/>
        <c:baseTimeUnit val="years"/>
      </c:dateAx>
      <c:valAx>
        <c:axId val="5568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4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100.19</c:v>
                </c:pt>
                <c:pt idx="1">
                  <c:v>103.22</c:v>
                </c:pt>
                <c:pt idx="2">
                  <c:v>109.73</c:v>
                </c:pt>
                <c:pt idx="3">
                  <c:v>111.33</c:v>
                </c:pt>
                <c:pt idx="4">
                  <c:v>107.1</c:v>
                </c:pt>
              </c:numCache>
            </c:numRef>
          </c:val>
          <c:extLst xmlns:c16r2="http://schemas.microsoft.com/office/drawing/2015/06/chart">
            <c:ext xmlns:c16="http://schemas.microsoft.com/office/drawing/2014/chart" uri="{C3380CC4-5D6E-409C-BE32-E72D297353CC}">
              <c16:uniqueId val="{00000000-D509-4182-841E-D611FD146BB3}"/>
            </c:ext>
          </c:extLst>
        </c:ser>
        <c:dLbls>
          <c:showLegendKey val="0"/>
          <c:showVal val="0"/>
          <c:showCatName val="0"/>
          <c:showSerName val="0"/>
          <c:showPercent val="0"/>
          <c:showBubbleSize val="0"/>
        </c:dLbls>
        <c:gapWidth val="150"/>
        <c:axId val="556859208"/>
        <c:axId val="55685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xmlns:c16r2="http://schemas.microsoft.com/office/drawing/2015/06/chart">
            <c:ext xmlns:c16="http://schemas.microsoft.com/office/drawing/2014/chart" uri="{C3380CC4-5D6E-409C-BE32-E72D297353CC}">
              <c16:uniqueId val="{00000001-D509-4182-841E-D611FD146BB3}"/>
            </c:ext>
          </c:extLst>
        </c:ser>
        <c:dLbls>
          <c:showLegendKey val="0"/>
          <c:showVal val="0"/>
          <c:showCatName val="0"/>
          <c:showSerName val="0"/>
          <c:showPercent val="0"/>
          <c:showBubbleSize val="0"/>
        </c:dLbls>
        <c:marker val="1"/>
        <c:smooth val="0"/>
        <c:axId val="556859208"/>
        <c:axId val="556855288"/>
      </c:lineChart>
      <c:dateAx>
        <c:axId val="556859208"/>
        <c:scaling>
          <c:orientation val="minMax"/>
        </c:scaling>
        <c:delete val="1"/>
        <c:axPos val="b"/>
        <c:numFmt formatCode="&quot;H&quot;yy" sourceLinked="1"/>
        <c:majorTickMark val="none"/>
        <c:minorTickMark val="none"/>
        <c:tickLblPos val="none"/>
        <c:crossAx val="556855288"/>
        <c:crosses val="autoZero"/>
        <c:auto val="1"/>
        <c:lblOffset val="100"/>
        <c:baseTimeUnit val="years"/>
      </c:dateAx>
      <c:valAx>
        <c:axId val="55685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5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117.67</c:v>
                </c:pt>
                <c:pt idx="1">
                  <c:v>114.35</c:v>
                </c:pt>
                <c:pt idx="2">
                  <c:v>107.95</c:v>
                </c:pt>
                <c:pt idx="3">
                  <c:v>106.74</c:v>
                </c:pt>
                <c:pt idx="4">
                  <c:v>110.16</c:v>
                </c:pt>
              </c:numCache>
            </c:numRef>
          </c:val>
          <c:extLst xmlns:c16r2="http://schemas.microsoft.com/office/drawing/2015/06/chart">
            <c:ext xmlns:c16="http://schemas.microsoft.com/office/drawing/2014/chart" uri="{C3380CC4-5D6E-409C-BE32-E72D297353CC}">
              <c16:uniqueId val="{00000000-2E29-46BD-A5F2-4EC14B230CC7}"/>
            </c:ext>
          </c:extLst>
        </c:ser>
        <c:dLbls>
          <c:showLegendKey val="0"/>
          <c:showVal val="0"/>
          <c:showCatName val="0"/>
          <c:showSerName val="0"/>
          <c:showPercent val="0"/>
          <c:showBubbleSize val="0"/>
        </c:dLbls>
        <c:gapWidth val="150"/>
        <c:axId val="556851760"/>
        <c:axId val="55685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xmlns:c16r2="http://schemas.microsoft.com/office/drawing/2015/06/chart">
            <c:ext xmlns:c16="http://schemas.microsoft.com/office/drawing/2014/chart" uri="{C3380CC4-5D6E-409C-BE32-E72D297353CC}">
              <c16:uniqueId val="{00000001-2E29-46BD-A5F2-4EC14B230CC7}"/>
            </c:ext>
          </c:extLst>
        </c:ser>
        <c:dLbls>
          <c:showLegendKey val="0"/>
          <c:showVal val="0"/>
          <c:showCatName val="0"/>
          <c:showSerName val="0"/>
          <c:showPercent val="0"/>
          <c:showBubbleSize val="0"/>
        </c:dLbls>
        <c:marker val="1"/>
        <c:smooth val="0"/>
        <c:axId val="556851760"/>
        <c:axId val="556859600"/>
      </c:lineChart>
      <c:dateAx>
        <c:axId val="556851760"/>
        <c:scaling>
          <c:orientation val="minMax"/>
        </c:scaling>
        <c:delete val="1"/>
        <c:axPos val="b"/>
        <c:numFmt formatCode="&quot;H&quot;yy" sourceLinked="1"/>
        <c:majorTickMark val="none"/>
        <c:minorTickMark val="none"/>
        <c:tickLblPos val="none"/>
        <c:crossAx val="556859600"/>
        <c:crosses val="autoZero"/>
        <c:auto val="1"/>
        <c:lblOffset val="100"/>
        <c:baseTimeUnit val="years"/>
      </c:dateAx>
      <c:valAx>
        <c:axId val="55685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5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相模原市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非設置</v>
      </c>
      <c r="AE8" s="73"/>
      <c r="AF8" s="73"/>
      <c r="AG8" s="73"/>
      <c r="AH8" s="73"/>
      <c r="AI8" s="73"/>
      <c r="AJ8" s="73"/>
      <c r="AK8" s="3"/>
      <c r="AL8" s="69">
        <f>データ!S6</f>
        <v>718300</v>
      </c>
      <c r="AM8" s="69"/>
      <c r="AN8" s="69"/>
      <c r="AO8" s="69"/>
      <c r="AP8" s="69"/>
      <c r="AQ8" s="69"/>
      <c r="AR8" s="69"/>
      <c r="AS8" s="69"/>
      <c r="AT8" s="68">
        <f>データ!T6</f>
        <v>328.91</v>
      </c>
      <c r="AU8" s="68"/>
      <c r="AV8" s="68"/>
      <c r="AW8" s="68"/>
      <c r="AX8" s="68"/>
      <c r="AY8" s="68"/>
      <c r="AZ8" s="68"/>
      <c r="BA8" s="68"/>
      <c r="BB8" s="68">
        <f>データ!U6</f>
        <v>2183.88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66.36</v>
      </c>
      <c r="J10" s="68"/>
      <c r="K10" s="68"/>
      <c r="L10" s="68"/>
      <c r="M10" s="68"/>
      <c r="N10" s="68"/>
      <c r="O10" s="68"/>
      <c r="P10" s="68">
        <f>データ!P6</f>
        <v>96.89</v>
      </c>
      <c r="Q10" s="68"/>
      <c r="R10" s="68"/>
      <c r="S10" s="68"/>
      <c r="T10" s="68"/>
      <c r="U10" s="68"/>
      <c r="V10" s="68"/>
      <c r="W10" s="68">
        <f>データ!Q6</f>
        <v>89.51</v>
      </c>
      <c r="X10" s="68"/>
      <c r="Y10" s="68"/>
      <c r="Z10" s="68"/>
      <c r="AA10" s="68"/>
      <c r="AB10" s="68"/>
      <c r="AC10" s="68"/>
      <c r="AD10" s="69">
        <f>データ!R6</f>
        <v>2036</v>
      </c>
      <c r="AE10" s="69"/>
      <c r="AF10" s="69"/>
      <c r="AG10" s="69"/>
      <c r="AH10" s="69"/>
      <c r="AI10" s="69"/>
      <c r="AJ10" s="69"/>
      <c r="AK10" s="2"/>
      <c r="AL10" s="69">
        <f>データ!V6</f>
        <v>695457</v>
      </c>
      <c r="AM10" s="69"/>
      <c r="AN10" s="69"/>
      <c r="AO10" s="69"/>
      <c r="AP10" s="69"/>
      <c r="AQ10" s="69"/>
      <c r="AR10" s="69"/>
      <c r="AS10" s="69"/>
      <c r="AT10" s="68">
        <f>データ!W6</f>
        <v>76.91</v>
      </c>
      <c r="AU10" s="68"/>
      <c r="AV10" s="68"/>
      <c r="AW10" s="68"/>
      <c r="AX10" s="68"/>
      <c r="AY10" s="68"/>
      <c r="AZ10" s="68"/>
      <c r="BA10" s="68"/>
      <c r="BB10" s="68">
        <f>データ!X6</f>
        <v>9042.48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qJmOOHVJXHzX6BRy+k0x9Wn34gAPkP7VP6tztTrbOpeGRdRY68kUTq9lLUmuaoBWwA1D1+Aae/m1OXuANy//mw==" saltValue="c2Q6T0idbK8OrckVPcBM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141500</v>
      </c>
      <c r="D6" s="33">
        <f t="shared" si="3"/>
        <v>46</v>
      </c>
      <c r="E6" s="33">
        <f t="shared" si="3"/>
        <v>17</v>
      </c>
      <c r="F6" s="33">
        <f t="shared" si="3"/>
        <v>1</v>
      </c>
      <c r="G6" s="33">
        <f t="shared" si="3"/>
        <v>0</v>
      </c>
      <c r="H6" s="33" t="str">
        <f t="shared" si="3"/>
        <v>神奈川県　相模原市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66.36</v>
      </c>
      <c r="P6" s="34">
        <f t="shared" si="3"/>
        <v>96.89</v>
      </c>
      <c r="Q6" s="34">
        <f t="shared" si="3"/>
        <v>89.51</v>
      </c>
      <c r="R6" s="34">
        <f t="shared" si="3"/>
        <v>2036</v>
      </c>
      <c r="S6" s="34">
        <f t="shared" si="3"/>
        <v>718300</v>
      </c>
      <c r="T6" s="34">
        <f t="shared" si="3"/>
        <v>328.91</v>
      </c>
      <c r="U6" s="34">
        <f t="shared" si="3"/>
        <v>2183.88</v>
      </c>
      <c r="V6" s="34">
        <f t="shared" si="3"/>
        <v>695457</v>
      </c>
      <c r="W6" s="34">
        <f t="shared" si="3"/>
        <v>76.91</v>
      </c>
      <c r="X6" s="34">
        <f t="shared" si="3"/>
        <v>9042.48</v>
      </c>
      <c r="Y6" s="35">
        <f>IF(Y7="",NA(),Y7)</f>
        <v>102.44</v>
      </c>
      <c r="Z6" s="35">
        <f t="shared" ref="Z6:AH6" si="4">IF(Z7="",NA(),Z7)</f>
        <v>104.62</v>
      </c>
      <c r="AA6" s="35">
        <f t="shared" si="4"/>
        <v>108.7</v>
      </c>
      <c r="AB6" s="35">
        <f t="shared" si="4"/>
        <v>110.16</v>
      </c>
      <c r="AC6" s="35">
        <f t="shared" si="4"/>
        <v>107.63</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28.15</v>
      </c>
      <c r="AV6" s="35">
        <f t="shared" ref="AV6:BD6" si="6">IF(AV7="",NA(),AV7)</f>
        <v>33.39</v>
      </c>
      <c r="AW6" s="35">
        <f t="shared" si="6"/>
        <v>47.84</v>
      </c>
      <c r="AX6" s="35">
        <f t="shared" si="6"/>
        <v>64.47</v>
      </c>
      <c r="AY6" s="35">
        <f t="shared" si="6"/>
        <v>68.260000000000005</v>
      </c>
      <c r="AZ6" s="35">
        <f t="shared" si="6"/>
        <v>56.18</v>
      </c>
      <c r="BA6" s="35">
        <f t="shared" si="6"/>
        <v>59.45</v>
      </c>
      <c r="BB6" s="35">
        <f t="shared" si="6"/>
        <v>64.94</v>
      </c>
      <c r="BC6" s="35">
        <f t="shared" si="6"/>
        <v>70.08</v>
      </c>
      <c r="BD6" s="35">
        <f t="shared" si="6"/>
        <v>72.92</v>
      </c>
      <c r="BE6" s="34" t="str">
        <f>IF(BE7="","",IF(BE7="-","【-】","【"&amp;SUBSTITUTE(TEXT(BE7,"#,##0.00"),"-","△")&amp;"】"))</f>
        <v>【69.54】</v>
      </c>
      <c r="BF6" s="35">
        <f>IF(BF7="",NA(),BF7)</f>
        <v>632.02</v>
      </c>
      <c r="BG6" s="35">
        <f t="shared" ref="BG6:BO6" si="7">IF(BG7="",NA(),BG7)</f>
        <v>594.07000000000005</v>
      </c>
      <c r="BH6" s="35">
        <f t="shared" si="7"/>
        <v>562.84</v>
      </c>
      <c r="BI6" s="35">
        <f t="shared" si="7"/>
        <v>542.30999999999995</v>
      </c>
      <c r="BJ6" s="35">
        <f t="shared" si="7"/>
        <v>534.84</v>
      </c>
      <c r="BK6" s="35">
        <f t="shared" si="7"/>
        <v>594.09</v>
      </c>
      <c r="BL6" s="35">
        <f t="shared" si="7"/>
        <v>576.02</v>
      </c>
      <c r="BM6" s="35">
        <f t="shared" si="7"/>
        <v>549.48</v>
      </c>
      <c r="BN6" s="35">
        <f t="shared" si="7"/>
        <v>537.13</v>
      </c>
      <c r="BO6" s="35">
        <f t="shared" si="7"/>
        <v>531.38</v>
      </c>
      <c r="BP6" s="34" t="str">
        <f>IF(BP7="","",IF(BP7="-","【-】","【"&amp;SUBSTITUTE(TEXT(BP7,"#,##0.00"),"-","△")&amp;"】"))</f>
        <v>【682.51】</v>
      </c>
      <c r="BQ6" s="35">
        <f>IF(BQ7="",NA(),BQ7)</f>
        <v>100.19</v>
      </c>
      <c r="BR6" s="35">
        <f t="shared" ref="BR6:BZ6" si="8">IF(BR7="",NA(),BR7)</f>
        <v>103.22</v>
      </c>
      <c r="BS6" s="35">
        <f t="shared" si="8"/>
        <v>109.73</v>
      </c>
      <c r="BT6" s="35">
        <f t="shared" si="8"/>
        <v>111.33</v>
      </c>
      <c r="BU6" s="35">
        <f t="shared" si="8"/>
        <v>107.1</v>
      </c>
      <c r="BV6" s="35">
        <f t="shared" si="8"/>
        <v>114.03</v>
      </c>
      <c r="BW6" s="35">
        <f t="shared" si="8"/>
        <v>113.34</v>
      </c>
      <c r="BX6" s="35">
        <f t="shared" si="8"/>
        <v>113.83</v>
      </c>
      <c r="BY6" s="35">
        <f t="shared" si="8"/>
        <v>112.43</v>
      </c>
      <c r="BZ6" s="35">
        <f t="shared" si="8"/>
        <v>110.92</v>
      </c>
      <c r="CA6" s="34" t="str">
        <f>IF(CA7="","",IF(CA7="-","【-】","【"&amp;SUBSTITUTE(TEXT(CA7,"#,##0.00"),"-","△")&amp;"】"))</f>
        <v>【100.34】</v>
      </c>
      <c r="CB6" s="35">
        <f>IF(CB7="",NA(),CB7)</f>
        <v>117.67</v>
      </c>
      <c r="CC6" s="35">
        <f t="shared" ref="CC6:CK6" si="9">IF(CC7="",NA(),CC7)</f>
        <v>114.35</v>
      </c>
      <c r="CD6" s="35">
        <f t="shared" si="9"/>
        <v>107.95</v>
      </c>
      <c r="CE6" s="35">
        <f t="shared" si="9"/>
        <v>106.74</v>
      </c>
      <c r="CF6" s="35">
        <f t="shared" si="9"/>
        <v>110.16</v>
      </c>
      <c r="CG6" s="35">
        <f t="shared" si="9"/>
        <v>116.93</v>
      </c>
      <c r="CH6" s="35">
        <f t="shared" si="9"/>
        <v>117.4</v>
      </c>
      <c r="CI6" s="35">
        <f t="shared" si="9"/>
        <v>116.87</v>
      </c>
      <c r="CJ6" s="35">
        <f t="shared" si="9"/>
        <v>118.55</v>
      </c>
      <c r="CK6" s="35">
        <f t="shared" si="9"/>
        <v>119.33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58.79</v>
      </c>
      <c r="CS6" s="35">
        <f t="shared" si="10"/>
        <v>59.16</v>
      </c>
      <c r="CT6" s="35">
        <f t="shared" si="10"/>
        <v>59.44</v>
      </c>
      <c r="CU6" s="35">
        <f t="shared" si="10"/>
        <v>57.38</v>
      </c>
      <c r="CV6" s="35">
        <f t="shared" si="10"/>
        <v>58.09</v>
      </c>
      <c r="CW6" s="34" t="str">
        <f>IF(CW7="","",IF(CW7="-","【-】","【"&amp;SUBSTITUTE(TEXT(CW7,"#,##0.00"),"-","△")&amp;"】"))</f>
        <v>【59.64】</v>
      </c>
      <c r="CX6" s="35">
        <f>IF(CX7="",NA(),CX7)</f>
        <v>98.73</v>
      </c>
      <c r="CY6" s="35">
        <f t="shared" ref="CY6:DG6" si="11">IF(CY7="",NA(),CY7)</f>
        <v>99</v>
      </c>
      <c r="CZ6" s="35">
        <f t="shared" si="11"/>
        <v>99.06</v>
      </c>
      <c r="DA6" s="35">
        <f t="shared" si="11"/>
        <v>99.05</v>
      </c>
      <c r="DB6" s="35">
        <f t="shared" si="11"/>
        <v>99.14</v>
      </c>
      <c r="DC6" s="35">
        <f t="shared" si="11"/>
        <v>98.76</v>
      </c>
      <c r="DD6" s="35">
        <f t="shared" si="11"/>
        <v>98.86</v>
      </c>
      <c r="DE6" s="35">
        <f t="shared" si="11"/>
        <v>98.9</v>
      </c>
      <c r="DF6" s="35">
        <f t="shared" si="11"/>
        <v>98.98</v>
      </c>
      <c r="DG6" s="35">
        <f t="shared" si="11"/>
        <v>99.01</v>
      </c>
      <c r="DH6" s="34" t="str">
        <f>IF(DH7="","",IF(DH7="-","【-】","【"&amp;SUBSTITUTE(TEXT(DH7,"#,##0.00"),"-","△")&amp;"】"))</f>
        <v>【95.35】</v>
      </c>
      <c r="DI6" s="35">
        <f>IF(DI7="",NA(),DI7)</f>
        <v>9.08</v>
      </c>
      <c r="DJ6" s="35">
        <f t="shared" ref="DJ6:DR6" si="12">IF(DJ7="",NA(),DJ7)</f>
        <v>11.97</v>
      </c>
      <c r="DK6" s="35">
        <f t="shared" si="12"/>
        <v>14.7</v>
      </c>
      <c r="DL6" s="35">
        <f t="shared" si="12"/>
        <v>17.34</v>
      </c>
      <c r="DM6" s="35">
        <f t="shared" si="12"/>
        <v>19.93</v>
      </c>
      <c r="DN6" s="35">
        <f t="shared" si="12"/>
        <v>43.2</v>
      </c>
      <c r="DO6" s="35">
        <f t="shared" si="12"/>
        <v>44.55</v>
      </c>
      <c r="DP6" s="35">
        <f t="shared" si="12"/>
        <v>45.79</v>
      </c>
      <c r="DQ6" s="35">
        <f t="shared" si="12"/>
        <v>47.06</v>
      </c>
      <c r="DR6" s="35">
        <f t="shared" si="12"/>
        <v>48.25</v>
      </c>
      <c r="DS6" s="34" t="str">
        <f>IF(DS7="","",IF(DS7="-","【-】","【"&amp;SUBSTITUTE(TEXT(DS7,"#,##0.00"),"-","△")&amp;"】"))</f>
        <v>【38.57】</v>
      </c>
      <c r="DT6" s="34">
        <f>IF(DT7="",NA(),DT7)</f>
        <v>0</v>
      </c>
      <c r="DU6" s="34">
        <f t="shared" ref="DU6:EC6" si="13">IF(DU7="",NA(),DU7)</f>
        <v>0</v>
      </c>
      <c r="DV6" s="35">
        <f t="shared" si="13"/>
        <v>7.0000000000000007E-2</v>
      </c>
      <c r="DW6" s="35">
        <f t="shared" si="13"/>
        <v>0.59</v>
      </c>
      <c r="DX6" s="35">
        <f t="shared" si="13"/>
        <v>1.48</v>
      </c>
      <c r="DY6" s="35">
        <f t="shared" si="13"/>
        <v>7.39</v>
      </c>
      <c r="DZ6" s="35">
        <f t="shared" si="13"/>
        <v>8.25</v>
      </c>
      <c r="EA6" s="35">
        <f t="shared" si="13"/>
        <v>9</v>
      </c>
      <c r="EB6" s="35">
        <f t="shared" si="13"/>
        <v>9.6300000000000008</v>
      </c>
      <c r="EC6" s="35">
        <f t="shared" si="13"/>
        <v>10.76</v>
      </c>
      <c r="ED6" s="34" t="str">
        <f>IF(ED7="","",IF(ED7="-","【-】","【"&amp;SUBSTITUTE(TEXT(ED7,"#,##0.00"),"-","△")&amp;"】"))</f>
        <v>【5.90】</v>
      </c>
      <c r="EE6" s="34">
        <f>IF(EE7="",NA(),EE7)</f>
        <v>0</v>
      </c>
      <c r="EF6" s="34">
        <f t="shared" ref="EF6:EN6" si="14">IF(EF7="",NA(),EF7)</f>
        <v>0</v>
      </c>
      <c r="EG6" s="34">
        <f t="shared" si="14"/>
        <v>0</v>
      </c>
      <c r="EH6" s="34">
        <f t="shared" si="14"/>
        <v>0</v>
      </c>
      <c r="EI6" s="34">
        <f t="shared" si="14"/>
        <v>0</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2">
      <c r="A7" s="28"/>
      <c r="B7" s="37">
        <v>2019</v>
      </c>
      <c r="C7" s="37">
        <v>141500</v>
      </c>
      <c r="D7" s="37">
        <v>46</v>
      </c>
      <c r="E7" s="37">
        <v>17</v>
      </c>
      <c r="F7" s="37">
        <v>1</v>
      </c>
      <c r="G7" s="37">
        <v>0</v>
      </c>
      <c r="H7" s="37" t="s">
        <v>96</v>
      </c>
      <c r="I7" s="37" t="s">
        <v>97</v>
      </c>
      <c r="J7" s="37" t="s">
        <v>98</v>
      </c>
      <c r="K7" s="37" t="s">
        <v>99</v>
      </c>
      <c r="L7" s="37" t="s">
        <v>100</v>
      </c>
      <c r="M7" s="37" t="s">
        <v>101</v>
      </c>
      <c r="N7" s="38" t="s">
        <v>102</v>
      </c>
      <c r="O7" s="38">
        <v>66.36</v>
      </c>
      <c r="P7" s="38">
        <v>96.89</v>
      </c>
      <c r="Q7" s="38">
        <v>89.51</v>
      </c>
      <c r="R7" s="38">
        <v>2036</v>
      </c>
      <c r="S7" s="38">
        <v>718300</v>
      </c>
      <c r="T7" s="38">
        <v>328.91</v>
      </c>
      <c r="U7" s="38">
        <v>2183.88</v>
      </c>
      <c r="V7" s="38">
        <v>695457</v>
      </c>
      <c r="W7" s="38">
        <v>76.91</v>
      </c>
      <c r="X7" s="38">
        <v>9042.48</v>
      </c>
      <c r="Y7" s="38">
        <v>102.44</v>
      </c>
      <c r="Z7" s="38">
        <v>104.62</v>
      </c>
      <c r="AA7" s="38">
        <v>108.7</v>
      </c>
      <c r="AB7" s="38">
        <v>110.16</v>
      </c>
      <c r="AC7" s="38">
        <v>107.63</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28.15</v>
      </c>
      <c r="AV7" s="38">
        <v>33.39</v>
      </c>
      <c r="AW7" s="38">
        <v>47.84</v>
      </c>
      <c r="AX7" s="38">
        <v>64.47</v>
      </c>
      <c r="AY7" s="38">
        <v>68.260000000000005</v>
      </c>
      <c r="AZ7" s="38">
        <v>56.18</v>
      </c>
      <c r="BA7" s="38">
        <v>59.45</v>
      </c>
      <c r="BB7" s="38">
        <v>64.94</v>
      </c>
      <c r="BC7" s="38">
        <v>70.08</v>
      </c>
      <c r="BD7" s="38">
        <v>72.92</v>
      </c>
      <c r="BE7" s="38">
        <v>69.540000000000006</v>
      </c>
      <c r="BF7" s="38">
        <v>632.02</v>
      </c>
      <c r="BG7" s="38">
        <v>594.07000000000005</v>
      </c>
      <c r="BH7" s="38">
        <v>562.84</v>
      </c>
      <c r="BI7" s="38">
        <v>542.30999999999995</v>
      </c>
      <c r="BJ7" s="38">
        <v>534.84</v>
      </c>
      <c r="BK7" s="38">
        <v>594.09</v>
      </c>
      <c r="BL7" s="38">
        <v>576.02</v>
      </c>
      <c r="BM7" s="38">
        <v>549.48</v>
      </c>
      <c r="BN7" s="38">
        <v>537.13</v>
      </c>
      <c r="BO7" s="38">
        <v>531.38</v>
      </c>
      <c r="BP7" s="38">
        <v>682.51</v>
      </c>
      <c r="BQ7" s="38">
        <v>100.19</v>
      </c>
      <c r="BR7" s="38">
        <v>103.22</v>
      </c>
      <c r="BS7" s="38">
        <v>109.73</v>
      </c>
      <c r="BT7" s="38">
        <v>111.33</v>
      </c>
      <c r="BU7" s="38">
        <v>107.1</v>
      </c>
      <c r="BV7" s="38">
        <v>114.03</v>
      </c>
      <c r="BW7" s="38">
        <v>113.34</v>
      </c>
      <c r="BX7" s="38">
        <v>113.83</v>
      </c>
      <c r="BY7" s="38">
        <v>112.43</v>
      </c>
      <c r="BZ7" s="38">
        <v>110.92</v>
      </c>
      <c r="CA7" s="38">
        <v>100.34</v>
      </c>
      <c r="CB7" s="38">
        <v>117.67</v>
      </c>
      <c r="CC7" s="38">
        <v>114.35</v>
      </c>
      <c r="CD7" s="38">
        <v>107.95</v>
      </c>
      <c r="CE7" s="38">
        <v>106.74</v>
      </c>
      <c r="CF7" s="38">
        <v>110.16</v>
      </c>
      <c r="CG7" s="38">
        <v>116.93</v>
      </c>
      <c r="CH7" s="38">
        <v>117.4</v>
      </c>
      <c r="CI7" s="38">
        <v>116.87</v>
      </c>
      <c r="CJ7" s="38">
        <v>118.55</v>
      </c>
      <c r="CK7" s="38">
        <v>119.33</v>
      </c>
      <c r="CL7" s="38">
        <v>136.15</v>
      </c>
      <c r="CM7" s="38" t="s">
        <v>102</v>
      </c>
      <c r="CN7" s="38" t="s">
        <v>102</v>
      </c>
      <c r="CO7" s="38" t="s">
        <v>102</v>
      </c>
      <c r="CP7" s="38" t="s">
        <v>102</v>
      </c>
      <c r="CQ7" s="38" t="s">
        <v>102</v>
      </c>
      <c r="CR7" s="38">
        <v>58.79</v>
      </c>
      <c r="CS7" s="38">
        <v>59.16</v>
      </c>
      <c r="CT7" s="38">
        <v>59.44</v>
      </c>
      <c r="CU7" s="38">
        <v>57.38</v>
      </c>
      <c r="CV7" s="38">
        <v>58.09</v>
      </c>
      <c r="CW7" s="38">
        <v>59.64</v>
      </c>
      <c r="CX7" s="38">
        <v>98.73</v>
      </c>
      <c r="CY7" s="38">
        <v>99</v>
      </c>
      <c r="CZ7" s="38">
        <v>99.06</v>
      </c>
      <c r="DA7" s="38">
        <v>99.05</v>
      </c>
      <c r="DB7" s="38">
        <v>99.14</v>
      </c>
      <c r="DC7" s="38">
        <v>98.76</v>
      </c>
      <c r="DD7" s="38">
        <v>98.86</v>
      </c>
      <c r="DE7" s="38">
        <v>98.9</v>
      </c>
      <c r="DF7" s="38">
        <v>98.98</v>
      </c>
      <c r="DG7" s="38">
        <v>99.01</v>
      </c>
      <c r="DH7" s="38">
        <v>95.35</v>
      </c>
      <c r="DI7" s="38">
        <v>9.08</v>
      </c>
      <c r="DJ7" s="38">
        <v>11.97</v>
      </c>
      <c r="DK7" s="38">
        <v>14.7</v>
      </c>
      <c r="DL7" s="38">
        <v>17.34</v>
      </c>
      <c r="DM7" s="38">
        <v>19.93</v>
      </c>
      <c r="DN7" s="38">
        <v>43.2</v>
      </c>
      <c r="DO7" s="38">
        <v>44.55</v>
      </c>
      <c r="DP7" s="38">
        <v>45.79</v>
      </c>
      <c r="DQ7" s="38">
        <v>47.06</v>
      </c>
      <c r="DR7" s="38">
        <v>48.25</v>
      </c>
      <c r="DS7" s="38">
        <v>38.57</v>
      </c>
      <c r="DT7" s="38">
        <v>0</v>
      </c>
      <c r="DU7" s="38">
        <v>0</v>
      </c>
      <c r="DV7" s="38">
        <v>7.0000000000000007E-2</v>
      </c>
      <c r="DW7" s="38">
        <v>0.59</v>
      </c>
      <c r="DX7" s="38">
        <v>1.48</v>
      </c>
      <c r="DY7" s="38">
        <v>7.39</v>
      </c>
      <c r="DZ7" s="38">
        <v>8.25</v>
      </c>
      <c r="EA7" s="38">
        <v>9</v>
      </c>
      <c r="EB7" s="38">
        <v>9.6300000000000008</v>
      </c>
      <c r="EC7" s="38">
        <v>10.76</v>
      </c>
      <c r="ED7" s="38">
        <v>5.9</v>
      </c>
      <c r="EE7" s="38">
        <v>0</v>
      </c>
      <c r="EF7" s="38">
        <v>0</v>
      </c>
      <c r="EG7" s="38">
        <v>0</v>
      </c>
      <c r="EH7" s="38">
        <v>0</v>
      </c>
      <c r="EI7" s="38">
        <v>0</v>
      </c>
      <c r="EJ7" s="38">
        <v>0.35</v>
      </c>
      <c r="EK7" s="38">
        <v>0.39</v>
      </c>
      <c r="EL7" s="38">
        <v>0.43</v>
      </c>
      <c r="EM7" s="38">
        <v>0.39</v>
      </c>
      <c r="EN7" s="38">
        <v>0.41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2021-02-24T08:51:53Z</cp:lastPrinted>
  <dcterms:created xsi:type="dcterms:W3CDTF">2020-12-04T02:25:48Z</dcterms:created>
  <dcterms:modified xsi:type="dcterms:W3CDTF">2021-02-24T08:51:58Z</dcterms:modified>
  <cp:category/>
</cp:coreProperties>
</file>