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4_横須賀市\"/>
    </mc:Choice>
  </mc:AlternateContent>
  <workbookProtection workbookAlgorithmName="SHA-512" workbookHashValue="MQkQhJ//6mO6HBVFo6qWof3cxhqLCHbGbXcD6g9srg/ay2+vGAroOKT2wBUirEJOKhBzO9rywHiXmt6n7/HWRg==" workbookSaltValue="2sVLDae31S2fJreF4a0p3A==" workbookSpinCount="100000" lockStructure="1"/>
  <bookViews>
    <workbookView xWindow="0" yWindow="0" windowWidth="15360" windowHeight="763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N32" i="4"/>
  <c r="MH78" i="4"/>
  <c r="IZ54" i="4"/>
  <c r="IZ32" i="4"/>
  <c r="HM78" i="4"/>
  <c r="FL32" i="4"/>
  <c r="CS78" i="4"/>
  <c r="BX32" i="4"/>
  <c r="FL54" i="4"/>
  <c r="BX54" i="4"/>
  <c r="C11" i="5"/>
  <c r="D11" i="5"/>
  <c r="E11" i="5"/>
  <c r="B11" i="5"/>
  <c r="KC78" i="4" l="1"/>
  <c r="HG54" i="4"/>
  <c r="HG32" i="4"/>
  <c r="FH78" i="4"/>
  <c r="DS54" i="4"/>
  <c r="DS32" i="4"/>
  <c r="AE54" i="4"/>
  <c r="AE32" i="4"/>
  <c r="KU32" i="4"/>
  <c r="AN78" i="4"/>
  <c r="KU54" i="4"/>
  <c r="KF54" i="4"/>
  <c r="KF32" i="4"/>
  <c r="JJ78" i="4"/>
  <c r="GR54" i="4"/>
  <c r="GR32" i="4"/>
  <c r="EO78" i="4"/>
  <c r="DD54" i="4"/>
  <c r="DD32" i="4"/>
  <c r="P32" i="4"/>
  <c r="U78" i="4"/>
  <c r="P54" i="4"/>
  <c r="BZ78" i="4"/>
  <c r="BI54" i="4"/>
  <c r="BI32" i="4"/>
  <c r="LY54" i="4"/>
  <c r="LY32" i="4"/>
  <c r="IK54" i="4"/>
  <c r="IK32" i="4"/>
  <c r="EW54" i="4"/>
  <c r="LO78" i="4"/>
  <c r="EW32" i="4"/>
  <c r="GT78" i="4"/>
  <c r="GA78" i="4"/>
  <c r="EH54" i="4"/>
  <c r="EH32" i="4"/>
  <c r="BG78" i="4"/>
  <c r="AT54" i="4"/>
  <c r="AT32" i="4"/>
  <c r="LJ54" i="4"/>
  <c r="HV54" i="4"/>
  <c r="LJ32" i="4"/>
  <c r="KV78" i="4"/>
  <c r="HV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<sst xmlns="http://schemas.openxmlformats.org/spreadsheetml/2006/main" count="321" uniqueCount="182">
  <si>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</si>
  <si>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</si>
  <si>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</si>
  <si>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</si>
  <si>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</si>
  <si>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</si>
  <si>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</si>
  <si>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</si>
  <si>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</si>
  <si>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</si>
  <si>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</si>
  <si>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</si>
  <si>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</si>
  <si>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</si>
  <si>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</si>
  <si>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</si>
  <si>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</si>
  <si>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</si>
  <si>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</si>
  <si>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</si>
  <si>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</si>
  <si>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</si>
  <si>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</si>
  <si>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</si>
  <si>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</si>
  <si>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</si>
  <si>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</si>
  <si>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</si>
  <si>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</si>
  <si>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</si>
  <si>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</si>
  <si>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</si>
  <si>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</si>
  <si>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</si>
  <si>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</si>
  <si>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</si>
  <si>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</si>
  <si>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</si>
  <si>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</si>
  <si>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</si>
  <si>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</si>
  <si>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</si>
  <si>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</si>
  <si>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</si>
  <si>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</si>
  <si>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</si>
  <si>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</si>
  <si>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</si>
  <si>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</si>
  <si>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</si>
  <si>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</si>
  <si>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</si>
  <si>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</si>
  <si>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</si>
  <si>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</si>
  <si>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</si>
  <si>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</si>
  <si>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</si>
  <si>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</si>
  <si>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</si>
  <si>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</si>
  <si>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</si>
  <si>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</si>
  <si>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</si>
  <si>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</si>
  <si>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</si>
  <si>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</si>
  <si>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</si>
  <si>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</si>
  <si>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</si>
  <si>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</si>
  <si>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</si>
  <si>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</si>
  <si>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</si>
  <si>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</si>
  <si>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</si>
  <si>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</si>
  <si>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</si>
  <si>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</si>
  <si>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</si>
  <si>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</si>
  <si>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</si>
  <si>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</si>
  <si>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</si>
  <si>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</si>
  <si>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</si>
  <si>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</si>
  <si>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</si>
  <si>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</si>
  <si>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</si>
  <si>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</si>
  <si>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</si>
  <si>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</si>
  <si>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</si>
  <si>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</si>
  <si>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</si>
  <si>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</si>
  <si>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</si>
  <si>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</si>
  <si>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</si>
  <si>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</si>
  <si>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</si>
  <si>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</si>
  <si>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</si>
  <si>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</si>
  <si>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</si>
  <si>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</si>
  <si>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</si>
  <si>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</si>
  <si>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</si>
  <si>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</si>
  <si>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</si>
  <si>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</si>
  <si>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</si>
  <si>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</si>
  <si>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</si>
  <si>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</si>
  <si>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</si>
  <si>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</si>
  <si>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</si>
  <si>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</si>
  <si>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</si>
  <si>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</si>
  <si>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</si>
  <si>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</si>
  <si>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</si>
  <si>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</si>
  <si>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</si>
  <si>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</si>
  <si>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</si>
  <si>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</si>
  <si>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</si>
  <si>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</si>
  <si>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</si>
  <si>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</si>
  <si>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</si>
  <si>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</si>
  <si>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</si>
  <si>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</si>
  <si>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</si>
  <si>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</si>
  <si>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</si>
  <si>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</si>
  <si>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</si>
  <si>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</si>
  <si>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</si>
  <si>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</si>
  <si>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</si>
  <si>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</si>
  <si>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</si>
  <si>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</si>
  <si>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</si>
  <si>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</si>
  <si>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</si>
  <si>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</si>
  <si>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</si>
  <si>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</si>
  <si>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</si>
  <si>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</si>
  <si>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</si>
  <si>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</si>
  <si>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市民病院</t>
  </si>
  <si>
    <t>当然財務</t>
  </si>
  <si>
    <t>病院事業</t>
  </si>
  <si>
    <t>一般病院</t>
  </si>
  <si>
    <t>400床以上～500床未満</t>
  </si>
  <si>
    <t>非設置</t>
  </si>
  <si>
    <t>指定管理者(利用料金制)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</si>
  <si>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</si>
  <si>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</si>
  <si>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</si>
  <si>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</si>
  <si>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</si>
  <si>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</si>
  <si>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</si>
  <si>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</si>
  <si>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</si>
  <si>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</si>
  <si>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地域医療支援病院、災害拠点病院の指定を受けるなど、三浦半島西側の拠点病院としての役割を担っています。</t>
  </si>
  <si>
    <t xml:space="preserve">　「①有形固定資産減価償却率」は類似病院と同様に上昇傾向にあり、昭和59年３月に竣工した本館等の減価償却が進んでいるため、平均値を上回っています。
　「②器械備品減価償却率」は類似病院の平均値を上回っているものの、器械備品の更新は計画的に行っているため、例年とほぼ同水準で推移しています。
　「③１床当たり有形固定資産」は類似病院の平均を大きく下回っています。
</t>
    <rPh sb="88" eb="90">
      <t>ルイジ</t>
    </rPh>
    <rPh sb="90" eb="92">
      <t>ビョウイン</t>
    </rPh>
    <rPh sb="127" eb="129">
      <t>レイネン</t>
    </rPh>
    <phoneticPr fontId="5"/>
  </si>
  <si>
    <t xml:space="preserve">　自治体病院として、救急医療や高度医療等の不採算部門の医療も担う中で、指定管理者制度（利用料金制）を導入し、経営の健全性の確保に努めてきましたが、新型コロナウイルス感染症の影響や三浦半島全体の患者数の減少等に伴い、今年度は経営の改善を図ることが難しい状況でした。
　今後は、施設の老朽化に伴う再整備の検討が必要となる時期の到来が見込まれますが、将来的な人口予測を踏まえながら、適切な病院の規模を考える必要があります。
　こうした中で、もう一つの市立病院であるうわまち病院の移転建替えに合わせ、2025年度には許可病床（一般）を384床とする予定です。
　コロナ禍においても、地域における拠点病院としての役割を担っていくため、健全な病院運営に努めていきます。
</t>
    <rPh sb="73" eb="75">
      <t>シンガタ</t>
    </rPh>
    <rPh sb="82" eb="85">
      <t>カンセンショウ</t>
    </rPh>
    <rPh sb="86" eb="88">
      <t>エイキョウ</t>
    </rPh>
    <rPh sb="89" eb="91">
      <t>ミウラ</t>
    </rPh>
    <rPh sb="91" eb="93">
      <t>ハントウ</t>
    </rPh>
    <rPh sb="93" eb="95">
      <t>ゼンタイ</t>
    </rPh>
    <rPh sb="96" eb="99">
      <t>カンジャスウ</t>
    </rPh>
    <rPh sb="100" eb="102">
      <t>ゲンショウ</t>
    </rPh>
    <rPh sb="102" eb="103">
      <t>トウ</t>
    </rPh>
    <rPh sb="104" eb="105">
      <t>トモナ</t>
    </rPh>
    <rPh sb="107" eb="110">
      <t>コンネンド</t>
    </rPh>
    <rPh sb="111" eb="113">
      <t>ケイエイ</t>
    </rPh>
    <rPh sb="114" eb="116">
      <t>カイゼン</t>
    </rPh>
    <rPh sb="117" eb="118">
      <t>ハカ</t>
    </rPh>
    <rPh sb="122" eb="123">
      <t>ムズカ</t>
    </rPh>
    <rPh sb="125" eb="127">
      <t>ジョウキョウ</t>
    </rPh>
    <rPh sb="188" eb="190">
      <t>テキセツ</t>
    </rPh>
    <rPh sb="191" eb="193">
      <t>ビョウイン</t>
    </rPh>
    <rPh sb="194" eb="196">
      <t>キボ</t>
    </rPh>
    <rPh sb="197" eb="198">
      <t>カンガ</t>
    </rPh>
    <rPh sb="200" eb="202">
      <t>ヒツヨウ</t>
    </rPh>
    <rPh sb="214" eb="215">
      <t>ナカ</t>
    </rPh>
    <rPh sb="219" eb="220">
      <t>ヒト</t>
    </rPh>
    <rPh sb="222" eb="224">
      <t>シリツ</t>
    </rPh>
    <rPh sb="224" eb="226">
      <t>ビョウイン</t>
    </rPh>
    <rPh sb="233" eb="235">
      <t>ビョウイン</t>
    </rPh>
    <rPh sb="236" eb="238">
      <t>イテン</t>
    </rPh>
    <rPh sb="238" eb="240">
      <t>タテカ</t>
    </rPh>
    <rPh sb="242" eb="243">
      <t>ア</t>
    </rPh>
    <rPh sb="250" eb="252">
      <t>ネンド</t>
    </rPh>
    <rPh sb="254" eb="256">
      <t>キョカ</t>
    </rPh>
    <rPh sb="280" eb="281">
      <t>カ</t>
    </rPh>
    <rPh sb="312" eb="314">
      <t>ケンゼン</t>
    </rPh>
    <phoneticPr fontId="5"/>
  </si>
  <si>
    <t>　「①経常収支比率」は新型コロナウイルス感染症等の影響から事業計画（予算）どおりの入院患者が獲得できず、医業収益（特に入院収益）が大きく減少したことにより、前年度のポイントを大きく下回りました。
　「②医業収支比率」は、医業収益が大きく減少した一方で医業費用は前年度から微増であったため、前年度のポイントを大きく下回りました。
　「③累積欠損金比率」は令和元年度に純損失を計上したこと及び前年度までの繰越欠損金の影響により、類似病院の平均値を大きく上回っています。
　「④病床利用率」は休棟していた病棟を一部再開したものの入院患者が減少したこと、未だに未稼働病床が多いことから類似病院の平均値を大きく下回っています。
　「⑤入院患者１人１日当たり収益」は手術件数の減などにより入院収益が減少したため、前年度及び類似病院の平均値を大幅に下回っています。
　「⑥外来患者１人１日当たり収益」は立地による地域性の影響により、類似病院の平均値を下回っています。
　「⑦職員給与費対医業収益比率」は休棟していた病棟を再開したことに伴う職員給与費が増加した一方、医業収益が減少したことにより、前年度及び類似病院の平均値を大幅に上回っています。
　「⑧材料費対医業収益比率」は前年度より0.5ポイント減少するとともに、類似病院の平均値も下回っており、適切な水準を維持しています。</t>
    <rPh sb="11" eb="13">
      <t>シンガタ</t>
    </rPh>
    <rPh sb="20" eb="23">
      <t>カンセンショウ</t>
    </rPh>
    <rPh sb="23" eb="24">
      <t>トウ</t>
    </rPh>
    <rPh sb="25" eb="27">
      <t>エイキョウ</t>
    </rPh>
    <rPh sb="29" eb="31">
      <t>ジギョウ</t>
    </rPh>
    <rPh sb="31" eb="33">
      <t>ケイカク</t>
    </rPh>
    <rPh sb="34" eb="36">
      <t>ヨサン</t>
    </rPh>
    <rPh sb="41" eb="43">
      <t>ニュウイン</t>
    </rPh>
    <rPh sb="43" eb="45">
      <t>カンジャ</t>
    </rPh>
    <rPh sb="46" eb="48">
      <t>カクトク</t>
    </rPh>
    <rPh sb="52" eb="54">
      <t>イギョウ</t>
    </rPh>
    <rPh sb="54" eb="56">
      <t>シュウエキ</t>
    </rPh>
    <rPh sb="57" eb="58">
      <t>トク</t>
    </rPh>
    <rPh sb="59" eb="61">
      <t>ニュウイン</t>
    </rPh>
    <rPh sb="61" eb="63">
      <t>シュウエキ</t>
    </rPh>
    <rPh sb="65" eb="66">
      <t>オオ</t>
    </rPh>
    <rPh sb="68" eb="70">
      <t>ゲンショウ</t>
    </rPh>
    <rPh sb="78" eb="81">
      <t>ゼンネンド</t>
    </rPh>
    <rPh sb="87" eb="88">
      <t>オオ</t>
    </rPh>
    <rPh sb="90" eb="92">
      <t>シタマワ</t>
    </rPh>
    <rPh sb="110" eb="112">
      <t>イギョウ</t>
    </rPh>
    <rPh sb="112" eb="114">
      <t>シュウエキ</t>
    </rPh>
    <rPh sb="115" eb="116">
      <t>オオ</t>
    </rPh>
    <rPh sb="118" eb="120">
      <t>ゲンショウ</t>
    </rPh>
    <rPh sb="122" eb="124">
      <t>イッポウ</t>
    </rPh>
    <rPh sb="125" eb="127">
      <t>イギョウ</t>
    </rPh>
    <rPh sb="127" eb="129">
      <t>ヒヨウ</t>
    </rPh>
    <rPh sb="130" eb="133">
      <t>ゼンネンド</t>
    </rPh>
    <rPh sb="135" eb="137">
      <t>ビゾウ</t>
    </rPh>
    <rPh sb="144" eb="147">
      <t>ゼンネンド</t>
    </rPh>
    <rPh sb="153" eb="154">
      <t>オオ</t>
    </rPh>
    <rPh sb="156" eb="158">
      <t>シタマワ</t>
    </rPh>
    <rPh sb="182" eb="183">
      <t>ジュン</t>
    </rPh>
    <rPh sb="183" eb="185">
      <t>ソンシツ</t>
    </rPh>
    <rPh sb="186" eb="188">
      <t>ケイジョウ</t>
    </rPh>
    <rPh sb="192" eb="193">
      <t>オヨ</t>
    </rPh>
    <rPh sb="219" eb="220">
      <t>アタイ</t>
    </rPh>
    <rPh sb="243" eb="244">
      <t>ヤス</t>
    </rPh>
    <rPh sb="244" eb="245">
      <t>トウ</t>
    </rPh>
    <rPh sb="249" eb="251">
      <t>ビョウトウ</t>
    </rPh>
    <rPh sb="252" eb="254">
      <t>イチブ</t>
    </rPh>
    <rPh sb="254" eb="256">
      <t>サイカイ</t>
    </rPh>
    <rPh sb="261" eb="263">
      <t>ニュウイン</t>
    </rPh>
    <rPh sb="263" eb="265">
      <t>カンジャ</t>
    </rPh>
    <rPh sb="266" eb="268">
      <t>ゲンショウ</t>
    </rPh>
    <rPh sb="273" eb="274">
      <t>イマ</t>
    </rPh>
    <rPh sb="295" eb="296">
      <t>アタイ</t>
    </rPh>
    <rPh sb="327" eb="329">
      <t>シュジュツ</t>
    </rPh>
    <rPh sb="329" eb="331">
      <t>ケンスウ</t>
    </rPh>
    <rPh sb="332" eb="333">
      <t>ゲン</t>
    </rPh>
    <rPh sb="338" eb="340">
      <t>ニュウイン</t>
    </rPh>
    <rPh sb="340" eb="342">
      <t>シュウエキ</t>
    </rPh>
    <rPh sb="343" eb="345">
      <t>ゲンショウ</t>
    </rPh>
    <rPh sb="350" eb="353">
      <t>ゼンネンド</t>
    </rPh>
    <rPh sb="353" eb="354">
      <t>オヨ</t>
    </rPh>
    <rPh sb="355" eb="357">
      <t>ルイジ</t>
    </rPh>
    <rPh sb="357" eb="359">
      <t>ビョウイン</t>
    </rPh>
    <rPh sb="360" eb="363">
      <t>ヘイキンチ</t>
    </rPh>
    <rPh sb="364" eb="366">
      <t>オオハバ</t>
    </rPh>
    <rPh sb="367" eb="369">
      <t>シタマワ</t>
    </rPh>
    <rPh sb="416" eb="417">
      <t>アタイ</t>
    </rPh>
    <rPh sb="464" eb="466">
      <t>キュウヨ</t>
    </rPh>
    <rPh sb="466" eb="467">
      <t>ヒ</t>
    </rPh>
    <rPh sb="468" eb="470">
      <t>ゾウカ</t>
    </rPh>
    <rPh sb="472" eb="474">
      <t>イッポウ</t>
    </rPh>
    <rPh sb="475" eb="477">
      <t>イギョウ</t>
    </rPh>
    <rPh sb="477" eb="479">
      <t>シュウエキ</t>
    </rPh>
    <rPh sb="480" eb="482">
      <t>ゲンショウ</t>
    </rPh>
    <rPh sb="490" eb="493">
      <t>ゼンネンド</t>
    </rPh>
    <rPh sb="493" eb="494">
      <t>オヨ</t>
    </rPh>
    <rPh sb="495" eb="497">
      <t>ルイジ</t>
    </rPh>
    <rPh sb="497" eb="499">
      <t>ビョウイン</t>
    </rPh>
    <rPh sb="500" eb="503">
      <t>ヘイキンチ</t>
    </rPh>
    <rPh sb="504" eb="506">
      <t>オオハバ</t>
    </rPh>
    <rPh sb="507" eb="509">
      <t>ウワマワ</t>
    </rPh>
    <rPh sb="543" eb="545">
      <t>ゲンショウ</t>
    </rPh>
    <rPh sb="557" eb="560">
      <t>ヘイキンチ</t>
    </rPh>
    <rPh sb="561" eb="563">
      <t>シタマワ</t>
    </rPh>
    <rPh sb="568" eb="570">
      <t>テキセツ</t>
    </rPh>
    <rPh sb="571" eb="573">
      <t>スイジュン</t>
    </rPh>
    <rPh sb="574" eb="576">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</si>
</sst>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6"/>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47</c:v>
                </c:pt>
                <c:pt idx="1">
                  <c:v>47.8</c:v>
                </c:pt>
                <c:pt idx="2">
                  <c:v>53.9</c:v>
                </c:pt>
                <c:pt idx="3">
                  <c:v>54.4</c:v>
                </c:pt>
                <c:pt idx="4">
                  <c:v>51.4</c:v>
                </c:pt>
              </c:numCache>
            </c:numRef>
          </c:val>
          <c:extLst xmlns:c16r2="http://schemas.microsoft.com/office/drawing/2015/06/chart">
            <c:ext xmlns:c16="http://schemas.microsoft.com/office/drawing/2014/chart" uri="{C3380CC4-5D6E-409C-BE32-E72D297353CC}">
              <c16:uniqueId val="{00000000-90E2-4079-A229-9DA47798B72C}"/>
            </c:ext>
          </c:extLst>
        </c:ser>
        <c:dLbls>
          <c:showLegendKey val="0"/>
          <c:showVal val="0"/>
          <c:showCatName val="0"/>
          <c:showSerName val="0"/>
          <c:showPercent val="0"/>
          <c:showBubbleSize val="0"/>
        </c:dLbls>
        <c:gapWidth val="150"/>
        <c:axId val="502120248"/>
        <c:axId val="50212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90E2-4079-A229-9DA47798B72C}"/>
            </c:ext>
          </c:extLst>
        </c:ser>
        <c:dLbls>
          <c:showLegendKey val="0"/>
          <c:showVal val="0"/>
          <c:showCatName val="0"/>
          <c:showSerName val="0"/>
          <c:showPercent val="0"/>
          <c:showBubbleSize val="0"/>
        </c:dLbls>
        <c:marker val="1"/>
        <c:smooth val="0"/>
        <c:axId val="502120248"/>
        <c:axId val="502121032"/>
      </c:lineChart>
      <c:catAx>
        <c:axId val="502120248"/>
        <c:scaling>
          <c:orientation val="minMax"/>
        </c:scaling>
        <c:delete val="1"/>
        <c:axPos val="b"/>
        <c:numFmt formatCode="General" sourceLinked="1"/>
        <c:majorTickMark val="none"/>
        <c:minorTickMark val="none"/>
        <c:tickLblPos val="none"/>
        <c:crossAx val="502121032"/>
        <c:crosses val="autoZero"/>
        <c:auto val="1"/>
        <c:lblAlgn val="ctr"/>
        <c:lblOffset val="100"/>
        <c:noMultiLvlLbl val="1"/>
      </c:catAx>
      <c:valAx>
        <c:axId val="50212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12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11689</c:v>
                </c:pt>
                <c:pt idx="1">
                  <c:v>12398</c:v>
                </c:pt>
                <c:pt idx="2">
                  <c:v>12742</c:v>
                </c:pt>
                <c:pt idx="3">
                  <c:v>12404</c:v>
                </c:pt>
                <c:pt idx="4">
                  <c:v>12956</c:v>
                </c:pt>
              </c:numCache>
            </c:numRef>
          </c:val>
          <c:extLst xmlns:c16r2="http://schemas.microsoft.com/office/drawing/2015/06/chart">
            <c:ext xmlns:c16="http://schemas.microsoft.com/office/drawing/2014/chart" uri="{C3380CC4-5D6E-409C-BE32-E72D297353CC}">
              <c16:uniqueId val="{00000000-85F3-4070-AD66-63F6A0A290FF}"/>
            </c:ext>
          </c:extLst>
        </c:ser>
        <c:dLbls>
          <c:showLegendKey val="0"/>
          <c:showVal val="0"/>
          <c:showCatName val="0"/>
          <c:showSerName val="0"/>
          <c:showPercent val="0"/>
          <c:showBubbleSize val="0"/>
        </c:dLbls>
        <c:gapWidth val="150"/>
        <c:axId val="502110056"/>
        <c:axId val="50211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85F3-4070-AD66-63F6A0A290FF}"/>
            </c:ext>
          </c:extLst>
        </c:ser>
        <c:dLbls>
          <c:showLegendKey val="0"/>
          <c:showVal val="0"/>
          <c:showCatName val="0"/>
          <c:showSerName val="0"/>
          <c:showPercent val="0"/>
          <c:showBubbleSize val="0"/>
        </c:dLbls>
        <c:marker val="1"/>
        <c:smooth val="0"/>
        <c:axId val="502110056"/>
        <c:axId val="502112408"/>
      </c:lineChart>
      <c:catAx>
        <c:axId val="502110056"/>
        <c:scaling>
          <c:orientation val="minMax"/>
        </c:scaling>
        <c:delete val="1"/>
        <c:axPos val="b"/>
        <c:numFmt formatCode="General" sourceLinked="1"/>
        <c:majorTickMark val="none"/>
        <c:minorTickMark val="none"/>
        <c:tickLblPos val="none"/>
        <c:crossAx val="502112408"/>
        <c:crosses val="autoZero"/>
        <c:auto val="1"/>
        <c:lblAlgn val="ctr"/>
        <c:lblOffset val="100"/>
        <c:noMultiLvlLbl val="1"/>
      </c:catAx>
      <c:valAx>
        <c:axId val="502112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211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56778</c:v>
                </c:pt>
                <c:pt idx="1">
                  <c:v>57472</c:v>
                </c:pt>
                <c:pt idx="2">
                  <c:v>56160</c:v>
                </c:pt>
                <c:pt idx="3">
                  <c:v>56979</c:v>
                </c:pt>
                <c:pt idx="4">
                  <c:v>55025</c:v>
                </c:pt>
              </c:numCache>
            </c:numRef>
          </c:val>
          <c:extLst xmlns:c16r2="http://schemas.microsoft.com/office/drawing/2015/06/chart">
            <c:ext xmlns:c16="http://schemas.microsoft.com/office/drawing/2014/chart" uri="{C3380CC4-5D6E-409C-BE32-E72D297353CC}">
              <c16:uniqueId val="{00000000-7A61-410E-8D06-AC471BC36F0C}"/>
            </c:ext>
          </c:extLst>
        </c:ser>
        <c:dLbls>
          <c:showLegendKey val="0"/>
          <c:showVal val="0"/>
          <c:showCatName val="0"/>
          <c:showSerName val="0"/>
          <c:showPercent val="0"/>
          <c:showBubbleSize val="0"/>
        </c:dLbls>
        <c:gapWidth val="150"/>
        <c:axId val="502117112"/>
        <c:axId val="5021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7A61-410E-8D06-AC471BC36F0C}"/>
            </c:ext>
          </c:extLst>
        </c:ser>
        <c:dLbls>
          <c:showLegendKey val="0"/>
          <c:showVal val="0"/>
          <c:showCatName val="0"/>
          <c:showSerName val="0"/>
          <c:showPercent val="0"/>
          <c:showBubbleSize val="0"/>
        </c:dLbls>
        <c:marker val="1"/>
        <c:smooth val="0"/>
        <c:axId val="502117112"/>
        <c:axId val="502117504"/>
      </c:lineChart>
      <c:catAx>
        <c:axId val="502117112"/>
        <c:scaling>
          <c:orientation val="minMax"/>
        </c:scaling>
        <c:delete val="1"/>
        <c:axPos val="b"/>
        <c:numFmt formatCode="General" sourceLinked="1"/>
        <c:majorTickMark val="none"/>
        <c:minorTickMark val="none"/>
        <c:tickLblPos val="none"/>
        <c:crossAx val="502117504"/>
        <c:crosses val="autoZero"/>
        <c:auto val="1"/>
        <c:lblAlgn val="ctr"/>
        <c:lblOffset val="100"/>
        <c:noMultiLvlLbl val="1"/>
      </c:catAx>
      <c:valAx>
        <c:axId val="502117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2117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94</c:v>
                </c:pt>
                <c:pt idx="1">
                  <c:v>93</c:v>
                </c:pt>
                <c:pt idx="2">
                  <c:v>86.6</c:v>
                </c:pt>
                <c:pt idx="3">
                  <c:v>86.6</c:v>
                </c:pt>
                <c:pt idx="4">
                  <c:v>99.2</c:v>
                </c:pt>
              </c:numCache>
            </c:numRef>
          </c:val>
          <c:extLst xmlns:c16r2="http://schemas.microsoft.com/office/drawing/2015/06/chart">
            <c:ext xmlns:c16="http://schemas.microsoft.com/office/drawing/2014/chart" uri="{C3380CC4-5D6E-409C-BE32-E72D297353CC}">
              <c16:uniqueId val="{00000000-745E-479C-82A0-31CFB547F0B6}"/>
            </c:ext>
          </c:extLst>
        </c:ser>
        <c:dLbls>
          <c:showLegendKey val="0"/>
          <c:showVal val="0"/>
          <c:showCatName val="0"/>
          <c:showSerName val="0"/>
          <c:showPercent val="0"/>
          <c:showBubbleSize val="0"/>
        </c:dLbls>
        <c:gapWidth val="150"/>
        <c:axId val="502119072"/>
        <c:axId val="50211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745E-479C-82A0-31CFB547F0B6}"/>
            </c:ext>
          </c:extLst>
        </c:ser>
        <c:dLbls>
          <c:showLegendKey val="0"/>
          <c:showVal val="0"/>
          <c:showCatName val="0"/>
          <c:showSerName val="0"/>
          <c:showPercent val="0"/>
          <c:showBubbleSize val="0"/>
        </c:dLbls>
        <c:marker val="1"/>
        <c:smooth val="0"/>
        <c:axId val="502119072"/>
        <c:axId val="502119856"/>
      </c:lineChart>
      <c:catAx>
        <c:axId val="502119072"/>
        <c:scaling>
          <c:orientation val="minMax"/>
        </c:scaling>
        <c:delete val="1"/>
        <c:axPos val="b"/>
        <c:numFmt formatCode="General" sourceLinked="1"/>
        <c:majorTickMark val="none"/>
        <c:minorTickMark val="none"/>
        <c:tickLblPos val="none"/>
        <c:crossAx val="502119856"/>
        <c:crosses val="autoZero"/>
        <c:auto val="1"/>
        <c:lblAlgn val="ctr"/>
        <c:lblOffset val="100"/>
        <c:noMultiLvlLbl val="1"/>
      </c:catAx>
      <c:valAx>
        <c:axId val="50211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1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92.8</c:v>
                </c:pt>
                <c:pt idx="1">
                  <c:v>94.1</c:v>
                </c:pt>
                <c:pt idx="2">
                  <c:v>96.5</c:v>
                </c:pt>
                <c:pt idx="3">
                  <c:v>95.5</c:v>
                </c:pt>
                <c:pt idx="4">
                  <c:v>89.4</c:v>
                </c:pt>
              </c:numCache>
            </c:numRef>
          </c:val>
          <c:extLst xmlns:c16r2="http://schemas.microsoft.com/office/drawing/2015/06/chart">
            <c:ext xmlns:c16="http://schemas.microsoft.com/office/drawing/2014/chart" uri="{C3380CC4-5D6E-409C-BE32-E72D297353CC}">
              <c16:uniqueId val="{00000000-F61D-4463-A9C7-C2183A349EB4}"/>
            </c:ext>
          </c:extLst>
        </c:ser>
        <c:dLbls>
          <c:showLegendKey val="0"/>
          <c:showVal val="0"/>
          <c:showCatName val="0"/>
          <c:showSerName val="0"/>
          <c:showPercent val="0"/>
          <c:showBubbleSize val="0"/>
        </c:dLbls>
        <c:gapWidth val="150"/>
        <c:axId val="502122208"/>
        <c:axId val="50212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F61D-4463-A9C7-C2183A349EB4}"/>
            </c:ext>
          </c:extLst>
        </c:ser>
        <c:dLbls>
          <c:showLegendKey val="0"/>
          <c:showVal val="0"/>
          <c:showCatName val="0"/>
          <c:showSerName val="0"/>
          <c:showPercent val="0"/>
          <c:showBubbleSize val="0"/>
        </c:dLbls>
        <c:marker val="1"/>
        <c:smooth val="0"/>
        <c:axId val="502122208"/>
        <c:axId val="502121424"/>
      </c:lineChart>
      <c:catAx>
        <c:axId val="502122208"/>
        <c:scaling>
          <c:orientation val="minMax"/>
        </c:scaling>
        <c:delete val="1"/>
        <c:axPos val="b"/>
        <c:numFmt formatCode="General" sourceLinked="1"/>
        <c:majorTickMark val="none"/>
        <c:minorTickMark val="none"/>
        <c:tickLblPos val="none"/>
        <c:crossAx val="502121424"/>
        <c:crosses val="autoZero"/>
        <c:auto val="1"/>
        <c:lblAlgn val="ctr"/>
        <c:lblOffset val="100"/>
        <c:noMultiLvlLbl val="1"/>
      </c:catAx>
      <c:valAx>
        <c:axId val="50212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1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97.4</c:v>
                </c:pt>
                <c:pt idx="1">
                  <c:v>98.9</c:v>
                </c:pt>
                <c:pt idx="2">
                  <c:v>99.9</c:v>
                </c:pt>
                <c:pt idx="3">
                  <c:v>99.4</c:v>
                </c:pt>
                <c:pt idx="4">
                  <c:v>93.7</c:v>
                </c:pt>
              </c:numCache>
            </c:numRef>
          </c:val>
          <c:extLst xmlns:c16r2="http://schemas.microsoft.com/office/drawing/2015/06/chart">
            <c:ext xmlns:c16="http://schemas.microsoft.com/office/drawing/2014/chart" uri="{C3380CC4-5D6E-409C-BE32-E72D297353CC}">
              <c16:uniqueId val="{00000000-3AB4-4C6A-91A3-43BE557F1A7A}"/>
            </c:ext>
          </c:extLst>
        </c:ser>
        <c:dLbls>
          <c:showLegendKey val="0"/>
          <c:showVal val="0"/>
          <c:showCatName val="0"/>
          <c:showSerName val="0"/>
          <c:showPercent val="0"/>
          <c:showBubbleSize val="0"/>
        </c:dLbls>
        <c:gapWidth val="150"/>
        <c:axId val="502115152"/>
        <c:axId val="5021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3AB4-4C6A-91A3-43BE557F1A7A}"/>
            </c:ext>
          </c:extLst>
        </c:ser>
        <c:dLbls>
          <c:showLegendKey val="0"/>
          <c:showVal val="0"/>
          <c:showCatName val="0"/>
          <c:showSerName val="0"/>
          <c:showPercent val="0"/>
          <c:showBubbleSize val="0"/>
        </c:dLbls>
        <c:marker val="1"/>
        <c:smooth val="0"/>
        <c:axId val="502115152"/>
        <c:axId val="502112800"/>
      </c:lineChart>
      <c:catAx>
        <c:axId val="502115152"/>
        <c:scaling>
          <c:orientation val="minMax"/>
        </c:scaling>
        <c:delete val="1"/>
        <c:axPos val="b"/>
        <c:numFmt formatCode="General" sourceLinked="1"/>
        <c:majorTickMark val="none"/>
        <c:minorTickMark val="none"/>
        <c:tickLblPos val="none"/>
        <c:crossAx val="502112800"/>
        <c:crosses val="autoZero"/>
        <c:auto val="1"/>
        <c:lblAlgn val="ctr"/>
        <c:lblOffset val="100"/>
        <c:noMultiLvlLbl val="1"/>
      </c:catAx>
      <c:valAx>
        <c:axId val="5021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211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63.2</c:v>
                </c:pt>
                <c:pt idx="1">
                  <c:v>65.5</c:v>
                </c:pt>
                <c:pt idx="2">
                  <c:v>67.599999999999994</c:v>
                </c:pt>
                <c:pt idx="3">
                  <c:v>70</c:v>
                </c:pt>
                <c:pt idx="4">
                  <c:v>72</c:v>
                </c:pt>
              </c:numCache>
            </c:numRef>
          </c:val>
          <c:extLst xmlns:c16r2="http://schemas.microsoft.com/office/drawing/2015/06/chart">
            <c:ext xmlns:c16="http://schemas.microsoft.com/office/drawing/2014/chart" uri="{C3380CC4-5D6E-409C-BE32-E72D297353CC}">
              <c16:uniqueId val="{00000000-2C67-4CD3-8267-C9A088277169}"/>
            </c:ext>
          </c:extLst>
        </c:ser>
        <c:dLbls>
          <c:showLegendKey val="0"/>
          <c:showVal val="0"/>
          <c:showCatName val="0"/>
          <c:showSerName val="0"/>
          <c:showPercent val="0"/>
          <c:showBubbleSize val="0"/>
        </c:dLbls>
        <c:gapWidth val="150"/>
        <c:axId val="502109664"/>
        <c:axId val="50210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2C67-4CD3-8267-C9A088277169}"/>
            </c:ext>
          </c:extLst>
        </c:ser>
        <c:dLbls>
          <c:showLegendKey val="0"/>
          <c:showVal val="0"/>
          <c:showCatName val="0"/>
          <c:showSerName val="0"/>
          <c:showPercent val="0"/>
          <c:showBubbleSize val="0"/>
        </c:dLbls>
        <c:marker val="1"/>
        <c:smooth val="0"/>
        <c:axId val="502109664"/>
        <c:axId val="502108096"/>
      </c:lineChart>
      <c:catAx>
        <c:axId val="502109664"/>
        <c:scaling>
          <c:orientation val="minMax"/>
        </c:scaling>
        <c:delete val="1"/>
        <c:axPos val="b"/>
        <c:numFmt formatCode="General" sourceLinked="1"/>
        <c:majorTickMark val="none"/>
        <c:minorTickMark val="none"/>
        <c:tickLblPos val="none"/>
        <c:crossAx val="502108096"/>
        <c:crosses val="autoZero"/>
        <c:auto val="1"/>
        <c:lblAlgn val="ctr"/>
        <c:lblOffset val="100"/>
        <c:noMultiLvlLbl val="1"/>
      </c:catAx>
      <c:valAx>
        <c:axId val="50210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1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c:v>
                </c:pt>
                <c:pt idx="1">
                  <c:v>69.900000000000006</c:v>
                </c:pt>
                <c:pt idx="2">
                  <c:v>72.900000000000006</c:v>
                </c:pt>
                <c:pt idx="3">
                  <c:v>76.3</c:v>
                </c:pt>
                <c:pt idx="4">
                  <c:v>78.900000000000006</c:v>
                </c:pt>
              </c:numCache>
            </c:numRef>
          </c:val>
          <c:extLst xmlns:c16r2="http://schemas.microsoft.com/office/drawing/2015/06/chart">
            <c:ext xmlns:c16="http://schemas.microsoft.com/office/drawing/2014/chart" uri="{C3380CC4-5D6E-409C-BE32-E72D297353CC}">
              <c16:uniqueId val="{00000000-6EEF-4E24-B99F-DE49A7BB336F}"/>
            </c:ext>
          </c:extLst>
        </c:ser>
        <c:dLbls>
          <c:showLegendKey val="0"/>
          <c:showVal val="0"/>
          <c:showCatName val="0"/>
          <c:showSerName val="0"/>
          <c:showPercent val="0"/>
          <c:showBubbleSize val="0"/>
        </c:dLbls>
        <c:gapWidth val="150"/>
        <c:axId val="502112016"/>
        <c:axId val="50211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6EEF-4E24-B99F-DE49A7BB336F}"/>
            </c:ext>
          </c:extLst>
        </c:ser>
        <c:dLbls>
          <c:showLegendKey val="0"/>
          <c:showVal val="0"/>
          <c:showCatName val="0"/>
          <c:showSerName val="0"/>
          <c:showPercent val="0"/>
          <c:showBubbleSize val="0"/>
        </c:dLbls>
        <c:marker val="1"/>
        <c:smooth val="0"/>
        <c:axId val="502112016"/>
        <c:axId val="502110448"/>
      </c:lineChart>
      <c:catAx>
        <c:axId val="502112016"/>
        <c:scaling>
          <c:orientation val="minMax"/>
        </c:scaling>
        <c:delete val="1"/>
        <c:axPos val="b"/>
        <c:numFmt formatCode="General" sourceLinked="1"/>
        <c:majorTickMark val="none"/>
        <c:minorTickMark val="none"/>
        <c:tickLblPos val="none"/>
        <c:crossAx val="502110448"/>
        <c:crosses val="autoZero"/>
        <c:auto val="1"/>
        <c:lblAlgn val="ctr"/>
        <c:lblOffset val="100"/>
        <c:noMultiLvlLbl val="1"/>
      </c:catAx>
      <c:valAx>
        <c:axId val="50211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11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32170371</c:v>
                </c:pt>
                <c:pt idx="1">
                  <c:v>32327857</c:v>
                </c:pt>
                <c:pt idx="2">
                  <c:v>32476340</c:v>
                </c:pt>
                <c:pt idx="3">
                  <c:v>32733147</c:v>
                </c:pt>
                <c:pt idx="4">
                  <c:v>33106585</c:v>
                </c:pt>
              </c:numCache>
            </c:numRef>
          </c:val>
          <c:extLst xmlns:c16r2="http://schemas.microsoft.com/office/drawing/2015/06/chart">
            <c:ext xmlns:c16="http://schemas.microsoft.com/office/drawing/2014/chart" uri="{C3380CC4-5D6E-409C-BE32-E72D297353CC}">
              <c16:uniqueId val="{00000000-60D3-4D69-8B19-09C0C7B65C24}"/>
            </c:ext>
          </c:extLst>
        </c:ser>
        <c:dLbls>
          <c:showLegendKey val="0"/>
          <c:showVal val="0"/>
          <c:showCatName val="0"/>
          <c:showSerName val="0"/>
          <c:showPercent val="0"/>
          <c:showBubbleSize val="0"/>
        </c:dLbls>
        <c:gapWidth val="150"/>
        <c:axId val="502117896"/>
        <c:axId val="50211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60D3-4D69-8B19-09C0C7B65C24}"/>
            </c:ext>
          </c:extLst>
        </c:ser>
        <c:dLbls>
          <c:showLegendKey val="0"/>
          <c:showVal val="0"/>
          <c:showCatName val="0"/>
          <c:showSerName val="0"/>
          <c:showPercent val="0"/>
          <c:showBubbleSize val="0"/>
        </c:dLbls>
        <c:marker val="1"/>
        <c:smooth val="0"/>
        <c:axId val="502117896"/>
        <c:axId val="502115544"/>
      </c:lineChart>
      <c:catAx>
        <c:axId val="502117896"/>
        <c:scaling>
          <c:orientation val="minMax"/>
        </c:scaling>
        <c:delete val="1"/>
        <c:axPos val="b"/>
        <c:numFmt formatCode="General" sourceLinked="1"/>
        <c:majorTickMark val="none"/>
        <c:minorTickMark val="none"/>
        <c:tickLblPos val="none"/>
        <c:crossAx val="502115544"/>
        <c:crosses val="autoZero"/>
        <c:auto val="1"/>
        <c:lblAlgn val="ctr"/>
        <c:lblOffset val="100"/>
        <c:noMultiLvlLbl val="1"/>
      </c:catAx>
      <c:valAx>
        <c:axId val="502115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211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25.8</c:v>
                </c:pt>
                <c:pt idx="1">
                  <c:v>25.8</c:v>
                </c:pt>
                <c:pt idx="2">
                  <c:v>25.5</c:v>
                </c:pt>
                <c:pt idx="3">
                  <c:v>24</c:v>
                </c:pt>
                <c:pt idx="4">
                  <c:v>23.5</c:v>
                </c:pt>
              </c:numCache>
            </c:numRef>
          </c:val>
          <c:extLst xmlns:c16r2="http://schemas.microsoft.com/office/drawing/2015/06/chart">
            <c:ext xmlns:c16="http://schemas.microsoft.com/office/drawing/2014/chart" uri="{C3380CC4-5D6E-409C-BE32-E72D297353CC}">
              <c16:uniqueId val="{00000000-BE37-488A-A158-C17915DED736}"/>
            </c:ext>
          </c:extLst>
        </c:ser>
        <c:dLbls>
          <c:showLegendKey val="0"/>
          <c:showVal val="0"/>
          <c:showCatName val="0"/>
          <c:showSerName val="0"/>
          <c:showPercent val="0"/>
          <c:showBubbleSize val="0"/>
        </c:dLbls>
        <c:gapWidth val="150"/>
        <c:axId val="502116720"/>
        <c:axId val="50211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BE37-488A-A158-C17915DED736}"/>
            </c:ext>
          </c:extLst>
        </c:ser>
        <c:dLbls>
          <c:showLegendKey val="0"/>
          <c:showVal val="0"/>
          <c:showCatName val="0"/>
          <c:showSerName val="0"/>
          <c:showPercent val="0"/>
          <c:showBubbleSize val="0"/>
        </c:dLbls>
        <c:marker val="1"/>
        <c:smooth val="0"/>
        <c:axId val="502116720"/>
        <c:axId val="502118288"/>
      </c:lineChart>
      <c:catAx>
        <c:axId val="502116720"/>
        <c:scaling>
          <c:orientation val="minMax"/>
        </c:scaling>
        <c:delete val="1"/>
        <c:axPos val="b"/>
        <c:numFmt formatCode="General" sourceLinked="1"/>
        <c:majorTickMark val="none"/>
        <c:minorTickMark val="none"/>
        <c:tickLblPos val="none"/>
        <c:crossAx val="502118288"/>
        <c:crosses val="autoZero"/>
        <c:auto val="1"/>
        <c:lblAlgn val="ctr"/>
        <c:lblOffset val="100"/>
        <c:noMultiLvlLbl val="1"/>
      </c:catAx>
      <c:valAx>
        <c:axId val="50211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11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52.6</c:v>
                </c:pt>
                <c:pt idx="1">
                  <c:v>52.4</c:v>
                </c:pt>
                <c:pt idx="2">
                  <c:v>51.5</c:v>
                </c:pt>
                <c:pt idx="3">
                  <c:v>53.1</c:v>
                </c:pt>
                <c:pt idx="4">
                  <c:v>58.5</c:v>
                </c:pt>
              </c:numCache>
            </c:numRef>
          </c:val>
          <c:extLst xmlns:c16r2="http://schemas.microsoft.com/office/drawing/2015/06/chart">
            <c:ext xmlns:c16="http://schemas.microsoft.com/office/drawing/2014/chart" uri="{C3380CC4-5D6E-409C-BE32-E72D297353CC}">
              <c16:uniqueId val="{00000000-AFDC-4CEF-B385-46535CFDFC81}"/>
            </c:ext>
          </c:extLst>
        </c:ser>
        <c:dLbls>
          <c:showLegendKey val="0"/>
          <c:showVal val="0"/>
          <c:showCatName val="0"/>
          <c:showSerName val="0"/>
          <c:showPercent val="0"/>
          <c:showBubbleSize val="0"/>
        </c:dLbls>
        <c:gapWidth val="150"/>
        <c:axId val="502110840"/>
        <c:axId val="50211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AFDC-4CEF-B385-46535CFDFC81}"/>
            </c:ext>
          </c:extLst>
        </c:ser>
        <c:dLbls>
          <c:showLegendKey val="0"/>
          <c:showVal val="0"/>
          <c:showCatName val="0"/>
          <c:showSerName val="0"/>
          <c:showPercent val="0"/>
          <c:showBubbleSize val="0"/>
        </c:dLbls>
        <c:marker val="1"/>
        <c:smooth val="0"/>
        <c:axId val="502110840"/>
        <c:axId val="502113976"/>
      </c:lineChart>
      <c:catAx>
        <c:axId val="502110840"/>
        <c:scaling>
          <c:orientation val="minMax"/>
        </c:scaling>
        <c:delete val="1"/>
        <c:axPos val="b"/>
        <c:numFmt formatCode="General" sourceLinked="1"/>
        <c:majorTickMark val="none"/>
        <c:minorTickMark val="none"/>
        <c:tickLblPos val="none"/>
        <c:crossAx val="502113976"/>
        <c:crosses val="autoZero"/>
        <c:auto val="1"/>
        <c:lblAlgn val="ctr"/>
        <c:lblOffset val="100"/>
        <c:noMultiLvlLbl val="1"/>
      </c:catAx>
      <c:valAx>
        <c:axId val="502113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11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1" t="str">
        <f>データ!H6</f>
        <v>神奈川県横須賀市　市民病院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6" t="s">
        <v>9</v>
      </c>
      <c r="NK7" s="7"/>
      <c r="NL7" s="7"/>
      <c r="NM7" s="7"/>
      <c r="NN7" s="7"/>
      <c r="NO7" s="7"/>
      <c r="NP7" s="7"/>
      <c r="NQ7" s="7"/>
      <c r="NR7" s="7"/>
      <c r="NS7" s="7"/>
      <c r="NT7" s="7"/>
      <c r="NU7" s="7"/>
      <c r="NV7" s="7"/>
      <c r="NW7" s="8"/>
      <c r="NX7" s="3"/>
    </row>
    <row r="8" spans="1:388" ht="18.75" customHeight="1">
      <c r="A8" s="2"/>
      <c r="B8" s="118" t="str">
        <f>データ!K6</f>
        <v>当然財務</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400床以上～500床未満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非設置</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7">
        <f>データ!Y6</f>
        <v>476</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3"/>
      <c r="NJ8" s="128" t="s">
        <v>10</v>
      </c>
      <c r="NK8" s="129"/>
      <c r="NL8" s="9" t="s">
        <v>11</v>
      </c>
      <c r="NM8" s="10"/>
      <c r="NN8" s="10"/>
      <c r="NO8" s="10"/>
      <c r="NP8" s="10"/>
      <c r="NQ8" s="10"/>
      <c r="NR8" s="10"/>
      <c r="NS8" s="10"/>
      <c r="NT8" s="10"/>
      <c r="NU8" s="10"/>
      <c r="NV8" s="10"/>
      <c r="NW8" s="11"/>
      <c r="NX8" s="3"/>
    </row>
    <row r="9" spans="1:388" ht="18.75" customHeight="1">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26" t="s">
        <v>20</v>
      </c>
      <c r="NK9" s="127"/>
      <c r="NL9" s="12" t="s">
        <v>21</v>
      </c>
      <c r="NM9" s="13"/>
      <c r="NN9" s="13"/>
      <c r="NO9" s="13"/>
      <c r="NP9" s="13"/>
      <c r="NQ9" s="13"/>
      <c r="NR9" s="13"/>
      <c r="NS9" s="13"/>
      <c r="NT9" s="13"/>
      <c r="NU9" s="14"/>
      <c r="NV9" s="14"/>
      <c r="NW9" s="15"/>
      <c r="NX9" s="3"/>
    </row>
    <row r="10" spans="1:388" ht="18.75" customHeight="1">
      <c r="A10" s="2"/>
      <c r="B10" s="118" t="str">
        <f>データ!P6</f>
        <v>指定管理者(利用料金制)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7">
        <f>データ!Q6</f>
        <v>29</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 I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感 災 地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f>データ!AC6</f>
        <v>6</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482</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21" t="s">
        <v>22</v>
      </c>
      <c r="NK10" s="122"/>
      <c r="NL10" s="16" t="s">
        <v>23</v>
      </c>
      <c r="NM10" s="17"/>
      <c r="NN10" s="17"/>
      <c r="NO10" s="17"/>
      <c r="NP10" s="17"/>
      <c r="NQ10" s="17"/>
      <c r="NR10" s="17"/>
      <c r="NS10" s="17"/>
      <c r="NT10" s="17"/>
      <c r="NU10" s="17"/>
      <c r="NV10" s="17"/>
      <c r="NW10" s="18"/>
      <c r="NX10" s="3"/>
    </row>
    <row r="11" spans="1:388" ht="18.75" customHeight="1">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ID11" s="123" t="s">
        <v>28</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29</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30</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19"/>
      <c r="NJ11" s="3"/>
      <c r="NK11" s="3"/>
      <c r="NL11" s="3"/>
      <c r="NM11" s="3"/>
      <c r="NN11" s="3"/>
      <c r="NO11" s="3"/>
      <c r="NP11" s="3"/>
      <c r="NQ11" s="3"/>
      <c r="NR11" s="3"/>
      <c r="NS11" s="3"/>
      <c r="NT11" s="3"/>
      <c r="NU11" s="3"/>
      <c r="NV11" s="3"/>
      <c r="NW11" s="3"/>
      <c r="NX11" s="3"/>
    </row>
    <row r="12" spans="1:388" ht="18.75" customHeight="1">
      <c r="A12" s="2"/>
      <c r="B12" s="107">
        <f>データ!U6</f>
        <v>401050</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26943</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７：１</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ID12" s="107">
        <f>データ!AE6</f>
        <v>376</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376</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19"/>
      <c r="NJ12" s="3"/>
      <c r="NK12" s="3"/>
      <c r="NL12" s="3"/>
      <c r="NM12" s="3"/>
      <c r="NN12" s="3"/>
      <c r="NO12" s="3"/>
      <c r="NP12" s="3"/>
      <c r="NQ12" s="3"/>
      <c r="NR12" s="3"/>
      <c r="NS12" s="3"/>
      <c r="NT12" s="3"/>
      <c r="NU12" s="3"/>
      <c r="NV12" s="3"/>
      <c r="NW12" s="3"/>
      <c r="NX12" s="3"/>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19"/>
      <c r="NJ13" s="20"/>
      <c r="NK13" s="20"/>
      <c r="NL13" s="20"/>
      <c r="NM13" s="20"/>
      <c r="NN13" s="20"/>
      <c r="NO13" s="20"/>
      <c r="NP13" s="20"/>
      <c r="NQ13" s="20"/>
      <c r="NR13" s="20"/>
      <c r="NS13" s="20"/>
      <c r="NT13" s="20"/>
      <c r="NU13" s="20"/>
      <c r="NV13" s="20"/>
      <c r="NW13" s="20"/>
      <c r="NX13" s="20"/>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19"/>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2" t="s">
        <v>35</v>
      </c>
      <c r="NK16" s="113"/>
      <c r="NL16" s="113"/>
      <c r="NM16" s="113"/>
      <c r="NN16" s="114"/>
      <c r="NO16" s="112" t="s">
        <v>36</v>
      </c>
      <c r="NP16" s="113"/>
      <c r="NQ16" s="113"/>
      <c r="NR16" s="113"/>
      <c r="NS16" s="114"/>
      <c r="NT16" s="112" t="s">
        <v>37</v>
      </c>
      <c r="NU16" s="113"/>
      <c r="NV16" s="113"/>
      <c r="NW16" s="113"/>
      <c r="NX16" s="114"/>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15"/>
      <c r="NK17" s="116"/>
      <c r="NL17" s="116"/>
      <c r="NM17" s="116"/>
      <c r="NN17" s="117"/>
      <c r="NO17" s="115"/>
      <c r="NP17" s="116"/>
      <c r="NQ17" s="116"/>
      <c r="NR17" s="116"/>
      <c r="NS17" s="117"/>
      <c r="NT17" s="115"/>
      <c r="NU17" s="116"/>
      <c r="NV17" s="116"/>
      <c r="NW17" s="116"/>
      <c r="NX17" s="117"/>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9" t="s">
        <v>67</v>
      </c>
      <c r="NK18" s="100"/>
      <c r="NL18" s="100"/>
      <c r="NM18" s="103" t="s">
        <v>39</v>
      </c>
      <c r="NN18" s="104"/>
      <c r="NO18" s="99" t="s">
        <v>38</v>
      </c>
      <c r="NP18" s="100"/>
      <c r="NQ18" s="100"/>
      <c r="NR18" s="103" t="s">
        <v>39</v>
      </c>
      <c r="NS18" s="104"/>
      <c r="NT18" s="99" t="s">
        <v>67</v>
      </c>
      <c r="NU18" s="100"/>
      <c r="NV18" s="100"/>
      <c r="NW18" s="103" t="s">
        <v>39</v>
      </c>
      <c r="NX18" s="104"/>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1"/>
      <c r="NK19" s="102"/>
      <c r="NL19" s="102"/>
      <c r="NM19" s="105"/>
      <c r="NN19" s="106"/>
      <c r="NO19" s="101"/>
      <c r="NP19" s="102"/>
      <c r="NQ19" s="102"/>
      <c r="NR19" s="105"/>
      <c r="NS19" s="106"/>
      <c r="NT19" s="101"/>
      <c r="NU19" s="102"/>
      <c r="NV19" s="102"/>
      <c r="NW19" s="105"/>
      <c r="NX19" s="106"/>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7" t="s">
        <v>42</v>
      </c>
      <c r="NK20" s="97"/>
      <c r="NL20" s="97"/>
      <c r="NM20" s="97"/>
      <c r="NN20" s="97"/>
      <c r="NO20" s="97"/>
      <c r="NP20" s="97"/>
      <c r="NQ20" s="97"/>
      <c r="NR20" s="97"/>
      <c r="NS20" s="97"/>
      <c r="NT20" s="97"/>
      <c r="NU20" s="97"/>
      <c r="NV20" s="97"/>
      <c r="NW20" s="97"/>
      <c r="NX20" s="97"/>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98"/>
      <c r="NK21" s="98"/>
      <c r="NL21" s="98"/>
      <c r="NM21" s="98"/>
      <c r="NN21" s="98"/>
      <c r="NO21" s="98"/>
      <c r="NP21" s="98"/>
      <c r="NQ21" s="98"/>
      <c r="NR21" s="98"/>
      <c r="NS21" s="98"/>
      <c r="NT21" s="98"/>
      <c r="NU21" s="98"/>
      <c r="NV21" s="98"/>
      <c r="NW21" s="98"/>
      <c r="NX21" s="98"/>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178</v>
      </c>
      <c r="NK22" s="141"/>
      <c r="NL22" s="141"/>
      <c r="NM22" s="141"/>
      <c r="NN22" s="141"/>
      <c r="NO22" s="141"/>
      <c r="NP22" s="141"/>
      <c r="NQ22" s="141"/>
      <c r="NR22" s="141"/>
      <c r="NS22" s="141"/>
      <c r="NT22" s="141"/>
      <c r="NU22" s="141"/>
      <c r="NV22" s="141"/>
      <c r="NW22" s="141"/>
      <c r="NX22" s="142"/>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54</v>
      </c>
    </row>
    <row r="32" spans="1:393" ht="13.5" customHeight="1">
      <c r="A32" s="2"/>
      <c r="B32" s="25"/>
      <c r="D32" s="5"/>
      <c r="E32" s="5"/>
      <c r="F32" s="5"/>
      <c r="G32" s="29"/>
      <c r="H32" s="29"/>
      <c r="I32" s="29"/>
      <c r="J32" s="29"/>
      <c r="K32" s="29"/>
      <c r="L32" s="29"/>
      <c r="M32" s="29"/>
      <c r="N32" s="29"/>
      <c r="O32" s="29"/>
      <c r="P32" s="94" t="str">
        <f>データ!$B$11</f>
        <v>H27</v>
      </c>
      <c r="Q32" s="95"/>
      <c r="R32" s="95"/>
      <c r="S32" s="95"/>
      <c r="T32" s="95"/>
      <c r="U32" s="95"/>
      <c r="V32" s="95"/>
      <c r="W32" s="95"/>
      <c r="X32" s="95"/>
      <c r="Y32" s="95"/>
      <c r="Z32" s="95"/>
      <c r="AA32" s="95"/>
      <c r="AB32" s="95"/>
      <c r="AC32" s="95"/>
      <c r="AD32" s="96"/>
      <c r="AE32" s="94" t="str">
        <f>データ!$C$11</f>
        <v>H28</v>
      </c>
      <c r="AF32" s="95"/>
      <c r="AG32" s="95"/>
      <c r="AH32" s="95"/>
      <c r="AI32" s="95"/>
      <c r="AJ32" s="95"/>
      <c r="AK32" s="95"/>
      <c r="AL32" s="95"/>
      <c r="AM32" s="95"/>
      <c r="AN32" s="95"/>
      <c r="AO32" s="95"/>
      <c r="AP32" s="95"/>
      <c r="AQ32" s="95"/>
      <c r="AR32" s="95"/>
      <c r="AS32" s="96"/>
      <c r="AT32" s="94" t="str">
        <f>データ!$D$11</f>
        <v>H29</v>
      </c>
      <c r="AU32" s="95"/>
      <c r="AV32" s="95"/>
      <c r="AW32" s="95"/>
      <c r="AX32" s="95"/>
      <c r="AY32" s="95"/>
      <c r="AZ32" s="95"/>
      <c r="BA32" s="95"/>
      <c r="BB32" s="95"/>
      <c r="BC32" s="95"/>
      <c r="BD32" s="95"/>
      <c r="BE32" s="95"/>
      <c r="BF32" s="95"/>
      <c r="BG32" s="95"/>
      <c r="BH32" s="96"/>
      <c r="BI32" s="94" t="str">
        <f>データ!$E$11</f>
        <v>H30</v>
      </c>
      <c r="BJ32" s="95"/>
      <c r="BK32" s="95"/>
      <c r="BL32" s="95"/>
      <c r="BM32" s="95"/>
      <c r="BN32" s="95"/>
      <c r="BO32" s="95"/>
      <c r="BP32" s="95"/>
      <c r="BQ32" s="95"/>
      <c r="BR32" s="95"/>
      <c r="BS32" s="95"/>
      <c r="BT32" s="95"/>
      <c r="BU32" s="95"/>
      <c r="BV32" s="95"/>
      <c r="BW32" s="96"/>
      <c r="BX32" s="94" t="str">
        <f>データ!$F$11</f>
        <v>R01</v>
      </c>
      <c r="BY32" s="95"/>
      <c r="BZ32" s="95"/>
      <c r="CA32" s="95"/>
      <c r="CB32" s="95"/>
      <c r="CC32" s="95"/>
      <c r="CD32" s="95"/>
      <c r="CE32" s="95"/>
      <c r="CF32" s="95"/>
      <c r="CG32" s="95"/>
      <c r="CH32" s="95"/>
      <c r="CI32" s="95"/>
      <c r="CJ32" s="95"/>
      <c r="CK32" s="95"/>
      <c r="CL32" s="96"/>
      <c r="CO32" s="5"/>
      <c r="CP32" s="5"/>
      <c r="CQ32" s="5"/>
      <c r="CR32" s="5"/>
      <c r="CS32" s="5"/>
      <c r="CT32" s="5"/>
      <c r="CU32" s="29"/>
      <c r="CV32" s="29"/>
      <c r="CW32" s="29"/>
      <c r="CX32" s="29"/>
      <c r="CY32" s="29"/>
      <c r="CZ32" s="29"/>
      <c r="DA32" s="29"/>
      <c r="DB32" s="29"/>
      <c r="DC32" s="29"/>
      <c r="DD32" s="94" t="str">
        <f>データ!$B$11</f>
        <v>H27</v>
      </c>
      <c r="DE32" s="95"/>
      <c r="DF32" s="95"/>
      <c r="DG32" s="95"/>
      <c r="DH32" s="95"/>
      <c r="DI32" s="95"/>
      <c r="DJ32" s="95"/>
      <c r="DK32" s="95"/>
      <c r="DL32" s="95"/>
      <c r="DM32" s="95"/>
      <c r="DN32" s="95"/>
      <c r="DO32" s="95"/>
      <c r="DP32" s="95"/>
      <c r="DQ32" s="95"/>
      <c r="DR32" s="96"/>
      <c r="DS32" s="94" t="str">
        <f>データ!$C$11</f>
        <v>H28</v>
      </c>
      <c r="DT32" s="95"/>
      <c r="DU32" s="95"/>
      <c r="DV32" s="95"/>
      <c r="DW32" s="95"/>
      <c r="DX32" s="95"/>
      <c r="DY32" s="95"/>
      <c r="DZ32" s="95"/>
      <c r="EA32" s="95"/>
      <c r="EB32" s="95"/>
      <c r="EC32" s="95"/>
      <c r="ED32" s="95"/>
      <c r="EE32" s="95"/>
      <c r="EF32" s="95"/>
      <c r="EG32" s="96"/>
      <c r="EH32" s="94" t="str">
        <f>データ!$D$11</f>
        <v>H29</v>
      </c>
      <c r="EI32" s="95"/>
      <c r="EJ32" s="95"/>
      <c r="EK32" s="95"/>
      <c r="EL32" s="95"/>
      <c r="EM32" s="95"/>
      <c r="EN32" s="95"/>
      <c r="EO32" s="95"/>
      <c r="EP32" s="95"/>
      <c r="EQ32" s="95"/>
      <c r="ER32" s="95"/>
      <c r="ES32" s="95"/>
      <c r="ET32" s="95"/>
      <c r="EU32" s="95"/>
      <c r="EV32" s="96"/>
      <c r="EW32" s="94" t="str">
        <f>データ!$E$11</f>
        <v>H30</v>
      </c>
      <c r="EX32" s="95"/>
      <c r="EY32" s="95"/>
      <c r="EZ32" s="95"/>
      <c r="FA32" s="95"/>
      <c r="FB32" s="95"/>
      <c r="FC32" s="95"/>
      <c r="FD32" s="95"/>
      <c r="FE32" s="95"/>
      <c r="FF32" s="95"/>
      <c r="FG32" s="95"/>
      <c r="FH32" s="95"/>
      <c r="FI32" s="95"/>
      <c r="FJ32" s="95"/>
      <c r="FK32" s="96"/>
      <c r="FL32" s="94" t="str">
        <f>データ!$F$11</f>
        <v>R01</v>
      </c>
      <c r="FM32" s="95"/>
      <c r="FN32" s="95"/>
      <c r="FO32" s="95"/>
      <c r="FP32" s="95"/>
      <c r="FQ32" s="95"/>
      <c r="FR32" s="95"/>
      <c r="FS32" s="95"/>
      <c r="FT32" s="95"/>
      <c r="FU32" s="95"/>
      <c r="FV32" s="95"/>
      <c r="FW32" s="95"/>
      <c r="FX32" s="95"/>
      <c r="FY32" s="95"/>
      <c r="FZ32" s="96"/>
      <c r="GA32" s="5"/>
      <c r="GB32" s="5"/>
      <c r="GC32" s="5"/>
      <c r="GD32" s="5"/>
      <c r="GE32" s="5"/>
      <c r="GF32" s="5"/>
      <c r="GG32" s="5"/>
      <c r="GH32" s="5"/>
      <c r="GI32" s="29"/>
      <c r="GJ32" s="29"/>
      <c r="GK32" s="29"/>
      <c r="GL32" s="29"/>
      <c r="GM32" s="29"/>
      <c r="GN32" s="29"/>
      <c r="GO32" s="29"/>
      <c r="GP32" s="29"/>
      <c r="GQ32" s="29"/>
      <c r="GR32" s="94" t="str">
        <f>データ!$B$11</f>
        <v>H27</v>
      </c>
      <c r="GS32" s="95"/>
      <c r="GT32" s="95"/>
      <c r="GU32" s="95"/>
      <c r="GV32" s="95"/>
      <c r="GW32" s="95"/>
      <c r="GX32" s="95"/>
      <c r="GY32" s="95"/>
      <c r="GZ32" s="95"/>
      <c r="HA32" s="95"/>
      <c r="HB32" s="95"/>
      <c r="HC32" s="95"/>
      <c r="HD32" s="95"/>
      <c r="HE32" s="95"/>
      <c r="HF32" s="96"/>
      <c r="HG32" s="94" t="str">
        <f>データ!$C$11</f>
        <v>H28</v>
      </c>
      <c r="HH32" s="95"/>
      <c r="HI32" s="95"/>
      <c r="HJ32" s="95"/>
      <c r="HK32" s="95"/>
      <c r="HL32" s="95"/>
      <c r="HM32" s="95"/>
      <c r="HN32" s="95"/>
      <c r="HO32" s="95"/>
      <c r="HP32" s="95"/>
      <c r="HQ32" s="95"/>
      <c r="HR32" s="95"/>
      <c r="HS32" s="95"/>
      <c r="HT32" s="95"/>
      <c r="HU32" s="96"/>
      <c r="HV32" s="94" t="str">
        <f>データ!$D$11</f>
        <v>H29</v>
      </c>
      <c r="HW32" s="95"/>
      <c r="HX32" s="95"/>
      <c r="HY32" s="95"/>
      <c r="HZ32" s="95"/>
      <c r="IA32" s="95"/>
      <c r="IB32" s="95"/>
      <c r="IC32" s="95"/>
      <c r="ID32" s="95"/>
      <c r="IE32" s="95"/>
      <c r="IF32" s="95"/>
      <c r="IG32" s="95"/>
      <c r="IH32" s="95"/>
      <c r="II32" s="95"/>
      <c r="IJ32" s="96"/>
      <c r="IK32" s="94" t="str">
        <f>データ!$E$11</f>
        <v>H30</v>
      </c>
      <c r="IL32" s="95"/>
      <c r="IM32" s="95"/>
      <c r="IN32" s="95"/>
      <c r="IO32" s="95"/>
      <c r="IP32" s="95"/>
      <c r="IQ32" s="95"/>
      <c r="IR32" s="95"/>
      <c r="IS32" s="95"/>
      <c r="IT32" s="95"/>
      <c r="IU32" s="95"/>
      <c r="IV32" s="95"/>
      <c r="IW32" s="95"/>
      <c r="IX32" s="95"/>
      <c r="IY32" s="96"/>
      <c r="IZ32" s="94" t="str">
        <f>データ!$F$11</f>
        <v>R01</v>
      </c>
      <c r="JA32" s="95"/>
      <c r="JB32" s="95"/>
      <c r="JC32" s="95"/>
      <c r="JD32" s="95"/>
      <c r="JE32" s="95"/>
      <c r="JF32" s="95"/>
      <c r="JG32" s="95"/>
      <c r="JH32" s="95"/>
      <c r="JI32" s="95"/>
      <c r="JJ32" s="95"/>
      <c r="JK32" s="95"/>
      <c r="JL32" s="95"/>
      <c r="JM32" s="95"/>
      <c r="JN32" s="96"/>
      <c r="JO32" s="5"/>
      <c r="JP32" s="5"/>
      <c r="JQ32" s="5"/>
      <c r="JR32" s="5"/>
      <c r="JS32" s="5"/>
      <c r="JT32" s="5"/>
      <c r="JU32" s="5"/>
      <c r="JV32" s="5"/>
      <c r="JW32" s="29"/>
      <c r="JX32" s="29"/>
      <c r="JY32" s="29"/>
      <c r="JZ32" s="29"/>
      <c r="KA32" s="29"/>
      <c r="KB32" s="29"/>
      <c r="KC32" s="29"/>
      <c r="KD32" s="29"/>
      <c r="KE32" s="29"/>
      <c r="KF32" s="94" t="str">
        <f>データ!$B$11</f>
        <v>H27</v>
      </c>
      <c r="KG32" s="95"/>
      <c r="KH32" s="95"/>
      <c r="KI32" s="95"/>
      <c r="KJ32" s="95"/>
      <c r="KK32" s="95"/>
      <c r="KL32" s="95"/>
      <c r="KM32" s="95"/>
      <c r="KN32" s="95"/>
      <c r="KO32" s="95"/>
      <c r="KP32" s="95"/>
      <c r="KQ32" s="95"/>
      <c r="KR32" s="95"/>
      <c r="KS32" s="95"/>
      <c r="KT32" s="96"/>
      <c r="KU32" s="94" t="str">
        <f>データ!$C$11</f>
        <v>H28</v>
      </c>
      <c r="KV32" s="95"/>
      <c r="KW32" s="95"/>
      <c r="KX32" s="95"/>
      <c r="KY32" s="95"/>
      <c r="KZ32" s="95"/>
      <c r="LA32" s="95"/>
      <c r="LB32" s="95"/>
      <c r="LC32" s="95"/>
      <c r="LD32" s="95"/>
      <c r="LE32" s="95"/>
      <c r="LF32" s="95"/>
      <c r="LG32" s="95"/>
      <c r="LH32" s="95"/>
      <c r="LI32" s="96"/>
      <c r="LJ32" s="94" t="str">
        <f>データ!$D$11</f>
        <v>H29</v>
      </c>
      <c r="LK32" s="95"/>
      <c r="LL32" s="95"/>
      <c r="LM32" s="95"/>
      <c r="LN32" s="95"/>
      <c r="LO32" s="95"/>
      <c r="LP32" s="95"/>
      <c r="LQ32" s="95"/>
      <c r="LR32" s="95"/>
      <c r="LS32" s="95"/>
      <c r="LT32" s="95"/>
      <c r="LU32" s="95"/>
      <c r="LV32" s="95"/>
      <c r="LW32" s="95"/>
      <c r="LX32" s="96"/>
      <c r="LY32" s="94" t="str">
        <f>データ!$E$11</f>
        <v>H30</v>
      </c>
      <c r="LZ32" s="95"/>
      <c r="MA32" s="95"/>
      <c r="MB32" s="95"/>
      <c r="MC32" s="95"/>
      <c r="MD32" s="95"/>
      <c r="ME32" s="95"/>
      <c r="MF32" s="95"/>
      <c r="MG32" s="95"/>
      <c r="MH32" s="95"/>
      <c r="MI32" s="95"/>
      <c r="MJ32" s="95"/>
      <c r="MK32" s="95"/>
      <c r="ML32" s="95"/>
      <c r="MM32" s="96"/>
      <c r="MN32" s="94" t="str">
        <f>データ!$F$11</f>
        <v>R01</v>
      </c>
      <c r="MO32" s="95"/>
      <c r="MP32" s="95"/>
      <c r="MQ32" s="95"/>
      <c r="MR32" s="95"/>
      <c r="MS32" s="95"/>
      <c r="MT32" s="95"/>
      <c r="MU32" s="95"/>
      <c r="MV32" s="95"/>
      <c r="MW32" s="95"/>
      <c r="MX32" s="95"/>
      <c r="MY32" s="95"/>
      <c r="MZ32" s="95"/>
      <c r="NA32" s="95"/>
      <c r="NB32" s="96"/>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55</v>
      </c>
    </row>
    <row r="33" spans="1:393" ht="13.5" customHeight="1">
      <c r="A33" s="2"/>
      <c r="B33" s="25"/>
      <c r="D33" s="5"/>
      <c r="E33" s="5"/>
      <c r="F33" s="5"/>
      <c r="G33" s="90" t="s">
        <v>56</v>
      </c>
      <c r="H33" s="90"/>
      <c r="I33" s="90"/>
      <c r="J33" s="90"/>
      <c r="K33" s="90"/>
      <c r="L33" s="90"/>
      <c r="M33" s="90"/>
      <c r="N33" s="90"/>
      <c r="O33" s="90"/>
      <c r="P33" s="85">
        <f>データ!AH7</f>
        <v>97.4</v>
      </c>
      <c r="Q33" s="86"/>
      <c r="R33" s="86"/>
      <c r="S33" s="86"/>
      <c r="T33" s="86"/>
      <c r="U33" s="86"/>
      <c r="V33" s="86"/>
      <c r="W33" s="86"/>
      <c r="X33" s="86"/>
      <c r="Y33" s="86"/>
      <c r="Z33" s="86"/>
      <c r="AA33" s="86"/>
      <c r="AB33" s="86"/>
      <c r="AC33" s="86"/>
      <c r="AD33" s="87"/>
      <c r="AE33" s="85">
        <f>データ!AI7</f>
        <v>98.9</v>
      </c>
      <c r="AF33" s="86"/>
      <c r="AG33" s="86"/>
      <c r="AH33" s="86"/>
      <c r="AI33" s="86"/>
      <c r="AJ33" s="86"/>
      <c r="AK33" s="86"/>
      <c r="AL33" s="86"/>
      <c r="AM33" s="86"/>
      <c r="AN33" s="86"/>
      <c r="AO33" s="86"/>
      <c r="AP33" s="86"/>
      <c r="AQ33" s="86"/>
      <c r="AR33" s="86"/>
      <c r="AS33" s="87"/>
      <c r="AT33" s="85">
        <f>データ!AJ7</f>
        <v>99.9</v>
      </c>
      <c r="AU33" s="86"/>
      <c r="AV33" s="86"/>
      <c r="AW33" s="86"/>
      <c r="AX33" s="86"/>
      <c r="AY33" s="86"/>
      <c r="AZ33" s="86"/>
      <c r="BA33" s="86"/>
      <c r="BB33" s="86"/>
      <c r="BC33" s="86"/>
      <c r="BD33" s="86"/>
      <c r="BE33" s="86"/>
      <c r="BF33" s="86"/>
      <c r="BG33" s="86"/>
      <c r="BH33" s="87"/>
      <c r="BI33" s="85">
        <f>データ!AK7</f>
        <v>99.4</v>
      </c>
      <c r="BJ33" s="86"/>
      <c r="BK33" s="86"/>
      <c r="BL33" s="86"/>
      <c r="BM33" s="86"/>
      <c r="BN33" s="86"/>
      <c r="BO33" s="86"/>
      <c r="BP33" s="86"/>
      <c r="BQ33" s="86"/>
      <c r="BR33" s="86"/>
      <c r="BS33" s="86"/>
      <c r="BT33" s="86"/>
      <c r="BU33" s="86"/>
      <c r="BV33" s="86"/>
      <c r="BW33" s="87"/>
      <c r="BX33" s="85">
        <f>データ!AL7</f>
        <v>93.7</v>
      </c>
      <c r="BY33" s="86"/>
      <c r="BZ33" s="86"/>
      <c r="CA33" s="86"/>
      <c r="CB33" s="86"/>
      <c r="CC33" s="86"/>
      <c r="CD33" s="86"/>
      <c r="CE33" s="86"/>
      <c r="CF33" s="86"/>
      <c r="CG33" s="86"/>
      <c r="CH33" s="86"/>
      <c r="CI33" s="86"/>
      <c r="CJ33" s="86"/>
      <c r="CK33" s="86"/>
      <c r="CL33" s="87"/>
      <c r="CO33" s="5"/>
      <c r="CP33" s="5"/>
      <c r="CQ33" s="5"/>
      <c r="CR33" s="5"/>
      <c r="CS33" s="5"/>
      <c r="CT33" s="5"/>
      <c r="CU33" s="90" t="s">
        <v>56</v>
      </c>
      <c r="CV33" s="90"/>
      <c r="CW33" s="90"/>
      <c r="CX33" s="90"/>
      <c r="CY33" s="90"/>
      <c r="CZ33" s="90"/>
      <c r="DA33" s="90"/>
      <c r="DB33" s="90"/>
      <c r="DC33" s="90"/>
      <c r="DD33" s="85">
        <f>データ!AS7</f>
        <v>92.8</v>
      </c>
      <c r="DE33" s="86"/>
      <c r="DF33" s="86"/>
      <c r="DG33" s="86"/>
      <c r="DH33" s="86"/>
      <c r="DI33" s="86"/>
      <c r="DJ33" s="86"/>
      <c r="DK33" s="86"/>
      <c r="DL33" s="86"/>
      <c r="DM33" s="86"/>
      <c r="DN33" s="86"/>
      <c r="DO33" s="86"/>
      <c r="DP33" s="86"/>
      <c r="DQ33" s="86"/>
      <c r="DR33" s="87"/>
      <c r="DS33" s="85">
        <f>データ!AT7</f>
        <v>94.1</v>
      </c>
      <c r="DT33" s="86"/>
      <c r="DU33" s="86"/>
      <c r="DV33" s="86"/>
      <c r="DW33" s="86"/>
      <c r="DX33" s="86"/>
      <c r="DY33" s="86"/>
      <c r="DZ33" s="86"/>
      <c r="EA33" s="86"/>
      <c r="EB33" s="86"/>
      <c r="EC33" s="86"/>
      <c r="ED33" s="86"/>
      <c r="EE33" s="86"/>
      <c r="EF33" s="86"/>
      <c r="EG33" s="87"/>
      <c r="EH33" s="85">
        <f>データ!AU7</f>
        <v>96.5</v>
      </c>
      <c r="EI33" s="86"/>
      <c r="EJ33" s="86"/>
      <c r="EK33" s="86"/>
      <c r="EL33" s="86"/>
      <c r="EM33" s="86"/>
      <c r="EN33" s="86"/>
      <c r="EO33" s="86"/>
      <c r="EP33" s="86"/>
      <c r="EQ33" s="86"/>
      <c r="ER33" s="86"/>
      <c r="ES33" s="86"/>
      <c r="ET33" s="86"/>
      <c r="EU33" s="86"/>
      <c r="EV33" s="87"/>
      <c r="EW33" s="85">
        <f>データ!AV7</f>
        <v>95.5</v>
      </c>
      <c r="EX33" s="86"/>
      <c r="EY33" s="86"/>
      <c r="EZ33" s="86"/>
      <c r="FA33" s="86"/>
      <c r="FB33" s="86"/>
      <c r="FC33" s="86"/>
      <c r="FD33" s="86"/>
      <c r="FE33" s="86"/>
      <c r="FF33" s="86"/>
      <c r="FG33" s="86"/>
      <c r="FH33" s="86"/>
      <c r="FI33" s="86"/>
      <c r="FJ33" s="86"/>
      <c r="FK33" s="87"/>
      <c r="FL33" s="85">
        <f>データ!AW7</f>
        <v>89.4</v>
      </c>
      <c r="FM33" s="86"/>
      <c r="FN33" s="86"/>
      <c r="FO33" s="86"/>
      <c r="FP33" s="86"/>
      <c r="FQ33" s="86"/>
      <c r="FR33" s="86"/>
      <c r="FS33" s="86"/>
      <c r="FT33" s="86"/>
      <c r="FU33" s="86"/>
      <c r="FV33" s="86"/>
      <c r="FW33" s="86"/>
      <c r="FX33" s="86"/>
      <c r="FY33" s="86"/>
      <c r="FZ33" s="87"/>
      <c r="GA33" s="5"/>
      <c r="GB33" s="5"/>
      <c r="GC33" s="5"/>
      <c r="GD33" s="5"/>
      <c r="GE33" s="5"/>
      <c r="GF33" s="5"/>
      <c r="GG33" s="5"/>
      <c r="GH33" s="5"/>
      <c r="GI33" s="90" t="s">
        <v>56</v>
      </c>
      <c r="GJ33" s="90"/>
      <c r="GK33" s="90"/>
      <c r="GL33" s="90"/>
      <c r="GM33" s="90"/>
      <c r="GN33" s="90"/>
      <c r="GO33" s="90"/>
      <c r="GP33" s="90"/>
      <c r="GQ33" s="90"/>
      <c r="GR33" s="85">
        <f>データ!BD7</f>
        <v>94</v>
      </c>
      <c r="GS33" s="86"/>
      <c r="GT33" s="86"/>
      <c r="GU33" s="86"/>
      <c r="GV33" s="86"/>
      <c r="GW33" s="86"/>
      <c r="GX33" s="86"/>
      <c r="GY33" s="86"/>
      <c r="GZ33" s="86"/>
      <c r="HA33" s="86"/>
      <c r="HB33" s="86"/>
      <c r="HC33" s="86"/>
      <c r="HD33" s="86"/>
      <c r="HE33" s="86"/>
      <c r="HF33" s="87"/>
      <c r="HG33" s="85">
        <f>データ!BE7</f>
        <v>93</v>
      </c>
      <c r="HH33" s="86"/>
      <c r="HI33" s="86"/>
      <c r="HJ33" s="86"/>
      <c r="HK33" s="86"/>
      <c r="HL33" s="86"/>
      <c r="HM33" s="86"/>
      <c r="HN33" s="86"/>
      <c r="HO33" s="86"/>
      <c r="HP33" s="86"/>
      <c r="HQ33" s="86"/>
      <c r="HR33" s="86"/>
      <c r="HS33" s="86"/>
      <c r="HT33" s="86"/>
      <c r="HU33" s="87"/>
      <c r="HV33" s="85">
        <f>データ!BF7</f>
        <v>86.6</v>
      </c>
      <c r="HW33" s="86"/>
      <c r="HX33" s="86"/>
      <c r="HY33" s="86"/>
      <c r="HZ33" s="86"/>
      <c r="IA33" s="86"/>
      <c r="IB33" s="86"/>
      <c r="IC33" s="86"/>
      <c r="ID33" s="86"/>
      <c r="IE33" s="86"/>
      <c r="IF33" s="86"/>
      <c r="IG33" s="86"/>
      <c r="IH33" s="86"/>
      <c r="II33" s="86"/>
      <c r="IJ33" s="87"/>
      <c r="IK33" s="85">
        <f>データ!BG7</f>
        <v>86.6</v>
      </c>
      <c r="IL33" s="86"/>
      <c r="IM33" s="86"/>
      <c r="IN33" s="86"/>
      <c r="IO33" s="86"/>
      <c r="IP33" s="86"/>
      <c r="IQ33" s="86"/>
      <c r="IR33" s="86"/>
      <c r="IS33" s="86"/>
      <c r="IT33" s="86"/>
      <c r="IU33" s="86"/>
      <c r="IV33" s="86"/>
      <c r="IW33" s="86"/>
      <c r="IX33" s="86"/>
      <c r="IY33" s="87"/>
      <c r="IZ33" s="85">
        <f>データ!BH7</f>
        <v>99.2</v>
      </c>
      <c r="JA33" s="86"/>
      <c r="JB33" s="86"/>
      <c r="JC33" s="86"/>
      <c r="JD33" s="86"/>
      <c r="JE33" s="86"/>
      <c r="JF33" s="86"/>
      <c r="JG33" s="86"/>
      <c r="JH33" s="86"/>
      <c r="JI33" s="86"/>
      <c r="JJ33" s="86"/>
      <c r="JK33" s="86"/>
      <c r="JL33" s="86"/>
      <c r="JM33" s="86"/>
      <c r="JN33" s="87"/>
      <c r="JO33" s="5"/>
      <c r="JP33" s="5"/>
      <c r="JQ33" s="5"/>
      <c r="JR33" s="5"/>
      <c r="JS33" s="5"/>
      <c r="JT33" s="5"/>
      <c r="JU33" s="5"/>
      <c r="JV33" s="5"/>
      <c r="JW33" s="90" t="s">
        <v>56</v>
      </c>
      <c r="JX33" s="90"/>
      <c r="JY33" s="90"/>
      <c r="JZ33" s="90"/>
      <c r="KA33" s="90"/>
      <c r="KB33" s="90"/>
      <c r="KC33" s="90"/>
      <c r="KD33" s="90"/>
      <c r="KE33" s="90"/>
      <c r="KF33" s="85">
        <f>データ!BO7</f>
        <v>47</v>
      </c>
      <c r="KG33" s="86"/>
      <c r="KH33" s="86"/>
      <c r="KI33" s="86"/>
      <c r="KJ33" s="86"/>
      <c r="KK33" s="86"/>
      <c r="KL33" s="86"/>
      <c r="KM33" s="86"/>
      <c r="KN33" s="86"/>
      <c r="KO33" s="86"/>
      <c r="KP33" s="86"/>
      <c r="KQ33" s="86"/>
      <c r="KR33" s="86"/>
      <c r="KS33" s="86"/>
      <c r="KT33" s="87"/>
      <c r="KU33" s="85">
        <f>データ!BP7</f>
        <v>47.8</v>
      </c>
      <c r="KV33" s="86"/>
      <c r="KW33" s="86"/>
      <c r="KX33" s="86"/>
      <c r="KY33" s="86"/>
      <c r="KZ33" s="86"/>
      <c r="LA33" s="86"/>
      <c r="LB33" s="86"/>
      <c r="LC33" s="86"/>
      <c r="LD33" s="86"/>
      <c r="LE33" s="86"/>
      <c r="LF33" s="86"/>
      <c r="LG33" s="86"/>
      <c r="LH33" s="86"/>
      <c r="LI33" s="87"/>
      <c r="LJ33" s="85">
        <f>データ!BQ7</f>
        <v>53.9</v>
      </c>
      <c r="LK33" s="86"/>
      <c r="LL33" s="86"/>
      <c r="LM33" s="86"/>
      <c r="LN33" s="86"/>
      <c r="LO33" s="86"/>
      <c r="LP33" s="86"/>
      <c r="LQ33" s="86"/>
      <c r="LR33" s="86"/>
      <c r="LS33" s="86"/>
      <c r="LT33" s="86"/>
      <c r="LU33" s="86"/>
      <c r="LV33" s="86"/>
      <c r="LW33" s="86"/>
      <c r="LX33" s="87"/>
      <c r="LY33" s="85">
        <f>データ!BR7</f>
        <v>54.4</v>
      </c>
      <c r="LZ33" s="86"/>
      <c r="MA33" s="86"/>
      <c r="MB33" s="86"/>
      <c r="MC33" s="86"/>
      <c r="MD33" s="86"/>
      <c r="ME33" s="86"/>
      <c r="MF33" s="86"/>
      <c r="MG33" s="86"/>
      <c r="MH33" s="86"/>
      <c r="MI33" s="86"/>
      <c r="MJ33" s="86"/>
      <c r="MK33" s="86"/>
      <c r="ML33" s="86"/>
      <c r="MM33" s="87"/>
      <c r="MN33" s="85">
        <f>データ!BS7</f>
        <v>51.4</v>
      </c>
      <c r="MO33" s="86"/>
      <c r="MP33" s="86"/>
      <c r="MQ33" s="86"/>
      <c r="MR33" s="86"/>
      <c r="MS33" s="86"/>
      <c r="MT33" s="86"/>
      <c r="MU33" s="86"/>
      <c r="MV33" s="86"/>
      <c r="MW33" s="86"/>
      <c r="MX33" s="86"/>
      <c r="MY33" s="86"/>
      <c r="MZ33" s="86"/>
      <c r="NA33" s="86"/>
      <c r="NB33" s="87"/>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57</v>
      </c>
    </row>
    <row r="34" spans="1:393" ht="13.5" customHeight="1">
      <c r="A34" s="2"/>
      <c r="B34" s="25"/>
      <c r="D34" s="5"/>
      <c r="E34" s="5"/>
      <c r="F34" s="5"/>
      <c r="G34" s="90" t="s">
        <v>58</v>
      </c>
      <c r="H34" s="90"/>
      <c r="I34" s="90"/>
      <c r="J34" s="90"/>
      <c r="K34" s="90"/>
      <c r="L34" s="90"/>
      <c r="M34" s="90"/>
      <c r="N34" s="90"/>
      <c r="O34" s="90"/>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90" t="s">
        <v>58</v>
      </c>
      <c r="CV34" s="90"/>
      <c r="CW34" s="90"/>
      <c r="CX34" s="90"/>
      <c r="CY34" s="90"/>
      <c r="CZ34" s="90"/>
      <c r="DA34" s="90"/>
      <c r="DB34" s="90"/>
      <c r="DC34" s="90"/>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90" t="s">
        <v>58</v>
      </c>
      <c r="GJ34" s="90"/>
      <c r="GK34" s="90"/>
      <c r="GL34" s="90"/>
      <c r="GM34" s="90"/>
      <c r="GN34" s="90"/>
      <c r="GO34" s="90"/>
      <c r="GP34" s="90"/>
      <c r="GQ34" s="90"/>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90" t="s">
        <v>58</v>
      </c>
      <c r="JX34" s="90"/>
      <c r="JY34" s="90"/>
      <c r="JZ34" s="90"/>
      <c r="KA34" s="90"/>
      <c r="KB34" s="90"/>
      <c r="KC34" s="90"/>
      <c r="KD34" s="90"/>
      <c r="KE34" s="90"/>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46"/>
      <c r="NK34" s="147"/>
      <c r="NL34" s="147"/>
      <c r="NM34" s="147"/>
      <c r="NN34" s="147"/>
      <c r="NO34" s="147"/>
      <c r="NP34" s="147"/>
      <c r="NQ34" s="147"/>
      <c r="NR34" s="147"/>
      <c r="NS34" s="147"/>
      <c r="NT34" s="147"/>
      <c r="NU34" s="147"/>
      <c r="NV34" s="147"/>
      <c r="NW34" s="147"/>
      <c r="NX34" s="14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60</v>
      </c>
      <c r="NK35" s="149"/>
      <c r="NL35" s="149"/>
      <c r="NM35" s="149"/>
      <c r="NN35" s="149"/>
      <c r="NO35" s="149"/>
      <c r="NP35" s="149"/>
      <c r="NQ35" s="149"/>
      <c r="NR35" s="149"/>
      <c r="NS35" s="149"/>
      <c r="NT35" s="149"/>
      <c r="NU35" s="149"/>
      <c r="NV35" s="149"/>
      <c r="NW35" s="149"/>
      <c r="NX35" s="14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63</v>
      </c>
      <c r="NK37" s="152"/>
      <c r="NL37" s="152"/>
      <c r="NM37" s="152"/>
      <c r="NN37" s="152"/>
      <c r="NO37" s="152"/>
      <c r="NP37" s="152"/>
      <c r="NQ37" s="152"/>
      <c r="NR37" s="152"/>
      <c r="NS37" s="152"/>
      <c r="NT37" s="152"/>
      <c r="NU37" s="152"/>
      <c r="NV37" s="152"/>
      <c r="NW37" s="152"/>
      <c r="NX37" s="153"/>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181</v>
      </c>
      <c r="NK39" s="158"/>
      <c r="NL39" s="158"/>
      <c r="NM39" s="158"/>
      <c r="NN39" s="158"/>
      <c r="NO39" s="158"/>
      <c r="NP39" s="158"/>
      <c r="NQ39" s="158"/>
      <c r="NR39" s="158"/>
      <c r="NS39" s="158"/>
      <c r="NT39" s="158"/>
      <c r="NU39" s="158"/>
      <c r="NV39" s="158"/>
      <c r="NW39" s="158"/>
      <c r="NX39" s="159"/>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79</v>
      </c>
      <c r="NK52" s="152"/>
      <c r="NL52" s="152"/>
      <c r="NM52" s="152"/>
      <c r="NN52" s="152"/>
      <c r="NO52" s="152"/>
      <c r="NP52" s="152"/>
      <c r="NQ52" s="152"/>
      <c r="NR52" s="152"/>
      <c r="NS52" s="152"/>
      <c r="NT52" s="152"/>
      <c r="NU52" s="152"/>
      <c r="NV52" s="152"/>
      <c r="NW52" s="152"/>
      <c r="NX52" s="153"/>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row>
    <row r="54" spans="1:393" ht="13.5" customHeight="1">
      <c r="A54" s="2"/>
      <c r="B54" s="25"/>
      <c r="C54" s="5"/>
      <c r="D54" s="5"/>
      <c r="E54" s="5"/>
      <c r="F54" s="5"/>
      <c r="G54" s="29"/>
      <c r="H54" s="29"/>
      <c r="I54" s="29"/>
      <c r="J54" s="29"/>
      <c r="K54" s="29"/>
      <c r="L54" s="29"/>
      <c r="M54" s="29"/>
      <c r="N54" s="29"/>
      <c r="O54" s="29"/>
      <c r="P54" s="94" t="str">
        <f>データ!$B$11</f>
        <v>H27</v>
      </c>
      <c r="Q54" s="95"/>
      <c r="R54" s="95"/>
      <c r="S54" s="95"/>
      <c r="T54" s="95"/>
      <c r="U54" s="95"/>
      <c r="V54" s="95"/>
      <c r="W54" s="95"/>
      <c r="X54" s="95"/>
      <c r="Y54" s="95"/>
      <c r="Z54" s="95"/>
      <c r="AA54" s="95"/>
      <c r="AB54" s="95"/>
      <c r="AC54" s="95"/>
      <c r="AD54" s="96"/>
      <c r="AE54" s="94" t="str">
        <f>データ!$C$11</f>
        <v>H28</v>
      </c>
      <c r="AF54" s="95"/>
      <c r="AG54" s="95"/>
      <c r="AH54" s="95"/>
      <c r="AI54" s="95"/>
      <c r="AJ54" s="95"/>
      <c r="AK54" s="95"/>
      <c r="AL54" s="95"/>
      <c r="AM54" s="95"/>
      <c r="AN54" s="95"/>
      <c r="AO54" s="95"/>
      <c r="AP54" s="95"/>
      <c r="AQ54" s="95"/>
      <c r="AR54" s="95"/>
      <c r="AS54" s="96"/>
      <c r="AT54" s="94" t="str">
        <f>データ!$D$11</f>
        <v>H29</v>
      </c>
      <c r="AU54" s="95"/>
      <c r="AV54" s="95"/>
      <c r="AW54" s="95"/>
      <c r="AX54" s="95"/>
      <c r="AY54" s="95"/>
      <c r="AZ54" s="95"/>
      <c r="BA54" s="95"/>
      <c r="BB54" s="95"/>
      <c r="BC54" s="95"/>
      <c r="BD54" s="95"/>
      <c r="BE54" s="95"/>
      <c r="BF54" s="95"/>
      <c r="BG54" s="95"/>
      <c r="BH54" s="96"/>
      <c r="BI54" s="94" t="str">
        <f>データ!$E$11</f>
        <v>H30</v>
      </c>
      <c r="BJ54" s="95"/>
      <c r="BK54" s="95"/>
      <c r="BL54" s="95"/>
      <c r="BM54" s="95"/>
      <c r="BN54" s="95"/>
      <c r="BO54" s="95"/>
      <c r="BP54" s="95"/>
      <c r="BQ54" s="95"/>
      <c r="BR54" s="95"/>
      <c r="BS54" s="95"/>
      <c r="BT54" s="95"/>
      <c r="BU54" s="95"/>
      <c r="BV54" s="95"/>
      <c r="BW54" s="96"/>
      <c r="BX54" s="94" t="str">
        <f>データ!$F$11</f>
        <v>R01</v>
      </c>
      <c r="BY54" s="95"/>
      <c r="BZ54" s="95"/>
      <c r="CA54" s="95"/>
      <c r="CB54" s="95"/>
      <c r="CC54" s="95"/>
      <c r="CD54" s="95"/>
      <c r="CE54" s="95"/>
      <c r="CF54" s="95"/>
      <c r="CG54" s="95"/>
      <c r="CH54" s="95"/>
      <c r="CI54" s="95"/>
      <c r="CJ54" s="95"/>
      <c r="CK54" s="95"/>
      <c r="CL54" s="96"/>
      <c r="CO54" s="5"/>
      <c r="CP54" s="5"/>
      <c r="CQ54" s="5"/>
      <c r="CR54" s="5"/>
      <c r="CS54" s="5"/>
      <c r="CT54" s="5"/>
      <c r="CU54" s="29"/>
      <c r="CV54" s="29"/>
      <c r="CW54" s="29"/>
      <c r="CX54" s="29"/>
      <c r="CY54" s="29"/>
      <c r="CZ54" s="29"/>
      <c r="DA54" s="29"/>
      <c r="DB54" s="29"/>
      <c r="DC54" s="29"/>
      <c r="DD54" s="94" t="str">
        <f>データ!$B$11</f>
        <v>H27</v>
      </c>
      <c r="DE54" s="95"/>
      <c r="DF54" s="95"/>
      <c r="DG54" s="95"/>
      <c r="DH54" s="95"/>
      <c r="DI54" s="95"/>
      <c r="DJ54" s="95"/>
      <c r="DK54" s="95"/>
      <c r="DL54" s="95"/>
      <c r="DM54" s="95"/>
      <c r="DN54" s="95"/>
      <c r="DO54" s="95"/>
      <c r="DP54" s="95"/>
      <c r="DQ54" s="95"/>
      <c r="DR54" s="96"/>
      <c r="DS54" s="94" t="str">
        <f>データ!$C$11</f>
        <v>H28</v>
      </c>
      <c r="DT54" s="95"/>
      <c r="DU54" s="95"/>
      <c r="DV54" s="95"/>
      <c r="DW54" s="95"/>
      <c r="DX54" s="95"/>
      <c r="DY54" s="95"/>
      <c r="DZ54" s="95"/>
      <c r="EA54" s="95"/>
      <c r="EB54" s="95"/>
      <c r="EC54" s="95"/>
      <c r="ED54" s="95"/>
      <c r="EE54" s="95"/>
      <c r="EF54" s="95"/>
      <c r="EG54" s="96"/>
      <c r="EH54" s="94" t="str">
        <f>データ!$D$11</f>
        <v>H29</v>
      </c>
      <c r="EI54" s="95"/>
      <c r="EJ54" s="95"/>
      <c r="EK54" s="95"/>
      <c r="EL54" s="95"/>
      <c r="EM54" s="95"/>
      <c r="EN54" s="95"/>
      <c r="EO54" s="95"/>
      <c r="EP54" s="95"/>
      <c r="EQ54" s="95"/>
      <c r="ER54" s="95"/>
      <c r="ES54" s="95"/>
      <c r="ET54" s="95"/>
      <c r="EU54" s="95"/>
      <c r="EV54" s="96"/>
      <c r="EW54" s="94" t="str">
        <f>データ!$E$11</f>
        <v>H30</v>
      </c>
      <c r="EX54" s="95"/>
      <c r="EY54" s="95"/>
      <c r="EZ54" s="95"/>
      <c r="FA54" s="95"/>
      <c r="FB54" s="95"/>
      <c r="FC54" s="95"/>
      <c r="FD54" s="95"/>
      <c r="FE54" s="95"/>
      <c r="FF54" s="95"/>
      <c r="FG54" s="95"/>
      <c r="FH54" s="95"/>
      <c r="FI54" s="95"/>
      <c r="FJ54" s="95"/>
      <c r="FK54" s="96"/>
      <c r="FL54" s="94" t="str">
        <f>データ!$F$11</f>
        <v>R01</v>
      </c>
      <c r="FM54" s="95"/>
      <c r="FN54" s="95"/>
      <c r="FO54" s="95"/>
      <c r="FP54" s="95"/>
      <c r="FQ54" s="95"/>
      <c r="FR54" s="95"/>
      <c r="FS54" s="95"/>
      <c r="FT54" s="95"/>
      <c r="FU54" s="95"/>
      <c r="FV54" s="95"/>
      <c r="FW54" s="95"/>
      <c r="FX54" s="95"/>
      <c r="FY54" s="95"/>
      <c r="FZ54" s="96"/>
      <c r="GA54" s="5"/>
      <c r="GB54" s="5"/>
      <c r="GC54" s="5"/>
      <c r="GD54" s="5"/>
      <c r="GE54" s="5"/>
      <c r="GF54" s="5"/>
      <c r="GG54" s="5"/>
      <c r="GH54" s="5"/>
      <c r="GI54" s="29"/>
      <c r="GJ54" s="29"/>
      <c r="GK54" s="29"/>
      <c r="GL54" s="29"/>
      <c r="GM54" s="29"/>
      <c r="GN54" s="29"/>
      <c r="GO54" s="29"/>
      <c r="GP54" s="29"/>
      <c r="GQ54" s="29"/>
      <c r="GR54" s="94" t="str">
        <f>データ!$B$11</f>
        <v>H27</v>
      </c>
      <c r="GS54" s="95"/>
      <c r="GT54" s="95"/>
      <c r="GU54" s="95"/>
      <c r="GV54" s="95"/>
      <c r="GW54" s="95"/>
      <c r="GX54" s="95"/>
      <c r="GY54" s="95"/>
      <c r="GZ54" s="95"/>
      <c r="HA54" s="95"/>
      <c r="HB54" s="95"/>
      <c r="HC54" s="95"/>
      <c r="HD54" s="95"/>
      <c r="HE54" s="95"/>
      <c r="HF54" s="96"/>
      <c r="HG54" s="94" t="str">
        <f>データ!$C$11</f>
        <v>H28</v>
      </c>
      <c r="HH54" s="95"/>
      <c r="HI54" s="95"/>
      <c r="HJ54" s="95"/>
      <c r="HK54" s="95"/>
      <c r="HL54" s="95"/>
      <c r="HM54" s="95"/>
      <c r="HN54" s="95"/>
      <c r="HO54" s="95"/>
      <c r="HP54" s="95"/>
      <c r="HQ54" s="95"/>
      <c r="HR54" s="95"/>
      <c r="HS54" s="95"/>
      <c r="HT54" s="95"/>
      <c r="HU54" s="96"/>
      <c r="HV54" s="94" t="str">
        <f>データ!$D$11</f>
        <v>H29</v>
      </c>
      <c r="HW54" s="95"/>
      <c r="HX54" s="95"/>
      <c r="HY54" s="95"/>
      <c r="HZ54" s="95"/>
      <c r="IA54" s="95"/>
      <c r="IB54" s="95"/>
      <c r="IC54" s="95"/>
      <c r="ID54" s="95"/>
      <c r="IE54" s="95"/>
      <c r="IF54" s="95"/>
      <c r="IG54" s="95"/>
      <c r="IH54" s="95"/>
      <c r="II54" s="95"/>
      <c r="IJ54" s="96"/>
      <c r="IK54" s="94" t="str">
        <f>データ!$E$11</f>
        <v>H30</v>
      </c>
      <c r="IL54" s="95"/>
      <c r="IM54" s="95"/>
      <c r="IN54" s="95"/>
      <c r="IO54" s="95"/>
      <c r="IP54" s="95"/>
      <c r="IQ54" s="95"/>
      <c r="IR54" s="95"/>
      <c r="IS54" s="95"/>
      <c r="IT54" s="95"/>
      <c r="IU54" s="95"/>
      <c r="IV54" s="95"/>
      <c r="IW54" s="95"/>
      <c r="IX54" s="95"/>
      <c r="IY54" s="96"/>
      <c r="IZ54" s="94" t="str">
        <f>データ!$F$11</f>
        <v>R01</v>
      </c>
      <c r="JA54" s="95"/>
      <c r="JB54" s="95"/>
      <c r="JC54" s="95"/>
      <c r="JD54" s="95"/>
      <c r="JE54" s="95"/>
      <c r="JF54" s="95"/>
      <c r="JG54" s="95"/>
      <c r="JH54" s="95"/>
      <c r="JI54" s="95"/>
      <c r="JJ54" s="95"/>
      <c r="JK54" s="95"/>
      <c r="JL54" s="95"/>
      <c r="JM54" s="95"/>
      <c r="JN54" s="96"/>
      <c r="JO54" s="5"/>
      <c r="JP54" s="5"/>
      <c r="JQ54" s="5"/>
      <c r="JR54" s="5"/>
      <c r="JS54" s="5"/>
      <c r="JT54" s="5"/>
      <c r="JU54" s="5"/>
      <c r="JV54" s="5"/>
      <c r="JW54" s="29"/>
      <c r="JX54" s="29"/>
      <c r="JY54" s="29"/>
      <c r="JZ54" s="29"/>
      <c r="KA54" s="29"/>
      <c r="KB54" s="29"/>
      <c r="KC54" s="29"/>
      <c r="KD54" s="29"/>
      <c r="KE54" s="29"/>
      <c r="KF54" s="94" t="str">
        <f>データ!$B$11</f>
        <v>H27</v>
      </c>
      <c r="KG54" s="95"/>
      <c r="KH54" s="95"/>
      <c r="KI54" s="95"/>
      <c r="KJ54" s="95"/>
      <c r="KK54" s="95"/>
      <c r="KL54" s="95"/>
      <c r="KM54" s="95"/>
      <c r="KN54" s="95"/>
      <c r="KO54" s="95"/>
      <c r="KP54" s="95"/>
      <c r="KQ54" s="95"/>
      <c r="KR54" s="95"/>
      <c r="KS54" s="95"/>
      <c r="KT54" s="96"/>
      <c r="KU54" s="94" t="str">
        <f>データ!$C$11</f>
        <v>H28</v>
      </c>
      <c r="KV54" s="95"/>
      <c r="KW54" s="95"/>
      <c r="KX54" s="95"/>
      <c r="KY54" s="95"/>
      <c r="KZ54" s="95"/>
      <c r="LA54" s="95"/>
      <c r="LB54" s="95"/>
      <c r="LC54" s="95"/>
      <c r="LD54" s="95"/>
      <c r="LE54" s="95"/>
      <c r="LF54" s="95"/>
      <c r="LG54" s="95"/>
      <c r="LH54" s="95"/>
      <c r="LI54" s="96"/>
      <c r="LJ54" s="94" t="str">
        <f>データ!$D$11</f>
        <v>H29</v>
      </c>
      <c r="LK54" s="95"/>
      <c r="LL54" s="95"/>
      <c r="LM54" s="95"/>
      <c r="LN54" s="95"/>
      <c r="LO54" s="95"/>
      <c r="LP54" s="95"/>
      <c r="LQ54" s="95"/>
      <c r="LR54" s="95"/>
      <c r="LS54" s="95"/>
      <c r="LT54" s="95"/>
      <c r="LU54" s="95"/>
      <c r="LV54" s="95"/>
      <c r="LW54" s="95"/>
      <c r="LX54" s="96"/>
      <c r="LY54" s="94" t="str">
        <f>データ!$E$11</f>
        <v>H30</v>
      </c>
      <c r="LZ54" s="95"/>
      <c r="MA54" s="95"/>
      <c r="MB54" s="95"/>
      <c r="MC54" s="95"/>
      <c r="MD54" s="95"/>
      <c r="ME54" s="95"/>
      <c r="MF54" s="95"/>
      <c r="MG54" s="95"/>
      <c r="MH54" s="95"/>
      <c r="MI54" s="95"/>
      <c r="MJ54" s="95"/>
      <c r="MK54" s="95"/>
      <c r="ML54" s="95"/>
      <c r="MM54" s="96"/>
      <c r="MN54" s="94" t="str">
        <f>データ!$F$11</f>
        <v>R01</v>
      </c>
      <c r="MO54" s="95"/>
      <c r="MP54" s="95"/>
      <c r="MQ54" s="95"/>
      <c r="MR54" s="95"/>
      <c r="MS54" s="95"/>
      <c r="MT54" s="95"/>
      <c r="MU54" s="95"/>
      <c r="MV54" s="95"/>
      <c r="MW54" s="95"/>
      <c r="MX54" s="95"/>
      <c r="MY54" s="95"/>
      <c r="MZ54" s="95"/>
      <c r="NA54" s="95"/>
      <c r="NB54" s="96"/>
      <c r="NC54" s="5"/>
      <c r="ND54" s="5"/>
      <c r="NE54" s="5"/>
      <c r="NF54" s="5"/>
      <c r="NG54" s="5"/>
      <c r="NH54" s="27"/>
      <c r="NI54" s="2"/>
      <c r="NJ54" s="163" t="s">
        <v>179</v>
      </c>
      <c r="NK54" s="164"/>
      <c r="NL54" s="164"/>
      <c r="NM54" s="164"/>
      <c r="NN54" s="164"/>
      <c r="NO54" s="164"/>
      <c r="NP54" s="164"/>
      <c r="NQ54" s="164"/>
      <c r="NR54" s="164"/>
      <c r="NS54" s="164"/>
      <c r="NT54" s="164"/>
      <c r="NU54" s="164"/>
      <c r="NV54" s="164"/>
      <c r="NW54" s="164"/>
      <c r="NX54" s="165"/>
    </row>
    <row r="55" spans="1:393" ht="13.5" customHeight="1">
      <c r="A55" s="2"/>
      <c r="B55" s="25"/>
      <c r="C55" s="5"/>
      <c r="D55" s="5"/>
      <c r="E55" s="5"/>
      <c r="F55" s="5"/>
      <c r="G55" s="90" t="s">
        <v>56</v>
      </c>
      <c r="H55" s="90"/>
      <c r="I55" s="90"/>
      <c r="J55" s="90"/>
      <c r="K55" s="90"/>
      <c r="L55" s="90"/>
      <c r="M55" s="90"/>
      <c r="N55" s="90"/>
      <c r="O55" s="90"/>
      <c r="P55" s="91">
        <f>データ!BZ7</f>
        <v>56778</v>
      </c>
      <c r="Q55" s="92"/>
      <c r="R55" s="92"/>
      <c r="S55" s="92"/>
      <c r="T55" s="92"/>
      <c r="U55" s="92"/>
      <c r="V55" s="92"/>
      <c r="W55" s="92"/>
      <c r="X55" s="92"/>
      <c r="Y55" s="92"/>
      <c r="Z55" s="92"/>
      <c r="AA55" s="92"/>
      <c r="AB55" s="92"/>
      <c r="AC55" s="92"/>
      <c r="AD55" s="93"/>
      <c r="AE55" s="91">
        <f>データ!CA7</f>
        <v>57472</v>
      </c>
      <c r="AF55" s="92"/>
      <c r="AG55" s="92"/>
      <c r="AH55" s="92"/>
      <c r="AI55" s="92"/>
      <c r="AJ55" s="92"/>
      <c r="AK55" s="92"/>
      <c r="AL55" s="92"/>
      <c r="AM55" s="92"/>
      <c r="AN55" s="92"/>
      <c r="AO55" s="92"/>
      <c r="AP55" s="92"/>
      <c r="AQ55" s="92"/>
      <c r="AR55" s="92"/>
      <c r="AS55" s="93"/>
      <c r="AT55" s="91">
        <f>データ!CB7</f>
        <v>56160</v>
      </c>
      <c r="AU55" s="92"/>
      <c r="AV55" s="92"/>
      <c r="AW55" s="92"/>
      <c r="AX55" s="92"/>
      <c r="AY55" s="92"/>
      <c r="AZ55" s="92"/>
      <c r="BA55" s="92"/>
      <c r="BB55" s="92"/>
      <c r="BC55" s="92"/>
      <c r="BD55" s="92"/>
      <c r="BE55" s="92"/>
      <c r="BF55" s="92"/>
      <c r="BG55" s="92"/>
      <c r="BH55" s="93"/>
      <c r="BI55" s="91">
        <f>データ!CC7</f>
        <v>56979</v>
      </c>
      <c r="BJ55" s="92"/>
      <c r="BK55" s="92"/>
      <c r="BL55" s="92"/>
      <c r="BM55" s="92"/>
      <c r="BN55" s="92"/>
      <c r="BO55" s="92"/>
      <c r="BP55" s="92"/>
      <c r="BQ55" s="92"/>
      <c r="BR55" s="92"/>
      <c r="BS55" s="92"/>
      <c r="BT55" s="92"/>
      <c r="BU55" s="92"/>
      <c r="BV55" s="92"/>
      <c r="BW55" s="93"/>
      <c r="BX55" s="91">
        <f>データ!CD7</f>
        <v>55025</v>
      </c>
      <c r="BY55" s="92"/>
      <c r="BZ55" s="92"/>
      <c r="CA55" s="92"/>
      <c r="CB55" s="92"/>
      <c r="CC55" s="92"/>
      <c r="CD55" s="92"/>
      <c r="CE55" s="92"/>
      <c r="CF55" s="92"/>
      <c r="CG55" s="92"/>
      <c r="CH55" s="92"/>
      <c r="CI55" s="92"/>
      <c r="CJ55" s="92"/>
      <c r="CK55" s="92"/>
      <c r="CL55" s="93"/>
      <c r="CO55" s="5"/>
      <c r="CP55" s="5"/>
      <c r="CQ55" s="5"/>
      <c r="CR55" s="5"/>
      <c r="CS55" s="5"/>
      <c r="CT55" s="5"/>
      <c r="CU55" s="90" t="s">
        <v>56</v>
      </c>
      <c r="CV55" s="90"/>
      <c r="CW55" s="90"/>
      <c r="CX55" s="90"/>
      <c r="CY55" s="90"/>
      <c r="CZ55" s="90"/>
      <c r="DA55" s="90"/>
      <c r="DB55" s="90"/>
      <c r="DC55" s="90"/>
      <c r="DD55" s="91">
        <f>データ!CK7</f>
        <v>11689</v>
      </c>
      <c r="DE55" s="92"/>
      <c r="DF55" s="92"/>
      <c r="DG55" s="92"/>
      <c r="DH55" s="92"/>
      <c r="DI55" s="92"/>
      <c r="DJ55" s="92"/>
      <c r="DK55" s="92"/>
      <c r="DL55" s="92"/>
      <c r="DM55" s="92"/>
      <c r="DN55" s="92"/>
      <c r="DO55" s="92"/>
      <c r="DP55" s="92"/>
      <c r="DQ55" s="92"/>
      <c r="DR55" s="93"/>
      <c r="DS55" s="91">
        <f>データ!CL7</f>
        <v>12398</v>
      </c>
      <c r="DT55" s="92"/>
      <c r="DU55" s="92"/>
      <c r="DV55" s="92"/>
      <c r="DW55" s="92"/>
      <c r="DX55" s="92"/>
      <c r="DY55" s="92"/>
      <c r="DZ55" s="92"/>
      <c r="EA55" s="92"/>
      <c r="EB55" s="92"/>
      <c r="EC55" s="92"/>
      <c r="ED55" s="92"/>
      <c r="EE55" s="92"/>
      <c r="EF55" s="92"/>
      <c r="EG55" s="93"/>
      <c r="EH55" s="91">
        <f>データ!CM7</f>
        <v>12742</v>
      </c>
      <c r="EI55" s="92"/>
      <c r="EJ55" s="92"/>
      <c r="EK55" s="92"/>
      <c r="EL55" s="92"/>
      <c r="EM55" s="92"/>
      <c r="EN55" s="92"/>
      <c r="EO55" s="92"/>
      <c r="EP55" s="92"/>
      <c r="EQ55" s="92"/>
      <c r="ER55" s="92"/>
      <c r="ES55" s="92"/>
      <c r="ET55" s="92"/>
      <c r="EU55" s="92"/>
      <c r="EV55" s="93"/>
      <c r="EW55" s="91">
        <f>データ!CN7</f>
        <v>12404</v>
      </c>
      <c r="EX55" s="92"/>
      <c r="EY55" s="92"/>
      <c r="EZ55" s="92"/>
      <c r="FA55" s="92"/>
      <c r="FB55" s="92"/>
      <c r="FC55" s="92"/>
      <c r="FD55" s="92"/>
      <c r="FE55" s="92"/>
      <c r="FF55" s="92"/>
      <c r="FG55" s="92"/>
      <c r="FH55" s="92"/>
      <c r="FI55" s="92"/>
      <c r="FJ55" s="92"/>
      <c r="FK55" s="93"/>
      <c r="FL55" s="91">
        <f>データ!CO7</f>
        <v>12956</v>
      </c>
      <c r="FM55" s="92"/>
      <c r="FN55" s="92"/>
      <c r="FO55" s="92"/>
      <c r="FP55" s="92"/>
      <c r="FQ55" s="92"/>
      <c r="FR55" s="92"/>
      <c r="FS55" s="92"/>
      <c r="FT55" s="92"/>
      <c r="FU55" s="92"/>
      <c r="FV55" s="92"/>
      <c r="FW55" s="92"/>
      <c r="FX55" s="92"/>
      <c r="FY55" s="92"/>
      <c r="FZ55" s="93"/>
      <c r="GA55" s="5"/>
      <c r="GB55" s="5"/>
      <c r="GC55" s="5"/>
      <c r="GD55" s="5"/>
      <c r="GE55" s="5"/>
      <c r="GF55" s="5"/>
      <c r="GG55" s="5"/>
      <c r="GH55" s="5"/>
      <c r="GI55" s="90" t="s">
        <v>56</v>
      </c>
      <c r="GJ55" s="90"/>
      <c r="GK55" s="90"/>
      <c r="GL55" s="90"/>
      <c r="GM55" s="90"/>
      <c r="GN55" s="90"/>
      <c r="GO55" s="90"/>
      <c r="GP55" s="90"/>
      <c r="GQ55" s="90"/>
      <c r="GR55" s="85">
        <f>データ!CV7</f>
        <v>52.6</v>
      </c>
      <c r="GS55" s="86"/>
      <c r="GT55" s="86"/>
      <c r="GU55" s="86"/>
      <c r="GV55" s="86"/>
      <c r="GW55" s="86"/>
      <c r="GX55" s="86"/>
      <c r="GY55" s="86"/>
      <c r="GZ55" s="86"/>
      <c r="HA55" s="86"/>
      <c r="HB55" s="86"/>
      <c r="HC55" s="86"/>
      <c r="HD55" s="86"/>
      <c r="HE55" s="86"/>
      <c r="HF55" s="87"/>
      <c r="HG55" s="85">
        <f>データ!CW7</f>
        <v>52.4</v>
      </c>
      <c r="HH55" s="86"/>
      <c r="HI55" s="86"/>
      <c r="HJ55" s="86"/>
      <c r="HK55" s="86"/>
      <c r="HL55" s="86"/>
      <c r="HM55" s="86"/>
      <c r="HN55" s="86"/>
      <c r="HO55" s="86"/>
      <c r="HP55" s="86"/>
      <c r="HQ55" s="86"/>
      <c r="HR55" s="86"/>
      <c r="HS55" s="86"/>
      <c r="HT55" s="86"/>
      <c r="HU55" s="87"/>
      <c r="HV55" s="85">
        <f>データ!CX7</f>
        <v>51.5</v>
      </c>
      <c r="HW55" s="86"/>
      <c r="HX55" s="86"/>
      <c r="HY55" s="86"/>
      <c r="HZ55" s="86"/>
      <c r="IA55" s="86"/>
      <c r="IB55" s="86"/>
      <c r="IC55" s="86"/>
      <c r="ID55" s="86"/>
      <c r="IE55" s="86"/>
      <c r="IF55" s="86"/>
      <c r="IG55" s="86"/>
      <c r="IH55" s="86"/>
      <c r="II55" s="86"/>
      <c r="IJ55" s="87"/>
      <c r="IK55" s="85">
        <f>データ!CY7</f>
        <v>53.1</v>
      </c>
      <c r="IL55" s="86"/>
      <c r="IM55" s="86"/>
      <c r="IN55" s="86"/>
      <c r="IO55" s="86"/>
      <c r="IP55" s="86"/>
      <c r="IQ55" s="86"/>
      <c r="IR55" s="86"/>
      <c r="IS55" s="86"/>
      <c r="IT55" s="86"/>
      <c r="IU55" s="86"/>
      <c r="IV55" s="86"/>
      <c r="IW55" s="86"/>
      <c r="IX55" s="86"/>
      <c r="IY55" s="87"/>
      <c r="IZ55" s="85">
        <f>データ!CZ7</f>
        <v>58.5</v>
      </c>
      <c r="JA55" s="86"/>
      <c r="JB55" s="86"/>
      <c r="JC55" s="86"/>
      <c r="JD55" s="86"/>
      <c r="JE55" s="86"/>
      <c r="JF55" s="86"/>
      <c r="JG55" s="86"/>
      <c r="JH55" s="86"/>
      <c r="JI55" s="86"/>
      <c r="JJ55" s="86"/>
      <c r="JK55" s="86"/>
      <c r="JL55" s="86"/>
      <c r="JM55" s="86"/>
      <c r="JN55" s="87"/>
      <c r="JO55" s="5"/>
      <c r="JP55" s="5"/>
      <c r="JQ55" s="5"/>
      <c r="JR55" s="5"/>
      <c r="JS55" s="5"/>
      <c r="JT55" s="5"/>
      <c r="JU55" s="5"/>
      <c r="JV55" s="5"/>
      <c r="JW55" s="90" t="s">
        <v>56</v>
      </c>
      <c r="JX55" s="90"/>
      <c r="JY55" s="90"/>
      <c r="JZ55" s="90"/>
      <c r="KA55" s="90"/>
      <c r="KB55" s="90"/>
      <c r="KC55" s="90"/>
      <c r="KD55" s="90"/>
      <c r="KE55" s="90"/>
      <c r="KF55" s="85">
        <f>データ!DG7</f>
        <v>25.8</v>
      </c>
      <c r="KG55" s="86"/>
      <c r="KH55" s="86"/>
      <c r="KI55" s="86"/>
      <c r="KJ55" s="86"/>
      <c r="KK55" s="86"/>
      <c r="KL55" s="86"/>
      <c r="KM55" s="86"/>
      <c r="KN55" s="86"/>
      <c r="KO55" s="86"/>
      <c r="KP55" s="86"/>
      <c r="KQ55" s="86"/>
      <c r="KR55" s="86"/>
      <c r="KS55" s="86"/>
      <c r="KT55" s="87"/>
      <c r="KU55" s="85">
        <f>データ!DH7</f>
        <v>25.8</v>
      </c>
      <c r="KV55" s="86"/>
      <c r="KW55" s="86"/>
      <c r="KX55" s="86"/>
      <c r="KY55" s="86"/>
      <c r="KZ55" s="86"/>
      <c r="LA55" s="86"/>
      <c r="LB55" s="86"/>
      <c r="LC55" s="86"/>
      <c r="LD55" s="86"/>
      <c r="LE55" s="86"/>
      <c r="LF55" s="86"/>
      <c r="LG55" s="86"/>
      <c r="LH55" s="86"/>
      <c r="LI55" s="87"/>
      <c r="LJ55" s="85">
        <f>データ!DI7</f>
        <v>25.5</v>
      </c>
      <c r="LK55" s="86"/>
      <c r="LL55" s="86"/>
      <c r="LM55" s="86"/>
      <c r="LN55" s="86"/>
      <c r="LO55" s="86"/>
      <c r="LP55" s="86"/>
      <c r="LQ55" s="86"/>
      <c r="LR55" s="86"/>
      <c r="LS55" s="86"/>
      <c r="LT55" s="86"/>
      <c r="LU55" s="86"/>
      <c r="LV55" s="86"/>
      <c r="LW55" s="86"/>
      <c r="LX55" s="87"/>
      <c r="LY55" s="85">
        <f>データ!DJ7</f>
        <v>24</v>
      </c>
      <c r="LZ55" s="86"/>
      <c r="MA55" s="86"/>
      <c r="MB55" s="86"/>
      <c r="MC55" s="86"/>
      <c r="MD55" s="86"/>
      <c r="ME55" s="86"/>
      <c r="MF55" s="86"/>
      <c r="MG55" s="86"/>
      <c r="MH55" s="86"/>
      <c r="MI55" s="86"/>
      <c r="MJ55" s="86"/>
      <c r="MK55" s="86"/>
      <c r="ML55" s="86"/>
      <c r="MM55" s="87"/>
      <c r="MN55" s="85">
        <f>データ!DK7</f>
        <v>23.5</v>
      </c>
      <c r="MO55" s="86"/>
      <c r="MP55" s="86"/>
      <c r="MQ55" s="86"/>
      <c r="MR55" s="86"/>
      <c r="MS55" s="86"/>
      <c r="MT55" s="86"/>
      <c r="MU55" s="86"/>
      <c r="MV55" s="86"/>
      <c r="MW55" s="86"/>
      <c r="MX55" s="86"/>
      <c r="MY55" s="86"/>
      <c r="MZ55" s="86"/>
      <c r="NA55" s="86"/>
      <c r="NB55" s="87"/>
      <c r="NC55" s="5"/>
      <c r="ND55" s="5"/>
      <c r="NE55" s="5"/>
      <c r="NF55" s="5"/>
      <c r="NG55" s="5"/>
      <c r="NH55" s="27"/>
      <c r="NI55" s="2"/>
      <c r="NJ55" s="163"/>
      <c r="NK55" s="164"/>
      <c r="NL55" s="164"/>
      <c r="NM55" s="164"/>
      <c r="NN55" s="164"/>
      <c r="NO55" s="164"/>
      <c r="NP55" s="164"/>
      <c r="NQ55" s="164"/>
      <c r="NR55" s="164"/>
      <c r="NS55" s="164"/>
      <c r="NT55" s="164"/>
      <c r="NU55" s="164"/>
      <c r="NV55" s="164"/>
      <c r="NW55" s="164"/>
      <c r="NX55" s="165"/>
    </row>
    <row r="56" spans="1:393" ht="13.5" customHeight="1">
      <c r="A56" s="2"/>
      <c r="B56" s="25"/>
      <c r="C56" s="5"/>
      <c r="D56" s="5"/>
      <c r="E56" s="5"/>
      <c r="F56" s="5"/>
      <c r="G56" s="90" t="s">
        <v>58</v>
      </c>
      <c r="H56" s="90"/>
      <c r="I56" s="90"/>
      <c r="J56" s="90"/>
      <c r="K56" s="90"/>
      <c r="L56" s="90"/>
      <c r="M56" s="90"/>
      <c r="N56" s="90"/>
      <c r="O56" s="90"/>
      <c r="P56" s="91">
        <f>データ!CE7</f>
        <v>54464</v>
      </c>
      <c r="Q56" s="92"/>
      <c r="R56" s="92"/>
      <c r="S56" s="92"/>
      <c r="T56" s="92"/>
      <c r="U56" s="92"/>
      <c r="V56" s="92"/>
      <c r="W56" s="92"/>
      <c r="X56" s="92"/>
      <c r="Y56" s="92"/>
      <c r="Z56" s="92"/>
      <c r="AA56" s="92"/>
      <c r="AB56" s="92"/>
      <c r="AC56" s="92"/>
      <c r="AD56" s="93"/>
      <c r="AE56" s="91">
        <f>データ!CF7</f>
        <v>55265</v>
      </c>
      <c r="AF56" s="92"/>
      <c r="AG56" s="92"/>
      <c r="AH56" s="92"/>
      <c r="AI56" s="92"/>
      <c r="AJ56" s="92"/>
      <c r="AK56" s="92"/>
      <c r="AL56" s="92"/>
      <c r="AM56" s="92"/>
      <c r="AN56" s="92"/>
      <c r="AO56" s="92"/>
      <c r="AP56" s="92"/>
      <c r="AQ56" s="92"/>
      <c r="AR56" s="92"/>
      <c r="AS56" s="93"/>
      <c r="AT56" s="91">
        <f>データ!CG7</f>
        <v>56892</v>
      </c>
      <c r="AU56" s="92"/>
      <c r="AV56" s="92"/>
      <c r="AW56" s="92"/>
      <c r="AX56" s="92"/>
      <c r="AY56" s="92"/>
      <c r="AZ56" s="92"/>
      <c r="BA56" s="92"/>
      <c r="BB56" s="92"/>
      <c r="BC56" s="92"/>
      <c r="BD56" s="92"/>
      <c r="BE56" s="92"/>
      <c r="BF56" s="92"/>
      <c r="BG56" s="92"/>
      <c r="BH56" s="93"/>
      <c r="BI56" s="91">
        <f>データ!CH7</f>
        <v>59108</v>
      </c>
      <c r="BJ56" s="92"/>
      <c r="BK56" s="92"/>
      <c r="BL56" s="92"/>
      <c r="BM56" s="92"/>
      <c r="BN56" s="92"/>
      <c r="BO56" s="92"/>
      <c r="BP56" s="92"/>
      <c r="BQ56" s="92"/>
      <c r="BR56" s="92"/>
      <c r="BS56" s="92"/>
      <c r="BT56" s="92"/>
      <c r="BU56" s="92"/>
      <c r="BV56" s="92"/>
      <c r="BW56" s="93"/>
      <c r="BX56" s="91">
        <f>データ!CI7</f>
        <v>60271</v>
      </c>
      <c r="BY56" s="92"/>
      <c r="BZ56" s="92"/>
      <c r="CA56" s="92"/>
      <c r="CB56" s="92"/>
      <c r="CC56" s="92"/>
      <c r="CD56" s="92"/>
      <c r="CE56" s="92"/>
      <c r="CF56" s="92"/>
      <c r="CG56" s="92"/>
      <c r="CH56" s="92"/>
      <c r="CI56" s="92"/>
      <c r="CJ56" s="92"/>
      <c r="CK56" s="92"/>
      <c r="CL56" s="93"/>
      <c r="CO56" s="5"/>
      <c r="CP56" s="5"/>
      <c r="CQ56" s="5"/>
      <c r="CR56" s="5"/>
      <c r="CS56" s="5"/>
      <c r="CT56" s="5"/>
      <c r="CU56" s="90" t="s">
        <v>58</v>
      </c>
      <c r="CV56" s="90"/>
      <c r="CW56" s="90"/>
      <c r="CX56" s="90"/>
      <c r="CY56" s="90"/>
      <c r="CZ56" s="90"/>
      <c r="DA56" s="90"/>
      <c r="DB56" s="90"/>
      <c r="DC56" s="90"/>
      <c r="DD56" s="91">
        <f>データ!CP7</f>
        <v>13969</v>
      </c>
      <c r="DE56" s="92"/>
      <c r="DF56" s="92"/>
      <c r="DG56" s="92"/>
      <c r="DH56" s="92"/>
      <c r="DI56" s="92"/>
      <c r="DJ56" s="92"/>
      <c r="DK56" s="92"/>
      <c r="DL56" s="92"/>
      <c r="DM56" s="92"/>
      <c r="DN56" s="92"/>
      <c r="DO56" s="92"/>
      <c r="DP56" s="92"/>
      <c r="DQ56" s="92"/>
      <c r="DR56" s="93"/>
      <c r="DS56" s="91">
        <f>データ!CQ7</f>
        <v>14455</v>
      </c>
      <c r="DT56" s="92"/>
      <c r="DU56" s="92"/>
      <c r="DV56" s="92"/>
      <c r="DW56" s="92"/>
      <c r="DX56" s="92"/>
      <c r="DY56" s="92"/>
      <c r="DZ56" s="92"/>
      <c r="EA56" s="92"/>
      <c r="EB56" s="92"/>
      <c r="EC56" s="92"/>
      <c r="ED56" s="92"/>
      <c r="EE56" s="92"/>
      <c r="EF56" s="92"/>
      <c r="EG56" s="93"/>
      <c r="EH56" s="91">
        <f>データ!CR7</f>
        <v>15171</v>
      </c>
      <c r="EI56" s="92"/>
      <c r="EJ56" s="92"/>
      <c r="EK56" s="92"/>
      <c r="EL56" s="92"/>
      <c r="EM56" s="92"/>
      <c r="EN56" s="92"/>
      <c r="EO56" s="92"/>
      <c r="EP56" s="92"/>
      <c r="EQ56" s="92"/>
      <c r="ER56" s="92"/>
      <c r="ES56" s="92"/>
      <c r="ET56" s="92"/>
      <c r="EU56" s="92"/>
      <c r="EV56" s="93"/>
      <c r="EW56" s="91">
        <f>データ!CS7</f>
        <v>15887</v>
      </c>
      <c r="EX56" s="92"/>
      <c r="EY56" s="92"/>
      <c r="EZ56" s="92"/>
      <c r="FA56" s="92"/>
      <c r="FB56" s="92"/>
      <c r="FC56" s="92"/>
      <c r="FD56" s="92"/>
      <c r="FE56" s="92"/>
      <c r="FF56" s="92"/>
      <c r="FG56" s="92"/>
      <c r="FH56" s="92"/>
      <c r="FI56" s="92"/>
      <c r="FJ56" s="92"/>
      <c r="FK56" s="93"/>
      <c r="FL56" s="91">
        <f>データ!CT7</f>
        <v>16979</v>
      </c>
      <c r="FM56" s="92"/>
      <c r="FN56" s="92"/>
      <c r="FO56" s="92"/>
      <c r="FP56" s="92"/>
      <c r="FQ56" s="92"/>
      <c r="FR56" s="92"/>
      <c r="FS56" s="92"/>
      <c r="FT56" s="92"/>
      <c r="FU56" s="92"/>
      <c r="FV56" s="92"/>
      <c r="FW56" s="92"/>
      <c r="FX56" s="92"/>
      <c r="FY56" s="92"/>
      <c r="FZ56" s="93"/>
      <c r="GA56" s="5"/>
      <c r="GB56" s="5"/>
      <c r="GC56" s="5"/>
      <c r="GD56" s="5"/>
      <c r="GE56" s="5"/>
      <c r="GF56" s="5"/>
      <c r="GG56" s="5"/>
      <c r="GH56" s="5"/>
      <c r="GI56" s="90" t="s">
        <v>58</v>
      </c>
      <c r="GJ56" s="90"/>
      <c r="GK56" s="90"/>
      <c r="GL56" s="90"/>
      <c r="GM56" s="90"/>
      <c r="GN56" s="90"/>
      <c r="GO56" s="90"/>
      <c r="GP56" s="90"/>
      <c r="GQ56" s="90"/>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90" t="s">
        <v>58</v>
      </c>
      <c r="JX56" s="90"/>
      <c r="JY56" s="90"/>
      <c r="JZ56" s="90"/>
      <c r="KA56" s="90"/>
      <c r="KB56" s="90"/>
      <c r="KC56" s="90"/>
      <c r="KD56" s="90"/>
      <c r="KE56" s="90"/>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63"/>
      <c r="NK56" s="164"/>
      <c r="NL56" s="164"/>
      <c r="NM56" s="164"/>
      <c r="NN56" s="164"/>
      <c r="NO56" s="164"/>
      <c r="NP56" s="164"/>
      <c r="NQ56" s="164"/>
      <c r="NR56" s="164"/>
      <c r="NS56" s="164"/>
      <c r="NT56" s="164"/>
      <c r="NU56" s="164"/>
      <c r="NV56" s="164"/>
      <c r="NW56" s="164"/>
      <c r="NX56" s="165"/>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3"/>
      <c r="NK57" s="164"/>
      <c r="NL57" s="164"/>
      <c r="NM57" s="164"/>
      <c r="NN57" s="164"/>
      <c r="NO57" s="164"/>
      <c r="NP57" s="164"/>
      <c r="NQ57" s="164"/>
      <c r="NR57" s="164"/>
      <c r="NS57" s="164"/>
      <c r="NT57" s="164"/>
      <c r="NU57" s="164"/>
      <c r="NV57" s="164"/>
      <c r="NW57" s="164"/>
      <c r="NX57" s="165"/>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3"/>
      <c r="NK58" s="164"/>
      <c r="NL58" s="164"/>
      <c r="NM58" s="164"/>
      <c r="NN58" s="164"/>
      <c r="NO58" s="164"/>
      <c r="NP58" s="164"/>
      <c r="NQ58" s="164"/>
      <c r="NR58" s="164"/>
      <c r="NS58" s="164"/>
      <c r="NT58" s="164"/>
      <c r="NU58" s="164"/>
      <c r="NV58" s="164"/>
      <c r="NW58" s="164"/>
      <c r="NX58" s="165"/>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3"/>
      <c r="NK59" s="164"/>
      <c r="NL59" s="164"/>
      <c r="NM59" s="164"/>
      <c r="NN59" s="164"/>
      <c r="NO59" s="164"/>
      <c r="NP59" s="164"/>
      <c r="NQ59" s="164"/>
      <c r="NR59" s="164"/>
      <c r="NS59" s="164"/>
      <c r="NT59" s="164"/>
      <c r="NU59" s="164"/>
      <c r="NV59" s="164"/>
      <c r="NW59" s="164"/>
      <c r="NX59" s="165"/>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3"/>
      <c r="NK60" s="164"/>
      <c r="NL60" s="164"/>
      <c r="NM60" s="164"/>
      <c r="NN60" s="164"/>
      <c r="NO60" s="164"/>
      <c r="NP60" s="164"/>
      <c r="NQ60" s="164"/>
      <c r="NR60" s="164"/>
      <c r="NS60" s="164"/>
      <c r="NT60" s="164"/>
      <c r="NU60" s="164"/>
      <c r="NV60" s="164"/>
      <c r="NW60" s="164"/>
      <c r="NX60" s="165"/>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3"/>
      <c r="NK61" s="164"/>
      <c r="NL61" s="164"/>
      <c r="NM61" s="164"/>
      <c r="NN61" s="164"/>
      <c r="NO61" s="164"/>
      <c r="NP61" s="164"/>
      <c r="NQ61" s="164"/>
      <c r="NR61" s="164"/>
      <c r="NS61" s="164"/>
      <c r="NT61" s="164"/>
      <c r="NU61" s="164"/>
      <c r="NV61" s="164"/>
      <c r="NW61" s="164"/>
      <c r="NX61" s="165"/>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3"/>
      <c r="NK62" s="164"/>
      <c r="NL62" s="164"/>
      <c r="NM62" s="164"/>
      <c r="NN62" s="164"/>
      <c r="NO62" s="164"/>
      <c r="NP62" s="164"/>
      <c r="NQ62" s="164"/>
      <c r="NR62" s="164"/>
      <c r="NS62" s="164"/>
      <c r="NT62" s="164"/>
      <c r="NU62" s="164"/>
      <c r="NV62" s="164"/>
      <c r="NW62" s="164"/>
      <c r="NX62" s="165"/>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3"/>
      <c r="NK63" s="164"/>
      <c r="NL63" s="164"/>
      <c r="NM63" s="164"/>
      <c r="NN63" s="164"/>
      <c r="NO63" s="164"/>
      <c r="NP63" s="164"/>
      <c r="NQ63" s="164"/>
      <c r="NR63" s="164"/>
      <c r="NS63" s="164"/>
      <c r="NT63" s="164"/>
      <c r="NU63" s="164"/>
      <c r="NV63" s="164"/>
      <c r="NW63" s="164"/>
      <c r="NX63" s="165"/>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3"/>
      <c r="NK64" s="164"/>
      <c r="NL64" s="164"/>
      <c r="NM64" s="164"/>
      <c r="NN64" s="164"/>
      <c r="NO64" s="164"/>
      <c r="NP64" s="164"/>
      <c r="NQ64" s="164"/>
      <c r="NR64" s="164"/>
      <c r="NS64" s="164"/>
      <c r="NT64" s="164"/>
      <c r="NU64" s="164"/>
      <c r="NV64" s="164"/>
      <c r="NW64" s="164"/>
      <c r="NX64" s="16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3"/>
      <c r="NK65" s="164"/>
      <c r="NL65" s="164"/>
      <c r="NM65" s="164"/>
      <c r="NN65" s="164"/>
      <c r="NO65" s="164"/>
      <c r="NP65" s="164"/>
      <c r="NQ65" s="164"/>
      <c r="NR65" s="164"/>
      <c r="NS65" s="164"/>
      <c r="NT65" s="164"/>
      <c r="NU65" s="164"/>
      <c r="NV65" s="164"/>
      <c r="NW65" s="164"/>
      <c r="NX65" s="16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3"/>
      <c r="NK66" s="164"/>
      <c r="NL66" s="164"/>
      <c r="NM66" s="164"/>
      <c r="NN66" s="164"/>
      <c r="NO66" s="164"/>
      <c r="NP66" s="164"/>
      <c r="NQ66" s="164"/>
      <c r="NR66" s="164"/>
      <c r="NS66" s="164"/>
      <c r="NT66" s="164"/>
      <c r="NU66" s="164"/>
      <c r="NV66" s="164"/>
      <c r="NW66" s="164"/>
      <c r="NX66" s="16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6"/>
      <c r="NK67" s="167"/>
      <c r="NL67" s="167"/>
      <c r="NM67" s="167"/>
      <c r="NN67" s="167"/>
      <c r="NO67" s="167"/>
      <c r="NP67" s="167"/>
      <c r="NQ67" s="167"/>
      <c r="NR67" s="167"/>
      <c r="NS67" s="167"/>
      <c r="NT67" s="167"/>
      <c r="NU67" s="167"/>
      <c r="NV67" s="167"/>
      <c r="NW67" s="167"/>
      <c r="NX67" s="16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82</v>
      </c>
      <c r="NK68" s="152"/>
      <c r="NL68" s="152"/>
      <c r="NM68" s="152"/>
      <c r="NN68" s="152"/>
      <c r="NO68" s="152"/>
      <c r="NP68" s="152"/>
      <c r="NQ68" s="152"/>
      <c r="NR68" s="152"/>
      <c r="NS68" s="152"/>
      <c r="NT68" s="152"/>
      <c r="NU68" s="152"/>
      <c r="NV68" s="152"/>
      <c r="NW68" s="152"/>
      <c r="NX68" s="15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9" t="s">
        <v>180</v>
      </c>
      <c r="NK70" s="170"/>
      <c r="NL70" s="170"/>
      <c r="NM70" s="170"/>
      <c r="NN70" s="170"/>
      <c r="NO70" s="170"/>
      <c r="NP70" s="170"/>
      <c r="NQ70" s="170"/>
      <c r="NR70" s="170"/>
      <c r="NS70" s="170"/>
      <c r="NT70" s="170"/>
      <c r="NU70" s="170"/>
      <c r="NV70" s="170"/>
      <c r="NW70" s="170"/>
      <c r="NX70" s="17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9"/>
      <c r="NK71" s="170"/>
      <c r="NL71" s="170"/>
      <c r="NM71" s="170"/>
      <c r="NN71" s="170"/>
      <c r="NO71" s="170"/>
      <c r="NP71" s="170"/>
      <c r="NQ71" s="170"/>
      <c r="NR71" s="170"/>
      <c r="NS71" s="170"/>
      <c r="NT71" s="170"/>
      <c r="NU71" s="170"/>
      <c r="NV71" s="170"/>
      <c r="NW71" s="170"/>
      <c r="NX71" s="17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9"/>
      <c r="NK72" s="170"/>
      <c r="NL72" s="170"/>
      <c r="NM72" s="170"/>
      <c r="NN72" s="170"/>
      <c r="NO72" s="170"/>
      <c r="NP72" s="170"/>
      <c r="NQ72" s="170"/>
      <c r="NR72" s="170"/>
      <c r="NS72" s="170"/>
      <c r="NT72" s="170"/>
      <c r="NU72" s="170"/>
      <c r="NV72" s="170"/>
      <c r="NW72" s="170"/>
      <c r="NX72" s="17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9"/>
      <c r="NK73" s="170"/>
      <c r="NL73" s="170"/>
      <c r="NM73" s="170"/>
      <c r="NN73" s="170"/>
      <c r="NO73" s="170"/>
      <c r="NP73" s="170"/>
      <c r="NQ73" s="170"/>
      <c r="NR73" s="170"/>
      <c r="NS73" s="170"/>
      <c r="NT73" s="170"/>
      <c r="NU73" s="170"/>
      <c r="NV73" s="170"/>
      <c r="NW73" s="170"/>
      <c r="NX73" s="17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9"/>
      <c r="NK74" s="170"/>
      <c r="NL74" s="170"/>
      <c r="NM74" s="170"/>
      <c r="NN74" s="170"/>
      <c r="NO74" s="170"/>
      <c r="NP74" s="170"/>
      <c r="NQ74" s="170"/>
      <c r="NR74" s="170"/>
      <c r="NS74" s="170"/>
      <c r="NT74" s="170"/>
      <c r="NU74" s="170"/>
      <c r="NV74" s="170"/>
      <c r="NW74" s="170"/>
      <c r="NX74" s="17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9"/>
      <c r="NK75" s="170"/>
      <c r="NL75" s="170"/>
      <c r="NM75" s="170"/>
      <c r="NN75" s="170"/>
      <c r="NO75" s="170"/>
      <c r="NP75" s="170"/>
      <c r="NQ75" s="170"/>
      <c r="NR75" s="170"/>
      <c r="NS75" s="170"/>
      <c r="NT75" s="170"/>
      <c r="NU75" s="170"/>
      <c r="NV75" s="170"/>
      <c r="NW75" s="170"/>
      <c r="NX75" s="17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9"/>
      <c r="NK76" s="170"/>
      <c r="NL76" s="170"/>
      <c r="NM76" s="170"/>
      <c r="NN76" s="170"/>
      <c r="NO76" s="170"/>
      <c r="NP76" s="170"/>
      <c r="NQ76" s="170"/>
      <c r="NR76" s="170"/>
      <c r="NS76" s="170"/>
      <c r="NT76" s="170"/>
      <c r="NU76" s="170"/>
      <c r="NV76" s="170"/>
      <c r="NW76" s="170"/>
      <c r="NX76" s="171"/>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9"/>
      <c r="NK77" s="170"/>
      <c r="NL77" s="170"/>
      <c r="NM77" s="170"/>
      <c r="NN77" s="170"/>
      <c r="NO77" s="170"/>
      <c r="NP77" s="170"/>
      <c r="NQ77" s="170"/>
      <c r="NR77" s="170"/>
      <c r="NS77" s="170"/>
      <c r="NT77" s="170"/>
      <c r="NU77" s="170"/>
      <c r="NV77" s="170"/>
      <c r="NW77" s="170"/>
      <c r="NX77" s="171"/>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9"/>
      <c r="NK78" s="170"/>
      <c r="NL78" s="170"/>
      <c r="NM78" s="170"/>
      <c r="NN78" s="170"/>
      <c r="NO78" s="170"/>
      <c r="NP78" s="170"/>
      <c r="NQ78" s="170"/>
      <c r="NR78" s="170"/>
      <c r="NS78" s="170"/>
      <c r="NT78" s="170"/>
      <c r="NU78" s="170"/>
      <c r="NV78" s="170"/>
      <c r="NW78" s="170"/>
      <c r="NX78" s="171"/>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63.2</v>
      </c>
      <c r="V79" s="80"/>
      <c r="W79" s="80"/>
      <c r="X79" s="80"/>
      <c r="Y79" s="80"/>
      <c r="Z79" s="80"/>
      <c r="AA79" s="80"/>
      <c r="AB79" s="80"/>
      <c r="AC79" s="80"/>
      <c r="AD79" s="80"/>
      <c r="AE79" s="80"/>
      <c r="AF79" s="80"/>
      <c r="AG79" s="80"/>
      <c r="AH79" s="80"/>
      <c r="AI79" s="80"/>
      <c r="AJ79" s="80"/>
      <c r="AK79" s="80"/>
      <c r="AL79" s="80"/>
      <c r="AM79" s="80"/>
      <c r="AN79" s="80">
        <f>データ!DS7</f>
        <v>65.5</v>
      </c>
      <c r="AO79" s="80"/>
      <c r="AP79" s="80"/>
      <c r="AQ79" s="80"/>
      <c r="AR79" s="80"/>
      <c r="AS79" s="80"/>
      <c r="AT79" s="80"/>
      <c r="AU79" s="80"/>
      <c r="AV79" s="80"/>
      <c r="AW79" s="80"/>
      <c r="AX79" s="80"/>
      <c r="AY79" s="80"/>
      <c r="AZ79" s="80"/>
      <c r="BA79" s="80"/>
      <c r="BB79" s="80"/>
      <c r="BC79" s="80"/>
      <c r="BD79" s="80"/>
      <c r="BE79" s="80"/>
      <c r="BF79" s="80"/>
      <c r="BG79" s="80">
        <f>データ!DT7</f>
        <v>67.599999999999994</v>
      </c>
      <c r="BH79" s="80"/>
      <c r="BI79" s="80"/>
      <c r="BJ79" s="80"/>
      <c r="BK79" s="80"/>
      <c r="BL79" s="80"/>
      <c r="BM79" s="80"/>
      <c r="BN79" s="80"/>
      <c r="BO79" s="80"/>
      <c r="BP79" s="80"/>
      <c r="BQ79" s="80"/>
      <c r="BR79" s="80"/>
      <c r="BS79" s="80"/>
      <c r="BT79" s="80"/>
      <c r="BU79" s="80"/>
      <c r="BV79" s="80"/>
      <c r="BW79" s="80"/>
      <c r="BX79" s="80"/>
      <c r="BY79" s="80"/>
      <c r="BZ79" s="80">
        <f>データ!DU7</f>
        <v>70</v>
      </c>
      <c r="CA79" s="80"/>
      <c r="CB79" s="80"/>
      <c r="CC79" s="80"/>
      <c r="CD79" s="80"/>
      <c r="CE79" s="80"/>
      <c r="CF79" s="80"/>
      <c r="CG79" s="80"/>
      <c r="CH79" s="80"/>
      <c r="CI79" s="80"/>
      <c r="CJ79" s="80"/>
      <c r="CK79" s="80"/>
      <c r="CL79" s="80"/>
      <c r="CM79" s="80"/>
      <c r="CN79" s="80"/>
      <c r="CO79" s="80"/>
      <c r="CP79" s="80"/>
      <c r="CQ79" s="80"/>
      <c r="CR79" s="80"/>
      <c r="CS79" s="80">
        <f>データ!DV7</f>
        <v>72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v>
      </c>
      <c r="EP79" s="80"/>
      <c r="EQ79" s="80"/>
      <c r="ER79" s="80"/>
      <c r="ES79" s="80"/>
      <c r="ET79" s="80"/>
      <c r="EU79" s="80"/>
      <c r="EV79" s="80"/>
      <c r="EW79" s="80"/>
      <c r="EX79" s="80"/>
      <c r="EY79" s="80"/>
      <c r="EZ79" s="80"/>
      <c r="FA79" s="80"/>
      <c r="FB79" s="80"/>
      <c r="FC79" s="80"/>
      <c r="FD79" s="80"/>
      <c r="FE79" s="80"/>
      <c r="FF79" s="80"/>
      <c r="FG79" s="80"/>
      <c r="FH79" s="80">
        <f>データ!ED7</f>
        <v>69.900000000000006</v>
      </c>
      <c r="FI79" s="80"/>
      <c r="FJ79" s="80"/>
      <c r="FK79" s="80"/>
      <c r="FL79" s="80"/>
      <c r="FM79" s="80"/>
      <c r="FN79" s="80"/>
      <c r="FO79" s="80"/>
      <c r="FP79" s="80"/>
      <c r="FQ79" s="80"/>
      <c r="FR79" s="80"/>
      <c r="FS79" s="80"/>
      <c r="FT79" s="80"/>
      <c r="FU79" s="80"/>
      <c r="FV79" s="80"/>
      <c r="FW79" s="80"/>
      <c r="FX79" s="80"/>
      <c r="FY79" s="80"/>
      <c r="FZ79" s="80"/>
      <c r="GA79" s="80">
        <f>データ!EE7</f>
        <v>72.900000000000006</v>
      </c>
      <c r="GB79" s="80"/>
      <c r="GC79" s="80"/>
      <c r="GD79" s="80"/>
      <c r="GE79" s="80"/>
      <c r="GF79" s="80"/>
      <c r="GG79" s="80"/>
      <c r="GH79" s="80"/>
      <c r="GI79" s="80"/>
      <c r="GJ79" s="80"/>
      <c r="GK79" s="80"/>
      <c r="GL79" s="80"/>
      <c r="GM79" s="80"/>
      <c r="GN79" s="80"/>
      <c r="GO79" s="80"/>
      <c r="GP79" s="80"/>
      <c r="GQ79" s="80"/>
      <c r="GR79" s="80"/>
      <c r="GS79" s="80"/>
      <c r="GT79" s="80">
        <f>データ!EF7</f>
        <v>76.3</v>
      </c>
      <c r="GU79" s="80"/>
      <c r="GV79" s="80"/>
      <c r="GW79" s="80"/>
      <c r="GX79" s="80"/>
      <c r="GY79" s="80"/>
      <c r="GZ79" s="80"/>
      <c r="HA79" s="80"/>
      <c r="HB79" s="80"/>
      <c r="HC79" s="80"/>
      <c r="HD79" s="80"/>
      <c r="HE79" s="80"/>
      <c r="HF79" s="80"/>
      <c r="HG79" s="80"/>
      <c r="HH79" s="80"/>
      <c r="HI79" s="80"/>
      <c r="HJ79" s="80"/>
      <c r="HK79" s="80"/>
      <c r="HL79" s="80"/>
      <c r="HM79" s="80">
        <f>データ!EG7</f>
        <v>78.900000000000006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32170371</v>
      </c>
      <c r="JK79" s="79"/>
      <c r="JL79" s="79"/>
      <c r="JM79" s="79"/>
      <c r="JN79" s="79"/>
      <c r="JO79" s="79"/>
      <c r="JP79" s="79"/>
      <c r="JQ79" s="79"/>
      <c r="JR79" s="79"/>
      <c r="JS79" s="79"/>
      <c r="JT79" s="79"/>
      <c r="JU79" s="79"/>
      <c r="JV79" s="79"/>
      <c r="JW79" s="79"/>
      <c r="JX79" s="79"/>
      <c r="JY79" s="79"/>
      <c r="JZ79" s="79"/>
      <c r="KA79" s="79"/>
      <c r="KB79" s="79"/>
      <c r="KC79" s="79">
        <f>データ!EO7</f>
        <v>32327857</v>
      </c>
      <c r="KD79" s="79"/>
      <c r="KE79" s="79"/>
      <c r="KF79" s="79"/>
      <c r="KG79" s="79"/>
      <c r="KH79" s="79"/>
      <c r="KI79" s="79"/>
      <c r="KJ79" s="79"/>
      <c r="KK79" s="79"/>
      <c r="KL79" s="79"/>
      <c r="KM79" s="79"/>
      <c r="KN79" s="79"/>
      <c r="KO79" s="79"/>
      <c r="KP79" s="79"/>
      <c r="KQ79" s="79"/>
      <c r="KR79" s="79"/>
      <c r="KS79" s="79"/>
      <c r="KT79" s="79"/>
      <c r="KU79" s="79"/>
      <c r="KV79" s="79">
        <f>データ!EP7</f>
        <v>32476340</v>
      </c>
      <c r="KW79" s="79"/>
      <c r="KX79" s="79"/>
      <c r="KY79" s="79"/>
      <c r="KZ79" s="79"/>
      <c r="LA79" s="79"/>
      <c r="LB79" s="79"/>
      <c r="LC79" s="79"/>
      <c r="LD79" s="79"/>
      <c r="LE79" s="79"/>
      <c r="LF79" s="79"/>
      <c r="LG79" s="79"/>
      <c r="LH79" s="79"/>
      <c r="LI79" s="79"/>
      <c r="LJ79" s="79"/>
      <c r="LK79" s="79"/>
      <c r="LL79" s="79"/>
      <c r="LM79" s="79"/>
      <c r="LN79" s="79"/>
      <c r="LO79" s="79">
        <f>データ!EQ7</f>
        <v>32733147</v>
      </c>
      <c r="LP79" s="79"/>
      <c r="LQ79" s="79"/>
      <c r="LR79" s="79"/>
      <c r="LS79" s="79"/>
      <c r="LT79" s="79"/>
      <c r="LU79" s="79"/>
      <c r="LV79" s="79"/>
      <c r="LW79" s="79"/>
      <c r="LX79" s="79"/>
      <c r="LY79" s="79"/>
      <c r="LZ79" s="79"/>
      <c r="MA79" s="79"/>
      <c r="MB79" s="79"/>
      <c r="MC79" s="79"/>
      <c r="MD79" s="79"/>
      <c r="ME79" s="79"/>
      <c r="MF79" s="79"/>
      <c r="MG79" s="79"/>
      <c r="MH79" s="79">
        <f>データ!ER7</f>
        <v>33106585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9"/>
      <c r="NK79" s="170"/>
      <c r="NL79" s="170"/>
      <c r="NM79" s="170"/>
      <c r="NN79" s="170"/>
      <c r="NO79" s="170"/>
      <c r="NP79" s="170"/>
      <c r="NQ79" s="170"/>
      <c r="NR79" s="170"/>
      <c r="NS79" s="170"/>
      <c r="NT79" s="170"/>
      <c r="NU79" s="170"/>
      <c r="NV79" s="170"/>
      <c r="NW79" s="170"/>
      <c r="NX79" s="171"/>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9"/>
      <c r="NK80" s="170"/>
      <c r="NL80" s="170"/>
      <c r="NM80" s="170"/>
      <c r="NN80" s="170"/>
      <c r="NO80" s="170"/>
      <c r="NP80" s="170"/>
      <c r="NQ80" s="170"/>
      <c r="NR80" s="170"/>
      <c r="NS80" s="170"/>
      <c r="NT80" s="170"/>
      <c r="NU80" s="170"/>
      <c r="NV80" s="170"/>
      <c r="NW80" s="170"/>
      <c r="NX80" s="17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9"/>
      <c r="NK81" s="170"/>
      <c r="NL81" s="170"/>
      <c r="NM81" s="170"/>
      <c r="NN81" s="170"/>
      <c r="NO81" s="170"/>
      <c r="NP81" s="170"/>
      <c r="NQ81" s="170"/>
      <c r="NR81" s="170"/>
      <c r="NS81" s="170"/>
      <c r="NT81" s="170"/>
      <c r="NU81" s="170"/>
      <c r="NV81" s="170"/>
      <c r="NW81" s="170"/>
      <c r="NX81" s="17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9"/>
      <c r="NK82" s="170"/>
      <c r="NL82" s="170"/>
      <c r="NM82" s="170"/>
      <c r="NN82" s="170"/>
      <c r="NO82" s="170"/>
      <c r="NP82" s="170"/>
      <c r="NQ82" s="170"/>
      <c r="NR82" s="170"/>
      <c r="NS82" s="170"/>
      <c r="NT82" s="170"/>
      <c r="NU82" s="170"/>
      <c r="NV82" s="170"/>
      <c r="NW82" s="170"/>
      <c r="NX82" s="17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9"/>
      <c r="NK83" s="170"/>
      <c r="NL83" s="170"/>
      <c r="NM83" s="170"/>
      <c r="NN83" s="170"/>
      <c r="NO83" s="170"/>
      <c r="NP83" s="170"/>
      <c r="NQ83" s="170"/>
      <c r="NR83" s="170"/>
      <c r="NS83" s="170"/>
      <c r="NT83" s="170"/>
      <c r="NU83" s="170"/>
      <c r="NV83" s="170"/>
      <c r="NW83" s="170"/>
      <c r="NX83" s="17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2"/>
      <c r="NK84" s="173"/>
      <c r="NL84" s="173"/>
      <c r="NM84" s="173"/>
      <c r="NN84" s="173"/>
      <c r="NO84" s="173"/>
      <c r="NP84" s="173"/>
      <c r="NQ84" s="173"/>
      <c r="NR84" s="173"/>
      <c r="NS84" s="173"/>
      <c r="NT84" s="173"/>
      <c r="NU84" s="173"/>
      <c r="NV84" s="173"/>
      <c r="NW84" s="173"/>
      <c r="NX84" s="174"/>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PLRM+m+8M0dMBGV7t057CJ789stnAwV3HjVdq/dJpKYf6W7+cqaihc8cQlOIxN19IDJ/yq/mbiubg5SLxqrXQ==" saltValue="yij7qq6KcRNDw456iXpAj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106</v>
      </c>
      <c r="AI4" s="134"/>
      <c r="AJ4" s="134"/>
      <c r="AK4" s="134"/>
      <c r="AL4" s="134"/>
      <c r="AM4" s="134"/>
      <c r="AN4" s="134"/>
      <c r="AO4" s="134"/>
      <c r="AP4" s="134"/>
      <c r="AQ4" s="134"/>
      <c r="AR4" s="135"/>
      <c r="AS4" s="136" t="s">
        <v>107</v>
      </c>
      <c r="AT4" s="132"/>
      <c r="AU4" s="132"/>
      <c r="AV4" s="132"/>
      <c r="AW4" s="132"/>
      <c r="AX4" s="132"/>
      <c r="AY4" s="132"/>
      <c r="AZ4" s="132"/>
      <c r="BA4" s="132"/>
      <c r="BB4" s="132"/>
      <c r="BC4" s="132"/>
      <c r="BD4" s="136" t="s">
        <v>108</v>
      </c>
      <c r="BE4" s="132"/>
      <c r="BF4" s="132"/>
      <c r="BG4" s="132"/>
      <c r="BH4" s="132"/>
      <c r="BI4" s="132"/>
      <c r="BJ4" s="132"/>
      <c r="BK4" s="132"/>
      <c r="BL4" s="132"/>
      <c r="BM4" s="132"/>
      <c r="BN4" s="132"/>
      <c r="BO4" s="133" t="s">
        <v>109</v>
      </c>
      <c r="BP4" s="134"/>
      <c r="BQ4" s="134"/>
      <c r="BR4" s="134"/>
      <c r="BS4" s="134"/>
      <c r="BT4" s="134"/>
      <c r="BU4" s="134"/>
      <c r="BV4" s="134"/>
      <c r="BW4" s="134"/>
      <c r="BX4" s="134"/>
      <c r="BY4" s="135"/>
      <c r="BZ4" s="132" t="s">
        <v>110</v>
      </c>
      <c r="CA4" s="132"/>
      <c r="CB4" s="132"/>
      <c r="CC4" s="132"/>
      <c r="CD4" s="132"/>
      <c r="CE4" s="132"/>
      <c r="CF4" s="132"/>
      <c r="CG4" s="132"/>
      <c r="CH4" s="132"/>
      <c r="CI4" s="132"/>
      <c r="CJ4" s="132"/>
      <c r="CK4" s="136" t="s">
        <v>111</v>
      </c>
      <c r="CL4" s="132"/>
      <c r="CM4" s="132"/>
      <c r="CN4" s="132"/>
      <c r="CO4" s="132"/>
      <c r="CP4" s="132"/>
      <c r="CQ4" s="132"/>
      <c r="CR4" s="132"/>
      <c r="CS4" s="132"/>
      <c r="CT4" s="132"/>
      <c r="CU4" s="132"/>
      <c r="CV4" s="132" t="s">
        <v>112</v>
      </c>
      <c r="CW4" s="132"/>
      <c r="CX4" s="132"/>
      <c r="CY4" s="132"/>
      <c r="CZ4" s="132"/>
      <c r="DA4" s="132"/>
      <c r="DB4" s="132"/>
      <c r="DC4" s="132"/>
      <c r="DD4" s="132"/>
      <c r="DE4" s="132"/>
      <c r="DF4" s="132"/>
      <c r="DG4" s="132" t="s">
        <v>113</v>
      </c>
      <c r="DH4" s="132"/>
      <c r="DI4" s="132"/>
      <c r="DJ4" s="132"/>
      <c r="DK4" s="132"/>
      <c r="DL4" s="132"/>
      <c r="DM4" s="132"/>
      <c r="DN4" s="132"/>
      <c r="DO4" s="132"/>
      <c r="DP4" s="132"/>
      <c r="DQ4" s="132"/>
      <c r="DR4" s="133" t="s">
        <v>114</v>
      </c>
      <c r="DS4" s="134"/>
      <c r="DT4" s="134"/>
      <c r="DU4" s="134"/>
      <c r="DV4" s="134"/>
      <c r="DW4" s="134"/>
      <c r="DX4" s="134"/>
      <c r="DY4" s="134"/>
      <c r="DZ4" s="134"/>
      <c r="EA4" s="134"/>
      <c r="EB4" s="135"/>
      <c r="EC4" s="132" t="s">
        <v>115</v>
      </c>
      <c r="ED4" s="132"/>
      <c r="EE4" s="132"/>
      <c r="EF4" s="132"/>
      <c r="EG4" s="132"/>
      <c r="EH4" s="132"/>
      <c r="EI4" s="132"/>
      <c r="EJ4" s="132"/>
      <c r="EK4" s="132"/>
      <c r="EL4" s="132"/>
      <c r="EM4" s="132"/>
      <c r="EN4" s="132" t="s">
        <v>116</v>
      </c>
      <c r="EO4" s="132"/>
      <c r="EP4" s="132"/>
      <c r="EQ4" s="132"/>
      <c r="ER4" s="132"/>
      <c r="ES4" s="132"/>
      <c r="ET4" s="132"/>
      <c r="EU4" s="132"/>
      <c r="EV4" s="132"/>
      <c r="EW4" s="132"/>
      <c r="EX4" s="132"/>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143</v>
      </c>
      <c r="AW5" s="62" t="s">
        <v>152</v>
      </c>
      <c r="AX5" s="62" t="s">
        <v>145</v>
      </c>
      <c r="AY5" s="62" t="s">
        <v>146</v>
      </c>
      <c r="AZ5" s="62" t="s">
        <v>147</v>
      </c>
      <c r="BA5" s="62" t="s">
        <v>148</v>
      </c>
      <c r="BB5" s="62" t="s">
        <v>149</v>
      </c>
      <c r="BC5" s="62" t="s">
        <v>150</v>
      </c>
      <c r="BD5" s="62" t="s">
        <v>140</v>
      </c>
      <c r="BE5" s="62" t="s">
        <v>153</v>
      </c>
      <c r="BF5" s="62" t="s">
        <v>151</v>
      </c>
      <c r="BG5" s="62" t="s">
        <v>143</v>
      </c>
      <c r="BH5" s="62" t="s">
        <v>144</v>
      </c>
      <c r="BI5" s="62" t="s">
        <v>145</v>
      </c>
      <c r="BJ5" s="62" t="s">
        <v>146</v>
      </c>
      <c r="BK5" s="62" t="s">
        <v>147</v>
      </c>
      <c r="BL5" s="62" t="s">
        <v>148</v>
      </c>
      <c r="BM5" s="62" t="s">
        <v>149</v>
      </c>
      <c r="BN5" s="62" t="s">
        <v>150</v>
      </c>
      <c r="BO5" s="62" t="s">
        <v>140</v>
      </c>
      <c r="BP5" s="62" t="s">
        <v>141</v>
      </c>
      <c r="BQ5" s="62" t="s">
        <v>151</v>
      </c>
      <c r="BR5" s="62" t="s">
        <v>154</v>
      </c>
      <c r="BS5" s="62" t="s">
        <v>152</v>
      </c>
      <c r="BT5" s="62" t="s">
        <v>145</v>
      </c>
      <c r="BU5" s="62" t="s">
        <v>146</v>
      </c>
      <c r="BV5" s="62" t="s">
        <v>147</v>
      </c>
      <c r="BW5" s="62" t="s">
        <v>148</v>
      </c>
      <c r="BX5" s="62" t="s">
        <v>149</v>
      </c>
      <c r="BY5" s="62" t="s">
        <v>150</v>
      </c>
      <c r="BZ5" s="62" t="s">
        <v>140</v>
      </c>
      <c r="CA5" s="62" t="s">
        <v>153</v>
      </c>
      <c r="CB5" s="62" t="s">
        <v>151</v>
      </c>
      <c r="CC5" s="62" t="s">
        <v>143</v>
      </c>
      <c r="CD5" s="62" t="s">
        <v>144</v>
      </c>
      <c r="CE5" s="62" t="s">
        <v>145</v>
      </c>
      <c r="CF5" s="62" t="s">
        <v>146</v>
      </c>
      <c r="CG5" s="62" t="s">
        <v>147</v>
      </c>
      <c r="CH5" s="62" t="s">
        <v>148</v>
      </c>
      <c r="CI5" s="62" t="s">
        <v>149</v>
      </c>
      <c r="CJ5" s="62" t="s">
        <v>150</v>
      </c>
      <c r="CK5" s="62" t="s">
        <v>140</v>
      </c>
      <c r="CL5" s="62" t="s">
        <v>153</v>
      </c>
      <c r="CM5" s="62" t="s">
        <v>151</v>
      </c>
      <c r="CN5" s="62" t="s">
        <v>143</v>
      </c>
      <c r="CO5" s="62" t="s">
        <v>152</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155</v>
      </c>
      <c r="DH5" s="62" t="s">
        <v>153</v>
      </c>
      <c r="DI5" s="62" t="s">
        <v>151</v>
      </c>
      <c r="DJ5" s="62" t="s">
        <v>143</v>
      </c>
      <c r="DK5" s="62" t="s">
        <v>144</v>
      </c>
      <c r="DL5" s="62" t="s">
        <v>145</v>
      </c>
      <c r="DM5" s="62" t="s">
        <v>146</v>
      </c>
      <c r="DN5" s="62" t="s">
        <v>147</v>
      </c>
      <c r="DO5" s="62" t="s">
        <v>148</v>
      </c>
      <c r="DP5" s="62" t="s">
        <v>149</v>
      </c>
      <c r="DQ5" s="62" t="s">
        <v>150</v>
      </c>
      <c r="DR5" s="62" t="s">
        <v>155</v>
      </c>
      <c r="DS5" s="62" t="s">
        <v>153</v>
      </c>
      <c r="DT5" s="62" t="s">
        <v>142</v>
      </c>
      <c r="DU5" s="62" t="s">
        <v>143</v>
      </c>
      <c r="DV5" s="62" t="s">
        <v>152</v>
      </c>
      <c r="DW5" s="62" t="s">
        <v>145</v>
      </c>
      <c r="DX5" s="62" t="s">
        <v>146</v>
      </c>
      <c r="DY5" s="62" t="s">
        <v>147</v>
      </c>
      <c r="DZ5" s="62" t="s">
        <v>148</v>
      </c>
      <c r="EA5" s="62" t="s">
        <v>149</v>
      </c>
      <c r="EB5" s="62" t="s">
        <v>150</v>
      </c>
      <c r="EC5" s="62" t="s">
        <v>140</v>
      </c>
      <c r="ED5" s="62" t="s">
        <v>141</v>
      </c>
      <c r="EE5" s="62" t="s">
        <v>151</v>
      </c>
      <c r="EF5" s="62" t="s">
        <v>143</v>
      </c>
      <c r="EG5" s="62" t="s">
        <v>152</v>
      </c>
      <c r="EH5" s="62" t="s">
        <v>145</v>
      </c>
      <c r="EI5" s="62" t="s">
        <v>146</v>
      </c>
      <c r="EJ5" s="62" t="s">
        <v>147</v>
      </c>
      <c r="EK5" s="62" t="s">
        <v>148</v>
      </c>
      <c r="EL5" s="62" t="s">
        <v>149</v>
      </c>
      <c r="EM5" s="62" t="s">
        <v>156</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c r="A6" s="48" t="s">
        <v>157</v>
      </c>
      <c r="B6" s="63">
        <f>B8</f>
        <v>2019</v>
      </c>
      <c r="C6" s="63">
        <f t="shared" ref="C6:M6" si="2">C8</f>
        <v>142018</v>
      </c>
      <c r="D6" s="63">
        <f t="shared" si="2"/>
        <v>46</v>
      </c>
      <c r="E6" s="63">
        <f t="shared" si="2"/>
        <v>6</v>
      </c>
      <c r="F6" s="63">
        <f t="shared" si="2"/>
        <v>0</v>
      </c>
      <c r="G6" s="63">
        <f t="shared" si="2"/>
        <v>1</v>
      </c>
      <c r="H6" s="137" t="str">
        <f>IF(H8&lt;&gt;I8,H8,"")&amp;IF(I8&lt;&gt;J8,I8,"")&amp;"　"&amp;J8</f>
        <v>神奈川県横須賀市　市民病院</v>
      </c>
      <c r="I6" s="138"/>
      <c r="J6" s="139"/>
      <c r="K6" s="63" t="str">
        <f t="shared" si="2"/>
        <v>当然財務</v>
      </c>
      <c r="L6" s="63" t="str">
        <f t="shared" si="2"/>
        <v>病院事業</v>
      </c>
      <c r="M6" s="63" t="str">
        <f t="shared" si="2"/>
        <v>一般病院</v>
      </c>
      <c r="N6" s="63" t="str">
        <f>N8</f>
        <v>400床以上～500床未満</v>
      </c>
      <c r="O6" s="63" t="str">
        <f>O8</f>
        <v>非設置</v>
      </c>
      <c r="P6" s="63" t="str">
        <f>P8</f>
        <v>指定管理者(利用料金制)</v>
      </c>
      <c r="Q6" s="64">
        <f t="shared" ref="Q6:AG6" si="3">Q8</f>
        <v>29</v>
      </c>
      <c r="R6" s="63" t="str">
        <f t="shared" si="3"/>
        <v>対象</v>
      </c>
      <c r="S6" s="63" t="str">
        <f t="shared" si="3"/>
        <v>ド 透 I 訓 ガ</v>
      </c>
      <c r="T6" s="63" t="str">
        <f t="shared" si="3"/>
        <v>救 臨 感 災 地 輪</v>
      </c>
      <c r="U6" s="64">
        <f>U8</f>
        <v>401050</v>
      </c>
      <c r="V6" s="64">
        <f>V8</f>
        <v>26943</v>
      </c>
      <c r="W6" s="63" t="str">
        <f>W8</f>
        <v>非該当</v>
      </c>
      <c r="X6" s="63" t="str">
        <f t="shared" si="3"/>
        <v>７：１</v>
      </c>
      <c r="Y6" s="64">
        <f t="shared" si="3"/>
        <v>476</v>
      </c>
      <c r="Z6" s="64" t="str">
        <f t="shared" si="3"/>
        <v>-</v>
      </c>
      <c r="AA6" s="64" t="str">
        <f t="shared" si="3"/>
        <v>-</v>
      </c>
      <c r="AB6" s="64" t="str">
        <f t="shared" si="3"/>
        <v>-</v>
      </c>
      <c r="AC6" s="64">
        <f t="shared" si="3"/>
        <v>6</v>
      </c>
      <c r="AD6" s="64">
        <f t="shared" si="3"/>
        <v>482</v>
      </c>
      <c r="AE6" s="64">
        <f t="shared" si="3"/>
        <v>376</v>
      </c>
      <c r="AF6" s="64" t="str">
        <f t="shared" si="3"/>
        <v>-</v>
      </c>
      <c r="AG6" s="64">
        <f t="shared" si="3"/>
        <v>376</v>
      </c>
      <c r="AH6" s="65">
        <f>IF(AH8="-",NA(),AH8)</f>
        <v>97.4</v>
      </c>
      <c r="AI6" s="65">
        <f t="shared" ref="AI6:AQ6" si="4">IF(AI8="-",NA(),AI8)</f>
        <v>98.9</v>
      </c>
      <c r="AJ6" s="65">
        <f t="shared" si="4"/>
        <v>99.9</v>
      </c>
      <c r="AK6" s="65">
        <f t="shared" si="4"/>
        <v>99.4</v>
      </c>
      <c r="AL6" s="65">
        <f t="shared" si="4"/>
        <v>93.7</v>
      </c>
      <c r="AM6" s="65">
        <f t="shared" si="4"/>
        <v>98.8</v>
      </c>
      <c r="AN6" s="65">
        <f t="shared" si="4"/>
        <v>98.5</v>
      </c>
      <c r="AO6" s="65">
        <f t="shared" si="4"/>
        <v>98.7</v>
      </c>
      <c r="AP6" s="65">
        <f t="shared" si="4"/>
        <v>99</v>
      </c>
      <c r="AQ6" s="65">
        <f t="shared" si="4"/>
        <v>99</v>
      </c>
      <c r="AR6" s="65" t="str">
        <f>IF(AR8="-","【-】","【"&amp;SUBSTITUTE(TEXT(AR8,"#,##0.0"),"-","△")&amp;"】")</f>
        <v>【98.2】</v>
      </c>
      <c r="AS6" s="65">
        <f>IF(AS8="-",NA(),AS8)</f>
        <v>92.8</v>
      </c>
      <c r="AT6" s="65">
        <f t="shared" ref="AT6:BB6" si="5">IF(AT8="-",NA(),AT8)</f>
        <v>94.1</v>
      </c>
      <c r="AU6" s="65">
        <f t="shared" si="5"/>
        <v>96.5</v>
      </c>
      <c r="AV6" s="65">
        <f t="shared" si="5"/>
        <v>95.5</v>
      </c>
      <c r="AW6" s="65">
        <f t="shared" si="5"/>
        <v>89.4</v>
      </c>
      <c r="AX6" s="65">
        <f t="shared" si="5"/>
        <v>91.8</v>
      </c>
      <c r="AY6" s="65">
        <f t="shared" si="5"/>
        <v>91.6</v>
      </c>
      <c r="AZ6" s="65">
        <f t="shared" si="5"/>
        <v>92.1</v>
      </c>
      <c r="BA6" s="65">
        <f t="shared" si="5"/>
        <v>92.3</v>
      </c>
      <c r="BB6" s="65">
        <f t="shared" si="5"/>
        <v>92.4</v>
      </c>
      <c r="BC6" s="65" t="str">
        <f>IF(BC8="-","【-】","【"&amp;SUBSTITUTE(TEXT(BC8,"#,##0.0"),"-","△")&amp;"】")</f>
        <v>【89.5】</v>
      </c>
      <c r="BD6" s="65">
        <f>IF(BD8="-",NA(),BD8)</f>
        <v>94</v>
      </c>
      <c r="BE6" s="65">
        <f t="shared" ref="BE6:BM6" si="6">IF(BE8="-",NA(),BE8)</f>
        <v>93</v>
      </c>
      <c r="BF6" s="65">
        <f t="shared" si="6"/>
        <v>86.6</v>
      </c>
      <c r="BG6" s="65">
        <f t="shared" si="6"/>
        <v>86.6</v>
      </c>
      <c r="BH6" s="65">
        <f t="shared" si="6"/>
        <v>99.2</v>
      </c>
      <c r="BI6" s="65">
        <f t="shared" si="6"/>
        <v>38.1</v>
      </c>
      <c r="BJ6" s="65">
        <f t="shared" si="6"/>
        <v>42.9</v>
      </c>
      <c r="BK6" s="65">
        <f t="shared" si="6"/>
        <v>40.200000000000003</v>
      </c>
      <c r="BL6" s="65">
        <f t="shared" si="6"/>
        <v>40.4</v>
      </c>
      <c r="BM6" s="65">
        <f t="shared" si="6"/>
        <v>40.1</v>
      </c>
      <c r="BN6" s="65" t="str">
        <f>IF(BN8="-","【-】","【"&amp;SUBSTITUTE(TEXT(BN8,"#,##0.0"),"-","△")&amp;"】")</f>
        <v>【59.6】</v>
      </c>
      <c r="BO6" s="65">
        <f>IF(BO8="-",NA(),BO8)</f>
        <v>47</v>
      </c>
      <c r="BP6" s="65">
        <f t="shared" ref="BP6:BX6" si="7">IF(BP8="-",NA(),BP8)</f>
        <v>47.8</v>
      </c>
      <c r="BQ6" s="65">
        <f t="shared" si="7"/>
        <v>53.9</v>
      </c>
      <c r="BR6" s="65">
        <f t="shared" si="7"/>
        <v>54.4</v>
      </c>
      <c r="BS6" s="65">
        <f t="shared" si="7"/>
        <v>51.4</v>
      </c>
      <c r="BT6" s="65">
        <f t="shared" si="7"/>
        <v>75.7</v>
      </c>
      <c r="BU6" s="65">
        <f t="shared" si="7"/>
        <v>76.099999999999994</v>
      </c>
      <c r="BV6" s="65">
        <f t="shared" si="7"/>
        <v>77</v>
      </c>
      <c r="BW6" s="65">
        <f t="shared" si="7"/>
        <v>77.599999999999994</v>
      </c>
      <c r="BX6" s="65">
        <f t="shared" si="7"/>
        <v>77</v>
      </c>
      <c r="BY6" s="65" t="str">
        <f>IF(BY8="-","【-】","【"&amp;SUBSTITUTE(TEXT(BY8,"#,##0.0"),"-","△")&amp;"】")</f>
        <v>【74.7】</v>
      </c>
      <c r="BZ6" s="66">
        <f>IF(BZ8="-",NA(),BZ8)</f>
        <v>56778</v>
      </c>
      <c r="CA6" s="66">
        <f t="shared" ref="CA6:CI6" si="8">IF(CA8="-",NA(),CA8)</f>
        <v>57472</v>
      </c>
      <c r="CB6" s="66">
        <f t="shared" si="8"/>
        <v>56160</v>
      </c>
      <c r="CC6" s="66">
        <f t="shared" si="8"/>
        <v>56979</v>
      </c>
      <c r="CD6" s="66">
        <f t="shared" si="8"/>
        <v>55025</v>
      </c>
      <c r="CE6" s="66">
        <f t="shared" si="8"/>
        <v>54464</v>
      </c>
      <c r="CF6" s="66">
        <f t="shared" si="8"/>
        <v>55265</v>
      </c>
      <c r="CG6" s="66">
        <f t="shared" si="8"/>
        <v>56892</v>
      </c>
      <c r="CH6" s="66">
        <f t="shared" si="8"/>
        <v>59108</v>
      </c>
      <c r="CI6" s="66">
        <f t="shared" si="8"/>
        <v>60271</v>
      </c>
      <c r="CJ6" s="65" t="str">
        <f>IF(CJ8="-","【-】","【"&amp;SUBSTITUTE(TEXT(CJ8,"#,##0"),"-","△")&amp;"】")</f>
        <v>【53,621】</v>
      </c>
      <c r="CK6" s="66">
        <f>IF(CK8="-",NA(),CK8)</f>
        <v>11689</v>
      </c>
      <c r="CL6" s="66">
        <f t="shared" ref="CL6:CT6" si="9">IF(CL8="-",NA(),CL8)</f>
        <v>12398</v>
      </c>
      <c r="CM6" s="66">
        <f t="shared" si="9"/>
        <v>12742</v>
      </c>
      <c r="CN6" s="66">
        <f t="shared" si="9"/>
        <v>12404</v>
      </c>
      <c r="CO6" s="66">
        <f t="shared" si="9"/>
        <v>12956</v>
      </c>
      <c r="CP6" s="66">
        <f t="shared" si="9"/>
        <v>13969</v>
      </c>
      <c r="CQ6" s="66">
        <f t="shared" si="9"/>
        <v>14455</v>
      </c>
      <c r="CR6" s="66">
        <f t="shared" si="9"/>
        <v>15171</v>
      </c>
      <c r="CS6" s="66">
        <f t="shared" si="9"/>
        <v>15887</v>
      </c>
      <c r="CT6" s="66">
        <f t="shared" si="9"/>
        <v>16979</v>
      </c>
      <c r="CU6" s="65" t="str">
        <f>IF(CU8="-","【-】","【"&amp;SUBSTITUTE(TEXT(CU8,"#,##0"),"-","△")&amp;"】")</f>
        <v>【15,586】</v>
      </c>
      <c r="CV6" s="65">
        <f>IF(CV8="-",NA(),CV8)</f>
        <v>52.6</v>
      </c>
      <c r="CW6" s="65">
        <f t="shared" ref="CW6:DE6" si="10">IF(CW8="-",NA(),CW8)</f>
        <v>52.4</v>
      </c>
      <c r="CX6" s="65">
        <f t="shared" si="10"/>
        <v>51.5</v>
      </c>
      <c r="CY6" s="65">
        <f t="shared" si="10"/>
        <v>53.1</v>
      </c>
      <c r="CZ6" s="65">
        <f t="shared" si="10"/>
        <v>58.5</v>
      </c>
      <c r="DA6" s="65">
        <f t="shared" si="10"/>
        <v>53.2</v>
      </c>
      <c r="DB6" s="65">
        <f t="shared" si="10"/>
        <v>54.1</v>
      </c>
      <c r="DC6" s="65">
        <f t="shared" si="10"/>
        <v>53.8</v>
      </c>
      <c r="DD6" s="65">
        <f t="shared" si="10"/>
        <v>53</v>
      </c>
      <c r="DE6" s="65">
        <f t="shared" si="10"/>
        <v>53</v>
      </c>
      <c r="DF6" s="65" t="str">
        <f>IF(DF8="-","【-】","【"&amp;SUBSTITUTE(TEXT(DF8,"#,##0.0"),"-","△")&amp;"】")</f>
        <v>【54.6】</v>
      </c>
      <c r="DG6" s="65">
        <f>IF(DG8="-",NA(),DG8)</f>
        <v>25.8</v>
      </c>
      <c r="DH6" s="65">
        <f t="shared" ref="DH6:DP6" si="11">IF(DH8="-",NA(),DH8)</f>
        <v>25.8</v>
      </c>
      <c r="DI6" s="65">
        <f t="shared" si="11"/>
        <v>25.5</v>
      </c>
      <c r="DJ6" s="65">
        <f t="shared" si="11"/>
        <v>24</v>
      </c>
      <c r="DK6" s="65">
        <f t="shared" si="11"/>
        <v>23.5</v>
      </c>
      <c r="DL6" s="65">
        <f t="shared" si="11"/>
        <v>25.3</v>
      </c>
      <c r="DM6" s="65">
        <f t="shared" si="11"/>
        <v>25.2</v>
      </c>
      <c r="DN6" s="65">
        <f t="shared" si="11"/>
        <v>25.4</v>
      </c>
      <c r="DO6" s="65">
        <f t="shared" si="11"/>
        <v>25.8</v>
      </c>
      <c r="DP6" s="65">
        <f t="shared" si="11"/>
        <v>26.4</v>
      </c>
      <c r="DQ6" s="65" t="str">
        <f>IF(DQ8="-","【-】","【"&amp;SUBSTITUTE(TEXT(DQ8,"#,##0.0"),"-","△")&amp;"】")</f>
        <v>【25.0】</v>
      </c>
      <c r="DR6" s="65">
        <f>IF(DR8="-",NA(),DR8)</f>
        <v>63.2</v>
      </c>
      <c r="DS6" s="65">
        <f t="shared" ref="DS6:EA6" si="12">IF(DS8="-",NA(),DS8)</f>
        <v>65.5</v>
      </c>
      <c r="DT6" s="65">
        <f t="shared" si="12"/>
        <v>67.599999999999994</v>
      </c>
      <c r="DU6" s="65">
        <f t="shared" si="12"/>
        <v>70</v>
      </c>
      <c r="DV6" s="65">
        <f t="shared" si="12"/>
        <v>72</v>
      </c>
      <c r="DW6" s="65">
        <f t="shared" si="12"/>
        <v>48.7</v>
      </c>
      <c r="DX6" s="65">
        <f t="shared" si="12"/>
        <v>52.5</v>
      </c>
      <c r="DY6" s="65">
        <f t="shared" si="12"/>
        <v>52.7</v>
      </c>
      <c r="DZ6" s="65">
        <f t="shared" si="12"/>
        <v>53.7</v>
      </c>
      <c r="EA6" s="65">
        <f t="shared" si="12"/>
        <v>56.4</v>
      </c>
      <c r="EB6" s="65" t="str">
        <f>IF(EB8="-","【-】","【"&amp;SUBSTITUTE(TEXT(EB8,"#,##0.0"),"-","△")&amp;"】")</f>
        <v>【53.5】</v>
      </c>
      <c r="EC6" s="65">
        <f>IF(EC8="-",NA(),EC8)</f>
        <v>68</v>
      </c>
      <c r="ED6" s="65">
        <f t="shared" ref="ED6:EL6" si="13">IF(ED8="-",NA(),ED8)</f>
        <v>69.900000000000006</v>
      </c>
      <c r="EE6" s="65">
        <f t="shared" si="13"/>
        <v>72.900000000000006</v>
      </c>
      <c r="EF6" s="65">
        <f t="shared" si="13"/>
        <v>76.3</v>
      </c>
      <c r="EG6" s="65">
        <f t="shared" si="13"/>
        <v>78.900000000000006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32170371</v>
      </c>
      <c r="EO6" s="66">
        <f t="shared" ref="EO6:EW6" si="14">IF(EO8="-",NA(),EO8)</f>
        <v>32327857</v>
      </c>
      <c r="EP6" s="66">
        <f t="shared" si="14"/>
        <v>32476340</v>
      </c>
      <c r="EQ6" s="66">
        <f t="shared" si="14"/>
        <v>32733147</v>
      </c>
      <c r="ER6" s="66">
        <f t="shared" si="14"/>
        <v>33106585</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158</v>
      </c>
      <c r="B7" s="63">
        <f t="shared" ref="B7:AG7" si="15">B8</f>
        <v>2019</v>
      </c>
      <c r="C7" s="63">
        <f t="shared" si="15"/>
        <v>142018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指定管理者(利用料金制)</v>
      </c>
      <c r="Q7" s="64">
        <f t="shared" si="15"/>
        <v>29</v>
      </c>
      <c r="R7" s="63" t="str">
        <f t="shared" si="15"/>
        <v>対象</v>
      </c>
      <c r="S7" s="63" t="str">
        <f t="shared" si="15"/>
        <v>ド 透 I 訓 ガ</v>
      </c>
      <c r="T7" s="63" t="str">
        <f t="shared" si="15"/>
        <v>救 臨 感 災 地 輪</v>
      </c>
      <c r="U7" s="64">
        <f>U8</f>
        <v>401050</v>
      </c>
      <c r="V7" s="64">
        <f>V8</f>
        <v>26943</v>
      </c>
      <c r="W7" s="63" t="str">
        <f>W8</f>
        <v>非該当</v>
      </c>
      <c r="X7" s="63" t="str">
        <f t="shared" si="15"/>
        <v>７：１</v>
      </c>
      <c r="Y7" s="64">
        <f t="shared" si="15"/>
        <v>476</v>
      </c>
      <c r="Z7" s="64" t="str">
        <f t="shared" si="15"/>
        <v>-</v>
      </c>
      <c r="AA7" s="64" t="str">
        <f t="shared" si="15"/>
        <v>-</v>
      </c>
      <c r="AB7" s="64" t="str">
        <f t="shared" si="15"/>
        <v>-</v>
      </c>
      <c r="AC7" s="64">
        <f t="shared" si="15"/>
        <v>6</v>
      </c>
      <c r="AD7" s="64">
        <f t="shared" si="15"/>
        <v>482</v>
      </c>
      <c r="AE7" s="64">
        <f t="shared" si="15"/>
        <v>376</v>
      </c>
      <c r="AF7" s="64" t="str">
        <f t="shared" si="15"/>
        <v>-</v>
      </c>
      <c r="AG7" s="64">
        <f t="shared" si="15"/>
        <v>376</v>
      </c>
      <c r="AH7" s="65">
        <f>AH8</f>
        <v>97.4</v>
      </c>
      <c r="AI7" s="65">
        <f t="shared" ref="AI7:AQ7" si="16">AI8</f>
        <v>98.9</v>
      </c>
      <c r="AJ7" s="65">
        <f t="shared" si="16"/>
        <v>99.9</v>
      </c>
      <c r="AK7" s="65">
        <f t="shared" si="16"/>
        <v>99.4</v>
      </c>
      <c r="AL7" s="65">
        <f t="shared" si="16"/>
        <v>93.7</v>
      </c>
      <c r="AM7" s="65">
        <f t="shared" si="16"/>
        <v>98.8</v>
      </c>
      <c r="AN7" s="65">
        <f t="shared" si="16"/>
        <v>98.5</v>
      </c>
      <c r="AO7" s="65">
        <f t="shared" si="16"/>
        <v>98.7</v>
      </c>
      <c r="AP7" s="65">
        <f t="shared" si="16"/>
        <v>99</v>
      </c>
      <c r="AQ7" s="65">
        <f t="shared" si="16"/>
        <v>99</v>
      </c>
      <c r="AR7" s="65"/>
      <c r="AS7" s="65">
        <f>AS8</f>
        <v>92.8</v>
      </c>
      <c r="AT7" s="65">
        <f t="shared" ref="AT7:BB7" si="17">AT8</f>
        <v>94.1</v>
      </c>
      <c r="AU7" s="65">
        <f t="shared" si="17"/>
        <v>96.5</v>
      </c>
      <c r="AV7" s="65">
        <f t="shared" si="17"/>
        <v>95.5</v>
      </c>
      <c r="AW7" s="65">
        <f t="shared" si="17"/>
        <v>89.4</v>
      </c>
      <c r="AX7" s="65">
        <f t="shared" si="17"/>
        <v>91.8</v>
      </c>
      <c r="AY7" s="65">
        <f t="shared" si="17"/>
        <v>91.6</v>
      </c>
      <c r="AZ7" s="65">
        <f t="shared" si="17"/>
        <v>92.1</v>
      </c>
      <c r="BA7" s="65">
        <f t="shared" si="17"/>
        <v>92.3</v>
      </c>
      <c r="BB7" s="65">
        <f t="shared" si="17"/>
        <v>92.4</v>
      </c>
      <c r="BC7" s="65"/>
      <c r="BD7" s="65">
        <f>BD8</f>
        <v>94</v>
      </c>
      <c r="BE7" s="65">
        <f t="shared" ref="BE7:BM7" si="18">BE8</f>
        <v>93</v>
      </c>
      <c r="BF7" s="65">
        <f t="shared" si="18"/>
        <v>86.6</v>
      </c>
      <c r="BG7" s="65">
        <f t="shared" si="18"/>
        <v>86.6</v>
      </c>
      <c r="BH7" s="65">
        <f t="shared" si="18"/>
        <v>99.2</v>
      </c>
      <c r="BI7" s="65">
        <f t="shared" si="18"/>
        <v>38.1</v>
      </c>
      <c r="BJ7" s="65">
        <f t="shared" si="18"/>
        <v>42.9</v>
      </c>
      <c r="BK7" s="65">
        <f t="shared" si="18"/>
        <v>40.200000000000003</v>
      </c>
      <c r="BL7" s="65">
        <f t="shared" si="18"/>
        <v>40.4</v>
      </c>
      <c r="BM7" s="65">
        <f t="shared" si="18"/>
        <v>40.1</v>
      </c>
      <c r="BN7" s="65"/>
      <c r="BO7" s="65">
        <f>BO8</f>
        <v>47</v>
      </c>
      <c r="BP7" s="65">
        <f t="shared" ref="BP7:BX7" si="19">BP8</f>
        <v>47.8</v>
      </c>
      <c r="BQ7" s="65">
        <f t="shared" si="19"/>
        <v>53.9</v>
      </c>
      <c r="BR7" s="65">
        <f t="shared" si="19"/>
        <v>54.4</v>
      </c>
      <c r="BS7" s="65">
        <f t="shared" si="19"/>
        <v>51.4</v>
      </c>
      <c r="BT7" s="65">
        <f t="shared" si="19"/>
        <v>75.7</v>
      </c>
      <c r="BU7" s="65">
        <f t="shared" si="19"/>
        <v>76.099999999999994</v>
      </c>
      <c r="BV7" s="65">
        <f t="shared" si="19"/>
        <v>77</v>
      </c>
      <c r="BW7" s="65">
        <f t="shared" si="19"/>
        <v>77.599999999999994</v>
      </c>
      <c r="BX7" s="65">
        <f t="shared" si="19"/>
        <v>77</v>
      </c>
      <c r="BY7" s="65"/>
      <c r="BZ7" s="66">
        <f>BZ8</f>
        <v>56778</v>
      </c>
      <c r="CA7" s="66">
        <f t="shared" ref="CA7:CI7" si="20">CA8</f>
        <v>57472</v>
      </c>
      <c r="CB7" s="66">
        <f t="shared" si="20"/>
        <v>56160</v>
      </c>
      <c r="CC7" s="66">
        <f t="shared" si="20"/>
        <v>56979</v>
      </c>
      <c r="CD7" s="66">
        <f t="shared" si="20"/>
        <v>55025</v>
      </c>
      <c r="CE7" s="66">
        <f t="shared" si="20"/>
        <v>54464</v>
      </c>
      <c r="CF7" s="66">
        <f t="shared" si="20"/>
        <v>55265</v>
      </c>
      <c r="CG7" s="66">
        <f t="shared" si="20"/>
        <v>56892</v>
      </c>
      <c r="CH7" s="66">
        <f t="shared" si="20"/>
        <v>59108</v>
      </c>
      <c r="CI7" s="66">
        <f t="shared" si="20"/>
        <v>60271</v>
      </c>
      <c r="CJ7" s="65"/>
      <c r="CK7" s="66">
        <f>CK8</f>
        <v>11689</v>
      </c>
      <c r="CL7" s="66">
        <f t="shared" ref="CL7:CT7" si="21">CL8</f>
        <v>12398</v>
      </c>
      <c r="CM7" s="66">
        <f t="shared" si="21"/>
        <v>12742</v>
      </c>
      <c r="CN7" s="66">
        <f t="shared" si="21"/>
        <v>12404</v>
      </c>
      <c r="CO7" s="66">
        <f t="shared" si="21"/>
        <v>12956</v>
      </c>
      <c r="CP7" s="66">
        <f t="shared" si="21"/>
        <v>13969</v>
      </c>
      <c r="CQ7" s="66">
        <f t="shared" si="21"/>
        <v>14455</v>
      </c>
      <c r="CR7" s="66">
        <f t="shared" si="21"/>
        <v>15171</v>
      </c>
      <c r="CS7" s="66">
        <f t="shared" si="21"/>
        <v>15887</v>
      </c>
      <c r="CT7" s="66">
        <f t="shared" si="21"/>
        <v>16979</v>
      </c>
      <c r="CU7" s="65"/>
      <c r="CV7" s="65">
        <f>CV8</f>
        <v>52.6</v>
      </c>
      <c r="CW7" s="65">
        <f t="shared" ref="CW7:DE7" si="22">CW8</f>
        <v>52.4</v>
      </c>
      <c r="CX7" s="65">
        <f t="shared" si="22"/>
        <v>51.5</v>
      </c>
      <c r="CY7" s="65">
        <f t="shared" si="22"/>
        <v>53.1</v>
      </c>
      <c r="CZ7" s="65">
        <f t="shared" si="22"/>
        <v>58.5</v>
      </c>
      <c r="DA7" s="65">
        <f t="shared" si="22"/>
        <v>53.2</v>
      </c>
      <c r="DB7" s="65">
        <f t="shared" si="22"/>
        <v>54.1</v>
      </c>
      <c r="DC7" s="65">
        <f t="shared" si="22"/>
        <v>53.8</v>
      </c>
      <c r="DD7" s="65">
        <f t="shared" si="22"/>
        <v>53</v>
      </c>
      <c r="DE7" s="65">
        <f t="shared" si="22"/>
        <v>53</v>
      </c>
      <c r="DF7" s="65"/>
      <c r="DG7" s="65">
        <f>DG8</f>
        <v>25.8</v>
      </c>
      <c r="DH7" s="65">
        <f t="shared" ref="DH7:DP7" si="23">DH8</f>
        <v>25.8</v>
      </c>
      <c r="DI7" s="65">
        <f t="shared" si="23"/>
        <v>25.5</v>
      </c>
      <c r="DJ7" s="65">
        <f t="shared" si="23"/>
        <v>24</v>
      </c>
      <c r="DK7" s="65">
        <f t="shared" si="23"/>
        <v>23.5</v>
      </c>
      <c r="DL7" s="65">
        <f t="shared" si="23"/>
        <v>25.3</v>
      </c>
      <c r="DM7" s="65">
        <f t="shared" si="23"/>
        <v>25.2</v>
      </c>
      <c r="DN7" s="65">
        <f t="shared" si="23"/>
        <v>25.4</v>
      </c>
      <c r="DO7" s="65">
        <f t="shared" si="23"/>
        <v>25.8</v>
      </c>
      <c r="DP7" s="65">
        <f t="shared" si="23"/>
        <v>26.4</v>
      </c>
      <c r="DQ7" s="65"/>
      <c r="DR7" s="65">
        <f>DR8</f>
        <v>63.2</v>
      </c>
      <c r="DS7" s="65">
        <f t="shared" ref="DS7:EA7" si="24">DS8</f>
        <v>65.5</v>
      </c>
      <c r="DT7" s="65">
        <f t="shared" si="24"/>
        <v>67.599999999999994</v>
      </c>
      <c r="DU7" s="65">
        <f t="shared" si="24"/>
        <v>70</v>
      </c>
      <c r="DV7" s="65">
        <f t="shared" si="24"/>
        <v>72</v>
      </c>
      <c r="DW7" s="65">
        <f t="shared" si="24"/>
        <v>48.7</v>
      </c>
      <c r="DX7" s="65">
        <f t="shared" si="24"/>
        <v>52.5</v>
      </c>
      <c r="DY7" s="65">
        <f t="shared" si="24"/>
        <v>52.7</v>
      </c>
      <c r="DZ7" s="65">
        <f t="shared" si="24"/>
        <v>53.7</v>
      </c>
      <c r="EA7" s="65">
        <f t="shared" si="24"/>
        <v>56.4</v>
      </c>
      <c r="EB7" s="65"/>
      <c r="EC7" s="65">
        <f>EC8</f>
        <v>68</v>
      </c>
      <c r="ED7" s="65">
        <f t="shared" ref="ED7:EL7" si="25">ED8</f>
        <v>69.900000000000006</v>
      </c>
      <c r="EE7" s="65">
        <f t="shared" si="25"/>
        <v>72.900000000000006</v>
      </c>
      <c r="EF7" s="65">
        <f t="shared" si="25"/>
        <v>76.3</v>
      </c>
      <c r="EG7" s="65">
        <f t="shared" si="25"/>
        <v>78.900000000000006</v>
      </c>
      <c r="EH7" s="65">
        <f t="shared" si="25"/>
        <v>61.7</v>
      </c>
      <c r="EI7" s="65">
        <f t="shared" si="25"/>
        <v>66.099999999999994</v>
      </c>
      <c r="EJ7" s="65">
        <f t="shared" si="25"/>
        <v>68.400000000000006</v>
      </c>
      <c r="EK7" s="65">
        <f t="shared" si="25"/>
        <v>69.3</v>
      </c>
      <c r="EL7" s="65">
        <f t="shared" si="25"/>
        <v>71.099999999999994</v>
      </c>
      <c r="EM7" s="65"/>
      <c r="EN7" s="66">
        <f>EN8</f>
        <v>32170371</v>
      </c>
      <c r="EO7" s="66">
        <f t="shared" ref="EO7:EW7" si="26">EO8</f>
        <v>32327857</v>
      </c>
      <c r="EP7" s="66">
        <f t="shared" si="26"/>
        <v>32476340</v>
      </c>
      <c r="EQ7" s="66">
        <f t="shared" si="26"/>
        <v>32733147</v>
      </c>
      <c r="ER7" s="66">
        <f t="shared" si="26"/>
        <v>33106585</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142018</v>
      </c>
      <c r="D8" s="68">
        <v>46</v>
      </c>
      <c r="E8" s="68">
        <v>6</v>
      </c>
      <c r="F8" s="68">
        <v>0</v>
      </c>
      <c r="G8" s="68">
        <v>1</v>
      </c>
      <c r="H8" s="68" t="s">
        <v>159</v>
      </c>
      <c r="I8" s="68" t="s">
        <v>160</v>
      </c>
      <c r="J8" s="68" t="s">
        <v>161</v>
      </c>
      <c r="K8" s="68" t="s">
        <v>162</v>
      </c>
      <c r="L8" s="68" t="s">
        <v>163</v>
      </c>
      <c r="M8" s="68" t="s">
        <v>164</v>
      </c>
      <c r="N8" s="68" t="s">
        <v>165</v>
      </c>
      <c r="O8" s="68" t="s">
        <v>166</v>
      </c>
      <c r="P8" s="68" t="s">
        <v>167</v>
      </c>
      <c r="Q8" s="69">
        <v>29</v>
      </c>
      <c r="R8" s="68" t="s">
        <v>168</v>
      </c>
      <c r="S8" s="68" t="s">
        <v>169</v>
      </c>
      <c r="T8" s="68" t="s">
        <v>170</v>
      </c>
      <c r="U8" s="69">
        <v>401050</v>
      </c>
      <c r="V8" s="69">
        <v>26943</v>
      </c>
      <c r="W8" s="68" t="s">
        <v>171</v>
      </c>
      <c r="X8" s="70" t="s">
        <v>172</v>
      </c>
      <c r="Y8" s="69">
        <v>476</v>
      </c>
      <c r="Z8" s="69" t="s">
        <v>38</v>
      </c>
      <c r="AA8" s="69" t="s">
        <v>38</v>
      </c>
      <c r="AB8" s="69" t="s">
        <v>38</v>
      </c>
      <c r="AC8" s="69">
        <v>6</v>
      </c>
      <c r="AD8" s="69">
        <v>482</v>
      </c>
      <c r="AE8" s="69">
        <v>376</v>
      </c>
      <c r="AF8" s="69" t="s">
        <v>38</v>
      </c>
      <c r="AG8" s="69">
        <v>376</v>
      </c>
      <c r="AH8" s="71">
        <v>97.4</v>
      </c>
      <c r="AI8" s="71">
        <v>98.9</v>
      </c>
      <c r="AJ8" s="71">
        <v>99.9</v>
      </c>
      <c r="AK8" s="71">
        <v>99.4</v>
      </c>
      <c r="AL8" s="71">
        <v>93.7</v>
      </c>
      <c r="AM8" s="71">
        <v>98.8</v>
      </c>
      <c r="AN8" s="71">
        <v>98.5</v>
      </c>
      <c r="AO8" s="71">
        <v>98.7</v>
      </c>
      <c r="AP8" s="71">
        <v>99</v>
      </c>
      <c r="AQ8" s="71">
        <v>99</v>
      </c>
      <c r="AR8" s="71">
        <v>98.2</v>
      </c>
      <c r="AS8" s="71">
        <v>92.8</v>
      </c>
      <c r="AT8" s="71">
        <v>94.1</v>
      </c>
      <c r="AU8" s="71">
        <v>96.5</v>
      </c>
      <c r="AV8" s="71">
        <v>95.5</v>
      </c>
      <c r="AW8" s="71">
        <v>89.4</v>
      </c>
      <c r="AX8" s="71">
        <v>91.8</v>
      </c>
      <c r="AY8" s="71">
        <v>91.6</v>
      </c>
      <c r="AZ8" s="71">
        <v>92.1</v>
      </c>
      <c r="BA8" s="71">
        <v>92.3</v>
      </c>
      <c r="BB8" s="71">
        <v>92.4</v>
      </c>
      <c r="BC8" s="71">
        <v>89.5</v>
      </c>
      <c r="BD8" s="72">
        <v>94</v>
      </c>
      <c r="BE8" s="72">
        <v>93</v>
      </c>
      <c r="BF8" s="72">
        <v>86.6</v>
      </c>
      <c r="BG8" s="72">
        <v>86.6</v>
      </c>
      <c r="BH8" s="72">
        <v>99.2</v>
      </c>
      <c r="BI8" s="72">
        <v>38.1</v>
      </c>
      <c r="BJ8" s="72">
        <v>42.9</v>
      </c>
      <c r="BK8" s="72">
        <v>40.200000000000003</v>
      </c>
      <c r="BL8" s="72">
        <v>40.4</v>
      </c>
      <c r="BM8" s="72">
        <v>40.1</v>
      </c>
      <c r="BN8" s="72">
        <v>59.6</v>
      </c>
      <c r="BO8" s="71">
        <v>47</v>
      </c>
      <c r="BP8" s="71">
        <v>47.8</v>
      </c>
      <c r="BQ8" s="71">
        <v>53.9</v>
      </c>
      <c r="BR8" s="71">
        <v>54.4</v>
      </c>
      <c r="BS8" s="71">
        <v>51.4</v>
      </c>
      <c r="BT8" s="71">
        <v>75.7</v>
      </c>
      <c r="BU8" s="71">
        <v>76.099999999999994</v>
      </c>
      <c r="BV8" s="71">
        <v>77</v>
      </c>
      <c r="BW8" s="71">
        <v>77.599999999999994</v>
      </c>
      <c r="BX8" s="71">
        <v>77</v>
      </c>
      <c r="BY8" s="71">
        <v>74.7</v>
      </c>
      <c r="BZ8" s="72">
        <v>56778</v>
      </c>
      <c r="CA8" s="72">
        <v>57472</v>
      </c>
      <c r="CB8" s="72">
        <v>56160</v>
      </c>
      <c r="CC8" s="72">
        <v>56979</v>
      </c>
      <c r="CD8" s="72">
        <v>55025</v>
      </c>
      <c r="CE8" s="72">
        <v>54464</v>
      </c>
      <c r="CF8" s="72">
        <v>55265</v>
      </c>
      <c r="CG8" s="72">
        <v>56892</v>
      </c>
      <c r="CH8" s="72">
        <v>59108</v>
      </c>
      <c r="CI8" s="72">
        <v>60271</v>
      </c>
      <c r="CJ8" s="71">
        <v>53621</v>
      </c>
      <c r="CK8" s="72">
        <v>11689</v>
      </c>
      <c r="CL8" s="72">
        <v>12398</v>
      </c>
      <c r="CM8" s="72">
        <v>12742</v>
      </c>
      <c r="CN8" s="72">
        <v>12404</v>
      </c>
      <c r="CO8" s="72">
        <v>12956</v>
      </c>
      <c r="CP8" s="72">
        <v>13969</v>
      </c>
      <c r="CQ8" s="72">
        <v>14455</v>
      </c>
      <c r="CR8" s="72">
        <v>15171</v>
      </c>
      <c r="CS8" s="72">
        <v>15887</v>
      </c>
      <c r="CT8" s="72">
        <v>16979</v>
      </c>
      <c r="CU8" s="71">
        <v>15586</v>
      </c>
      <c r="CV8" s="72">
        <v>52.6</v>
      </c>
      <c r="CW8" s="72">
        <v>52.4</v>
      </c>
      <c r="CX8" s="72">
        <v>51.5</v>
      </c>
      <c r="CY8" s="72">
        <v>53.1</v>
      </c>
      <c r="CZ8" s="72">
        <v>58.5</v>
      </c>
      <c r="DA8" s="72">
        <v>53.2</v>
      </c>
      <c r="DB8" s="72">
        <v>54.1</v>
      </c>
      <c r="DC8" s="72">
        <v>53.8</v>
      </c>
      <c r="DD8" s="72">
        <v>53</v>
      </c>
      <c r="DE8" s="72">
        <v>53</v>
      </c>
      <c r="DF8" s="72">
        <v>54.6</v>
      </c>
      <c r="DG8" s="72">
        <v>25.8</v>
      </c>
      <c r="DH8" s="72">
        <v>25.8</v>
      </c>
      <c r="DI8" s="72">
        <v>25.5</v>
      </c>
      <c r="DJ8" s="72">
        <v>24</v>
      </c>
      <c r="DK8" s="72">
        <v>23.5</v>
      </c>
      <c r="DL8" s="72">
        <v>25.3</v>
      </c>
      <c r="DM8" s="72">
        <v>25.2</v>
      </c>
      <c r="DN8" s="72">
        <v>25.4</v>
      </c>
      <c r="DO8" s="72">
        <v>25.8</v>
      </c>
      <c r="DP8" s="72">
        <v>26.4</v>
      </c>
      <c r="DQ8" s="72">
        <v>25</v>
      </c>
      <c r="DR8" s="71">
        <v>63.2</v>
      </c>
      <c r="DS8" s="71">
        <v>65.5</v>
      </c>
      <c r="DT8" s="71">
        <v>67.599999999999994</v>
      </c>
      <c r="DU8" s="71">
        <v>70</v>
      </c>
      <c r="DV8" s="71">
        <v>72</v>
      </c>
      <c r="DW8" s="71">
        <v>48.7</v>
      </c>
      <c r="DX8" s="71">
        <v>52.5</v>
      </c>
      <c r="DY8" s="71">
        <v>52.7</v>
      </c>
      <c r="DZ8" s="71">
        <v>53.7</v>
      </c>
      <c r="EA8" s="71">
        <v>56.4</v>
      </c>
      <c r="EB8" s="71">
        <v>53.5</v>
      </c>
      <c r="EC8" s="71">
        <v>68</v>
      </c>
      <c r="ED8" s="71">
        <v>69.900000000000006</v>
      </c>
      <c r="EE8" s="71">
        <v>72.900000000000006</v>
      </c>
      <c r="EF8" s="71">
        <v>76.3</v>
      </c>
      <c r="EG8" s="71">
        <v>78.900000000000006</v>
      </c>
      <c r="EH8" s="71">
        <v>61.7</v>
      </c>
      <c r="EI8" s="71">
        <v>66.099999999999994</v>
      </c>
      <c r="EJ8" s="71">
        <v>68.400000000000006</v>
      </c>
      <c r="EK8" s="71">
        <v>69.3</v>
      </c>
      <c r="EL8" s="71">
        <v>71.099999999999994</v>
      </c>
      <c r="EM8" s="71">
        <v>70</v>
      </c>
      <c r="EN8" s="72">
        <v>32170371</v>
      </c>
      <c r="EO8" s="72">
        <v>32327857</v>
      </c>
      <c r="EP8" s="72">
        <v>32476340</v>
      </c>
      <c r="EQ8" s="72">
        <v>32733147</v>
      </c>
      <c r="ER8" s="72">
        <v>33106585</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2021-02-24T08:21:53Z</cp:lastPrinted>
  <dcterms:created xsi:type="dcterms:W3CDTF">2020-12-15T03:52:37Z</dcterms:created>
  <dcterms:modified xsi:type="dcterms:W3CDTF">2021-02-24T08:21:57Z</dcterms:modified>
  <cp:category/>
</cp:coreProperties>
</file>