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4_横須賀市\"/>
    </mc:Choice>
  </mc:AlternateContent>
  <workbookProtection workbookAlgorithmName="SHA-512" workbookHashValue="lGe44HQ0NcIA5wrkFakO0ZUokGdLKc7h6zxlAr+6+aT7s/ONxCMfasLEGeG07jzzuNAGj00CiK+n+X2/0Z4Fzw==" workbookSaltValue="xt5U96qz9hvpd1qPjfcasw==" workbookSpinCount="100000" lockStructure="1"/>
  <bookViews>
    <workbookView xWindow="0"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CS79" i="4" s="1"/>
  <c r="DU7" i="5"/>
  <c r="DT7" i="5"/>
  <c r="BG79" i="4" s="1"/>
  <c r="DS7" i="5"/>
  <c r="DR7" i="5"/>
  <c r="U79" i="4" s="1"/>
  <c r="DP7" i="5"/>
  <c r="DO7" i="5"/>
  <c r="LY56" i="4" s="1"/>
  <c r="DN7" i="5"/>
  <c r="DM7" i="5"/>
  <c r="KU56" i="4" s="1"/>
  <c r="DL7" i="5"/>
  <c r="DK7" i="5"/>
  <c r="MN55" i="4" s="1"/>
  <c r="DJ7" i="5"/>
  <c r="DI7" i="5"/>
  <c r="LJ55" i="4" s="1"/>
  <c r="DH7" i="5"/>
  <c r="DG7" i="5"/>
  <c r="KF55" i="4" s="1"/>
  <c r="DE7" i="5"/>
  <c r="DD7" i="5"/>
  <c r="IK56" i="4" s="1"/>
  <c r="DC7" i="5"/>
  <c r="DB7" i="5"/>
  <c r="HG56" i="4" s="1"/>
  <c r="DA7" i="5"/>
  <c r="CZ7" i="5"/>
  <c r="CY7" i="5"/>
  <c r="CX7" i="5"/>
  <c r="CW7" i="5"/>
  <c r="CV7" i="5"/>
  <c r="CT7" i="5"/>
  <c r="CS7" i="5"/>
  <c r="EW56" i="4" s="1"/>
  <c r="CR7" i="5"/>
  <c r="CQ7" i="5"/>
  <c r="DS56" i="4" s="1"/>
  <c r="CP7" i="5"/>
  <c r="CO7" i="5"/>
  <c r="FL55" i="4" s="1"/>
  <c r="CN7" i="5"/>
  <c r="CM7" i="5"/>
  <c r="EH55" i="4" s="1"/>
  <c r="CL7" i="5"/>
  <c r="CK7" i="5"/>
  <c r="DD55" i="4" s="1"/>
  <c r="CI7" i="5"/>
  <c r="CH7" i="5"/>
  <c r="BI56" i="4" s="1"/>
  <c r="CG7" i="5"/>
  <c r="CF7" i="5"/>
  <c r="AE56" i="4" s="1"/>
  <c r="CE7" i="5"/>
  <c r="CD7" i="5"/>
  <c r="BX55" i="4" s="1"/>
  <c r="CC7" i="5"/>
  <c r="CB7" i="5"/>
  <c r="AT55" i="4" s="1"/>
  <c r="CA7" i="5"/>
  <c r="BZ7" i="5"/>
  <c r="P55" i="4" s="1"/>
  <c r="BX7" i="5"/>
  <c r="BW7" i="5"/>
  <c r="LY34" i="4" s="1"/>
  <c r="BV7" i="5"/>
  <c r="BU7" i="5"/>
  <c r="KU34" i="4" s="1"/>
  <c r="BT7" i="5"/>
  <c r="BS7" i="5"/>
  <c r="MN33" i="4" s="1"/>
  <c r="BR7" i="5"/>
  <c r="BQ7" i="5"/>
  <c r="LJ33" i="4" s="1"/>
  <c r="BP7" i="5"/>
  <c r="BO7" i="5"/>
  <c r="KF33" i="4" s="1"/>
  <c r="BM7" i="5"/>
  <c r="BL7" i="5"/>
  <c r="IK34" i="4" s="1"/>
  <c r="BK7" i="5"/>
  <c r="BJ7" i="5"/>
  <c r="HG34" i="4" s="1"/>
  <c r="BI7" i="5"/>
  <c r="BH7" i="5"/>
  <c r="BG7" i="5"/>
  <c r="BF7" i="5"/>
  <c r="BE7" i="5"/>
  <c r="BD7" i="5"/>
  <c r="BB7" i="5"/>
  <c r="BA7" i="5"/>
  <c r="EW34" i="4" s="1"/>
  <c r="AZ7" i="5"/>
  <c r="AY7" i="5"/>
  <c r="DS34" i="4" s="1"/>
  <c r="AX7" i="5"/>
  <c r="AW7" i="5"/>
  <c r="FL33" i="4" s="1"/>
  <c r="AV7" i="5"/>
  <c r="AU7" i="5"/>
  <c r="EH33" i="4" s="1"/>
  <c r="AT7" i="5"/>
  <c r="AS7" i="5"/>
  <c r="DD33" i="4" s="1"/>
  <c r="AQ7" i="5"/>
  <c r="AP7" i="5"/>
  <c r="BI34" i="4" s="1"/>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BZ79" i="4"/>
  <c r="AN79" i="4"/>
  <c r="MN56" i="4"/>
  <c r="LJ56" i="4"/>
  <c r="KF56" i="4"/>
  <c r="IZ56" i="4"/>
  <c r="HV56" i="4"/>
  <c r="GR56" i="4"/>
  <c r="FL56" i="4"/>
  <c r="EH56" i="4"/>
  <c r="DD56" i="4"/>
  <c r="BX56" i="4"/>
  <c r="AT56" i="4"/>
  <c r="P56" i="4"/>
  <c r="LY55" i="4"/>
  <c r="KU55" i="4"/>
  <c r="IZ55" i="4"/>
  <c r="IK55" i="4"/>
  <c r="HV55" i="4"/>
  <c r="HG55" i="4"/>
  <c r="GR55" i="4"/>
  <c r="EW55" i="4"/>
  <c r="DS55" i="4"/>
  <c r="BI55" i="4"/>
  <c r="AE55" i="4"/>
  <c r="MN34" i="4"/>
  <c r="LJ34" i="4"/>
  <c r="KF34" i="4"/>
  <c r="IZ34" i="4"/>
  <c r="HV34" i="4"/>
  <c r="GR34" i="4"/>
  <c r="FL34" i="4"/>
  <c r="EH34" i="4"/>
  <c r="DD34" i="4"/>
  <c r="BX34" i="4"/>
  <c r="AT34" i="4"/>
  <c r="P34" i="4"/>
  <c r="LY33" i="4"/>
  <c r="KU33" i="4"/>
  <c r="IZ33" i="4"/>
  <c r="IK33" i="4"/>
  <c r="HV33" i="4"/>
  <c r="HG33" i="4"/>
  <c r="GR33" i="4"/>
  <c r="EW33" i="4"/>
  <c r="DS33" i="4"/>
  <c r="BI33" i="4"/>
  <c r="AE33" i="4"/>
  <c r="LP12" i="4"/>
  <c r="ID12" i="4"/>
  <c r="CN12" i="4"/>
  <c r="B12" i="4"/>
  <c r="JW10" i="4"/>
  <c r="EG10" i="4"/>
  <c r="AU10" i="4"/>
  <c r="LP8" i="4"/>
  <c r="ID8" i="4"/>
  <c r="FZ8" i="4"/>
  <c r="CN8" i="4"/>
  <c r="B8" i="4"/>
  <c r="MN54" i="4" l="1"/>
  <c r="MN32" i="4"/>
  <c r="MH78" i="4"/>
  <c r="IZ54" i="4"/>
  <c r="IZ32" i="4"/>
  <c r="FL54" i="4"/>
  <c r="HM78" i="4"/>
  <c r="FL32" i="4"/>
  <c r="CS78" i="4"/>
  <c r="BX54" i="4"/>
  <c r="BX32" i="4"/>
  <c r="C11" i="5"/>
  <c r="D11" i="5"/>
  <c r="E11" i="5"/>
  <c r="B11" i="5"/>
  <c r="KC78" i="4" l="1"/>
  <c r="HG54" i="4"/>
  <c r="HG32" i="4"/>
  <c r="FH78" i="4"/>
  <c r="DS54" i="4"/>
  <c r="DS32" i="4"/>
  <c r="AN78" i="4"/>
  <c r="AE54" i="4"/>
  <c r="AE32" i="4"/>
  <c r="KU32" i="4"/>
  <c r="KU54" i="4"/>
  <c r="BZ78" i="4"/>
  <c r="BI54" i="4"/>
  <c r="BI32" i="4"/>
  <c r="LY54" i="4"/>
  <c r="LY32" i="4"/>
  <c r="IK32" i="4"/>
  <c r="EW32" i="4"/>
  <c r="LO78" i="4"/>
  <c r="IK54" i="4"/>
  <c r="GT78" i="4"/>
  <c r="EW54" i="4"/>
  <c r="KF54" i="4"/>
  <c r="KF32" i="4"/>
  <c r="JJ78" i="4"/>
  <c r="GR54" i="4"/>
  <c r="GR32" i="4"/>
  <c r="DD54" i="4"/>
  <c r="DD32" i="4"/>
  <c r="EO78" i="4"/>
  <c r="P32" i="4"/>
  <c r="U78" i="4"/>
  <c r="P54" i="4"/>
  <c r="GA78" i="4"/>
  <c r="EH54" i="4"/>
  <c r="EH32" i="4"/>
  <c r="BG78" i="4"/>
  <c r="AT54" i="4"/>
  <c r="AT32" i="4"/>
  <c r="LJ54" i="4"/>
  <c r="LJ32" i="4"/>
  <c r="KV78" i="4"/>
  <c r="HV54" i="4"/>
  <c r="HV32" i="4"/>
</calcChain>
</file>

<file path=xl/sharedStrings.xml><?xml version="1.0" encoding="utf-8"?>
<sst xmlns="http://schemas.openxmlformats.org/spreadsheetml/2006/main" count="320" uniqueCount="185">
  <si>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</si>
  <si>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</si>
  <si>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</si>
  <si>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</si>
  <si>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</si>
  <si>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</si>
  <si>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</si>
  <si>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</si>
  <si>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</si>
  <si>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</si>
  <si>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</si>
  <si>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</si>
  <si>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</si>
  <si>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</si>
  <si>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</si>
  <si>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</si>
  <si>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</si>
  <si>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</si>
  <si>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</si>
  <si>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</si>
  <si>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</si>
  <si>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</si>
  <si>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</si>
  <si>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</si>
  <si>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</si>
  <si>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</si>
  <si>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</si>
  <si>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</si>
  <si>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</si>
  <si>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</si>
  <si>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</si>
  <si>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</si>
  <si>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</si>
  <si>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</si>
  <si>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</si>
  <si>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</si>
  <si>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</si>
  <si>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</si>
  <si>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</si>
  <si>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</si>
  <si>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</si>
  <si>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</si>
  <si>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</si>
  <si>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</si>
  <si>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</si>
  <si>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</si>
  <si>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</si>
  <si>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</si>
  <si>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</si>
  <si>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</si>
  <si>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</si>
  <si>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</si>
  <si>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</si>
  <si>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</si>
  <si>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</si>
  <si>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</si>
  <si>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</si>
  <si>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</si>
  <si>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</si>
  <si>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</si>
  <si>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</si>
  <si>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</si>
  <si>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</si>
  <si>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</si>
  <si>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</si>
  <si>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</si>
  <si>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</si>
  <si>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</si>
  <si>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</si>
  <si>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</si>
  <si>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</si>
  <si>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</si>
  <si>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</si>
  <si>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</si>
  <si>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</si>
  <si>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</si>
  <si>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</si>
  <si>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</si>
  <si>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</si>
  <si>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</si>
  <si>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</si>
  <si>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</si>
  <si>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</si>
  <si>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</si>
  <si>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</si>
  <si>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</si>
  <si>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</si>
  <si>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</si>
  <si>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</si>
  <si>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</si>
  <si>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</si>
  <si>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</si>
  <si>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</si>
  <si>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</si>
  <si>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</si>
  <si>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</si>
  <si>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</si>
  <si>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</si>
  <si>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</si>
  <si>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</si>
  <si>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</si>
  <si>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</si>
  <si>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</si>
  <si>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</si>
  <si>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</si>
  <si>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</si>
  <si>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</si>
  <si>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</si>
  <si>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</si>
  <si>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</si>
  <si>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</si>
  <si>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</si>
  <si>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</si>
  <si>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</si>
  <si>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</si>
  <si>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</si>
  <si>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</si>
  <si>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</si>
  <si>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</si>
  <si>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</si>
  <si>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</si>
  <si>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</si>
  <si>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</si>
  <si>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</si>
  <si>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</si>
  <si>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</si>
  <si>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</si>
  <si>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</si>
  <si>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</si>
  <si>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</si>
  <si>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</si>
  <si>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</si>
  <si>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</si>
  <si>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</si>
  <si>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</si>
  <si>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</si>
  <si>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</si>
  <si>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</si>
  <si>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</si>
  <si>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</si>
  <si>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</si>
  <si>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</si>
  <si>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</si>
  <si>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</si>
  <si>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</si>
  <si>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</si>
  <si>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</si>
  <si>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</si>
  <si>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</si>
  <si>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</si>
  <si>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</si>
  <si>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</si>
  <si>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</si>
  <si>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t>
    <phoneticPr fontId="5"/>
  </si>
  <si>
    <t>当該値(N-3)</t>
    <phoneticPr fontId="5"/>
  </si>
  <si>
    <t>当該値(N-2)</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</si>
  <si>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</si>
  <si>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</si>
  <si>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</si>
  <si>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</si>
  <si>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</si>
  <si>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</si>
  <si>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</si>
  <si>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</si>
  <si>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うわまち病院</t>
  </si>
  <si>
    <t>当然財務</t>
  </si>
  <si>
    <t>病院事業</t>
  </si>
  <si>
    <t>一般病院</t>
  </si>
  <si>
    <t>400床以上～500床未満</t>
  </si>
  <si>
    <t>非設置</t>
  </si>
  <si>
    <t>指定管理者(利用料金制)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</si>
  <si>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</si>
  <si>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</si>
  <si>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</si>
  <si>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</si>
  <si>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</si>
  <si>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</si>
  <si>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</si>
  <si>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</si>
  <si>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</si>
  <si>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</si>
  <si>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三浦半島の東部に位置し、地域医療支援病院、救命救急センター、地域周産期母子医療センターの指定を受けるなど、急性期医療を中心に回復期リハビリテーション病棟を保有し、横須賀・三浦二次保健医療圏において重要な役割を担っています。</t>
    <phoneticPr fontId="5"/>
  </si>
  <si>
    <t xml:space="preserve">　自治体病院として、救急医療や高度医療等の不採算部門の医療も担う中で、指定管理者制度（利用料金制）を導入し、経営の健全性の確保に努め、黒字による健全経営を維持しているところです。
　今後は老朽化に伴う移転建替えにより、多大な費用の負担が必要となりますが、将来的な人口予測を踏まえながら、採算面を慎重に考慮して建替え後の病院の経営持続性を確保する必要があります。
　新市立病院のオープンまでも、地域における拠点病院としての役割を担っていくため、しっかりと療養環境を整えるとともに、コロナ禍においても健全な病院運営に努めていきます。
</t>
    <rPh sb="100" eb="102">
      <t>イテン</t>
    </rPh>
    <rPh sb="226" eb="228">
      <t>リョウヨウ</t>
    </rPh>
    <rPh sb="228" eb="230">
      <t>カンキョウ</t>
    </rPh>
    <rPh sb="231" eb="232">
      <t>トトノ</t>
    </rPh>
    <rPh sb="242" eb="243">
      <t>カ</t>
    </rPh>
    <rPh sb="248" eb="250">
      <t>ケンゼン</t>
    </rPh>
    <phoneticPr fontId="5"/>
  </si>
  <si>
    <t xml:space="preserve">　「①経常収支比率」は100％を上回り、「②医業収支比率」は90％以上、「③累積欠損金比率」は０％を継続しており、黒字による健全経営を維持しています。また、類似病院との比較でも全ての比率で平均値を上回っています。
　「④病床利用率」は、入院患者延数が増加したことに伴い前年度より1.9ポイント上回り、類似病院の平均値を上回りました。
　「⑤入院患者１人１日当たり収益」及び「⑥外来患者１人１日当たり収益」は前年度とほぼ横ばいで、引き続き安定した収益が確保されています。
　「⑦職員給与費対医業収益比率」は概ね50％程度で推移しており、類似病院の平均値も下回っていることから適切な水準を維持しています。
　「⑧材料費対医業収益比率」は前年度と同率だったものの、類似病院をやや下回りました。
</t>
    <rPh sb="118" eb="120">
      <t>ニュウイン</t>
    </rPh>
    <rPh sb="120" eb="122">
      <t>カンジャ</t>
    </rPh>
    <rPh sb="122" eb="123">
      <t>ノベ</t>
    </rPh>
    <rPh sb="123" eb="124">
      <t>スウ</t>
    </rPh>
    <rPh sb="125" eb="127">
      <t>ゾウカ</t>
    </rPh>
    <rPh sb="132" eb="133">
      <t>トモナ</t>
    </rPh>
    <rPh sb="134" eb="137">
      <t>ゼンネンド</t>
    </rPh>
    <rPh sb="146" eb="148">
      <t>ウワマワ</t>
    </rPh>
    <rPh sb="150" eb="152">
      <t>ルイジ</t>
    </rPh>
    <rPh sb="152" eb="154">
      <t>ビョウイン</t>
    </rPh>
    <rPh sb="155" eb="158">
      <t>ヘイキンチ</t>
    </rPh>
    <rPh sb="159" eb="161">
      <t>ウワマワ</t>
    </rPh>
    <rPh sb="203" eb="206">
      <t>ゼンネンド</t>
    </rPh>
    <rPh sb="209" eb="210">
      <t>ヨコ</t>
    </rPh>
    <rPh sb="214" eb="215">
      <t>ヒ</t>
    </rPh>
    <rPh sb="216" eb="217">
      <t>ツヅ</t>
    </rPh>
    <rPh sb="274" eb="275">
      <t>アタイ</t>
    </rPh>
    <rPh sb="316" eb="319">
      <t>ゼンネンド</t>
    </rPh>
    <rPh sb="320" eb="322">
      <t>ドウリツ</t>
    </rPh>
    <rPh sb="336" eb="338">
      <t>シタマワ</t>
    </rPh>
    <phoneticPr fontId="5"/>
  </si>
  <si>
    <t xml:space="preserve">　「①有形固定資産減価償却率」は上昇傾向にありますが、類似病院の平均をやや下回りました。なお、本館と外来棟は築50年以上経過し、老朽化が進んでいるため、2025年度中の移転建替えを予定しています。
　「②器械備品減価償却率」は器械備品の更新を計画的に行っているため、例年とほぼ同水準で推移しており、類似病院の平均値と同水準となりました。
　「③１床当たり有形固定資産」は類似病院の平均値を大きく下回っています。
</t>
    <rPh sb="27" eb="29">
      <t>ルイジ</t>
    </rPh>
    <rPh sb="29" eb="31">
      <t>ビョウイン</t>
    </rPh>
    <rPh sb="37" eb="39">
      <t>シタマワ</t>
    </rPh>
    <rPh sb="84" eb="86">
      <t>イテン</t>
    </rPh>
    <rPh sb="133" eb="135">
      <t>レイネン</t>
    </rPh>
    <rPh sb="149" eb="151">
      <t>ルイジ</t>
    </rPh>
    <rPh sb="151" eb="153">
      <t>ビョウイン</t>
    </rPh>
    <rPh sb="192" eb="193">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</si>
</sst>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Ｐ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6" fillId="0" borderId="1" xfId="0" applyFont="1" applyBorder="1" applyAlignment="1">
      <alignment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86.3</c:v>
                </c:pt>
                <c:pt idx="1">
                  <c:v>83.5</c:v>
                </c:pt>
                <c:pt idx="2">
                  <c:v>76.900000000000006</c:v>
                </c:pt>
                <c:pt idx="3">
                  <c:v>79</c:v>
                </c:pt>
                <c:pt idx="4">
                  <c:v>80.900000000000006</c:v>
                </c:pt>
              </c:numCache>
            </c:numRef>
          </c:val>
          <c:extLst xmlns:c16r2="http://schemas.microsoft.com/office/drawing/2015/06/chart">
            <c:ext xmlns:c16="http://schemas.microsoft.com/office/drawing/2014/chart" uri="{C3380CC4-5D6E-409C-BE32-E72D297353CC}">
              <c16:uniqueId val="{00000000-A622-4C57-A7DF-9B014BFCC931}"/>
            </c:ext>
          </c:extLst>
        </c:ser>
        <c:dLbls>
          <c:showLegendKey val="0"/>
          <c:showVal val="0"/>
          <c:showCatName val="0"/>
          <c:showSerName val="0"/>
          <c:showPercent val="0"/>
          <c:showBubbleSize val="0"/>
        </c:dLbls>
        <c:gapWidth val="150"/>
        <c:axId val="501350000"/>
        <c:axId val="5013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A622-4C57-A7DF-9B014BFCC931}"/>
            </c:ext>
          </c:extLst>
        </c:ser>
        <c:dLbls>
          <c:showLegendKey val="0"/>
          <c:showVal val="0"/>
          <c:showCatName val="0"/>
          <c:showSerName val="0"/>
          <c:showPercent val="0"/>
          <c:showBubbleSize val="0"/>
        </c:dLbls>
        <c:marker val="1"/>
        <c:smooth val="0"/>
        <c:axId val="501350000"/>
        <c:axId val="501355488"/>
      </c:lineChart>
      <c:catAx>
        <c:axId val="501350000"/>
        <c:scaling>
          <c:orientation val="minMax"/>
        </c:scaling>
        <c:delete val="1"/>
        <c:axPos val="b"/>
        <c:numFmt formatCode="General" sourceLinked="1"/>
        <c:majorTickMark val="none"/>
        <c:minorTickMark val="none"/>
        <c:tickLblPos val="none"/>
        <c:crossAx val="501355488"/>
        <c:crosses val="autoZero"/>
        <c:auto val="1"/>
        <c:lblAlgn val="ctr"/>
        <c:lblOffset val="100"/>
        <c:noMultiLvlLbl val="1"/>
      </c:catAx>
      <c:valAx>
        <c:axId val="50135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5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9F-41B2-AB73-FB3F37A6A858}"/>
            </c:ext>
          </c:extLst>
        </c:ser>
        <c:dLbls>
          <c:showLegendKey val="0"/>
          <c:showVal val="0"/>
          <c:showCatName val="0"/>
          <c:showSerName val="0"/>
          <c:showPercent val="0"/>
          <c:showBubbleSize val="0"/>
        </c:dLbls>
        <c:gapWidth val="150"/>
        <c:axId val="501350392"/>
        <c:axId val="5013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DC9F-41B2-AB73-FB3F37A6A858}"/>
            </c:ext>
          </c:extLst>
        </c:ser>
        <c:dLbls>
          <c:showLegendKey val="0"/>
          <c:showVal val="0"/>
          <c:showCatName val="0"/>
          <c:showSerName val="0"/>
          <c:showPercent val="0"/>
          <c:showBubbleSize val="0"/>
        </c:dLbls>
        <c:marker val="1"/>
        <c:smooth val="0"/>
        <c:axId val="501350392"/>
        <c:axId val="501350784"/>
      </c:lineChart>
      <c:catAx>
        <c:axId val="501350392"/>
        <c:scaling>
          <c:orientation val="minMax"/>
        </c:scaling>
        <c:delete val="1"/>
        <c:axPos val="b"/>
        <c:numFmt formatCode="General" sourceLinked="1"/>
        <c:majorTickMark val="none"/>
        <c:minorTickMark val="none"/>
        <c:tickLblPos val="none"/>
        <c:crossAx val="501350784"/>
        <c:crosses val="autoZero"/>
        <c:auto val="1"/>
        <c:lblAlgn val="ctr"/>
        <c:lblOffset val="100"/>
        <c:noMultiLvlLbl val="1"/>
      </c:catAx>
      <c:valAx>
        <c:axId val="50135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5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97.9</c:v>
                </c:pt>
                <c:pt idx="1">
                  <c:v>98.2</c:v>
                </c:pt>
                <c:pt idx="2">
                  <c:v>97.3</c:v>
                </c:pt>
                <c:pt idx="3">
                  <c:v>97.2</c:v>
                </c:pt>
                <c:pt idx="4">
                  <c:v>96.4</c:v>
                </c:pt>
              </c:numCache>
            </c:numRef>
          </c:val>
          <c:extLst xmlns:c16r2="http://schemas.microsoft.com/office/drawing/2015/06/chart">
            <c:ext xmlns:c16="http://schemas.microsoft.com/office/drawing/2014/chart" uri="{C3380CC4-5D6E-409C-BE32-E72D297353CC}">
              <c16:uniqueId val="{00000000-DF0E-4E53-8705-19AE370E48E0}"/>
            </c:ext>
          </c:extLst>
        </c:ser>
        <c:dLbls>
          <c:showLegendKey val="0"/>
          <c:showVal val="0"/>
          <c:showCatName val="0"/>
          <c:showSerName val="0"/>
          <c:showPercent val="0"/>
          <c:showBubbleSize val="0"/>
        </c:dLbls>
        <c:gapWidth val="150"/>
        <c:axId val="501359408"/>
        <c:axId val="50135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DF0E-4E53-8705-19AE370E48E0}"/>
            </c:ext>
          </c:extLst>
        </c:ser>
        <c:dLbls>
          <c:showLegendKey val="0"/>
          <c:showVal val="0"/>
          <c:showCatName val="0"/>
          <c:showSerName val="0"/>
          <c:showPercent val="0"/>
          <c:showBubbleSize val="0"/>
        </c:dLbls>
        <c:marker val="1"/>
        <c:smooth val="0"/>
        <c:axId val="501359408"/>
        <c:axId val="501355880"/>
      </c:lineChart>
      <c:catAx>
        <c:axId val="501359408"/>
        <c:scaling>
          <c:orientation val="minMax"/>
        </c:scaling>
        <c:delete val="1"/>
        <c:axPos val="b"/>
        <c:numFmt formatCode="General" sourceLinked="1"/>
        <c:majorTickMark val="none"/>
        <c:minorTickMark val="none"/>
        <c:tickLblPos val="none"/>
        <c:crossAx val="501355880"/>
        <c:crosses val="autoZero"/>
        <c:auto val="1"/>
        <c:lblAlgn val="ctr"/>
        <c:lblOffset val="100"/>
        <c:noMultiLvlLbl val="1"/>
      </c:catAx>
      <c:valAx>
        <c:axId val="50135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5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102.6</c:v>
                </c:pt>
                <c:pt idx="2">
                  <c:v>101.2</c:v>
                </c:pt>
                <c:pt idx="3">
                  <c:v>101</c:v>
                </c:pt>
                <c:pt idx="4">
                  <c:v>100.5</c:v>
                </c:pt>
              </c:numCache>
            </c:numRef>
          </c:val>
          <c:extLst xmlns:c16r2="http://schemas.microsoft.com/office/drawing/2015/06/chart">
            <c:ext xmlns:c16="http://schemas.microsoft.com/office/drawing/2014/chart" uri="{C3380CC4-5D6E-409C-BE32-E72D297353CC}">
              <c16:uniqueId val="{00000000-3944-455B-B5CC-C1E97E81C9CB}"/>
            </c:ext>
          </c:extLst>
        </c:ser>
        <c:dLbls>
          <c:showLegendKey val="0"/>
          <c:showVal val="0"/>
          <c:showCatName val="0"/>
          <c:showSerName val="0"/>
          <c:showPercent val="0"/>
          <c:showBubbleSize val="0"/>
        </c:dLbls>
        <c:gapWidth val="150"/>
        <c:axId val="501353528"/>
        <c:axId val="50135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3944-455B-B5CC-C1E97E81C9CB}"/>
            </c:ext>
          </c:extLst>
        </c:ser>
        <c:dLbls>
          <c:showLegendKey val="0"/>
          <c:showVal val="0"/>
          <c:showCatName val="0"/>
          <c:showSerName val="0"/>
          <c:showPercent val="0"/>
          <c:showBubbleSize val="0"/>
        </c:dLbls>
        <c:marker val="1"/>
        <c:smooth val="0"/>
        <c:axId val="501353528"/>
        <c:axId val="501353136"/>
      </c:lineChart>
      <c:catAx>
        <c:axId val="501353528"/>
        <c:scaling>
          <c:orientation val="minMax"/>
        </c:scaling>
        <c:delete val="1"/>
        <c:axPos val="b"/>
        <c:numFmt formatCode="General" sourceLinked="1"/>
        <c:majorTickMark val="none"/>
        <c:minorTickMark val="none"/>
        <c:tickLblPos val="none"/>
        <c:crossAx val="501353136"/>
        <c:crosses val="autoZero"/>
        <c:auto val="1"/>
        <c:lblAlgn val="ctr"/>
        <c:lblOffset val="100"/>
        <c:noMultiLvlLbl val="1"/>
      </c:catAx>
      <c:valAx>
        <c:axId val="50135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135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43.8</c:v>
                </c:pt>
                <c:pt idx="1">
                  <c:v>47.1</c:v>
                </c:pt>
                <c:pt idx="2">
                  <c:v>50.2</c:v>
                </c:pt>
                <c:pt idx="3">
                  <c:v>53.4</c:v>
                </c:pt>
                <c:pt idx="4">
                  <c:v>54.7</c:v>
                </c:pt>
              </c:numCache>
            </c:numRef>
          </c:val>
          <c:extLst xmlns:c16r2="http://schemas.microsoft.com/office/drawing/2015/06/chart">
            <c:ext xmlns:c16="http://schemas.microsoft.com/office/drawing/2014/chart" uri="{C3380CC4-5D6E-409C-BE32-E72D297353CC}">
              <c16:uniqueId val="{00000000-DE2C-471D-B842-4464B39629B9}"/>
            </c:ext>
          </c:extLst>
        </c:ser>
        <c:dLbls>
          <c:showLegendKey val="0"/>
          <c:showVal val="0"/>
          <c:showCatName val="0"/>
          <c:showSerName val="0"/>
          <c:showPercent val="0"/>
          <c:showBubbleSize val="0"/>
        </c:dLbls>
        <c:gapWidth val="150"/>
        <c:axId val="501351568"/>
        <c:axId val="50135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DE2C-471D-B842-4464B39629B9}"/>
            </c:ext>
          </c:extLst>
        </c:ser>
        <c:dLbls>
          <c:showLegendKey val="0"/>
          <c:showVal val="0"/>
          <c:showCatName val="0"/>
          <c:showSerName val="0"/>
          <c:showPercent val="0"/>
          <c:showBubbleSize val="0"/>
        </c:dLbls>
        <c:marker val="1"/>
        <c:smooth val="0"/>
        <c:axId val="501351568"/>
        <c:axId val="501357448"/>
      </c:lineChart>
      <c:catAx>
        <c:axId val="501351568"/>
        <c:scaling>
          <c:orientation val="minMax"/>
        </c:scaling>
        <c:delete val="1"/>
        <c:axPos val="b"/>
        <c:numFmt formatCode="General" sourceLinked="1"/>
        <c:majorTickMark val="none"/>
        <c:minorTickMark val="none"/>
        <c:tickLblPos val="none"/>
        <c:crossAx val="501357448"/>
        <c:crosses val="autoZero"/>
        <c:auto val="1"/>
        <c:lblAlgn val="ctr"/>
        <c:lblOffset val="100"/>
        <c:noMultiLvlLbl val="1"/>
      </c:catAx>
      <c:valAx>
        <c:axId val="50135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5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71.2</c:v>
                </c:pt>
                <c:pt idx="1">
                  <c:v>73.7</c:v>
                </c:pt>
                <c:pt idx="2">
                  <c:v>75.400000000000006</c:v>
                </c:pt>
                <c:pt idx="3">
                  <c:v>76.7</c:v>
                </c:pt>
                <c:pt idx="4">
                  <c:v>72.7</c:v>
                </c:pt>
              </c:numCache>
            </c:numRef>
          </c:val>
          <c:extLst xmlns:c16r2="http://schemas.microsoft.com/office/drawing/2015/06/chart">
            <c:ext xmlns:c16="http://schemas.microsoft.com/office/drawing/2014/chart" uri="{C3380CC4-5D6E-409C-BE32-E72D297353CC}">
              <c16:uniqueId val="{00000000-B95C-4741-847A-88CA69AAE97A}"/>
            </c:ext>
          </c:extLst>
        </c:ser>
        <c:dLbls>
          <c:showLegendKey val="0"/>
          <c:showVal val="0"/>
          <c:showCatName val="0"/>
          <c:showSerName val="0"/>
          <c:showPercent val="0"/>
          <c:showBubbleSize val="0"/>
        </c:dLbls>
        <c:gapWidth val="150"/>
        <c:axId val="501348432"/>
        <c:axId val="5013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B95C-4741-847A-88CA69AAE97A}"/>
            </c:ext>
          </c:extLst>
        </c:ser>
        <c:dLbls>
          <c:showLegendKey val="0"/>
          <c:showVal val="0"/>
          <c:showCatName val="0"/>
          <c:showSerName val="0"/>
          <c:showPercent val="0"/>
          <c:showBubbleSize val="0"/>
        </c:dLbls>
        <c:marker val="1"/>
        <c:smooth val="0"/>
        <c:axId val="501348432"/>
        <c:axId val="501352352"/>
      </c:lineChart>
      <c:catAx>
        <c:axId val="501348432"/>
        <c:scaling>
          <c:orientation val="minMax"/>
        </c:scaling>
        <c:delete val="1"/>
        <c:axPos val="b"/>
        <c:numFmt formatCode="General" sourceLinked="1"/>
        <c:majorTickMark val="none"/>
        <c:minorTickMark val="none"/>
        <c:tickLblPos val="none"/>
        <c:crossAx val="501352352"/>
        <c:crosses val="autoZero"/>
        <c:auto val="1"/>
        <c:lblAlgn val="ctr"/>
        <c:lblOffset val="100"/>
        <c:noMultiLvlLbl val="1"/>
      </c:catAx>
      <c:valAx>
        <c:axId val="50135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4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20057513</c:v>
                </c:pt>
                <c:pt idx="1">
                  <c:v>20419086</c:v>
                </c:pt>
                <c:pt idx="2">
                  <c:v>20542338</c:v>
                </c:pt>
                <c:pt idx="3">
                  <c:v>20844137</c:v>
                </c:pt>
                <c:pt idx="4">
                  <c:v>20952873</c:v>
                </c:pt>
              </c:numCache>
            </c:numRef>
          </c:val>
          <c:extLst xmlns:c16r2="http://schemas.microsoft.com/office/drawing/2015/06/chart">
            <c:ext xmlns:c16="http://schemas.microsoft.com/office/drawing/2014/chart" uri="{C3380CC4-5D6E-409C-BE32-E72D297353CC}">
              <c16:uniqueId val="{00000000-C2A0-4E47-9256-F83A511EA5D4}"/>
            </c:ext>
          </c:extLst>
        </c:ser>
        <c:dLbls>
          <c:showLegendKey val="0"/>
          <c:showVal val="0"/>
          <c:showCatName val="0"/>
          <c:showSerName val="0"/>
          <c:showPercent val="0"/>
          <c:showBubbleSize val="0"/>
        </c:dLbls>
        <c:gapWidth val="150"/>
        <c:axId val="501352744"/>
        <c:axId val="5013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C2A0-4E47-9256-F83A511EA5D4}"/>
            </c:ext>
          </c:extLst>
        </c:ser>
        <c:dLbls>
          <c:showLegendKey val="0"/>
          <c:showVal val="0"/>
          <c:showCatName val="0"/>
          <c:showSerName val="0"/>
          <c:showPercent val="0"/>
          <c:showBubbleSize val="0"/>
        </c:dLbls>
        <c:marker val="1"/>
        <c:smooth val="0"/>
        <c:axId val="501352744"/>
        <c:axId val="501353920"/>
      </c:lineChart>
      <c:catAx>
        <c:axId val="501352744"/>
        <c:scaling>
          <c:orientation val="minMax"/>
        </c:scaling>
        <c:delete val="1"/>
        <c:axPos val="b"/>
        <c:numFmt formatCode="General" sourceLinked="1"/>
        <c:majorTickMark val="none"/>
        <c:minorTickMark val="none"/>
        <c:tickLblPos val="none"/>
        <c:crossAx val="501353920"/>
        <c:crosses val="autoZero"/>
        <c:auto val="1"/>
        <c:lblAlgn val="ctr"/>
        <c:lblOffset val="100"/>
        <c:noMultiLvlLbl val="1"/>
      </c:catAx>
      <c:valAx>
        <c:axId val="50135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135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25.3</c:v>
                </c:pt>
                <c:pt idx="1">
                  <c:v>26</c:v>
                </c:pt>
                <c:pt idx="2">
                  <c:v>28.2</c:v>
                </c:pt>
                <c:pt idx="3">
                  <c:v>26.3</c:v>
                </c:pt>
                <c:pt idx="4">
                  <c:v>26.3</c:v>
                </c:pt>
              </c:numCache>
            </c:numRef>
          </c:val>
          <c:extLst xmlns:c16r2="http://schemas.microsoft.com/office/drawing/2015/06/chart">
            <c:ext xmlns:c16="http://schemas.microsoft.com/office/drawing/2014/chart" uri="{C3380CC4-5D6E-409C-BE32-E72D297353CC}">
              <c16:uniqueId val="{00000000-6D20-4357-8622-33B93194B35C}"/>
            </c:ext>
          </c:extLst>
        </c:ser>
        <c:dLbls>
          <c:showLegendKey val="0"/>
          <c:showVal val="0"/>
          <c:showCatName val="0"/>
          <c:showSerName val="0"/>
          <c:showPercent val="0"/>
          <c:showBubbleSize val="0"/>
        </c:dLbls>
        <c:gapWidth val="150"/>
        <c:axId val="501355096"/>
        <c:axId val="5013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6D20-4357-8622-33B93194B35C}"/>
            </c:ext>
          </c:extLst>
        </c:ser>
        <c:dLbls>
          <c:showLegendKey val="0"/>
          <c:showVal val="0"/>
          <c:showCatName val="0"/>
          <c:showSerName val="0"/>
          <c:showPercent val="0"/>
          <c:showBubbleSize val="0"/>
        </c:dLbls>
        <c:marker val="1"/>
        <c:smooth val="0"/>
        <c:axId val="501355096"/>
        <c:axId val="501361368"/>
      </c:lineChart>
      <c:catAx>
        <c:axId val="501355096"/>
        <c:scaling>
          <c:orientation val="minMax"/>
        </c:scaling>
        <c:delete val="1"/>
        <c:axPos val="b"/>
        <c:numFmt formatCode="General" sourceLinked="1"/>
        <c:majorTickMark val="none"/>
        <c:minorTickMark val="none"/>
        <c:tickLblPos val="none"/>
        <c:crossAx val="501361368"/>
        <c:crosses val="autoZero"/>
        <c:auto val="1"/>
        <c:lblAlgn val="ctr"/>
        <c:lblOffset val="100"/>
        <c:noMultiLvlLbl val="1"/>
      </c:catAx>
      <c:valAx>
        <c:axId val="50136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5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c:v>
                </c:pt>
                <c:pt idx="1">
                  <c:v>50.5</c:v>
                </c:pt>
                <c:pt idx="2">
                  <c:v>50.1</c:v>
                </c:pt>
                <c:pt idx="3">
                  <c:v>51.5</c:v>
                </c:pt>
                <c:pt idx="4">
                  <c:v>52.3</c:v>
                </c:pt>
              </c:numCache>
            </c:numRef>
          </c:val>
          <c:extLst xmlns:c16r2="http://schemas.microsoft.com/office/drawing/2015/06/chart">
            <c:ext xmlns:c16="http://schemas.microsoft.com/office/drawing/2014/chart" uri="{C3380CC4-5D6E-409C-BE32-E72D297353CC}">
              <c16:uniqueId val="{00000000-865D-45D6-8926-AD8DA8FD1E49}"/>
            </c:ext>
          </c:extLst>
        </c:ser>
        <c:dLbls>
          <c:showLegendKey val="0"/>
          <c:showVal val="0"/>
          <c:showCatName val="0"/>
          <c:showSerName val="0"/>
          <c:showPercent val="0"/>
          <c:showBubbleSize val="0"/>
        </c:dLbls>
        <c:gapWidth val="150"/>
        <c:axId val="501360584"/>
        <c:axId val="50136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865D-45D6-8926-AD8DA8FD1E49}"/>
            </c:ext>
          </c:extLst>
        </c:ser>
        <c:dLbls>
          <c:showLegendKey val="0"/>
          <c:showVal val="0"/>
          <c:showCatName val="0"/>
          <c:showSerName val="0"/>
          <c:showPercent val="0"/>
          <c:showBubbleSize val="0"/>
        </c:dLbls>
        <c:marker val="1"/>
        <c:smooth val="0"/>
        <c:axId val="501360584"/>
        <c:axId val="501362152"/>
      </c:lineChart>
      <c:catAx>
        <c:axId val="501360584"/>
        <c:scaling>
          <c:orientation val="minMax"/>
        </c:scaling>
        <c:delete val="1"/>
        <c:axPos val="b"/>
        <c:numFmt formatCode="General" sourceLinked="1"/>
        <c:majorTickMark val="none"/>
        <c:minorTickMark val="none"/>
        <c:tickLblPos val="none"/>
        <c:crossAx val="501362152"/>
        <c:crosses val="autoZero"/>
        <c:auto val="1"/>
        <c:lblAlgn val="ctr"/>
        <c:lblOffset val="100"/>
        <c:noMultiLvlLbl val="1"/>
      </c:catAx>
      <c:valAx>
        <c:axId val="50136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36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13907</c:v>
                </c:pt>
                <c:pt idx="1">
                  <c:v>14819</c:v>
                </c:pt>
                <c:pt idx="2">
                  <c:v>15866</c:v>
                </c:pt>
                <c:pt idx="3">
                  <c:v>15596</c:v>
                </c:pt>
                <c:pt idx="4">
                  <c:v>16629</c:v>
                </c:pt>
              </c:numCache>
            </c:numRef>
          </c:val>
          <c:extLst xmlns:c16r2="http://schemas.microsoft.com/office/drawing/2015/06/chart">
            <c:ext xmlns:c16="http://schemas.microsoft.com/office/drawing/2014/chart" uri="{C3380CC4-5D6E-409C-BE32-E72D297353CC}">
              <c16:uniqueId val="{00000000-63C0-4756-A606-E849BE93D169}"/>
            </c:ext>
          </c:extLst>
        </c:ser>
        <c:dLbls>
          <c:showLegendKey val="0"/>
          <c:showVal val="0"/>
          <c:showCatName val="0"/>
          <c:showSerName val="0"/>
          <c:showPercent val="0"/>
          <c:showBubbleSize val="0"/>
        </c:dLbls>
        <c:gapWidth val="150"/>
        <c:axId val="501363720"/>
        <c:axId val="5013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63C0-4756-A606-E849BE93D169}"/>
            </c:ext>
          </c:extLst>
        </c:ser>
        <c:dLbls>
          <c:showLegendKey val="0"/>
          <c:showVal val="0"/>
          <c:showCatName val="0"/>
          <c:showSerName val="0"/>
          <c:showPercent val="0"/>
          <c:showBubbleSize val="0"/>
        </c:dLbls>
        <c:marker val="1"/>
        <c:smooth val="0"/>
        <c:axId val="501363720"/>
        <c:axId val="501361760"/>
      </c:lineChart>
      <c:catAx>
        <c:axId val="501363720"/>
        <c:scaling>
          <c:orientation val="minMax"/>
        </c:scaling>
        <c:delete val="1"/>
        <c:axPos val="b"/>
        <c:numFmt formatCode="General" sourceLinked="1"/>
        <c:majorTickMark val="none"/>
        <c:minorTickMark val="none"/>
        <c:tickLblPos val="none"/>
        <c:crossAx val="501361760"/>
        <c:crosses val="autoZero"/>
        <c:auto val="1"/>
        <c:lblAlgn val="ctr"/>
        <c:lblOffset val="100"/>
        <c:noMultiLvlLbl val="1"/>
      </c:catAx>
      <c:valAx>
        <c:axId val="50136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136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58852</c:v>
                </c:pt>
                <c:pt idx="1">
                  <c:v>61235</c:v>
                </c:pt>
                <c:pt idx="2">
                  <c:v>70017</c:v>
                </c:pt>
                <c:pt idx="3">
                  <c:v>67982</c:v>
                </c:pt>
                <c:pt idx="4">
                  <c:v>68202</c:v>
                </c:pt>
              </c:numCache>
            </c:numRef>
          </c:val>
          <c:extLst xmlns:c16r2="http://schemas.microsoft.com/office/drawing/2015/06/chart">
            <c:ext xmlns:c16="http://schemas.microsoft.com/office/drawing/2014/chart" uri="{C3380CC4-5D6E-409C-BE32-E72D297353CC}">
              <c16:uniqueId val="{00000000-77F1-45B8-A118-8C3145184BD8}"/>
            </c:ext>
          </c:extLst>
        </c:ser>
        <c:dLbls>
          <c:showLegendKey val="0"/>
          <c:showVal val="0"/>
          <c:showCatName val="0"/>
          <c:showSerName val="0"/>
          <c:showPercent val="0"/>
          <c:showBubbleSize val="0"/>
        </c:dLbls>
        <c:gapWidth val="150"/>
        <c:axId val="501363328"/>
        <c:axId val="39768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77F1-45B8-A118-8C3145184BD8}"/>
            </c:ext>
          </c:extLst>
        </c:ser>
        <c:dLbls>
          <c:showLegendKey val="0"/>
          <c:showVal val="0"/>
          <c:showCatName val="0"/>
          <c:showSerName val="0"/>
          <c:showPercent val="0"/>
          <c:showBubbleSize val="0"/>
        </c:dLbls>
        <c:marker val="1"/>
        <c:smooth val="0"/>
        <c:axId val="501363328"/>
        <c:axId val="397684352"/>
      </c:lineChart>
      <c:catAx>
        <c:axId val="501363328"/>
        <c:scaling>
          <c:orientation val="minMax"/>
        </c:scaling>
        <c:delete val="1"/>
        <c:axPos val="b"/>
        <c:numFmt formatCode="General" sourceLinked="1"/>
        <c:majorTickMark val="none"/>
        <c:minorTickMark val="none"/>
        <c:tickLblPos val="none"/>
        <c:crossAx val="397684352"/>
        <c:crosses val="autoZero"/>
        <c:auto val="1"/>
        <c:lblAlgn val="ctr"/>
        <c:lblOffset val="100"/>
        <c:noMultiLvlLbl val="1"/>
      </c:catAx>
      <c:valAx>
        <c:axId val="397684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136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神奈川県横須賀市　うわまち病院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6" t="s">
        <v>9</v>
      </c>
      <c r="NK7" s="7"/>
      <c r="NL7" s="7"/>
      <c r="NM7" s="7"/>
      <c r="NN7" s="7"/>
      <c r="NO7" s="7"/>
      <c r="NP7" s="7"/>
      <c r="NQ7" s="7"/>
      <c r="NR7" s="7"/>
      <c r="NS7" s="7"/>
      <c r="NT7" s="7"/>
      <c r="NU7" s="7"/>
      <c r="NV7" s="7"/>
      <c r="NW7" s="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データ!Y6</f>
        <v>367</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データ!Z6</f>
        <v>50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データ!AA6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6" t="s">
        <v>10</v>
      </c>
      <c r="NK8" s="147"/>
      <c r="NL8" s="9" t="s">
        <v>11</v>
      </c>
      <c r="NM8" s="10"/>
      <c r="NN8" s="10"/>
      <c r="NO8" s="10"/>
      <c r="NP8" s="10"/>
      <c r="NQ8" s="10"/>
      <c r="NR8" s="10"/>
      <c r="NS8" s="10"/>
      <c r="NT8" s="10"/>
      <c r="NU8" s="10"/>
      <c r="NV8" s="10"/>
      <c r="NW8" s="11"/>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4" t="s">
        <v>20</v>
      </c>
      <c r="NK9" s="145"/>
      <c r="NL9" s="12" t="s">
        <v>21</v>
      </c>
      <c r="NM9" s="13"/>
      <c r="NN9" s="13"/>
      <c r="NO9" s="13"/>
      <c r="NP9" s="13"/>
      <c r="NQ9" s="13"/>
      <c r="NR9" s="13"/>
      <c r="NS9" s="13"/>
      <c r="NT9" s="13"/>
      <c r="NU9" s="14"/>
      <c r="NV9" s="14"/>
      <c r="NW9" s="15"/>
      <c r="NX9" s="3"/>
    </row>
    <row r="10" spans="1:388" ht="18.75" customHeight="1">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データ!AB6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データ!AC6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417</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9" t="s">
        <v>22</v>
      </c>
      <c r="NK10" s="140"/>
      <c r="NL10" s="16" t="s">
        <v>23</v>
      </c>
      <c r="NM10" s="170"/>
      <c r="NN10" s="17"/>
      <c r="NO10" s="17"/>
      <c r="NP10" s="17"/>
      <c r="NQ10" s="17"/>
      <c r="NR10" s="17"/>
      <c r="NS10" s="17"/>
      <c r="NT10" s="17"/>
      <c r="NU10" s="17"/>
      <c r="NV10" s="17"/>
      <c r="NW10" s="18"/>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ID11" s="141" t="s">
        <v>28</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29</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30</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19"/>
      <c r="NJ11" s="3"/>
      <c r="NK11" s="3"/>
      <c r="NL11" s="3"/>
      <c r="NM11" s="3"/>
      <c r="NN11" s="3"/>
      <c r="NO11" s="3"/>
      <c r="NP11" s="3"/>
      <c r="NQ11" s="3"/>
      <c r="NR11" s="3"/>
      <c r="NS11" s="3"/>
      <c r="NT11" s="3"/>
      <c r="NU11" s="3"/>
      <c r="NV11" s="3"/>
      <c r="NW11" s="3"/>
      <c r="NX11" s="3"/>
    </row>
    <row r="12" spans="1:388" ht="18.75" customHeight="1">
      <c r="A12" s="2"/>
      <c r="B12" s="125">
        <f>データ!U6</f>
        <v>401050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20514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７：１</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ID12" s="125">
        <f>データ!AE6</f>
        <v>337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データ!AF6</f>
        <v>50</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387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33</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35</v>
      </c>
      <c r="NK16" s="131"/>
      <c r="NL16" s="131"/>
      <c r="NM16" s="131"/>
      <c r="NN16" s="132"/>
      <c r="NO16" s="130" t="s">
        <v>36</v>
      </c>
      <c r="NP16" s="131"/>
      <c r="NQ16" s="131"/>
      <c r="NR16" s="131"/>
      <c r="NS16" s="132"/>
      <c r="NT16" s="130" t="s">
        <v>37</v>
      </c>
      <c r="NU16" s="131"/>
      <c r="NV16" s="131"/>
      <c r="NW16" s="131"/>
      <c r="NX16" s="13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7" t="s">
        <v>67</v>
      </c>
      <c r="NK18" s="118"/>
      <c r="NL18" s="118"/>
      <c r="NM18" s="121" t="s">
        <v>39</v>
      </c>
      <c r="NN18" s="122"/>
      <c r="NO18" s="117" t="s">
        <v>38</v>
      </c>
      <c r="NP18" s="118"/>
      <c r="NQ18" s="118"/>
      <c r="NR18" s="121" t="s">
        <v>39</v>
      </c>
      <c r="NS18" s="122"/>
      <c r="NT18" s="117" t="s">
        <v>57</v>
      </c>
      <c r="NU18" s="118"/>
      <c r="NV18" s="118"/>
      <c r="NW18" s="121" t="s">
        <v>39</v>
      </c>
      <c r="NX18" s="122"/>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3"/>
      <c r="NN19" s="124"/>
      <c r="NO19" s="119"/>
      <c r="NP19" s="120"/>
      <c r="NQ19" s="120"/>
      <c r="NR19" s="123"/>
      <c r="NS19" s="124"/>
      <c r="NT19" s="119"/>
      <c r="NU19" s="120"/>
      <c r="NV19" s="120"/>
      <c r="NW19" s="123"/>
      <c r="NX19" s="124"/>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71" t="s">
        <v>181</v>
      </c>
      <c r="NK22" s="172"/>
      <c r="NL22" s="172"/>
      <c r="NM22" s="172"/>
      <c r="NN22" s="172"/>
      <c r="NO22" s="172"/>
      <c r="NP22" s="172"/>
      <c r="NQ22" s="172"/>
      <c r="NR22" s="172"/>
      <c r="NS22" s="172"/>
      <c r="NT22" s="172"/>
      <c r="NU22" s="172"/>
      <c r="NV22" s="172"/>
      <c r="NW22" s="172"/>
      <c r="NX22" s="17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96" t="s">
        <v>56</v>
      </c>
      <c r="H33" s="96"/>
      <c r="I33" s="96"/>
      <c r="J33" s="96"/>
      <c r="K33" s="96"/>
      <c r="L33" s="96"/>
      <c r="M33" s="96"/>
      <c r="N33" s="96"/>
      <c r="O33" s="96"/>
      <c r="P33" s="85">
        <f>データ!AH7</f>
        <v>102.5</v>
      </c>
      <c r="Q33" s="86"/>
      <c r="R33" s="86"/>
      <c r="S33" s="86"/>
      <c r="T33" s="86"/>
      <c r="U33" s="86"/>
      <c r="V33" s="86"/>
      <c r="W33" s="86"/>
      <c r="X33" s="86"/>
      <c r="Y33" s="86"/>
      <c r="Z33" s="86"/>
      <c r="AA33" s="86"/>
      <c r="AB33" s="86"/>
      <c r="AC33" s="86"/>
      <c r="AD33" s="87"/>
      <c r="AE33" s="85">
        <f>データ!AI7</f>
        <v>102.6</v>
      </c>
      <c r="AF33" s="86"/>
      <c r="AG33" s="86"/>
      <c r="AH33" s="86"/>
      <c r="AI33" s="86"/>
      <c r="AJ33" s="86"/>
      <c r="AK33" s="86"/>
      <c r="AL33" s="86"/>
      <c r="AM33" s="86"/>
      <c r="AN33" s="86"/>
      <c r="AO33" s="86"/>
      <c r="AP33" s="86"/>
      <c r="AQ33" s="86"/>
      <c r="AR33" s="86"/>
      <c r="AS33" s="87"/>
      <c r="AT33" s="85">
        <f>データ!AJ7</f>
        <v>101.2</v>
      </c>
      <c r="AU33" s="86"/>
      <c r="AV33" s="86"/>
      <c r="AW33" s="86"/>
      <c r="AX33" s="86"/>
      <c r="AY33" s="86"/>
      <c r="AZ33" s="86"/>
      <c r="BA33" s="86"/>
      <c r="BB33" s="86"/>
      <c r="BC33" s="86"/>
      <c r="BD33" s="86"/>
      <c r="BE33" s="86"/>
      <c r="BF33" s="86"/>
      <c r="BG33" s="86"/>
      <c r="BH33" s="87"/>
      <c r="BI33" s="85">
        <f>データ!AK7</f>
        <v>101</v>
      </c>
      <c r="BJ33" s="86"/>
      <c r="BK33" s="86"/>
      <c r="BL33" s="86"/>
      <c r="BM33" s="86"/>
      <c r="BN33" s="86"/>
      <c r="BO33" s="86"/>
      <c r="BP33" s="86"/>
      <c r="BQ33" s="86"/>
      <c r="BR33" s="86"/>
      <c r="BS33" s="86"/>
      <c r="BT33" s="86"/>
      <c r="BU33" s="86"/>
      <c r="BV33" s="86"/>
      <c r="BW33" s="87"/>
      <c r="BX33" s="85">
        <f>データ!AL7</f>
        <v>100.5</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97.9</v>
      </c>
      <c r="DE33" s="86"/>
      <c r="DF33" s="86"/>
      <c r="DG33" s="86"/>
      <c r="DH33" s="86"/>
      <c r="DI33" s="86"/>
      <c r="DJ33" s="86"/>
      <c r="DK33" s="86"/>
      <c r="DL33" s="86"/>
      <c r="DM33" s="86"/>
      <c r="DN33" s="86"/>
      <c r="DO33" s="86"/>
      <c r="DP33" s="86"/>
      <c r="DQ33" s="86"/>
      <c r="DR33" s="87"/>
      <c r="DS33" s="85">
        <f>データ!AT7</f>
        <v>98.2</v>
      </c>
      <c r="DT33" s="86"/>
      <c r="DU33" s="86"/>
      <c r="DV33" s="86"/>
      <c r="DW33" s="86"/>
      <c r="DX33" s="86"/>
      <c r="DY33" s="86"/>
      <c r="DZ33" s="86"/>
      <c r="EA33" s="86"/>
      <c r="EB33" s="86"/>
      <c r="EC33" s="86"/>
      <c r="ED33" s="86"/>
      <c r="EE33" s="86"/>
      <c r="EF33" s="86"/>
      <c r="EG33" s="87"/>
      <c r="EH33" s="85">
        <f>データ!AU7</f>
        <v>97.3</v>
      </c>
      <c r="EI33" s="86"/>
      <c r="EJ33" s="86"/>
      <c r="EK33" s="86"/>
      <c r="EL33" s="86"/>
      <c r="EM33" s="86"/>
      <c r="EN33" s="86"/>
      <c r="EO33" s="86"/>
      <c r="EP33" s="86"/>
      <c r="EQ33" s="86"/>
      <c r="ER33" s="86"/>
      <c r="ES33" s="86"/>
      <c r="ET33" s="86"/>
      <c r="EU33" s="86"/>
      <c r="EV33" s="87"/>
      <c r="EW33" s="85">
        <f>データ!AV7</f>
        <v>97.2</v>
      </c>
      <c r="EX33" s="86"/>
      <c r="EY33" s="86"/>
      <c r="EZ33" s="86"/>
      <c r="FA33" s="86"/>
      <c r="FB33" s="86"/>
      <c r="FC33" s="86"/>
      <c r="FD33" s="86"/>
      <c r="FE33" s="86"/>
      <c r="FF33" s="86"/>
      <c r="FG33" s="86"/>
      <c r="FH33" s="86"/>
      <c r="FI33" s="86"/>
      <c r="FJ33" s="86"/>
      <c r="FK33" s="87"/>
      <c r="FL33" s="85">
        <f>データ!AW7</f>
        <v>96.4</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86.3</v>
      </c>
      <c r="KG33" s="86"/>
      <c r="KH33" s="86"/>
      <c r="KI33" s="86"/>
      <c r="KJ33" s="86"/>
      <c r="KK33" s="86"/>
      <c r="KL33" s="86"/>
      <c r="KM33" s="86"/>
      <c r="KN33" s="86"/>
      <c r="KO33" s="86"/>
      <c r="KP33" s="86"/>
      <c r="KQ33" s="86"/>
      <c r="KR33" s="86"/>
      <c r="KS33" s="86"/>
      <c r="KT33" s="87"/>
      <c r="KU33" s="85">
        <f>データ!BP7</f>
        <v>83.5</v>
      </c>
      <c r="KV33" s="86"/>
      <c r="KW33" s="86"/>
      <c r="KX33" s="86"/>
      <c r="KY33" s="86"/>
      <c r="KZ33" s="86"/>
      <c r="LA33" s="86"/>
      <c r="LB33" s="86"/>
      <c r="LC33" s="86"/>
      <c r="LD33" s="86"/>
      <c r="LE33" s="86"/>
      <c r="LF33" s="86"/>
      <c r="LG33" s="86"/>
      <c r="LH33" s="86"/>
      <c r="LI33" s="87"/>
      <c r="LJ33" s="85">
        <f>データ!BQ7</f>
        <v>76.900000000000006</v>
      </c>
      <c r="LK33" s="86"/>
      <c r="LL33" s="86"/>
      <c r="LM33" s="86"/>
      <c r="LN33" s="86"/>
      <c r="LO33" s="86"/>
      <c r="LP33" s="86"/>
      <c r="LQ33" s="86"/>
      <c r="LR33" s="86"/>
      <c r="LS33" s="86"/>
      <c r="LT33" s="86"/>
      <c r="LU33" s="86"/>
      <c r="LV33" s="86"/>
      <c r="LW33" s="86"/>
      <c r="LX33" s="87"/>
      <c r="LY33" s="85">
        <f>データ!BR7</f>
        <v>79</v>
      </c>
      <c r="LZ33" s="86"/>
      <c r="MA33" s="86"/>
      <c r="MB33" s="86"/>
      <c r="MC33" s="86"/>
      <c r="MD33" s="86"/>
      <c r="ME33" s="86"/>
      <c r="MF33" s="86"/>
      <c r="MG33" s="86"/>
      <c r="MH33" s="86"/>
      <c r="MI33" s="86"/>
      <c r="MJ33" s="86"/>
      <c r="MK33" s="86"/>
      <c r="ML33" s="86"/>
      <c r="MM33" s="87"/>
      <c r="MN33" s="85">
        <f>データ!BS7</f>
        <v>80.900000000000006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96" t="s">
        <v>58</v>
      </c>
      <c r="H34" s="96"/>
      <c r="I34" s="96"/>
      <c r="J34" s="96"/>
      <c r="K34" s="96"/>
      <c r="L34" s="96"/>
      <c r="M34" s="96"/>
      <c r="N34" s="96"/>
      <c r="O34" s="96"/>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183</v>
      </c>
      <c r="NK39" s="106"/>
      <c r="NL39" s="106"/>
      <c r="NM39" s="106"/>
      <c r="NN39" s="106"/>
      <c r="NO39" s="106"/>
      <c r="NP39" s="106"/>
      <c r="NQ39" s="106"/>
      <c r="NR39" s="106"/>
      <c r="NS39" s="106"/>
      <c r="NT39" s="106"/>
      <c r="NU39" s="106"/>
      <c r="NV39" s="106"/>
      <c r="NW39" s="106"/>
      <c r="NX39" s="10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8" t="s">
        <v>79</v>
      </c>
      <c r="NK52" s="159"/>
      <c r="NL52" s="159"/>
      <c r="NM52" s="159"/>
      <c r="NN52" s="159"/>
      <c r="NO52" s="159"/>
      <c r="NP52" s="159"/>
      <c r="NQ52" s="159"/>
      <c r="NR52" s="159"/>
      <c r="NS52" s="159"/>
      <c r="NT52" s="159"/>
      <c r="NU52" s="159"/>
      <c r="NV52" s="159"/>
      <c r="NW52" s="159"/>
      <c r="NX52" s="160"/>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61"/>
      <c r="NK53" s="162"/>
      <c r="NL53" s="162"/>
      <c r="NM53" s="162"/>
      <c r="NN53" s="162"/>
      <c r="NO53" s="162"/>
      <c r="NP53" s="162"/>
      <c r="NQ53" s="162"/>
      <c r="NR53" s="162"/>
      <c r="NS53" s="162"/>
      <c r="NT53" s="162"/>
      <c r="NU53" s="162"/>
      <c r="NV53" s="162"/>
      <c r="NW53" s="162"/>
      <c r="NX53" s="163"/>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96" t="s">
        <v>56</v>
      </c>
      <c r="H55" s="96"/>
      <c r="I55" s="96"/>
      <c r="J55" s="96"/>
      <c r="K55" s="96"/>
      <c r="L55" s="96"/>
      <c r="M55" s="96"/>
      <c r="N55" s="96"/>
      <c r="O55" s="96"/>
      <c r="P55" s="97">
        <f>データ!BZ7</f>
        <v>58852</v>
      </c>
      <c r="Q55" s="98"/>
      <c r="R55" s="98"/>
      <c r="S55" s="98"/>
      <c r="T55" s="98"/>
      <c r="U55" s="98"/>
      <c r="V55" s="98"/>
      <c r="W55" s="98"/>
      <c r="X55" s="98"/>
      <c r="Y55" s="98"/>
      <c r="Z55" s="98"/>
      <c r="AA55" s="98"/>
      <c r="AB55" s="98"/>
      <c r="AC55" s="98"/>
      <c r="AD55" s="99"/>
      <c r="AE55" s="97">
        <f>データ!CA7</f>
        <v>61235</v>
      </c>
      <c r="AF55" s="98"/>
      <c r="AG55" s="98"/>
      <c r="AH55" s="98"/>
      <c r="AI55" s="98"/>
      <c r="AJ55" s="98"/>
      <c r="AK55" s="98"/>
      <c r="AL55" s="98"/>
      <c r="AM55" s="98"/>
      <c r="AN55" s="98"/>
      <c r="AO55" s="98"/>
      <c r="AP55" s="98"/>
      <c r="AQ55" s="98"/>
      <c r="AR55" s="98"/>
      <c r="AS55" s="99"/>
      <c r="AT55" s="97">
        <f>データ!CB7</f>
        <v>70017</v>
      </c>
      <c r="AU55" s="98"/>
      <c r="AV55" s="98"/>
      <c r="AW55" s="98"/>
      <c r="AX55" s="98"/>
      <c r="AY55" s="98"/>
      <c r="AZ55" s="98"/>
      <c r="BA55" s="98"/>
      <c r="BB55" s="98"/>
      <c r="BC55" s="98"/>
      <c r="BD55" s="98"/>
      <c r="BE55" s="98"/>
      <c r="BF55" s="98"/>
      <c r="BG55" s="98"/>
      <c r="BH55" s="99"/>
      <c r="BI55" s="97">
        <f>データ!CC7</f>
        <v>67982</v>
      </c>
      <c r="BJ55" s="98"/>
      <c r="BK55" s="98"/>
      <c r="BL55" s="98"/>
      <c r="BM55" s="98"/>
      <c r="BN55" s="98"/>
      <c r="BO55" s="98"/>
      <c r="BP55" s="98"/>
      <c r="BQ55" s="98"/>
      <c r="BR55" s="98"/>
      <c r="BS55" s="98"/>
      <c r="BT55" s="98"/>
      <c r="BU55" s="98"/>
      <c r="BV55" s="98"/>
      <c r="BW55" s="99"/>
      <c r="BX55" s="97">
        <f>データ!CD7</f>
        <v>68202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13907</v>
      </c>
      <c r="DE55" s="98"/>
      <c r="DF55" s="98"/>
      <c r="DG55" s="98"/>
      <c r="DH55" s="98"/>
      <c r="DI55" s="98"/>
      <c r="DJ55" s="98"/>
      <c r="DK55" s="98"/>
      <c r="DL55" s="98"/>
      <c r="DM55" s="98"/>
      <c r="DN55" s="98"/>
      <c r="DO55" s="98"/>
      <c r="DP55" s="98"/>
      <c r="DQ55" s="98"/>
      <c r="DR55" s="99"/>
      <c r="DS55" s="97">
        <f>データ!CL7</f>
        <v>14819</v>
      </c>
      <c r="DT55" s="98"/>
      <c r="DU55" s="98"/>
      <c r="DV55" s="98"/>
      <c r="DW55" s="98"/>
      <c r="DX55" s="98"/>
      <c r="DY55" s="98"/>
      <c r="DZ55" s="98"/>
      <c r="EA55" s="98"/>
      <c r="EB55" s="98"/>
      <c r="EC55" s="98"/>
      <c r="ED55" s="98"/>
      <c r="EE55" s="98"/>
      <c r="EF55" s="98"/>
      <c r="EG55" s="99"/>
      <c r="EH55" s="97">
        <f>データ!CM7</f>
        <v>15866</v>
      </c>
      <c r="EI55" s="98"/>
      <c r="EJ55" s="98"/>
      <c r="EK55" s="98"/>
      <c r="EL55" s="98"/>
      <c r="EM55" s="98"/>
      <c r="EN55" s="98"/>
      <c r="EO55" s="98"/>
      <c r="EP55" s="98"/>
      <c r="EQ55" s="98"/>
      <c r="ER55" s="98"/>
      <c r="ES55" s="98"/>
      <c r="ET55" s="98"/>
      <c r="EU55" s="98"/>
      <c r="EV55" s="99"/>
      <c r="EW55" s="97">
        <f>データ!CN7</f>
        <v>15596</v>
      </c>
      <c r="EX55" s="98"/>
      <c r="EY55" s="98"/>
      <c r="EZ55" s="98"/>
      <c r="FA55" s="98"/>
      <c r="FB55" s="98"/>
      <c r="FC55" s="98"/>
      <c r="FD55" s="98"/>
      <c r="FE55" s="98"/>
      <c r="FF55" s="98"/>
      <c r="FG55" s="98"/>
      <c r="FH55" s="98"/>
      <c r="FI55" s="98"/>
      <c r="FJ55" s="98"/>
      <c r="FK55" s="99"/>
      <c r="FL55" s="97">
        <f>データ!CO7</f>
        <v>16629</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50</v>
      </c>
      <c r="GS55" s="86"/>
      <c r="GT55" s="86"/>
      <c r="GU55" s="86"/>
      <c r="GV55" s="86"/>
      <c r="GW55" s="86"/>
      <c r="GX55" s="86"/>
      <c r="GY55" s="86"/>
      <c r="GZ55" s="86"/>
      <c r="HA55" s="86"/>
      <c r="HB55" s="86"/>
      <c r="HC55" s="86"/>
      <c r="HD55" s="86"/>
      <c r="HE55" s="86"/>
      <c r="HF55" s="87"/>
      <c r="HG55" s="85">
        <f>データ!CW7</f>
        <v>50.5</v>
      </c>
      <c r="HH55" s="86"/>
      <c r="HI55" s="86"/>
      <c r="HJ55" s="86"/>
      <c r="HK55" s="86"/>
      <c r="HL55" s="86"/>
      <c r="HM55" s="86"/>
      <c r="HN55" s="86"/>
      <c r="HO55" s="86"/>
      <c r="HP55" s="86"/>
      <c r="HQ55" s="86"/>
      <c r="HR55" s="86"/>
      <c r="HS55" s="86"/>
      <c r="HT55" s="86"/>
      <c r="HU55" s="87"/>
      <c r="HV55" s="85">
        <f>データ!CX7</f>
        <v>50.1</v>
      </c>
      <c r="HW55" s="86"/>
      <c r="HX55" s="86"/>
      <c r="HY55" s="86"/>
      <c r="HZ55" s="86"/>
      <c r="IA55" s="86"/>
      <c r="IB55" s="86"/>
      <c r="IC55" s="86"/>
      <c r="ID55" s="86"/>
      <c r="IE55" s="86"/>
      <c r="IF55" s="86"/>
      <c r="IG55" s="86"/>
      <c r="IH55" s="86"/>
      <c r="II55" s="86"/>
      <c r="IJ55" s="87"/>
      <c r="IK55" s="85">
        <f>データ!CY7</f>
        <v>51.5</v>
      </c>
      <c r="IL55" s="86"/>
      <c r="IM55" s="86"/>
      <c r="IN55" s="86"/>
      <c r="IO55" s="86"/>
      <c r="IP55" s="86"/>
      <c r="IQ55" s="86"/>
      <c r="IR55" s="86"/>
      <c r="IS55" s="86"/>
      <c r="IT55" s="86"/>
      <c r="IU55" s="86"/>
      <c r="IV55" s="86"/>
      <c r="IW55" s="86"/>
      <c r="IX55" s="86"/>
      <c r="IY55" s="87"/>
      <c r="IZ55" s="85">
        <f>データ!CZ7</f>
        <v>52.3</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25.3</v>
      </c>
      <c r="KG55" s="86"/>
      <c r="KH55" s="86"/>
      <c r="KI55" s="86"/>
      <c r="KJ55" s="86"/>
      <c r="KK55" s="86"/>
      <c r="KL55" s="86"/>
      <c r="KM55" s="86"/>
      <c r="KN55" s="86"/>
      <c r="KO55" s="86"/>
      <c r="KP55" s="86"/>
      <c r="KQ55" s="86"/>
      <c r="KR55" s="86"/>
      <c r="KS55" s="86"/>
      <c r="KT55" s="87"/>
      <c r="KU55" s="85">
        <f>データ!DH7</f>
        <v>26</v>
      </c>
      <c r="KV55" s="86"/>
      <c r="KW55" s="86"/>
      <c r="KX55" s="86"/>
      <c r="KY55" s="86"/>
      <c r="KZ55" s="86"/>
      <c r="LA55" s="86"/>
      <c r="LB55" s="86"/>
      <c r="LC55" s="86"/>
      <c r="LD55" s="86"/>
      <c r="LE55" s="86"/>
      <c r="LF55" s="86"/>
      <c r="LG55" s="86"/>
      <c r="LH55" s="86"/>
      <c r="LI55" s="87"/>
      <c r="LJ55" s="85">
        <f>データ!DI7</f>
        <v>28.2</v>
      </c>
      <c r="LK55" s="86"/>
      <c r="LL55" s="86"/>
      <c r="LM55" s="86"/>
      <c r="LN55" s="86"/>
      <c r="LO55" s="86"/>
      <c r="LP55" s="86"/>
      <c r="LQ55" s="86"/>
      <c r="LR55" s="86"/>
      <c r="LS55" s="86"/>
      <c r="LT55" s="86"/>
      <c r="LU55" s="86"/>
      <c r="LV55" s="86"/>
      <c r="LW55" s="86"/>
      <c r="LX55" s="87"/>
      <c r="LY55" s="85">
        <f>データ!DJ7</f>
        <v>26.3</v>
      </c>
      <c r="LZ55" s="86"/>
      <c r="MA55" s="86"/>
      <c r="MB55" s="86"/>
      <c r="MC55" s="86"/>
      <c r="MD55" s="86"/>
      <c r="ME55" s="86"/>
      <c r="MF55" s="86"/>
      <c r="MG55" s="86"/>
      <c r="MH55" s="86"/>
      <c r="MI55" s="86"/>
      <c r="MJ55" s="86"/>
      <c r="MK55" s="86"/>
      <c r="ML55" s="86"/>
      <c r="MM55" s="87"/>
      <c r="MN55" s="85">
        <f>データ!DK7</f>
        <v>26.3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96" t="s">
        <v>58</v>
      </c>
      <c r="H56" s="96"/>
      <c r="I56" s="96"/>
      <c r="J56" s="96"/>
      <c r="K56" s="96"/>
      <c r="L56" s="96"/>
      <c r="M56" s="96"/>
      <c r="N56" s="96"/>
      <c r="O56" s="96"/>
      <c r="P56" s="97">
        <f>データ!CE7</f>
        <v>54464</v>
      </c>
      <c r="Q56" s="98"/>
      <c r="R56" s="98"/>
      <c r="S56" s="98"/>
      <c r="T56" s="98"/>
      <c r="U56" s="98"/>
      <c r="V56" s="98"/>
      <c r="W56" s="98"/>
      <c r="X56" s="98"/>
      <c r="Y56" s="98"/>
      <c r="Z56" s="98"/>
      <c r="AA56" s="98"/>
      <c r="AB56" s="98"/>
      <c r="AC56" s="98"/>
      <c r="AD56" s="99"/>
      <c r="AE56" s="97">
        <f>データ!CF7</f>
        <v>55265</v>
      </c>
      <c r="AF56" s="98"/>
      <c r="AG56" s="98"/>
      <c r="AH56" s="98"/>
      <c r="AI56" s="98"/>
      <c r="AJ56" s="98"/>
      <c r="AK56" s="98"/>
      <c r="AL56" s="98"/>
      <c r="AM56" s="98"/>
      <c r="AN56" s="98"/>
      <c r="AO56" s="98"/>
      <c r="AP56" s="98"/>
      <c r="AQ56" s="98"/>
      <c r="AR56" s="98"/>
      <c r="AS56" s="99"/>
      <c r="AT56" s="97">
        <f>データ!CG7</f>
        <v>56892</v>
      </c>
      <c r="AU56" s="98"/>
      <c r="AV56" s="98"/>
      <c r="AW56" s="98"/>
      <c r="AX56" s="98"/>
      <c r="AY56" s="98"/>
      <c r="AZ56" s="98"/>
      <c r="BA56" s="98"/>
      <c r="BB56" s="98"/>
      <c r="BC56" s="98"/>
      <c r="BD56" s="98"/>
      <c r="BE56" s="98"/>
      <c r="BF56" s="98"/>
      <c r="BG56" s="98"/>
      <c r="BH56" s="99"/>
      <c r="BI56" s="97">
        <f>データ!CH7</f>
        <v>59108</v>
      </c>
      <c r="BJ56" s="98"/>
      <c r="BK56" s="98"/>
      <c r="BL56" s="98"/>
      <c r="BM56" s="98"/>
      <c r="BN56" s="98"/>
      <c r="BO56" s="98"/>
      <c r="BP56" s="98"/>
      <c r="BQ56" s="98"/>
      <c r="BR56" s="98"/>
      <c r="BS56" s="98"/>
      <c r="BT56" s="98"/>
      <c r="BU56" s="98"/>
      <c r="BV56" s="98"/>
      <c r="BW56" s="99"/>
      <c r="BX56" s="97">
        <f>データ!CI7</f>
        <v>60271</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13969</v>
      </c>
      <c r="DE56" s="98"/>
      <c r="DF56" s="98"/>
      <c r="DG56" s="98"/>
      <c r="DH56" s="98"/>
      <c r="DI56" s="98"/>
      <c r="DJ56" s="98"/>
      <c r="DK56" s="98"/>
      <c r="DL56" s="98"/>
      <c r="DM56" s="98"/>
      <c r="DN56" s="98"/>
      <c r="DO56" s="98"/>
      <c r="DP56" s="98"/>
      <c r="DQ56" s="98"/>
      <c r="DR56" s="99"/>
      <c r="DS56" s="97">
        <f>データ!CQ7</f>
        <v>14455</v>
      </c>
      <c r="DT56" s="98"/>
      <c r="DU56" s="98"/>
      <c r="DV56" s="98"/>
      <c r="DW56" s="98"/>
      <c r="DX56" s="98"/>
      <c r="DY56" s="98"/>
      <c r="DZ56" s="98"/>
      <c r="EA56" s="98"/>
      <c r="EB56" s="98"/>
      <c r="EC56" s="98"/>
      <c r="ED56" s="98"/>
      <c r="EE56" s="98"/>
      <c r="EF56" s="98"/>
      <c r="EG56" s="99"/>
      <c r="EH56" s="97">
        <f>データ!CR7</f>
        <v>15171</v>
      </c>
      <c r="EI56" s="98"/>
      <c r="EJ56" s="98"/>
      <c r="EK56" s="98"/>
      <c r="EL56" s="98"/>
      <c r="EM56" s="98"/>
      <c r="EN56" s="98"/>
      <c r="EO56" s="98"/>
      <c r="EP56" s="98"/>
      <c r="EQ56" s="98"/>
      <c r="ER56" s="98"/>
      <c r="ES56" s="98"/>
      <c r="ET56" s="98"/>
      <c r="EU56" s="98"/>
      <c r="EV56" s="99"/>
      <c r="EW56" s="97">
        <f>データ!CS7</f>
        <v>15887</v>
      </c>
      <c r="EX56" s="98"/>
      <c r="EY56" s="98"/>
      <c r="EZ56" s="98"/>
      <c r="FA56" s="98"/>
      <c r="FB56" s="98"/>
      <c r="FC56" s="98"/>
      <c r="FD56" s="98"/>
      <c r="FE56" s="98"/>
      <c r="FF56" s="98"/>
      <c r="FG56" s="98"/>
      <c r="FH56" s="98"/>
      <c r="FI56" s="98"/>
      <c r="FJ56" s="98"/>
      <c r="FK56" s="99"/>
      <c r="FL56" s="97">
        <f>データ!CT7</f>
        <v>16979</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8" t="s">
        <v>82</v>
      </c>
      <c r="NK68" s="159"/>
      <c r="NL68" s="159"/>
      <c r="NM68" s="159"/>
      <c r="NN68" s="159"/>
      <c r="NO68" s="159"/>
      <c r="NP68" s="159"/>
      <c r="NQ68" s="159"/>
      <c r="NR68" s="159"/>
      <c r="NS68" s="159"/>
      <c r="NT68" s="159"/>
      <c r="NU68" s="159"/>
      <c r="NV68" s="159"/>
      <c r="NW68" s="159"/>
      <c r="NX68" s="16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61"/>
      <c r="NK69" s="162"/>
      <c r="NL69" s="162"/>
      <c r="NM69" s="162"/>
      <c r="NN69" s="162"/>
      <c r="NO69" s="162"/>
      <c r="NP69" s="162"/>
      <c r="NQ69" s="162"/>
      <c r="NR69" s="162"/>
      <c r="NS69" s="162"/>
      <c r="NT69" s="162"/>
      <c r="NU69" s="162"/>
      <c r="NV69" s="162"/>
      <c r="NW69" s="162"/>
      <c r="NX69" s="16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4" t="s">
        <v>182</v>
      </c>
      <c r="NK70" s="165"/>
      <c r="NL70" s="165"/>
      <c r="NM70" s="165"/>
      <c r="NN70" s="165"/>
      <c r="NO70" s="165"/>
      <c r="NP70" s="165"/>
      <c r="NQ70" s="165"/>
      <c r="NR70" s="165"/>
      <c r="NS70" s="165"/>
      <c r="NT70" s="165"/>
      <c r="NU70" s="165"/>
      <c r="NV70" s="165"/>
      <c r="NW70" s="165"/>
      <c r="NX70" s="16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4"/>
      <c r="NK71" s="165"/>
      <c r="NL71" s="165"/>
      <c r="NM71" s="165"/>
      <c r="NN71" s="165"/>
      <c r="NO71" s="165"/>
      <c r="NP71" s="165"/>
      <c r="NQ71" s="165"/>
      <c r="NR71" s="165"/>
      <c r="NS71" s="165"/>
      <c r="NT71" s="165"/>
      <c r="NU71" s="165"/>
      <c r="NV71" s="165"/>
      <c r="NW71" s="165"/>
      <c r="NX71" s="16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4"/>
      <c r="NK72" s="165"/>
      <c r="NL72" s="165"/>
      <c r="NM72" s="165"/>
      <c r="NN72" s="165"/>
      <c r="NO72" s="165"/>
      <c r="NP72" s="165"/>
      <c r="NQ72" s="165"/>
      <c r="NR72" s="165"/>
      <c r="NS72" s="165"/>
      <c r="NT72" s="165"/>
      <c r="NU72" s="165"/>
      <c r="NV72" s="165"/>
      <c r="NW72" s="165"/>
      <c r="NX72" s="16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4"/>
      <c r="NK73" s="165"/>
      <c r="NL73" s="165"/>
      <c r="NM73" s="165"/>
      <c r="NN73" s="165"/>
      <c r="NO73" s="165"/>
      <c r="NP73" s="165"/>
      <c r="NQ73" s="165"/>
      <c r="NR73" s="165"/>
      <c r="NS73" s="165"/>
      <c r="NT73" s="165"/>
      <c r="NU73" s="165"/>
      <c r="NV73" s="165"/>
      <c r="NW73" s="165"/>
      <c r="NX73" s="16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4"/>
      <c r="NK74" s="165"/>
      <c r="NL74" s="165"/>
      <c r="NM74" s="165"/>
      <c r="NN74" s="165"/>
      <c r="NO74" s="165"/>
      <c r="NP74" s="165"/>
      <c r="NQ74" s="165"/>
      <c r="NR74" s="165"/>
      <c r="NS74" s="165"/>
      <c r="NT74" s="165"/>
      <c r="NU74" s="165"/>
      <c r="NV74" s="165"/>
      <c r="NW74" s="165"/>
      <c r="NX74" s="16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4"/>
      <c r="NK75" s="165"/>
      <c r="NL75" s="165"/>
      <c r="NM75" s="165"/>
      <c r="NN75" s="165"/>
      <c r="NO75" s="165"/>
      <c r="NP75" s="165"/>
      <c r="NQ75" s="165"/>
      <c r="NR75" s="165"/>
      <c r="NS75" s="165"/>
      <c r="NT75" s="165"/>
      <c r="NU75" s="165"/>
      <c r="NV75" s="165"/>
      <c r="NW75" s="165"/>
      <c r="NX75" s="16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4"/>
      <c r="NK76" s="165"/>
      <c r="NL76" s="165"/>
      <c r="NM76" s="165"/>
      <c r="NN76" s="165"/>
      <c r="NO76" s="165"/>
      <c r="NP76" s="165"/>
      <c r="NQ76" s="165"/>
      <c r="NR76" s="165"/>
      <c r="NS76" s="165"/>
      <c r="NT76" s="165"/>
      <c r="NU76" s="165"/>
      <c r="NV76" s="165"/>
      <c r="NW76" s="165"/>
      <c r="NX76" s="166"/>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4"/>
      <c r="NK77" s="165"/>
      <c r="NL77" s="165"/>
      <c r="NM77" s="165"/>
      <c r="NN77" s="165"/>
      <c r="NO77" s="165"/>
      <c r="NP77" s="165"/>
      <c r="NQ77" s="165"/>
      <c r="NR77" s="165"/>
      <c r="NS77" s="165"/>
      <c r="NT77" s="165"/>
      <c r="NU77" s="165"/>
      <c r="NV77" s="165"/>
      <c r="NW77" s="165"/>
      <c r="NX77" s="166"/>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4"/>
      <c r="NK78" s="165"/>
      <c r="NL78" s="165"/>
      <c r="NM78" s="165"/>
      <c r="NN78" s="165"/>
      <c r="NO78" s="165"/>
      <c r="NP78" s="165"/>
      <c r="NQ78" s="165"/>
      <c r="NR78" s="165"/>
      <c r="NS78" s="165"/>
      <c r="NT78" s="165"/>
      <c r="NU78" s="165"/>
      <c r="NV78" s="165"/>
      <c r="NW78" s="165"/>
      <c r="NX78" s="166"/>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43.8</v>
      </c>
      <c r="V79" s="80"/>
      <c r="W79" s="80"/>
      <c r="X79" s="80"/>
      <c r="Y79" s="80"/>
      <c r="Z79" s="80"/>
      <c r="AA79" s="80"/>
      <c r="AB79" s="80"/>
      <c r="AC79" s="80"/>
      <c r="AD79" s="80"/>
      <c r="AE79" s="80"/>
      <c r="AF79" s="80"/>
      <c r="AG79" s="80"/>
      <c r="AH79" s="80"/>
      <c r="AI79" s="80"/>
      <c r="AJ79" s="80"/>
      <c r="AK79" s="80"/>
      <c r="AL79" s="80"/>
      <c r="AM79" s="80"/>
      <c r="AN79" s="80">
        <f>データ!DS7</f>
        <v>47.1</v>
      </c>
      <c r="AO79" s="80"/>
      <c r="AP79" s="80"/>
      <c r="AQ79" s="80"/>
      <c r="AR79" s="80"/>
      <c r="AS79" s="80"/>
      <c r="AT79" s="80"/>
      <c r="AU79" s="80"/>
      <c r="AV79" s="80"/>
      <c r="AW79" s="80"/>
      <c r="AX79" s="80"/>
      <c r="AY79" s="80"/>
      <c r="AZ79" s="80"/>
      <c r="BA79" s="80"/>
      <c r="BB79" s="80"/>
      <c r="BC79" s="80"/>
      <c r="BD79" s="80"/>
      <c r="BE79" s="80"/>
      <c r="BF79" s="80"/>
      <c r="BG79" s="80">
        <f>データ!DT7</f>
        <v>50.2</v>
      </c>
      <c r="BH79" s="80"/>
      <c r="BI79" s="80"/>
      <c r="BJ79" s="80"/>
      <c r="BK79" s="80"/>
      <c r="BL79" s="80"/>
      <c r="BM79" s="80"/>
      <c r="BN79" s="80"/>
      <c r="BO79" s="80"/>
      <c r="BP79" s="80"/>
      <c r="BQ79" s="80"/>
      <c r="BR79" s="80"/>
      <c r="BS79" s="80"/>
      <c r="BT79" s="80"/>
      <c r="BU79" s="80"/>
      <c r="BV79" s="80"/>
      <c r="BW79" s="80"/>
      <c r="BX79" s="80"/>
      <c r="BY79" s="80"/>
      <c r="BZ79" s="80">
        <f>データ!DU7</f>
        <v>53.4</v>
      </c>
      <c r="CA79" s="80"/>
      <c r="CB79" s="80"/>
      <c r="CC79" s="80"/>
      <c r="CD79" s="80"/>
      <c r="CE79" s="80"/>
      <c r="CF79" s="80"/>
      <c r="CG79" s="80"/>
      <c r="CH79" s="80"/>
      <c r="CI79" s="80"/>
      <c r="CJ79" s="80"/>
      <c r="CK79" s="80"/>
      <c r="CL79" s="80"/>
      <c r="CM79" s="80"/>
      <c r="CN79" s="80"/>
      <c r="CO79" s="80"/>
      <c r="CP79" s="80"/>
      <c r="CQ79" s="80"/>
      <c r="CR79" s="80"/>
      <c r="CS79" s="80">
        <f>データ!DV7</f>
        <v>54.7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71.2</v>
      </c>
      <c r="EP79" s="80"/>
      <c r="EQ79" s="80"/>
      <c r="ER79" s="80"/>
      <c r="ES79" s="80"/>
      <c r="ET79" s="80"/>
      <c r="EU79" s="80"/>
      <c r="EV79" s="80"/>
      <c r="EW79" s="80"/>
      <c r="EX79" s="80"/>
      <c r="EY79" s="80"/>
      <c r="EZ79" s="80"/>
      <c r="FA79" s="80"/>
      <c r="FB79" s="80"/>
      <c r="FC79" s="80"/>
      <c r="FD79" s="80"/>
      <c r="FE79" s="80"/>
      <c r="FF79" s="80"/>
      <c r="FG79" s="80"/>
      <c r="FH79" s="80">
        <f>データ!ED7</f>
        <v>73.7</v>
      </c>
      <c r="FI79" s="80"/>
      <c r="FJ79" s="80"/>
      <c r="FK79" s="80"/>
      <c r="FL79" s="80"/>
      <c r="FM79" s="80"/>
      <c r="FN79" s="80"/>
      <c r="FO79" s="80"/>
      <c r="FP79" s="80"/>
      <c r="FQ79" s="80"/>
      <c r="FR79" s="80"/>
      <c r="FS79" s="80"/>
      <c r="FT79" s="80"/>
      <c r="FU79" s="80"/>
      <c r="FV79" s="80"/>
      <c r="FW79" s="80"/>
      <c r="FX79" s="80"/>
      <c r="FY79" s="80"/>
      <c r="FZ79" s="80"/>
      <c r="GA79" s="80">
        <f>データ!EE7</f>
        <v>75.400000000000006</v>
      </c>
      <c r="GB79" s="80"/>
      <c r="GC79" s="80"/>
      <c r="GD79" s="80"/>
      <c r="GE79" s="80"/>
      <c r="GF79" s="80"/>
      <c r="GG79" s="80"/>
      <c r="GH79" s="80"/>
      <c r="GI79" s="80"/>
      <c r="GJ79" s="80"/>
      <c r="GK79" s="80"/>
      <c r="GL79" s="80"/>
      <c r="GM79" s="80"/>
      <c r="GN79" s="80"/>
      <c r="GO79" s="80"/>
      <c r="GP79" s="80"/>
      <c r="GQ79" s="80"/>
      <c r="GR79" s="80"/>
      <c r="GS79" s="80"/>
      <c r="GT79" s="80">
        <f>データ!EF7</f>
        <v>76.7</v>
      </c>
      <c r="GU79" s="80"/>
      <c r="GV79" s="80"/>
      <c r="GW79" s="80"/>
      <c r="GX79" s="80"/>
      <c r="GY79" s="80"/>
      <c r="GZ79" s="80"/>
      <c r="HA79" s="80"/>
      <c r="HB79" s="80"/>
      <c r="HC79" s="80"/>
      <c r="HD79" s="80"/>
      <c r="HE79" s="80"/>
      <c r="HF79" s="80"/>
      <c r="HG79" s="80"/>
      <c r="HH79" s="80"/>
      <c r="HI79" s="80"/>
      <c r="HJ79" s="80"/>
      <c r="HK79" s="80"/>
      <c r="HL79" s="80"/>
      <c r="HM79" s="80">
        <f>データ!EG7</f>
        <v>72.7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20057513</v>
      </c>
      <c r="JK79" s="79"/>
      <c r="JL79" s="79"/>
      <c r="JM79" s="79"/>
      <c r="JN79" s="79"/>
      <c r="JO79" s="79"/>
      <c r="JP79" s="79"/>
      <c r="JQ79" s="79"/>
      <c r="JR79" s="79"/>
      <c r="JS79" s="79"/>
      <c r="JT79" s="79"/>
      <c r="JU79" s="79"/>
      <c r="JV79" s="79"/>
      <c r="JW79" s="79"/>
      <c r="JX79" s="79"/>
      <c r="JY79" s="79"/>
      <c r="JZ79" s="79"/>
      <c r="KA79" s="79"/>
      <c r="KB79" s="79"/>
      <c r="KC79" s="79">
        <f>データ!EO7</f>
        <v>20419086</v>
      </c>
      <c r="KD79" s="79"/>
      <c r="KE79" s="79"/>
      <c r="KF79" s="79"/>
      <c r="KG79" s="79"/>
      <c r="KH79" s="79"/>
      <c r="KI79" s="79"/>
      <c r="KJ79" s="79"/>
      <c r="KK79" s="79"/>
      <c r="KL79" s="79"/>
      <c r="KM79" s="79"/>
      <c r="KN79" s="79"/>
      <c r="KO79" s="79"/>
      <c r="KP79" s="79"/>
      <c r="KQ79" s="79"/>
      <c r="KR79" s="79"/>
      <c r="KS79" s="79"/>
      <c r="KT79" s="79"/>
      <c r="KU79" s="79"/>
      <c r="KV79" s="79">
        <f>データ!EP7</f>
        <v>20542338</v>
      </c>
      <c r="KW79" s="79"/>
      <c r="KX79" s="79"/>
      <c r="KY79" s="79"/>
      <c r="KZ79" s="79"/>
      <c r="LA79" s="79"/>
      <c r="LB79" s="79"/>
      <c r="LC79" s="79"/>
      <c r="LD79" s="79"/>
      <c r="LE79" s="79"/>
      <c r="LF79" s="79"/>
      <c r="LG79" s="79"/>
      <c r="LH79" s="79"/>
      <c r="LI79" s="79"/>
      <c r="LJ79" s="79"/>
      <c r="LK79" s="79"/>
      <c r="LL79" s="79"/>
      <c r="LM79" s="79"/>
      <c r="LN79" s="79"/>
      <c r="LO79" s="79">
        <f>データ!EQ7</f>
        <v>20844137</v>
      </c>
      <c r="LP79" s="79"/>
      <c r="LQ79" s="79"/>
      <c r="LR79" s="79"/>
      <c r="LS79" s="79"/>
      <c r="LT79" s="79"/>
      <c r="LU79" s="79"/>
      <c r="LV79" s="79"/>
      <c r="LW79" s="79"/>
      <c r="LX79" s="79"/>
      <c r="LY79" s="79"/>
      <c r="LZ79" s="79"/>
      <c r="MA79" s="79"/>
      <c r="MB79" s="79"/>
      <c r="MC79" s="79"/>
      <c r="MD79" s="79"/>
      <c r="ME79" s="79"/>
      <c r="MF79" s="79"/>
      <c r="MG79" s="79"/>
      <c r="MH79" s="79">
        <f>データ!ER7</f>
        <v>20952873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4"/>
      <c r="NK79" s="165"/>
      <c r="NL79" s="165"/>
      <c r="NM79" s="165"/>
      <c r="NN79" s="165"/>
      <c r="NO79" s="165"/>
      <c r="NP79" s="165"/>
      <c r="NQ79" s="165"/>
      <c r="NR79" s="165"/>
      <c r="NS79" s="165"/>
      <c r="NT79" s="165"/>
      <c r="NU79" s="165"/>
      <c r="NV79" s="165"/>
      <c r="NW79" s="165"/>
      <c r="NX79" s="166"/>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4"/>
      <c r="NK80" s="165"/>
      <c r="NL80" s="165"/>
      <c r="NM80" s="165"/>
      <c r="NN80" s="165"/>
      <c r="NO80" s="165"/>
      <c r="NP80" s="165"/>
      <c r="NQ80" s="165"/>
      <c r="NR80" s="165"/>
      <c r="NS80" s="165"/>
      <c r="NT80" s="165"/>
      <c r="NU80" s="165"/>
      <c r="NV80" s="165"/>
      <c r="NW80" s="165"/>
      <c r="NX80" s="16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4"/>
      <c r="NK81" s="165"/>
      <c r="NL81" s="165"/>
      <c r="NM81" s="165"/>
      <c r="NN81" s="165"/>
      <c r="NO81" s="165"/>
      <c r="NP81" s="165"/>
      <c r="NQ81" s="165"/>
      <c r="NR81" s="165"/>
      <c r="NS81" s="165"/>
      <c r="NT81" s="165"/>
      <c r="NU81" s="165"/>
      <c r="NV81" s="165"/>
      <c r="NW81" s="165"/>
      <c r="NX81" s="166"/>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4"/>
      <c r="NK82" s="165"/>
      <c r="NL82" s="165"/>
      <c r="NM82" s="165"/>
      <c r="NN82" s="165"/>
      <c r="NO82" s="165"/>
      <c r="NP82" s="165"/>
      <c r="NQ82" s="165"/>
      <c r="NR82" s="165"/>
      <c r="NS82" s="165"/>
      <c r="NT82" s="165"/>
      <c r="NU82" s="165"/>
      <c r="NV82" s="165"/>
      <c r="NW82" s="165"/>
      <c r="NX82" s="166"/>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4"/>
      <c r="NK83" s="165"/>
      <c r="NL83" s="165"/>
      <c r="NM83" s="165"/>
      <c r="NN83" s="165"/>
      <c r="NO83" s="165"/>
      <c r="NP83" s="165"/>
      <c r="NQ83" s="165"/>
      <c r="NR83" s="165"/>
      <c r="NS83" s="165"/>
      <c r="NT83" s="165"/>
      <c r="NU83" s="165"/>
      <c r="NV83" s="165"/>
      <c r="NW83" s="165"/>
      <c r="NX83" s="16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7"/>
      <c r="NK84" s="168"/>
      <c r="NL84" s="168"/>
      <c r="NM84" s="168"/>
      <c r="NN84" s="168"/>
      <c r="NO84" s="168"/>
      <c r="NP84" s="168"/>
      <c r="NQ84" s="168"/>
      <c r="NR84" s="168"/>
      <c r="NS84" s="168"/>
      <c r="NT84" s="168"/>
      <c r="NU84" s="168"/>
      <c r="NV84" s="168"/>
      <c r="NW84" s="168"/>
      <c r="NX84" s="169"/>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e723jGMyyLUmoqAjLL38ZtpqGCRm3oQ+6hOXs0enTQvKHUGvRMXojeRZ5n4E9L5Yzpl+ImmgMFI5Nj33djlWA==" saltValue="nLmpXffR+UHa5pnlwu9ms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1" t="s">
        <v>105</v>
      </c>
      <c r="AI4" s="152"/>
      <c r="AJ4" s="152"/>
      <c r="AK4" s="152"/>
      <c r="AL4" s="152"/>
      <c r="AM4" s="152"/>
      <c r="AN4" s="152"/>
      <c r="AO4" s="152"/>
      <c r="AP4" s="152"/>
      <c r="AQ4" s="152"/>
      <c r="AR4" s="153"/>
      <c r="AS4" s="154" t="s">
        <v>106</v>
      </c>
      <c r="AT4" s="150"/>
      <c r="AU4" s="150"/>
      <c r="AV4" s="150"/>
      <c r="AW4" s="150"/>
      <c r="AX4" s="150"/>
      <c r="AY4" s="150"/>
      <c r="AZ4" s="150"/>
      <c r="BA4" s="150"/>
      <c r="BB4" s="150"/>
      <c r="BC4" s="150"/>
      <c r="BD4" s="154" t="s">
        <v>107</v>
      </c>
      <c r="BE4" s="150"/>
      <c r="BF4" s="150"/>
      <c r="BG4" s="150"/>
      <c r="BH4" s="150"/>
      <c r="BI4" s="150"/>
      <c r="BJ4" s="150"/>
      <c r="BK4" s="150"/>
      <c r="BL4" s="150"/>
      <c r="BM4" s="150"/>
      <c r="BN4" s="150"/>
      <c r="BO4" s="151" t="s">
        <v>108</v>
      </c>
      <c r="BP4" s="152"/>
      <c r="BQ4" s="152"/>
      <c r="BR4" s="152"/>
      <c r="BS4" s="152"/>
      <c r="BT4" s="152"/>
      <c r="BU4" s="152"/>
      <c r="BV4" s="152"/>
      <c r="BW4" s="152"/>
      <c r="BX4" s="152"/>
      <c r="BY4" s="153"/>
      <c r="BZ4" s="150" t="s">
        <v>109</v>
      </c>
      <c r="CA4" s="150"/>
      <c r="CB4" s="150"/>
      <c r="CC4" s="150"/>
      <c r="CD4" s="150"/>
      <c r="CE4" s="150"/>
      <c r="CF4" s="150"/>
      <c r="CG4" s="150"/>
      <c r="CH4" s="150"/>
      <c r="CI4" s="150"/>
      <c r="CJ4" s="150"/>
      <c r="CK4" s="154" t="s">
        <v>110</v>
      </c>
      <c r="CL4" s="150"/>
      <c r="CM4" s="150"/>
      <c r="CN4" s="150"/>
      <c r="CO4" s="150"/>
      <c r="CP4" s="150"/>
      <c r="CQ4" s="150"/>
      <c r="CR4" s="150"/>
      <c r="CS4" s="150"/>
      <c r="CT4" s="150"/>
      <c r="CU4" s="150"/>
      <c r="CV4" s="150" t="s">
        <v>111</v>
      </c>
      <c r="CW4" s="150"/>
      <c r="CX4" s="150"/>
      <c r="CY4" s="150"/>
      <c r="CZ4" s="150"/>
      <c r="DA4" s="150"/>
      <c r="DB4" s="150"/>
      <c r="DC4" s="150"/>
      <c r="DD4" s="150"/>
      <c r="DE4" s="150"/>
      <c r="DF4" s="150"/>
      <c r="DG4" s="150" t="s">
        <v>112</v>
      </c>
      <c r="DH4" s="150"/>
      <c r="DI4" s="150"/>
      <c r="DJ4" s="150"/>
      <c r="DK4" s="150"/>
      <c r="DL4" s="150"/>
      <c r="DM4" s="150"/>
      <c r="DN4" s="150"/>
      <c r="DO4" s="150"/>
      <c r="DP4" s="150"/>
      <c r="DQ4" s="150"/>
      <c r="DR4" s="151" t="s">
        <v>113</v>
      </c>
      <c r="DS4" s="152"/>
      <c r="DT4" s="152"/>
      <c r="DU4" s="152"/>
      <c r="DV4" s="152"/>
      <c r="DW4" s="152"/>
      <c r="DX4" s="152"/>
      <c r="DY4" s="152"/>
      <c r="DZ4" s="152"/>
      <c r="EA4" s="152"/>
      <c r="EB4" s="153"/>
      <c r="EC4" s="150" t="s">
        <v>114</v>
      </c>
      <c r="ED4" s="150"/>
      <c r="EE4" s="150"/>
      <c r="EF4" s="150"/>
      <c r="EG4" s="150"/>
      <c r="EH4" s="150"/>
      <c r="EI4" s="150"/>
      <c r="EJ4" s="150"/>
      <c r="EK4" s="150"/>
      <c r="EL4" s="150"/>
      <c r="EM4" s="150"/>
      <c r="EN4" s="150" t="s">
        <v>115</v>
      </c>
      <c r="EO4" s="150"/>
      <c r="EP4" s="150"/>
      <c r="EQ4" s="150"/>
      <c r="ER4" s="150"/>
      <c r="ES4" s="150"/>
      <c r="ET4" s="150"/>
      <c r="EU4" s="150"/>
      <c r="EV4" s="150"/>
      <c r="EW4" s="150"/>
      <c r="EX4" s="150"/>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143</v>
      </c>
      <c r="AX5" s="62" t="s">
        <v>144</v>
      </c>
      <c r="AY5" s="62" t="s">
        <v>145</v>
      </c>
      <c r="AZ5" s="62" t="s">
        <v>146</v>
      </c>
      <c r="BA5" s="62" t="s">
        <v>147</v>
      </c>
      <c r="BB5" s="62" t="s">
        <v>148</v>
      </c>
      <c r="BC5" s="62" t="s">
        <v>149</v>
      </c>
      <c r="BD5" s="62" t="s">
        <v>139</v>
      </c>
      <c r="BE5" s="62" t="s">
        <v>140</v>
      </c>
      <c r="BF5" s="62" t="s">
        <v>151</v>
      </c>
      <c r="BG5" s="62" t="s">
        <v>142</v>
      </c>
      <c r="BH5" s="62" t="s">
        <v>152</v>
      </c>
      <c r="BI5" s="62" t="s">
        <v>144</v>
      </c>
      <c r="BJ5" s="62" t="s">
        <v>145</v>
      </c>
      <c r="BK5" s="62" t="s">
        <v>146</v>
      </c>
      <c r="BL5" s="62" t="s">
        <v>147</v>
      </c>
      <c r="BM5" s="62" t="s">
        <v>148</v>
      </c>
      <c r="BN5" s="62" t="s">
        <v>149</v>
      </c>
      <c r="BO5" s="62" t="s">
        <v>139</v>
      </c>
      <c r="BP5" s="62" t="s">
        <v>140</v>
      </c>
      <c r="BQ5" s="62" t="s">
        <v>151</v>
      </c>
      <c r="BR5" s="62" t="s">
        <v>142</v>
      </c>
      <c r="BS5" s="62" t="s">
        <v>153</v>
      </c>
      <c r="BT5" s="62" t="s">
        <v>144</v>
      </c>
      <c r="BU5" s="62" t="s">
        <v>145</v>
      </c>
      <c r="BV5" s="62" t="s">
        <v>146</v>
      </c>
      <c r="BW5" s="62" t="s">
        <v>147</v>
      </c>
      <c r="BX5" s="62" t="s">
        <v>148</v>
      </c>
      <c r="BY5" s="62" t="s">
        <v>149</v>
      </c>
      <c r="BZ5" s="62" t="s">
        <v>150</v>
      </c>
      <c r="CA5" s="62" t="s">
        <v>154</v>
      </c>
      <c r="CB5" s="62" t="s">
        <v>141</v>
      </c>
      <c r="CC5" s="62" t="s">
        <v>142</v>
      </c>
      <c r="CD5" s="62" t="s">
        <v>152</v>
      </c>
      <c r="CE5" s="62" t="s">
        <v>144</v>
      </c>
      <c r="CF5" s="62" t="s">
        <v>145</v>
      </c>
      <c r="CG5" s="62" t="s">
        <v>146</v>
      </c>
      <c r="CH5" s="62" t="s">
        <v>147</v>
      </c>
      <c r="CI5" s="62" t="s">
        <v>148</v>
      </c>
      <c r="CJ5" s="62" t="s">
        <v>149</v>
      </c>
      <c r="CK5" s="62" t="s">
        <v>139</v>
      </c>
      <c r="CL5" s="62" t="s">
        <v>140</v>
      </c>
      <c r="CM5" s="62" t="s">
        <v>155</v>
      </c>
      <c r="CN5" s="62" t="s">
        <v>142</v>
      </c>
      <c r="CO5" s="62" t="s">
        <v>153</v>
      </c>
      <c r="CP5" s="62" t="s">
        <v>144</v>
      </c>
      <c r="CQ5" s="62" t="s">
        <v>145</v>
      </c>
      <c r="CR5" s="62" t="s">
        <v>146</v>
      </c>
      <c r="CS5" s="62" t="s">
        <v>147</v>
      </c>
      <c r="CT5" s="62" t="s">
        <v>148</v>
      </c>
      <c r="CU5" s="62" t="s">
        <v>149</v>
      </c>
      <c r="CV5" s="62" t="s">
        <v>139</v>
      </c>
      <c r="CW5" s="62" t="s">
        <v>140</v>
      </c>
      <c r="CX5" s="62" t="s">
        <v>156</v>
      </c>
      <c r="CY5" s="62" t="s">
        <v>142</v>
      </c>
      <c r="CZ5" s="62" t="s">
        <v>143</v>
      </c>
      <c r="DA5" s="62" t="s">
        <v>144</v>
      </c>
      <c r="DB5" s="62" t="s">
        <v>145</v>
      </c>
      <c r="DC5" s="62" t="s">
        <v>146</v>
      </c>
      <c r="DD5" s="62" t="s">
        <v>147</v>
      </c>
      <c r="DE5" s="62" t="s">
        <v>148</v>
      </c>
      <c r="DF5" s="62" t="s">
        <v>149</v>
      </c>
      <c r="DG5" s="62" t="s">
        <v>139</v>
      </c>
      <c r="DH5" s="62" t="s">
        <v>157</v>
      </c>
      <c r="DI5" s="62" t="s">
        <v>141</v>
      </c>
      <c r="DJ5" s="62" t="s">
        <v>142</v>
      </c>
      <c r="DK5" s="62" t="s">
        <v>143</v>
      </c>
      <c r="DL5" s="62" t="s">
        <v>144</v>
      </c>
      <c r="DM5" s="62" t="s">
        <v>145</v>
      </c>
      <c r="DN5" s="62" t="s">
        <v>146</v>
      </c>
      <c r="DO5" s="62" t="s">
        <v>147</v>
      </c>
      <c r="DP5" s="62" t="s">
        <v>148</v>
      </c>
      <c r="DQ5" s="62" t="s">
        <v>149</v>
      </c>
      <c r="DR5" s="62" t="s">
        <v>139</v>
      </c>
      <c r="DS5" s="62" t="s">
        <v>140</v>
      </c>
      <c r="DT5" s="62" t="s">
        <v>151</v>
      </c>
      <c r="DU5" s="62" t="s">
        <v>158</v>
      </c>
      <c r="DV5" s="62" t="s">
        <v>143</v>
      </c>
      <c r="DW5" s="62" t="s">
        <v>144</v>
      </c>
      <c r="DX5" s="62" t="s">
        <v>145</v>
      </c>
      <c r="DY5" s="62" t="s">
        <v>146</v>
      </c>
      <c r="DZ5" s="62" t="s">
        <v>147</v>
      </c>
      <c r="EA5" s="62" t="s">
        <v>148</v>
      </c>
      <c r="EB5" s="62" t="s">
        <v>149</v>
      </c>
      <c r="EC5" s="62" t="s">
        <v>139</v>
      </c>
      <c r="ED5" s="62" t="s">
        <v>140</v>
      </c>
      <c r="EE5" s="62" t="s">
        <v>156</v>
      </c>
      <c r="EF5" s="62" t="s">
        <v>142</v>
      </c>
      <c r="EG5" s="62" t="s">
        <v>143</v>
      </c>
      <c r="EH5" s="62" t="s">
        <v>144</v>
      </c>
      <c r="EI5" s="62" t="s">
        <v>145</v>
      </c>
      <c r="EJ5" s="62" t="s">
        <v>146</v>
      </c>
      <c r="EK5" s="62" t="s">
        <v>147</v>
      </c>
      <c r="EL5" s="62" t="s">
        <v>148</v>
      </c>
      <c r="EM5" s="62" t="s">
        <v>159</v>
      </c>
      <c r="EN5" s="62" t="s">
        <v>139</v>
      </c>
      <c r="EO5" s="62" t="s">
        <v>154</v>
      </c>
      <c r="EP5" s="62" t="s">
        <v>141</v>
      </c>
      <c r="EQ5" s="62" t="s">
        <v>142</v>
      </c>
      <c r="ER5" s="62" t="s">
        <v>143</v>
      </c>
      <c r="ES5" s="62" t="s">
        <v>144</v>
      </c>
      <c r="ET5" s="62" t="s">
        <v>145</v>
      </c>
      <c r="EU5" s="62" t="s">
        <v>146</v>
      </c>
      <c r="EV5" s="62" t="s">
        <v>147</v>
      </c>
      <c r="EW5" s="62" t="s">
        <v>148</v>
      </c>
      <c r="EX5" s="62" t="s">
        <v>149</v>
      </c>
    </row>
    <row r="6" spans="1:154" s="67" customFormat="1">
      <c r="A6" s="48" t="s">
        <v>160</v>
      </c>
      <c r="B6" s="63">
        <f>B8</f>
        <v>2019</v>
      </c>
      <c r="C6" s="63">
        <f t="shared" ref="C6:M6" si="2">C8</f>
        <v>142018</v>
      </c>
      <c r="D6" s="63">
        <f t="shared" si="2"/>
        <v>46</v>
      </c>
      <c r="E6" s="63">
        <f t="shared" si="2"/>
        <v>6</v>
      </c>
      <c r="F6" s="63">
        <f t="shared" si="2"/>
        <v>0</v>
      </c>
      <c r="G6" s="63">
        <f t="shared" si="2"/>
        <v>2</v>
      </c>
      <c r="H6" s="155" t="str">
        <f>IF(H8&lt;&gt;I8,H8,"")&amp;IF(I8&lt;&gt;J8,I8,"")&amp;"　"&amp;J8</f>
        <v>神奈川県横須賀市　うわまち病院</v>
      </c>
      <c r="I6" s="156"/>
      <c r="J6" s="157"/>
      <c r="K6" s="63" t="str">
        <f t="shared" si="2"/>
        <v>当然財務</v>
      </c>
      <c r="L6" s="63" t="str">
        <f t="shared" si="2"/>
        <v>病院事業</v>
      </c>
      <c r="M6" s="63" t="str">
        <f t="shared" si="2"/>
        <v>一般病院</v>
      </c>
      <c r="N6" s="63" t="str">
        <f>N8</f>
        <v>400床以上～500床未満</v>
      </c>
      <c r="O6" s="63" t="str">
        <f>O8</f>
        <v>非設置</v>
      </c>
      <c r="P6" s="63" t="str">
        <f>P8</f>
        <v>指定管理者(利用料金制)</v>
      </c>
      <c r="Q6" s="64">
        <f t="shared" ref="Q6:AG6" si="3">Q8</f>
        <v>28</v>
      </c>
      <c r="R6" s="63" t="str">
        <f t="shared" si="3"/>
        <v>対象</v>
      </c>
      <c r="S6" s="63" t="str">
        <f t="shared" si="3"/>
        <v>透 I 未 訓 ガ</v>
      </c>
      <c r="T6" s="63" t="str">
        <f t="shared" si="3"/>
        <v>救 臨 地 輪</v>
      </c>
      <c r="U6" s="64">
        <f>U8</f>
        <v>401050</v>
      </c>
      <c r="V6" s="64">
        <f>V8</f>
        <v>20514</v>
      </c>
      <c r="W6" s="63" t="str">
        <f>W8</f>
        <v>非該当</v>
      </c>
      <c r="X6" s="63" t="str">
        <f t="shared" si="3"/>
        <v>７：１</v>
      </c>
      <c r="Y6" s="64">
        <f t="shared" si="3"/>
        <v>367</v>
      </c>
      <c r="Z6" s="64">
        <f t="shared" si="3"/>
        <v>50</v>
      </c>
      <c r="AA6" s="64" t="str">
        <f t="shared" si="3"/>
        <v>-</v>
      </c>
      <c r="AB6" s="64" t="str">
        <f t="shared" si="3"/>
        <v>-</v>
      </c>
      <c r="AC6" s="64" t="str">
        <f t="shared" si="3"/>
        <v>-</v>
      </c>
      <c r="AD6" s="64">
        <f t="shared" si="3"/>
        <v>417</v>
      </c>
      <c r="AE6" s="64">
        <f t="shared" si="3"/>
        <v>337</v>
      </c>
      <c r="AF6" s="64">
        <f t="shared" si="3"/>
        <v>50</v>
      </c>
      <c r="AG6" s="64">
        <f t="shared" si="3"/>
        <v>387</v>
      </c>
      <c r="AH6" s="65">
        <f>IF(AH8="-",NA(),AH8)</f>
        <v>102.5</v>
      </c>
      <c r="AI6" s="65">
        <f t="shared" ref="AI6:AQ6" si="4">IF(AI8="-",NA(),AI8)</f>
        <v>102.6</v>
      </c>
      <c r="AJ6" s="65">
        <f t="shared" si="4"/>
        <v>101.2</v>
      </c>
      <c r="AK6" s="65">
        <f t="shared" si="4"/>
        <v>101</v>
      </c>
      <c r="AL6" s="65">
        <f t="shared" si="4"/>
        <v>100.5</v>
      </c>
      <c r="AM6" s="65">
        <f t="shared" si="4"/>
        <v>98.8</v>
      </c>
      <c r="AN6" s="65">
        <f t="shared" si="4"/>
        <v>98.5</v>
      </c>
      <c r="AO6" s="65">
        <f t="shared" si="4"/>
        <v>98.7</v>
      </c>
      <c r="AP6" s="65">
        <f t="shared" si="4"/>
        <v>99</v>
      </c>
      <c r="AQ6" s="65">
        <f t="shared" si="4"/>
        <v>99</v>
      </c>
      <c r="AR6" s="65" t="str">
        <f>IF(AR8="-","【-】","【"&amp;SUBSTITUTE(TEXT(AR8,"#,##0.0"),"-","△")&amp;"】")</f>
        <v>【98.2】</v>
      </c>
      <c r="AS6" s="65">
        <f>IF(AS8="-",NA(),AS8)</f>
        <v>97.9</v>
      </c>
      <c r="AT6" s="65">
        <f t="shared" ref="AT6:BB6" si="5">IF(AT8="-",NA(),AT8)</f>
        <v>98.2</v>
      </c>
      <c r="AU6" s="65">
        <f t="shared" si="5"/>
        <v>97.3</v>
      </c>
      <c r="AV6" s="65">
        <f t="shared" si="5"/>
        <v>97.2</v>
      </c>
      <c r="AW6" s="65">
        <f t="shared" si="5"/>
        <v>96.4</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86.3</v>
      </c>
      <c r="BP6" s="65">
        <f t="shared" ref="BP6:BX6" si="7">IF(BP8="-",NA(),BP8)</f>
        <v>83.5</v>
      </c>
      <c r="BQ6" s="65">
        <f t="shared" si="7"/>
        <v>76.900000000000006</v>
      </c>
      <c r="BR6" s="65">
        <f t="shared" si="7"/>
        <v>79</v>
      </c>
      <c r="BS6" s="65">
        <f t="shared" si="7"/>
        <v>80.900000000000006</v>
      </c>
      <c r="BT6" s="65">
        <f t="shared" si="7"/>
        <v>75.7</v>
      </c>
      <c r="BU6" s="65">
        <f t="shared" si="7"/>
        <v>76.099999999999994</v>
      </c>
      <c r="BV6" s="65">
        <f t="shared" si="7"/>
        <v>77</v>
      </c>
      <c r="BW6" s="65">
        <f t="shared" si="7"/>
        <v>77.599999999999994</v>
      </c>
      <c r="BX6" s="65">
        <f t="shared" si="7"/>
        <v>77</v>
      </c>
      <c r="BY6" s="65" t="str">
        <f>IF(BY8="-","【-】","【"&amp;SUBSTITUTE(TEXT(BY8,"#,##0.0"),"-","△")&amp;"】")</f>
        <v>【74.7】</v>
      </c>
      <c r="BZ6" s="66">
        <f>IF(BZ8="-",NA(),BZ8)</f>
        <v>58852</v>
      </c>
      <c r="CA6" s="66">
        <f t="shared" ref="CA6:CI6" si="8">IF(CA8="-",NA(),CA8)</f>
        <v>61235</v>
      </c>
      <c r="CB6" s="66">
        <f t="shared" si="8"/>
        <v>70017</v>
      </c>
      <c r="CC6" s="66">
        <f t="shared" si="8"/>
        <v>67982</v>
      </c>
      <c r="CD6" s="66">
        <f t="shared" si="8"/>
        <v>68202</v>
      </c>
      <c r="CE6" s="66">
        <f t="shared" si="8"/>
        <v>54464</v>
      </c>
      <c r="CF6" s="66">
        <f t="shared" si="8"/>
        <v>55265</v>
      </c>
      <c r="CG6" s="66">
        <f t="shared" si="8"/>
        <v>56892</v>
      </c>
      <c r="CH6" s="66">
        <f t="shared" si="8"/>
        <v>59108</v>
      </c>
      <c r="CI6" s="66">
        <f t="shared" si="8"/>
        <v>60271</v>
      </c>
      <c r="CJ6" s="65" t="str">
        <f>IF(CJ8="-","【-】","【"&amp;SUBSTITUTE(TEXT(CJ8,"#,##0"),"-","△")&amp;"】")</f>
        <v>【53,621】</v>
      </c>
      <c r="CK6" s="66">
        <f>IF(CK8="-",NA(),CK8)</f>
        <v>13907</v>
      </c>
      <c r="CL6" s="66">
        <f t="shared" ref="CL6:CT6" si="9">IF(CL8="-",NA(),CL8)</f>
        <v>14819</v>
      </c>
      <c r="CM6" s="66">
        <f t="shared" si="9"/>
        <v>15866</v>
      </c>
      <c r="CN6" s="66">
        <f t="shared" si="9"/>
        <v>15596</v>
      </c>
      <c r="CO6" s="66">
        <f t="shared" si="9"/>
        <v>16629</v>
      </c>
      <c r="CP6" s="66">
        <f t="shared" si="9"/>
        <v>13969</v>
      </c>
      <c r="CQ6" s="66">
        <f t="shared" si="9"/>
        <v>14455</v>
      </c>
      <c r="CR6" s="66">
        <f t="shared" si="9"/>
        <v>15171</v>
      </c>
      <c r="CS6" s="66">
        <f t="shared" si="9"/>
        <v>15887</v>
      </c>
      <c r="CT6" s="66">
        <f t="shared" si="9"/>
        <v>16979</v>
      </c>
      <c r="CU6" s="65" t="str">
        <f>IF(CU8="-","【-】","【"&amp;SUBSTITUTE(TEXT(CU8,"#,##0"),"-","△")&amp;"】")</f>
        <v>【15,586】</v>
      </c>
      <c r="CV6" s="65">
        <f>IF(CV8="-",NA(),CV8)</f>
        <v>50</v>
      </c>
      <c r="CW6" s="65">
        <f t="shared" ref="CW6:DE6" si="10">IF(CW8="-",NA(),CW8)</f>
        <v>50.5</v>
      </c>
      <c r="CX6" s="65">
        <f t="shared" si="10"/>
        <v>50.1</v>
      </c>
      <c r="CY6" s="65">
        <f t="shared" si="10"/>
        <v>51.5</v>
      </c>
      <c r="CZ6" s="65">
        <f t="shared" si="10"/>
        <v>52.3</v>
      </c>
      <c r="DA6" s="65">
        <f t="shared" si="10"/>
        <v>53.2</v>
      </c>
      <c r="DB6" s="65">
        <f t="shared" si="10"/>
        <v>54.1</v>
      </c>
      <c r="DC6" s="65">
        <f t="shared" si="10"/>
        <v>53.8</v>
      </c>
      <c r="DD6" s="65">
        <f t="shared" si="10"/>
        <v>53</v>
      </c>
      <c r="DE6" s="65">
        <f t="shared" si="10"/>
        <v>53</v>
      </c>
      <c r="DF6" s="65" t="str">
        <f>IF(DF8="-","【-】","【"&amp;SUBSTITUTE(TEXT(DF8,"#,##0.0"),"-","△")&amp;"】")</f>
        <v>【54.6】</v>
      </c>
      <c r="DG6" s="65">
        <f>IF(DG8="-",NA(),DG8)</f>
        <v>25.3</v>
      </c>
      <c r="DH6" s="65">
        <f t="shared" ref="DH6:DP6" si="11">IF(DH8="-",NA(),DH8)</f>
        <v>26</v>
      </c>
      <c r="DI6" s="65">
        <f t="shared" si="11"/>
        <v>28.2</v>
      </c>
      <c r="DJ6" s="65">
        <f t="shared" si="11"/>
        <v>26.3</v>
      </c>
      <c r="DK6" s="65">
        <f t="shared" si="11"/>
        <v>26.3</v>
      </c>
      <c r="DL6" s="65">
        <f t="shared" si="11"/>
        <v>25.3</v>
      </c>
      <c r="DM6" s="65">
        <f t="shared" si="11"/>
        <v>25.2</v>
      </c>
      <c r="DN6" s="65">
        <f t="shared" si="11"/>
        <v>25.4</v>
      </c>
      <c r="DO6" s="65">
        <f t="shared" si="11"/>
        <v>25.8</v>
      </c>
      <c r="DP6" s="65">
        <f t="shared" si="11"/>
        <v>26.4</v>
      </c>
      <c r="DQ6" s="65" t="str">
        <f>IF(DQ8="-","【-】","【"&amp;SUBSTITUTE(TEXT(DQ8,"#,##0.0"),"-","△")&amp;"】")</f>
        <v>【25.0】</v>
      </c>
      <c r="DR6" s="65">
        <f>IF(DR8="-",NA(),DR8)</f>
        <v>43.8</v>
      </c>
      <c r="DS6" s="65">
        <f t="shared" ref="DS6:EA6" si="12">IF(DS8="-",NA(),DS8)</f>
        <v>47.1</v>
      </c>
      <c r="DT6" s="65">
        <f t="shared" si="12"/>
        <v>50.2</v>
      </c>
      <c r="DU6" s="65">
        <f t="shared" si="12"/>
        <v>53.4</v>
      </c>
      <c r="DV6" s="65">
        <f t="shared" si="12"/>
        <v>54.7</v>
      </c>
      <c r="DW6" s="65">
        <f t="shared" si="12"/>
        <v>48.7</v>
      </c>
      <c r="DX6" s="65">
        <f t="shared" si="12"/>
        <v>52.5</v>
      </c>
      <c r="DY6" s="65">
        <f t="shared" si="12"/>
        <v>52.7</v>
      </c>
      <c r="DZ6" s="65">
        <f t="shared" si="12"/>
        <v>53.7</v>
      </c>
      <c r="EA6" s="65">
        <f t="shared" si="12"/>
        <v>56.4</v>
      </c>
      <c r="EB6" s="65" t="str">
        <f>IF(EB8="-","【-】","【"&amp;SUBSTITUTE(TEXT(EB8,"#,##0.0"),"-","△")&amp;"】")</f>
        <v>【53.5】</v>
      </c>
      <c r="EC6" s="65">
        <f>IF(EC8="-",NA(),EC8)</f>
        <v>71.2</v>
      </c>
      <c r="ED6" s="65">
        <f t="shared" ref="ED6:EL6" si="13">IF(ED8="-",NA(),ED8)</f>
        <v>73.7</v>
      </c>
      <c r="EE6" s="65">
        <f t="shared" si="13"/>
        <v>75.400000000000006</v>
      </c>
      <c r="EF6" s="65">
        <f t="shared" si="13"/>
        <v>76.7</v>
      </c>
      <c r="EG6" s="65">
        <f t="shared" si="13"/>
        <v>72.7</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20057513</v>
      </c>
      <c r="EO6" s="66">
        <f t="shared" ref="EO6:EW6" si="14">IF(EO8="-",NA(),EO8)</f>
        <v>20419086</v>
      </c>
      <c r="EP6" s="66">
        <f t="shared" si="14"/>
        <v>20542338</v>
      </c>
      <c r="EQ6" s="66">
        <f t="shared" si="14"/>
        <v>20844137</v>
      </c>
      <c r="ER6" s="66">
        <f t="shared" si="14"/>
        <v>20952873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161</v>
      </c>
      <c r="B7" s="63">
        <f t="shared" ref="B7:AG7" si="15">B8</f>
        <v>2019</v>
      </c>
      <c r="C7" s="63">
        <f t="shared" si="15"/>
        <v>142018</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400床以上～500床未満</v>
      </c>
      <c r="O7" s="63" t="str">
        <f>O8</f>
        <v>非設置</v>
      </c>
      <c r="P7" s="63" t="str">
        <f>P8</f>
        <v>指定管理者(利用料金制)</v>
      </c>
      <c r="Q7" s="64">
        <f t="shared" si="15"/>
        <v>28</v>
      </c>
      <c r="R7" s="63" t="str">
        <f t="shared" si="15"/>
        <v>対象</v>
      </c>
      <c r="S7" s="63" t="str">
        <f t="shared" si="15"/>
        <v>透 I 未 訓 ガ</v>
      </c>
      <c r="T7" s="63" t="str">
        <f t="shared" si="15"/>
        <v>救 臨 地 輪</v>
      </c>
      <c r="U7" s="64">
        <f>U8</f>
        <v>401050</v>
      </c>
      <c r="V7" s="64">
        <f>V8</f>
        <v>20514</v>
      </c>
      <c r="W7" s="63" t="str">
        <f>W8</f>
        <v>非該当</v>
      </c>
      <c r="X7" s="63" t="str">
        <f t="shared" si="15"/>
        <v>７：１</v>
      </c>
      <c r="Y7" s="64">
        <f t="shared" si="15"/>
        <v>367</v>
      </c>
      <c r="Z7" s="64">
        <f t="shared" si="15"/>
        <v>50</v>
      </c>
      <c r="AA7" s="64" t="str">
        <f t="shared" si="15"/>
        <v>-</v>
      </c>
      <c r="AB7" s="64" t="str">
        <f t="shared" si="15"/>
        <v>-</v>
      </c>
      <c r="AC7" s="64" t="str">
        <f t="shared" si="15"/>
        <v>-</v>
      </c>
      <c r="AD7" s="64">
        <f t="shared" si="15"/>
        <v>417</v>
      </c>
      <c r="AE7" s="64">
        <f t="shared" si="15"/>
        <v>337</v>
      </c>
      <c r="AF7" s="64">
        <f t="shared" si="15"/>
        <v>50</v>
      </c>
      <c r="AG7" s="64">
        <f t="shared" si="15"/>
        <v>387</v>
      </c>
      <c r="AH7" s="65">
        <f>AH8</f>
        <v>102.5</v>
      </c>
      <c r="AI7" s="65">
        <f t="shared" ref="AI7:AQ7" si="16">AI8</f>
        <v>102.6</v>
      </c>
      <c r="AJ7" s="65">
        <f t="shared" si="16"/>
        <v>101.2</v>
      </c>
      <c r="AK7" s="65">
        <f t="shared" si="16"/>
        <v>101</v>
      </c>
      <c r="AL7" s="65">
        <f t="shared" si="16"/>
        <v>100.5</v>
      </c>
      <c r="AM7" s="65">
        <f t="shared" si="16"/>
        <v>98.8</v>
      </c>
      <c r="AN7" s="65">
        <f t="shared" si="16"/>
        <v>98.5</v>
      </c>
      <c r="AO7" s="65">
        <f t="shared" si="16"/>
        <v>98.7</v>
      </c>
      <c r="AP7" s="65">
        <f t="shared" si="16"/>
        <v>99</v>
      </c>
      <c r="AQ7" s="65">
        <f t="shared" si="16"/>
        <v>99</v>
      </c>
      <c r="AR7" s="65"/>
      <c r="AS7" s="65">
        <f>AS8</f>
        <v>97.9</v>
      </c>
      <c r="AT7" s="65">
        <f t="shared" ref="AT7:BB7" si="17">AT8</f>
        <v>98.2</v>
      </c>
      <c r="AU7" s="65">
        <f t="shared" si="17"/>
        <v>97.3</v>
      </c>
      <c r="AV7" s="65">
        <f t="shared" si="17"/>
        <v>97.2</v>
      </c>
      <c r="AW7" s="65">
        <f t="shared" si="17"/>
        <v>96.4</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86.3</v>
      </c>
      <c r="BP7" s="65">
        <f t="shared" ref="BP7:BX7" si="19">BP8</f>
        <v>83.5</v>
      </c>
      <c r="BQ7" s="65">
        <f t="shared" si="19"/>
        <v>76.900000000000006</v>
      </c>
      <c r="BR7" s="65">
        <f t="shared" si="19"/>
        <v>79</v>
      </c>
      <c r="BS7" s="65">
        <f t="shared" si="19"/>
        <v>80.900000000000006</v>
      </c>
      <c r="BT7" s="65">
        <f t="shared" si="19"/>
        <v>75.7</v>
      </c>
      <c r="BU7" s="65">
        <f t="shared" si="19"/>
        <v>76.099999999999994</v>
      </c>
      <c r="BV7" s="65">
        <f t="shared" si="19"/>
        <v>77</v>
      </c>
      <c r="BW7" s="65">
        <f t="shared" si="19"/>
        <v>77.599999999999994</v>
      </c>
      <c r="BX7" s="65">
        <f t="shared" si="19"/>
        <v>77</v>
      </c>
      <c r="BY7" s="65"/>
      <c r="BZ7" s="66">
        <f>BZ8</f>
        <v>58852</v>
      </c>
      <c r="CA7" s="66">
        <f t="shared" ref="CA7:CI7" si="20">CA8</f>
        <v>61235</v>
      </c>
      <c r="CB7" s="66">
        <f t="shared" si="20"/>
        <v>70017</v>
      </c>
      <c r="CC7" s="66">
        <f t="shared" si="20"/>
        <v>67982</v>
      </c>
      <c r="CD7" s="66">
        <f t="shared" si="20"/>
        <v>68202</v>
      </c>
      <c r="CE7" s="66">
        <f t="shared" si="20"/>
        <v>54464</v>
      </c>
      <c r="CF7" s="66">
        <f t="shared" si="20"/>
        <v>55265</v>
      </c>
      <c r="CG7" s="66">
        <f t="shared" si="20"/>
        <v>56892</v>
      </c>
      <c r="CH7" s="66">
        <f t="shared" si="20"/>
        <v>59108</v>
      </c>
      <c r="CI7" s="66">
        <f t="shared" si="20"/>
        <v>60271</v>
      </c>
      <c r="CJ7" s="65"/>
      <c r="CK7" s="66">
        <f>CK8</f>
        <v>13907</v>
      </c>
      <c r="CL7" s="66">
        <f t="shared" ref="CL7:CT7" si="21">CL8</f>
        <v>14819</v>
      </c>
      <c r="CM7" s="66">
        <f t="shared" si="21"/>
        <v>15866</v>
      </c>
      <c r="CN7" s="66">
        <f t="shared" si="21"/>
        <v>15596</v>
      </c>
      <c r="CO7" s="66">
        <f t="shared" si="21"/>
        <v>16629</v>
      </c>
      <c r="CP7" s="66">
        <f t="shared" si="21"/>
        <v>13969</v>
      </c>
      <c r="CQ7" s="66">
        <f t="shared" si="21"/>
        <v>14455</v>
      </c>
      <c r="CR7" s="66">
        <f t="shared" si="21"/>
        <v>15171</v>
      </c>
      <c r="CS7" s="66">
        <f t="shared" si="21"/>
        <v>15887</v>
      </c>
      <c r="CT7" s="66">
        <f t="shared" si="21"/>
        <v>16979</v>
      </c>
      <c r="CU7" s="65"/>
      <c r="CV7" s="65">
        <f>CV8</f>
        <v>50</v>
      </c>
      <c r="CW7" s="65">
        <f t="shared" ref="CW7:DE7" si="22">CW8</f>
        <v>50.5</v>
      </c>
      <c r="CX7" s="65">
        <f t="shared" si="22"/>
        <v>50.1</v>
      </c>
      <c r="CY7" s="65">
        <f t="shared" si="22"/>
        <v>51.5</v>
      </c>
      <c r="CZ7" s="65">
        <f t="shared" si="22"/>
        <v>52.3</v>
      </c>
      <c r="DA7" s="65">
        <f t="shared" si="22"/>
        <v>53.2</v>
      </c>
      <c r="DB7" s="65">
        <f t="shared" si="22"/>
        <v>54.1</v>
      </c>
      <c r="DC7" s="65">
        <f t="shared" si="22"/>
        <v>53.8</v>
      </c>
      <c r="DD7" s="65">
        <f t="shared" si="22"/>
        <v>53</v>
      </c>
      <c r="DE7" s="65">
        <f t="shared" si="22"/>
        <v>53</v>
      </c>
      <c r="DF7" s="65"/>
      <c r="DG7" s="65">
        <f>DG8</f>
        <v>25.3</v>
      </c>
      <c r="DH7" s="65">
        <f t="shared" ref="DH7:DP7" si="23">DH8</f>
        <v>26</v>
      </c>
      <c r="DI7" s="65">
        <f t="shared" si="23"/>
        <v>28.2</v>
      </c>
      <c r="DJ7" s="65">
        <f t="shared" si="23"/>
        <v>26.3</v>
      </c>
      <c r="DK7" s="65">
        <f t="shared" si="23"/>
        <v>26.3</v>
      </c>
      <c r="DL7" s="65">
        <f t="shared" si="23"/>
        <v>25.3</v>
      </c>
      <c r="DM7" s="65">
        <f t="shared" si="23"/>
        <v>25.2</v>
      </c>
      <c r="DN7" s="65">
        <f t="shared" si="23"/>
        <v>25.4</v>
      </c>
      <c r="DO7" s="65">
        <f t="shared" si="23"/>
        <v>25.8</v>
      </c>
      <c r="DP7" s="65">
        <f t="shared" si="23"/>
        <v>26.4</v>
      </c>
      <c r="DQ7" s="65"/>
      <c r="DR7" s="65">
        <f>DR8</f>
        <v>43.8</v>
      </c>
      <c r="DS7" s="65">
        <f t="shared" ref="DS7:EA7" si="24">DS8</f>
        <v>47.1</v>
      </c>
      <c r="DT7" s="65">
        <f t="shared" si="24"/>
        <v>50.2</v>
      </c>
      <c r="DU7" s="65">
        <f t="shared" si="24"/>
        <v>53.4</v>
      </c>
      <c r="DV7" s="65">
        <f t="shared" si="24"/>
        <v>54.7</v>
      </c>
      <c r="DW7" s="65">
        <f t="shared" si="24"/>
        <v>48.7</v>
      </c>
      <c r="DX7" s="65">
        <f t="shared" si="24"/>
        <v>52.5</v>
      </c>
      <c r="DY7" s="65">
        <f t="shared" si="24"/>
        <v>52.7</v>
      </c>
      <c r="DZ7" s="65">
        <f t="shared" si="24"/>
        <v>53.7</v>
      </c>
      <c r="EA7" s="65">
        <f t="shared" si="24"/>
        <v>56.4</v>
      </c>
      <c r="EB7" s="65"/>
      <c r="EC7" s="65">
        <f>EC8</f>
        <v>71.2</v>
      </c>
      <c r="ED7" s="65">
        <f t="shared" ref="ED7:EL7" si="25">ED8</f>
        <v>73.7</v>
      </c>
      <c r="EE7" s="65">
        <f t="shared" si="25"/>
        <v>75.400000000000006</v>
      </c>
      <c r="EF7" s="65">
        <f t="shared" si="25"/>
        <v>76.7</v>
      </c>
      <c r="EG7" s="65">
        <f t="shared" si="25"/>
        <v>72.7</v>
      </c>
      <c r="EH7" s="65">
        <f t="shared" si="25"/>
        <v>61.7</v>
      </c>
      <c r="EI7" s="65">
        <f t="shared" si="25"/>
        <v>66.099999999999994</v>
      </c>
      <c r="EJ7" s="65">
        <f t="shared" si="25"/>
        <v>68.400000000000006</v>
      </c>
      <c r="EK7" s="65">
        <f t="shared" si="25"/>
        <v>69.3</v>
      </c>
      <c r="EL7" s="65">
        <f t="shared" si="25"/>
        <v>71.099999999999994</v>
      </c>
      <c r="EM7" s="65"/>
      <c r="EN7" s="66">
        <f>EN8</f>
        <v>20057513</v>
      </c>
      <c r="EO7" s="66">
        <f t="shared" ref="EO7:EW7" si="26">EO8</f>
        <v>20419086</v>
      </c>
      <c r="EP7" s="66">
        <f t="shared" si="26"/>
        <v>20542338</v>
      </c>
      <c r="EQ7" s="66">
        <f t="shared" si="26"/>
        <v>20844137</v>
      </c>
      <c r="ER7" s="66">
        <f t="shared" si="26"/>
        <v>20952873</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142018</v>
      </c>
      <c r="D8" s="68">
        <v>46</v>
      </c>
      <c r="E8" s="68">
        <v>6</v>
      </c>
      <c r="F8" s="68">
        <v>0</v>
      </c>
      <c r="G8" s="68">
        <v>2</v>
      </c>
      <c r="H8" s="68" t="s">
        <v>162</v>
      </c>
      <c r="I8" s="68" t="s">
        <v>163</v>
      </c>
      <c r="J8" s="68" t="s">
        <v>164</v>
      </c>
      <c r="K8" s="68" t="s">
        <v>165</v>
      </c>
      <c r="L8" s="68" t="s">
        <v>166</v>
      </c>
      <c r="M8" s="68" t="s">
        <v>167</v>
      </c>
      <c r="N8" s="68" t="s">
        <v>168</v>
      </c>
      <c r="O8" s="68" t="s">
        <v>169</v>
      </c>
      <c r="P8" s="68" t="s">
        <v>170</v>
      </c>
      <c r="Q8" s="69">
        <v>28</v>
      </c>
      <c r="R8" s="68" t="s">
        <v>171</v>
      </c>
      <c r="S8" s="68" t="s">
        <v>172</v>
      </c>
      <c r="T8" s="68" t="s">
        <v>173</v>
      </c>
      <c r="U8" s="69">
        <v>401050</v>
      </c>
      <c r="V8" s="69">
        <v>20514</v>
      </c>
      <c r="W8" s="68" t="s">
        <v>174</v>
      </c>
      <c r="X8" s="70" t="s">
        <v>175</v>
      </c>
      <c r="Y8" s="69">
        <v>367</v>
      </c>
      <c r="Z8" s="69">
        <v>50</v>
      </c>
      <c r="AA8" s="69" t="s">
        <v>38</v>
      </c>
      <c r="AB8" s="69" t="s">
        <v>38</v>
      </c>
      <c r="AC8" s="69" t="s">
        <v>38</v>
      </c>
      <c r="AD8" s="69">
        <v>417</v>
      </c>
      <c r="AE8" s="69">
        <v>337</v>
      </c>
      <c r="AF8" s="69">
        <v>50</v>
      </c>
      <c r="AG8" s="69">
        <v>387</v>
      </c>
      <c r="AH8" s="71">
        <v>102.5</v>
      </c>
      <c r="AI8" s="71">
        <v>102.6</v>
      </c>
      <c r="AJ8" s="71">
        <v>101.2</v>
      </c>
      <c r="AK8" s="71">
        <v>101</v>
      </c>
      <c r="AL8" s="71">
        <v>100.5</v>
      </c>
      <c r="AM8" s="71">
        <v>98.8</v>
      </c>
      <c r="AN8" s="71">
        <v>98.5</v>
      </c>
      <c r="AO8" s="71">
        <v>98.7</v>
      </c>
      <c r="AP8" s="71">
        <v>99</v>
      </c>
      <c r="AQ8" s="71">
        <v>99</v>
      </c>
      <c r="AR8" s="71">
        <v>98.2</v>
      </c>
      <c r="AS8" s="71">
        <v>97.9</v>
      </c>
      <c r="AT8" s="71">
        <v>98.2</v>
      </c>
      <c r="AU8" s="71">
        <v>97.3</v>
      </c>
      <c r="AV8" s="71">
        <v>97.2</v>
      </c>
      <c r="AW8" s="71">
        <v>96.4</v>
      </c>
      <c r="AX8" s="71">
        <v>91.8</v>
      </c>
      <c r="AY8" s="71">
        <v>91.6</v>
      </c>
      <c r="AZ8" s="71">
        <v>92.1</v>
      </c>
      <c r="BA8" s="71">
        <v>92.3</v>
      </c>
      <c r="BB8" s="71">
        <v>92.4</v>
      </c>
      <c r="BC8" s="71">
        <v>89.5</v>
      </c>
      <c r="BD8" s="72">
        <v>0</v>
      </c>
      <c r="BE8" s="72">
        <v>0</v>
      </c>
      <c r="BF8" s="72">
        <v>0</v>
      </c>
      <c r="BG8" s="72">
        <v>0</v>
      </c>
      <c r="BH8" s="72">
        <v>0</v>
      </c>
      <c r="BI8" s="72">
        <v>38.1</v>
      </c>
      <c r="BJ8" s="72">
        <v>42.9</v>
      </c>
      <c r="BK8" s="72">
        <v>40.200000000000003</v>
      </c>
      <c r="BL8" s="72">
        <v>40.4</v>
      </c>
      <c r="BM8" s="72">
        <v>40.1</v>
      </c>
      <c r="BN8" s="72">
        <v>59.6</v>
      </c>
      <c r="BO8" s="71">
        <v>86.3</v>
      </c>
      <c r="BP8" s="71">
        <v>83.5</v>
      </c>
      <c r="BQ8" s="71">
        <v>76.900000000000006</v>
      </c>
      <c r="BR8" s="71">
        <v>79</v>
      </c>
      <c r="BS8" s="71">
        <v>80.900000000000006</v>
      </c>
      <c r="BT8" s="71">
        <v>75.7</v>
      </c>
      <c r="BU8" s="71">
        <v>76.099999999999994</v>
      </c>
      <c r="BV8" s="71">
        <v>77</v>
      </c>
      <c r="BW8" s="71">
        <v>77.599999999999994</v>
      </c>
      <c r="BX8" s="71">
        <v>77</v>
      </c>
      <c r="BY8" s="71">
        <v>74.7</v>
      </c>
      <c r="BZ8" s="72">
        <v>58852</v>
      </c>
      <c r="CA8" s="72">
        <v>61235</v>
      </c>
      <c r="CB8" s="72">
        <v>70017</v>
      </c>
      <c r="CC8" s="72">
        <v>67982</v>
      </c>
      <c r="CD8" s="72">
        <v>68202</v>
      </c>
      <c r="CE8" s="72">
        <v>54464</v>
      </c>
      <c r="CF8" s="72">
        <v>55265</v>
      </c>
      <c r="CG8" s="72">
        <v>56892</v>
      </c>
      <c r="CH8" s="72">
        <v>59108</v>
      </c>
      <c r="CI8" s="72">
        <v>60271</v>
      </c>
      <c r="CJ8" s="71">
        <v>53621</v>
      </c>
      <c r="CK8" s="72">
        <v>13907</v>
      </c>
      <c r="CL8" s="72">
        <v>14819</v>
      </c>
      <c r="CM8" s="72">
        <v>15866</v>
      </c>
      <c r="CN8" s="72">
        <v>15596</v>
      </c>
      <c r="CO8" s="72">
        <v>16629</v>
      </c>
      <c r="CP8" s="72">
        <v>13969</v>
      </c>
      <c r="CQ8" s="72">
        <v>14455</v>
      </c>
      <c r="CR8" s="72">
        <v>15171</v>
      </c>
      <c r="CS8" s="72">
        <v>15887</v>
      </c>
      <c r="CT8" s="72">
        <v>16979</v>
      </c>
      <c r="CU8" s="71">
        <v>15586</v>
      </c>
      <c r="CV8" s="72">
        <v>50</v>
      </c>
      <c r="CW8" s="72">
        <v>50.5</v>
      </c>
      <c r="CX8" s="72">
        <v>50.1</v>
      </c>
      <c r="CY8" s="72">
        <v>51.5</v>
      </c>
      <c r="CZ8" s="72">
        <v>52.3</v>
      </c>
      <c r="DA8" s="72">
        <v>53.2</v>
      </c>
      <c r="DB8" s="72">
        <v>54.1</v>
      </c>
      <c r="DC8" s="72">
        <v>53.8</v>
      </c>
      <c r="DD8" s="72">
        <v>53</v>
      </c>
      <c r="DE8" s="72">
        <v>53</v>
      </c>
      <c r="DF8" s="72">
        <v>54.6</v>
      </c>
      <c r="DG8" s="72">
        <v>25.3</v>
      </c>
      <c r="DH8" s="72">
        <v>26</v>
      </c>
      <c r="DI8" s="72">
        <v>28.2</v>
      </c>
      <c r="DJ8" s="72">
        <v>26.3</v>
      </c>
      <c r="DK8" s="72">
        <v>26.3</v>
      </c>
      <c r="DL8" s="72">
        <v>25.3</v>
      </c>
      <c r="DM8" s="72">
        <v>25.2</v>
      </c>
      <c r="DN8" s="72">
        <v>25.4</v>
      </c>
      <c r="DO8" s="72">
        <v>25.8</v>
      </c>
      <c r="DP8" s="72">
        <v>26.4</v>
      </c>
      <c r="DQ8" s="72">
        <v>25</v>
      </c>
      <c r="DR8" s="71">
        <v>43.8</v>
      </c>
      <c r="DS8" s="71">
        <v>47.1</v>
      </c>
      <c r="DT8" s="71">
        <v>50.2</v>
      </c>
      <c r="DU8" s="71">
        <v>53.4</v>
      </c>
      <c r="DV8" s="71">
        <v>54.7</v>
      </c>
      <c r="DW8" s="71">
        <v>48.7</v>
      </c>
      <c r="DX8" s="71">
        <v>52.5</v>
      </c>
      <c r="DY8" s="71">
        <v>52.7</v>
      </c>
      <c r="DZ8" s="71">
        <v>53.7</v>
      </c>
      <c r="EA8" s="71">
        <v>56.4</v>
      </c>
      <c r="EB8" s="71">
        <v>53.5</v>
      </c>
      <c r="EC8" s="71">
        <v>71.2</v>
      </c>
      <c r="ED8" s="71">
        <v>73.7</v>
      </c>
      <c r="EE8" s="71">
        <v>75.400000000000006</v>
      </c>
      <c r="EF8" s="71">
        <v>76.7</v>
      </c>
      <c r="EG8" s="71">
        <v>72.7</v>
      </c>
      <c r="EH8" s="71">
        <v>61.7</v>
      </c>
      <c r="EI8" s="71">
        <v>66.099999999999994</v>
      </c>
      <c r="EJ8" s="71">
        <v>68.400000000000006</v>
      </c>
      <c r="EK8" s="71">
        <v>69.3</v>
      </c>
      <c r="EL8" s="71">
        <v>71.099999999999994</v>
      </c>
      <c r="EM8" s="71">
        <v>70</v>
      </c>
      <c r="EN8" s="72">
        <v>20057513</v>
      </c>
      <c r="EO8" s="72">
        <v>20419086</v>
      </c>
      <c r="EP8" s="72">
        <v>20542338</v>
      </c>
      <c r="EQ8" s="72">
        <v>20844137</v>
      </c>
      <c r="ER8" s="72">
        <v>20952873</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2021-02-24T08:21:19Z</cp:lastPrinted>
  <dcterms:created xsi:type="dcterms:W3CDTF">2020-12-15T03:52:38Z</dcterms:created>
  <dcterms:modified xsi:type="dcterms:W3CDTF">2021-02-24T08:21:24Z</dcterms:modified>
  <cp:category/>
</cp:coreProperties>
</file>