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5_平塚市\"/>
    </mc:Choice>
  </mc:AlternateContent>
  <workbookProtection workbookAlgorithmName="SHA-512" workbookHashValue="kRDItijLXRuTkZ/xQXpmiiEIpdil+KhoNuq1/ARnyNh11RluFF/02L+iebv2q0U7FiXFnmYDQkbub4x/G/Rynw==" workbookSaltValue="AZWLYahxgfU5gg8DzpURkw==" workbookSpinCount="100000" lockStructure="1"/>
  <bookViews>
    <workbookView xWindow="1188"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<sst xmlns="http://schemas.openxmlformats.org/spreadsheetml/2006/main" count="253" uniqueCount="116">
  <si>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</si>
  <si>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</si>
  <si>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</si>
  <si>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</si>
  <si>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</si>
  <si>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</si>
  <si>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</si>
  <si>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</si>
  <si>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</si>
  <si>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</si>
  <si>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</si>
  <si>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</si>
  <si>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</si>
  <si>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</si>
  <si>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</si>
  <si>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</si>
  <si>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</si>
  <si>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</si>
  <si>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</si>
  <si>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</si>
  <si>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</si>
  <si>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</si>
  <si>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</si>
  <si>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</si>
  <si>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</si>
  <si>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</si>
  <si>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</si>
  <si>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</si>
  <si>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</si>
  <si>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</si>
  <si>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</si>
  <si>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</si>
  <si>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</si>
  <si>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</si>
  <si>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</si>
  <si>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</si>
  <si>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</si>
  <si>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</si>
  <si>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</si>
  <si>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</si>
  <si>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</si>
  <si>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</si>
  <si>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</si>
  <si>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</si>
  <si>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</si>
  <si>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</si>
  <si>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</si>
  <si>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</si>
  <si>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</si>
  <si>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</si>
  <si>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</si>
  <si>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</si>
  <si>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</si>
  <si>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</si>
  <si>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</si>
  <si>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</si>
  <si>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</si>
  <si>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</si>
  <si>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</si>
  <si>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</si>
  <si>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</si>
  <si>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</si>
  <si>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</si>
  <si>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</si>
  <si>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</si>
  <si>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</si>
  <si>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</si>
  <si>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</si>
  <si>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</si>
  <si>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</si>
  <si>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</si>
  <si>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</si>
  <si>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</si>
  <si>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</si>
  <si>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</si>
  <si>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</si>
  <si>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</si>
  <si>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</si>
  <si>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</si>
  <si>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</si>
  <si>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</si>
  <si>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</si>
  <si>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</si>
  <si>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</si>
  <si>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</si>
  <si>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</si>
  <si>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</si>
  <si>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</si>
  <si>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</si>
  <si>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</si>
  <si>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</si>
  <si>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</si>
  <si>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</si>
  <si>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</si>
  <si>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</si>
  <si>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</si>
  <si>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</si>
  <si>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</si>
  <si>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</si>
  <si>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</si>
  <si>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</si>
  <si>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</si>
  <si>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</si>
  <si>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</si>
  <si>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</si>
  <si>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</si>
  <si>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</si>
  <si>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</si>
  <si>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</si>
  <si>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</si>
  <si>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</si>
  <si>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</si>
  <si>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</si>
  <si>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渠老朽化率については、事業完了により新たな固定資産の取得がなく、また、事業供用開始からの経過年数が10年程度であることから、③管渠改善率とともに、現状では老朽化に関する喫緊の課題は発生していません。当面は施設の管理を適切に行い、施設の安定稼働に努めます。</t>
    <phoneticPr fontId="4"/>
  </si>
  <si>
    <t>　平均を上回る指標もありますが、一般会計からの繰入に依存せざるを得ない経営状況と高い汚水処理原価などから、非常に厳しい経営環境です。当面は、接続率向上、累積欠損金の解消や経費回収率の改善等の課題に取り組み、経営の効率化を図りながら、中長期的には、広域化・共同化や適正な料金水準等あらゆる面で検討していく必要があります。</t>
    <rPh sb="151" eb="153">
      <t>ヒツヨウ</t>
    </rPh>
    <phoneticPr fontId="4"/>
  </si>
  <si>
    <t xml:space="preserve">　①経常収支比率は100％超を維持し、②累積欠損金比率は累積欠損金が減少し改善の方向に向かっています。
　⑦施設利用率及び⑧水洗化率は全国平均及び類似団体平均を上回っていますが、⑤経費回収率は全国平均及び類似団体平均より低く、また、⑥汚水処理原価は全国平均及び類似団体平均より高いことから、事業としての経営状況の厳しさを表しています。引き続き、未接続世帯に対する接続促進に取り組み、有収水量の増加に努めるとともに、中長期的な視点で検討する必要があります。
　④企業債残高対事業規模比率は全国平均及び類似団体平均を大きく超えています。事業の概成により企業債の新規借入れがなく、数値は低減傾向が続く見込みですが、一方で使用料収益の大幅な増加も想定されないことから、各平均との乖離状況は続くものと考えます。
</t>
    <rPh sb="96" eb="97">
      <t>ゼン</t>
    </rPh>
    <rPh sb="97" eb="98">
      <t>クニ</t>
    </rPh>
    <rPh sb="98" eb="100">
      <t>ヘイキン</t>
    </rPh>
    <rPh sb="100" eb="101">
      <t>オヨ</t>
    </rPh>
    <rPh sb="102" eb="104">
      <t>ルイジ</t>
    </rPh>
    <rPh sb="104" eb="106">
      <t>ダンタイ</t>
    </rPh>
    <rPh sb="106" eb="108">
      <t>ヘイキン</t>
    </rPh>
    <rPh sb="110" eb="111">
      <t>ヒク</t>
    </rPh>
    <rPh sb="138" eb="139">
      <t>タカ</t>
    </rPh>
    <rPh sb="245" eb="247">
      <t>ヘイキン</t>
    </rPh>
    <rPh sb="287" eb="289">
      <t>スウチ</t>
    </rPh>
    <rPh sb="304" eb="306">
      <t>イッポウ</t>
    </rPh>
    <rPh sb="319" eb="321">
      <t>ソウテイ</t>
    </rPh>
    <rPh sb="330" eb="331">
      <t>カク</t>
    </rPh>
    <rPh sb="331" eb="333">
      <t>ヘイキン</t>
    </rPh>
    <rPh sb="335" eb="337">
      <t>カイリ</t>
    </rPh>
    <rPh sb="337" eb="339">
      <t>ジョウキョウ</t>
    </rPh>
    <rPh sb="340" eb="341">
      <t>ツヅ</t>
    </rPh>
    <rPh sb="345" eb="3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</si>
</sst>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E1-4066-A0D7-85C01458CBFC}"/>
            </c:ext>
          </c:extLst>
        </c:ser>
        <c:dLbls>
          <c:showLegendKey val="0"/>
          <c:showVal val="0"/>
          <c:showCatName val="0"/>
          <c:showSerName val="0"/>
          <c:showPercent val="0"/>
          <c:showBubbleSize val="0"/>
        </c:dLbls>
        <c:gapWidth val="150"/>
        <c:axId val="366505000"/>
        <c:axId val="36650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formatCode="#,##0.00;&quot;△&quot;#,##0.00">
                  <c:v>0</c:v>
                </c:pt>
                <c:pt idx="3">
                  <c:v>0.04</c:v>
                </c:pt>
                <c:pt idx="4" formatCode="#,##0.00;&quot;△&quot;#,##0.00">
                  <c:v>0</c:v>
                </c:pt>
              </c:numCache>
            </c:numRef>
          </c:val>
          <c:smooth val="0"/>
          <c:extLst xmlns:c16r2="http://schemas.microsoft.com/office/drawing/2015/06/chart">
            <c:ext xmlns:c16="http://schemas.microsoft.com/office/drawing/2014/chart" uri="{C3380CC4-5D6E-409C-BE32-E72D297353CC}">
              <c16:uniqueId val="{00000001-4AE1-4066-A0D7-85C01458CBFC}"/>
            </c:ext>
          </c:extLst>
        </c:ser>
        <c:dLbls>
          <c:showLegendKey val="0"/>
          <c:showVal val="0"/>
          <c:showCatName val="0"/>
          <c:showSerName val="0"/>
          <c:showPercent val="0"/>
          <c:showBubbleSize val="0"/>
        </c:dLbls>
        <c:marker val="1"/>
        <c:smooth val="0"/>
        <c:axId val="366505000"/>
        <c:axId val="366505784"/>
      </c:lineChart>
      <c:dateAx>
        <c:axId val="366505000"/>
        <c:scaling>
          <c:orientation val="minMax"/>
        </c:scaling>
        <c:delete val="1"/>
        <c:axPos val="b"/>
        <c:numFmt formatCode="&quot;H&quot;yy" sourceLinked="1"/>
        <c:majorTickMark val="none"/>
        <c:minorTickMark val="none"/>
        <c:tickLblPos val="none"/>
        <c:crossAx val="366505784"/>
        <c:crosses val="autoZero"/>
        <c:auto val="1"/>
        <c:lblOffset val="100"/>
        <c:baseTimeUnit val="years"/>
      </c:dateAx>
      <c:valAx>
        <c:axId val="36650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5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64.680000000000007</c:v>
                </c:pt>
                <c:pt idx="2">
                  <c:v>64.59</c:v>
                </c:pt>
                <c:pt idx="3">
                  <c:v>64.41</c:v>
                </c:pt>
                <c:pt idx="4">
                  <c:v>63.17</c:v>
                </c:pt>
              </c:numCache>
            </c:numRef>
          </c:val>
          <c:extLst xmlns:c16r2="http://schemas.microsoft.com/office/drawing/2015/06/chart">
            <c:ext xmlns:c16="http://schemas.microsoft.com/office/drawing/2014/chart" uri="{C3380CC4-5D6E-409C-BE32-E72D297353CC}">
              <c16:uniqueId val="{00000000-9FBA-4FC8-8F38-6D21414C165C}"/>
            </c:ext>
          </c:extLst>
        </c:ser>
        <c:dLbls>
          <c:showLegendKey val="0"/>
          <c:showVal val="0"/>
          <c:showCatName val="0"/>
          <c:showSerName val="0"/>
          <c:showPercent val="0"/>
          <c:showBubbleSize val="0"/>
        </c:dLbls>
        <c:gapWidth val="150"/>
        <c:axId val="366762536"/>
        <c:axId val="36676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42.84</c:v>
                </c:pt>
                <c:pt idx="2">
                  <c:v>40.93</c:v>
                </c:pt>
                <c:pt idx="3">
                  <c:v>43.38</c:v>
                </c:pt>
                <c:pt idx="4">
                  <c:v>42.33</c:v>
                </c:pt>
              </c:numCache>
            </c:numRef>
          </c:val>
          <c:smooth val="0"/>
          <c:extLst xmlns:c16r2="http://schemas.microsoft.com/office/drawing/2015/06/chart">
            <c:ext xmlns:c16="http://schemas.microsoft.com/office/drawing/2014/chart" uri="{C3380CC4-5D6E-409C-BE32-E72D297353CC}">
              <c16:uniqueId val="{00000001-9FBA-4FC8-8F38-6D21414C165C}"/>
            </c:ext>
          </c:extLst>
        </c:ser>
        <c:dLbls>
          <c:showLegendKey val="0"/>
          <c:showVal val="0"/>
          <c:showCatName val="0"/>
          <c:showSerName val="0"/>
          <c:showPercent val="0"/>
          <c:showBubbleSize val="0"/>
        </c:dLbls>
        <c:marker val="1"/>
        <c:smooth val="0"/>
        <c:axId val="366762536"/>
        <c:axId val="366761752"/>
      </c:lineChart>
      <c:dateAx>
        <c:axId val="366762536"/>
        <c:scaling>
          <c:orientation val="minMax"/>
        </c:scaling>
        <c:delete val="1"/>
        <c:axPos val="b"/>
        <c:numFmt formatCode="&quot;H&quot;yy" sourceLinked="1"/>
        <c:majorTickMark val="none"/>
        <c:minorTickMark val="none"/>
        <c:tickLblPos val="none"/>
        <c:crossAx val="366761752"/>
        <c:crosses val="autoZero"/>
        <c:auto val="1"/>
        <c:lblOffset val="100"/>
        <c:baseTimeUnit val="years"/>
      </c:dateAx>
      <c:valAx>
        <c:axId val="36676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84.99</c:v>
                </c:pt>
                <c:pt idx="2">
                  <c:v>84.98</c:v>
                </c:pt>
                <c:pt idx="3">
                  <c:v>86.87</c:v>
                </c:pt>
                <c:pt idx="4">
                  <c:v>87.23</c:v>
                </c:pt>
              </c:numCache>
            </c:numRef>
          </c:val>
          <c:extLst xmlns:c16r2="http://schemas.microsoft.com/office/drawing/2015/06/chart">
            <c:ext xmlns:c16="http://schemas.microsoft.com/office/drawing/2014/chart" uri="{C3380CC4-5D6E-409C-BE32-E72D297353CC}">
              <c16:uniqueId val="{00000000-C7C2-4F4A-AE87-FBEBA83EE90B}"/>
            </c:ext>
          </c:extLst>
        </c:ser>
        <c:dLbls>
          <c:showLegendKey val="0"/>
          <c:showVal val="0"/>
          <c:showCatName val="0"/>
          <c:showSerName val="0"/>
          <c:showPercent val="0"/>
          <c:showBubbleSize val="0"/>
        </c:dLbls>
        <c:gapWidth val="150"/>
        <c:axId val="366762928"/>
        <c:axId val="36676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66.3</c:v>
                </c:pt>
                <c:pt idx="2">
                  <c:v>62.73</c:v>
                </c:pt>
                <c:pt idx="3">
                  <c:v>62.02</c:v>
                </c:pt>
                <c:pt idx="4">
                  <c:v>62.5</c:v>
                </c:pt>
              </c:numCache>
            </c:numRef>
          </c:val>
          <c:smooth val="0"/>
          <c:extLst xmlns:c16r2="http://schemas.microsoft.com/office/drawing/2015/06/chart">
            <c:ext xmlns:c16="http://schemas.microsoft.com/office/drawing/2014/chart" uri="{C3380CC4-5D6E-409C-BE32-E72D297353CC}">
              <c16:uniqueId val="{00000001-C7C2-4F4A-AE87-FBEBA83EE90B}"/>
            </c:ext>
          </c:extLst>
        </c:ser>
        <c:dLbls>
          <c:showLegendKey val="0"/>
          <c:showVal val="0"/>
          <c:showCatName val="0"/>
          <c:showSerName val="0"/>
          <c:showPercent val="0"/>
          <c:showBubbleSize val="0"/>
        </c:dLbls>
        <c:marker val="1"/>
        <c:smooth val="0"/>
        <c:axId val="366762928"/>
        <c:axId val="366763320"/>
      </c:lineChart>
      <c:dateAx>
        <c:axId val="366762928"/>
        <c:scaling>
          <c:orientation val="minMax"/>
        </c:scaling>
        <c:delete val="1"/>
        <c:axPos val="b"/>
        <c:numFmt formatCode="&quot;H&quot;yy" sourceLinked="1"/>
        <c:majorTickMark val="none"/>
        <c:minorTickMark val="none"/>
        <c:tickLblPos val="none"/>
        <c:crossAx val="366763320"/>
        <c:crosses val="autoZero"/>
        <c:auto val="1"/>
        <c:lblOffset val="100"/>
        <c:baseTimeUnit val="years"/>
      </c:dateAx>
      <c:valAx>
        <c:axId val="36676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99.53</c:v>
                </c:pt>
                <c:pt idx="2">
                  <c:v>102.68</c:v>
                </c:pt>
                <c:pt idx="3">
                  <c:v>105.69</c:v>
                </c:pt>
                <c:pt idx="4">
                  <c:v>104.46</c:v>
                </c:pt>
              </c:numCache>
            </c:numRef>
          </c:val>
          <c:extLst xmlns:c16r2="http://schemas.microsoft.com/office/drawing/2015/06/chart">
            <c:ext xmlns:c16="http://schemas.microsoft.com/office/drawing/2014/chart" uri="{C3380CC4-5D6E-409C-BE32-E72D297353CC}">
              <c16:uniqueId val="{00000000-5961-43BA-9FF1-E04DFE02AA31}"/>
            </c:ext>
          </c:extLst>
        </c:ser>
        <c:dLbls>
          <c:showLegendKey val="0"/>
          <c:showVal val="0"/>
          <c:showCatName val="0"/>
          <c:showSerName val="0"/>
          <c:showPercent val="0"/>
          <c:showBubbleSize val="0"/>
        </c:dLbls>
        <c:gapWidth val="150"/>
        <c:axId val="366506176"/>
        <c:axId val="36650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105.64</c:v>
                </c:pt>
                <c:pt idx="2">
                  <c:v>100.96</c:v>
                </c:pt>
                <c:pt idx="3">
                  <c:v>101.41</c:v>
                </c:pt>
                <c:pt idx="4">
                  <c:v>104.22</c:v>
                </c:pt>
              </c:numCache>
            </c:numRef>
          </c:val>
          <c:smooth val="0"/>
          <c:extLst xmlns:c16r2="http://schemas.microsoft.com/office/drawing/2015/06/chart">
            <c:ext xmlns:c16="http://schemas.microsoft.com/office/drawing/2014/chart" uri="{C3380CC4-5D6E-409C-BE32-E72D297353CC}">
              <c16:uniqueId val="{00000001-5961-43BA-9FF1-E04DFE02AA31}"/>
            </c:ext>
          </c:extLst>
        </c:ser>
        <c:dLbls>
          <c:showLegendKey val="0"/>
          <c:showVal val="0"/>
          <c:showCatName val="0"/>
          <c:showSerName val="0"/>
          <c:showPercent val="0"/>
          <c:showBubbleSize val="0"/>
        </c:dLbls>
        <c:marker val="1"/>
        <c:smooth val="0"/>
        <c:axId val="366506176"/>
        <c:axId val="366503824"/>
      </c:lineChart>
      <c:dateAx>
        <c:axId val="366506176"/>
        <c:scaling>
          <c:orientation val="minMax"/>
        </c:scaling>
        <c:delete val="1"/>
        <c:axPos val="b"/>
        <c:numFmt formatCode="&quot;H&quot;yy" sourceLinked="1"/>
        <c:majorTickMark val="none"/>
        <c:minorTickMark val="none"/>
        <c:tickLblPos val="none"/>
        <c:crossAx val="366503824"/>
        <c:crosses val="autoZero"/>
        <c:auto val="1"/>
        <c:lblOffset val="100"/>
        <c:baseTimeUnit val="years"/>
      </c:dateAx>
      <c:valAx>
        <c:axId val="3665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2.72</c:v>
                </c:pt>
                <c:pt idx="2">
                  <c:v>5.44</c:v>
                </c:pt>
                <c:pt idx="3">
                  <c:v>8.16</c:v>
                </c:pt>
                <c:pt idx="4">
                  <c:v>10.88</c:v>
                </c:pt>
              </c:numCache>
            </c:numRef>
          </c:val>
          <c:extLst xmlns:c16r2="http://schemas.microsoft.com/office/drawing/2015/06/chart">
            <c:ext xmlns:c16="http://schemas.microsoft.com/office/drawing/2014/chart" uri="{C3380CC4-5D6E-409C-BE32-E72D297353CC}">
              <c16:uniqueId val="{00000000-9A6F-4DA4-BC78-7BBA6B4F685E}"/>
            </c:ext>
          </c:extLst>
        </c:ser>
        <c:dLbls>
          <c:showLegendKey val="0"/>
          <c:showVal val="0"/>
          <c:showCatName val="0"/>
          <c:showSerName val="0"/>
          <c:showPercent val="0"/>
          <c:showBubbleSize val="0"/>
        </c:dLbls>
        <c:gapWidth val="150"/>
        <c:axId val="366506960"/>
        <c:axId val="3665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10.45</c:v>
                </c:pt>
                <c:pt idx="2">
                  <c:v>8.36</c:v>
                </c:pt>
                <c:pt idx="3">
                  <c:v>11.1</c:v>
                </c:pt>
                <c:pt idx="4">
                  <c:v>12.06</c:v>
                </c:pt>
              </c:numCache>
            </c:numRef>
          </c:val>
          <c:smooth val="0"/>
          <c:extLst xmlns:c16r2="http://schemas.microsoft.com/office/drawing/2015/06/chart">
            <c:ext xmlns:c16="http://schemas.microsoft.com/office/drawing/2014/chart" uri="{C3380CC4-5D6E-409C-BE32-E72D297353CC}">
              <c16:uniqueId val="{00000001-9A6F-4DA4-BC78-7BBA6B4F685E}"/>
            </c:ext>
          </c:extLst>
        </c:ser>
        <c:dLbls>
          <c:showLegendKey val="0"/>
          <c:showVal val="0"/>
          <c:showCatName val="0"/>
          <c:showSerName val="0"/>
          <c:showPercent val="0"/>
          <c:showBubbleSize val="0"/>
        </c:dLbls>
        <c:marker val="1"/>
        <c:smooth val="0"/>
        <c:axId val="366506960"/>
        <c:axId val="366504608"/>
      </c:lineChart>
      <c:dateAx>
        <c:axId val="366506960"/>
        <c:scaling>
          <c:orientation val="minMax"/>
        </c:scaling>
        <c:delete val="1"/>
        <c:axPos val="b"/>
        <c:numFmt formatCode="&quot;H&quot;yy" sourceLinked="1"/>
        <c:majorTickMark val="none"/>
        <c:minorTickMark val="none"/>
        <c:tickLblPos val="none"/>
        <c:crossAx val="366504608"/>
        <c:crosses val="autoZero"/>
        <c:auto val="1"/>
        <c:lblOffset val="100"/>
        <c:baseTimeUnit val="years"/>
      </c:dateAx>
      <c:valAx>
        <c:axId val="3665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CD-41B1-B06C-8D66C33B1070}"/>
            </c:ext>
          </c:extLst>
        </c:ser>
        <c:dLbls>
          <c:showLegendKey val="0"/>
          <c:showVal val="0"/>
          <c:showCatName val="0"/>
          <c:showSerName val="0"/>
          <c:showPercent val="0"/>
          <c:showBubbleSize val="0"/>
        </c:dLbls>
        <c:gapWidth val="150"/>
        <c:axId val="366950824"/>
        <c:axId val="36694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8CD-41B1-B06C-8D66C33B1070}"/>
            </c:ext>
          </c:extLst>
        </c:ser>
        <c:dLbls>
          <c:showLegendKey val="0"/>
          <c:showVal val="0"/>
          <c:showCatName val="0"/>
          <c:showSerName val="0"/>
          <c:showPercent val="0"/>
          <c:showBubbleSize val="0"/>
        </c:dLbls>
        <c:marker val="1"/>
        <c:smooth val="0"/>
        <c:axId val="366950824"/>
        <c:axId val="366946512"/>
      </c:lineChart>
      <c:dateAx>
        <c:axId val="366950824"/>
        <c:scaling>
          <c:orientation val="minMax"/>
        </c:scaling>
        <c:delete val="1"/>
        <c:axPos val="b"/>
        <c:numFmt formatCode="&quot;H&quot;yy" sourceLinked="1"/>
        <c:majorTickMark val="none"/>
        <c:minorTickMark val="none"/>
        <c:tickLblPos val="none"/>
        <c:crossAx val="366946512"/>
        <c:crosses val="autoZero"/>
        <c:auto val="1"/>
        <c:lblOffset val="100"/>
        <c:baseTimeUnit val="years"/>
      </c:dateAx>
      <c:valAx>
        <c:axId val="36694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5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144.38</c:v>
                </c:pt>
                <c:pt idx="2">
                  <c:v>121.81</c:v>
                </c:pt>
                <c:pt idx="3">
                  <c:v>71.16</c:v>
                </c:pt>
                <c:pt idx="4">
                  <c:v>33.17</c:v>
                </c:pt>
              </c:numCache>
            </c:numRef>
          </c:val>
          <c:extLst xmlns:c16r2="http://schemas.microsoft.com/office/drawing/2015/06/chart">
            <c:ext xmlns:c16="http://schemas.microsoft.com/office/drawing/2014/chart" uri="{C3380CC4-5D6E-409C-BE32-E72D297353CC}">
              <c16:uniqueId val="{00000000-8772-4E19-91F8-C30C316CA77A}"/>
            </c:ext>
          </c:extLst>
        </c:ser>
        <c:dLbls>
          <c:showLegendKey val="0"/>
          <c:showVal val="0"/>
          <c:showCatName val="0"/>
          <c:showSerName val="0"/>
          <c:showPercent val="0"/>
          <c:showBubbleSize val="0"/>
        </c:dLbls>
        <c:gapWidth val="150"/>
        <c:axId val="366947296"/>
        <c:axId val="36694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247.72</c:v>
                </c:pt>
                <c:pt idx="2">
                  <c:v>97.36</c:v>
                </c:pt>
                <c:pt idx="3">
                  <c:v>76.180000000000007</c:v>
                </c:pt>
                <c:pt idx="4">
                  <c:v>23.66</c:v>
                </c:pt>
              </c:numCache>
            </c:numRef>
          </c:val>
          <c:smooth val="0"/>
          <c:extLst xmlns:c16r2="http://schemas.microsoft.com/office/drawing/2015/06/chart">
            <c:ext xmlns:c16="http://schemas.microsoft.com/office/drawing/2014/chart" uri="{C3380CC4-5D6E-409C-BE32-E72D297353CC}">
              <c16:uniqueId val="{00000001-8772-4E19-91F8-C30C316CA77A}"/>
            </c:ext>
          </c:extLst>
        </c:ser>
        <c:dLbls>
          <c:showLegendKey val="0"/>
          <c:showVal val="0"/>
          <c:showCatName val="0"/>
          <c:showSerName val="0"/>
          <c:showPercent val="0"/>
          <c:showBubbleSize val="0"/>
        </c:dLbls>
        <c:marker val="1"/>
        <c:smooth val="0"/>
        <c:axId val="366947296"/>
        <c:axId val="366946120"/>
      </c:lineChart>
      <c:dateAx>
        <c:axId val="366947296"/>
        <c:scaling>
          <c:orientation val="minMax"/>
        </c:scaling>
        <c:delete val="1"/>
        <c:axPos val="b"/>
        <c:numFmt formatCode="&quot;H&quot;yy" sourceLinked="1"/>
        <c:majorTickMark val="none"/>
        <c:minorTickMark val="none"/>
        <c:tickLblPos val="none"/>
        <c:crossAx val="366946120"/>
        <c:crosses val="autoZero"/>
        <c:auto val="1"/>
        <c:lblOffset val="100"/>
        <c:baseTimeUnit val="years"/>
      </c:dateAx>
      <c:valAx>
        <c:axId val="36694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137.72</c:v>
                </c:pt>
                <c:pt idx="2">
                  <c:v>139.22</c:v>
                </c:pt>
                <c:pt idx="3">
                  <c:v>139.35</c:v>
                </c:pt>
                <c:pt idx="4">
                  <c:v>131.88999999999999</c:v>
                </c:pt>
              </c:numCache>
            </c:numRef>
          </c:val>
          <c:extLst xmlns:c16r2="http://schemas.microsoft.com/office/drawing/2015/06/chart">
            <c:ext xmlns:c16="http://schemas.microsoft.com/office/drawing/2014/chart" uri="{C3380CC4-5D6E-409C-BE32-E72D297353CC}">
              <c16:uniqueId val="{00000000-0206-4FB8-ABDE-29A72A814325}"/>
            </c:ext>
          </c:extLst>
        </c:ser>
        <c:dLbls>
          <c:showLegendKey val="0"/>
          <c:showVal val="0"/>
          <c:showCatName val="0"/>
          <c:showSerName val="0"/>
          <c:showPercent val="0"/>
          <c:showBubbleSize val="0"/>
        </c:dLbls>
        <c:gapWidth val="150"/>
        <c:axId val="366952392"/>
        <c:axId val="36695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103.15</c:v>
                </c:pt>
                <c:pt idx="2">
                  <c:v>191.84</c:v>
                </c:pt>
                <c:pt idx="3">
                  <c:v>181.16</c:v>
                </c:pt>
                <c:pt idx="4">
                  <c:v>103.43</c:v>
                </c:pt>
              </c:numCache>
            </c:numRef>
          </c:val>
          <c:smooth val="0"/>
          <c:extLst xmlns:c16r2="http://schemas.microsoft.com/office/drawing/2015/06/chart">
            <c:ext xmlns:c16="http://schemas.microsoft.com/office/drawing/2014/chart" uri="{C3380CC4-5D6E-409C-BE32-E72D297353CC}">
              <c16:uniqueId val="{00000001-0206-4FB8-ABDE-29A72A814325}"/>
            </c:ext>
          </c:extLst>
        </c:ser>
        <c:dLbls>
          <c:showLegendKey val="0"/>
          <c:showVal val="0"/>
          <c:showCatName val="0"/>
          <c:showSerName val="0"/>
          <c:showPercent val="0"/>
          <c:showBubbleSize val="0"/>
        </c:dLbls>
        <c:marker val="1"/>
        <c:smooth val="0"/>
        <c:axId val="366952392"/>
        <c:axId val="366951608"/>
      </c:lineChart>
      <c:dateAx>
        <c:axId val="366952392"/>
        <c:scaling>
          <c:orientation val="minMax"/>
        </c:scaling>
        <c:delete val="1"/>
        <c:axPos val="b"/>
        <c:numFmt formatCode="&quot;H&quot;yy" sourceLinked="1"/>
        <c:majorTickMark val="none"/>
        <c:minorTickMark val="none"/>
        <c:tickLblPos val="none"/>
        <c:crossAx val="366951608"/>
        <c:crosses val="autoZero"/>
        <c:auto val="1"/>
        <c:lblOffset val="100"/>
        <c:baseTimeUnit val="years"/>
      </c:dateAx>
      <c:valAx>
        <c:axId val="3669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3116.77</c:v>
                </c:pt>
                <c:pt idx="2">
                  <c:v>3032.11</c:v>
                </c:pt>
                <c:pt idx="3">
                  <c:v>2936.73</c:v>
                </c:pt>
                <c:pt idx="4">
                  <c:v>2879.26</c:v>
                </c:pt>
              </c:numCache>
            </c:numRef>
          </c:val>
          <c:extLst xmlns:c16r2="http://schemas.microsoft.com/office/drawing/2015/06/chart">
            <c:ext xmlns:c16="http://schemas.microsoft.com/office/drawing/2014/chart" uri="{C3380CC4-5D6E-409C-BE32-E72D297353CC}">
              <c16:uniqueId val="{00000000-3AFA-42B9-BC10-0914DAE2E877}"/>
            </c:ext>
          </c:extLst>
        </c:ser>
        <c:dLbls>
          <c:showLegendKey val="0"/>
          <c:showVal val="0"/>
          <c:showCatName val="0"/>
          <c:showSerName val="0"/>
          <c:showPercent val="0"/>
          <c:showBubbleSize val="0"/>
        </c:dLbls>
        <c:gapWidth val="150"/>
        <c:axId val="366947688"/>
        <c:axId val="3669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1051.43</c:v>
                </c:pt>
                <c:pt idx="2">
                  <c:v>982.29</c:v>
                </c:pt>
                <c:pt idx="3">
                  <c:v>713.28</c:v>
                </c:pt>
                <c:pt idx="4">
                  <c:v>673.08</c:v>
                </c:pt>
              </c:numCache>
            </c:numRef>
          </c:val>
          <c:smooth val="0"/>
          <c:extLst xmlns:c16r2="http://schemas.microsoft.com/office/drawing/2015/06/chart">
            <c:ext xmlns:c16="http://schemas.microsoft.com/office/drawing/2014/chart" uri="{C3380CC4-5D6E-409C-BE32-E72D297353CC}">
              <c16:uniqueId val="{00000001-3AFA-42B9-BC10-0914DAE2E877}"/>
            </c:ext>
          </c:extLst>
        </c:ser>
        <c:dLbls>
          <c:showLegendKey val="0"/>
          <c:showVal val="0"/>
          <c:showCatName val="0"/>
          <c:showSerName val="0"/>
          <c:showPercent val="0"/>
          <c:showBubbleSize val="0"/>
        </c:dLbls>
        <c:marker val="1"/>
        <c:smooth val="0"/>
        <c:axId val="366947688"/>
        <c:axId val="366952000"/>
      </c:lineChart>
      <c:dateAx>
        <c:axId val="366947688"/>
        <c:scaling>
          <c:orientation val="minMax"/>
        </c:scaling>
        <c:delete val="1"/>
        <c:axPos val="b"/>
        <c:numFmt formatCode="&quot;H&quot;yy" sourceLinked="1"/>
        <c:majorTickMark val="none"/>
        <c:minorTickMark val="none"/>
        <c:tickLblPos val="none"/>
        <c:crossAx val="366952000"/>
        <c:crosses val="autoZero"/>
        <c:auto val="1"/>
        <c:lblOffset val="100"/>
        <c:baseTimeUnit val="years"/>
      </c:dateAx>
      <c:valAx>
        <c:axId val="3669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4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29.82</c:v>
                </c:pt>
                <c:pt idx="2">
                  <c:v>28.69</c:v>
                </c:pt>
                <c:pt idx="3">
                  <c:v>28.5</c:v>
                </c:pt>
                <c:pt idx="4">
                  <c:v>30.54</c:v>
                </c:pt>
              </c:numCache>
            </c:numRef>
          </c:val>
          <c:extLst xmlns:c16r2="http://schemas.microsoft.com/office/drawing/2015/06/chart">
            <c:ext xmlns:c16="http://schemas.microsoft.com/office/drawing/2014/chart" uri="{C3380CC4-5D6E-409C-BE32-E72D297353CC}">
              <c16:uniqueId val="{00000000-8AAD-4FAF-8858-5C30CDE17B86}"/>
            </c:ext>
          </c:extLst>
        </c:ser>
        <c:dLbls>
          <c:showLegendKey val="0"/>
          <c:showVal val="0"/>
          <c:showCatName val="0"/>
          <c:showSerName val="0"/>
          <c:showPercent val="0"/>
          <c:showBubbleSize val="0"/>
        </c:dLbls>
        <c:gapWidth val="150"/>
        <c:axId val="366948864"/>
        <c:axId val="36694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40.06</c:v>
                </c:pt>
                <c:pt idx="2">
                  <c:v>41.25</c:v>
                </c:pt>
                <c:pt idx="3">
                  <c:v>40.75</c:v>
                </c:pt>
                <c:pt idx="4">
                  <c:v>42.44</c:v>
                </c:pt>
              </c:numCache>
            </c:numRef>
          </c:val>
          <c:smooth val="0"/>
          <c:extLst xmlns:c16r2="http://schemas.microsoft.com/office/drawing/2015/06/chart">
            <c:ext xmlns:c16="http://schemas.microsoft.com/office/drawing/2014/chart" uri="{C3380CC4-5D6E-409C-BE32-E72D297353CC}">
              <c16:uniqueId val="{00000001-8AAD-4FAF-8858-5C30CDE17B86}"/>
            </c:ext>
          </c:extLst>
        </c:ser>
        <c:dLbls>
          <c:showLegendKey val="0"/>
          <c:showVal val="0"/>
          <c:showCatName val="0"/>
          <c:showSerName val="0"/>
          <c:showPercent val="0"/>
          <c:showBubbleSize val="0"/>
        </c:dLbls>
        <c:marker val="1"/>
        <c:smooth val="0"/>
        <c:axId val="366948864"/>
        <c:axId val="366949256"/>
      </c:lineChart>
      <c:dateAx>
        <c:axId val="366948864"/>
        <c:scaling>
          <c:orientation val="minMax"/>
        </c:scaling>
        <c:delete val="1"/>
        <c:axPos val="b"/>
        <c:numFmt formatCode="&quot;H&quot;yy" sourceLinked="1"/>
        <c:majorTickMark val="none"/>
        <c:minorTickMark val="none"/>
        <c:tickLblPos val="none"/>
        <c:crossAx val="366949256"/>
        <c:crosses val="autoZero"/>
        <c:auto val="1"/>
        <c:lblOffset val="100"/>
        <c:baseTimeUnit val="years"/>
      </c:dateAx>
      <c:valAx>
        <c:axId val="36694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319.12</c:v>
                </c:pt>
                <c:pt idx="2">
                  <c:v>330.47</c:v>
                </c:pt>
                <c:pt idx="3">
                  <c:v>332.48</c:v>
                </c:pt>
                <c:pt idx="4">
                  <c:v>310.57</c:v>
                </c:pt>
              </c:numCache>
            </c:numRef>
          </c:val>
          <c:extLst xmlns:c16r2="http://schemas.microsoft.com/office/drawing/2015/06/chart">
            <c:ext xmlns:c16="http://schemas.microsoft.com/office/drawing/2014/chart" uri="{C3380CC4-5D6E-409C-BE32-E72D297353CC}">
              <c16:uniqueId val="{00000000-1100-4CA5-A244-8A3365454797}"/>
            </c:ext>
          </c:extLst>
        </c:ser>
        <c:dLbls>
          <c:showLegendKey val="0"/>
          <c:showVal val="0"/>
          <c:showCatName val="0"/>
          <c:showSerName val="0"/>
          <c:showPercent val="0"/>
          <c:showBubbleSize val="0"/>
        </c:dLbls>
        <c:gapWidth val="150"/>
        <c:axId val="366760968"/>
        <c:axId val="3667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355.22</c:v>
                </c:pt>
                <c:pt idx="2">
                  <c:v>334.48</c:v>
                </c:pt>
                <c:pt idx="3">
                  <c:v>311.70999999999998</c:v>
                </c:pt>
                <c:pt idx="4">
                  <c:v>284.54000000000002</c:v>
                </c:pt>
              </c:numCache>
            </c:numRef>
          </c:val>
          <c:smooth val="0"/>
          <c:extLst xmlns:c16r2="http://schemas.microsoft.com/office/drawing/2015/06/chart">
            <c:ext xmlns:c16="http://schemas.microsoft.com/office/drawing/2014/chart" uri="{C3380CC4-5D6E-409C-BE32-E72D297353CC}">
              <c16:uniqueId val="{00000001-1100-4CA5-A244-8A3365454797}"/>
            </c:ext>
          </c:extLst>
        </c:ser>
        <c:dLbls>
          <c:showLegendKey val="0"/>
          <c:showVal val="0"/>
          <c:showCatName val="0"/>
          <c:showSerName val="0"/>
          <c:showPercent val="0"/>
          <c:showBubbleSize val="0"/>
        </c:dLbls>
        <c:marker val="1"/>
        <c:smooth val="0"/>
        <c:axId val="366760968"/>
        <c:axId val="366762144"/>
      </c:lineChart>
      <c:dateAx>
        <c:axId val="366760968"/>
        <c:scaling>
          <c:orientation val="minMax"/>
        </c:scaling>
        <c:delete val="1"/>
        <c:axPos val="b"/>
        <c:numFmt formatCode="&quot;H&quot;yy" sourceLinked="1"/>
        <c:majorTickMark val="none"/>
        <c:minorTickMark val="none"/>
        <c:tickLblPos val="none"/>
        <c:crossAx val="366762144"/>
        <c:crosses val="autoZero"/>
        <c:auto val="1"/>
        <c:lblOffset val="100"/>
        <c:baseTimeUnit val="years"/>
      </c:dateAx>
      <c:valAx>
        <c:axId val="3667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平塚市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256947</v>
      </c>
      <c r="AM8" s="69"/>
      <c r="AN8" s="69"/>
      <c r="AO8" s="69"/>
      <c r="AP8" s="69"/>
      <c r="AQ8" s="69"/>
      <c r="AR8" s="69"/>
      <c r="AS8" s="69"/>
      <c r="AT8" s="68">
        <f>データ!T6</f>
        <v>67.819999999999993</v>
      </c>
      <c r="AU8" s="68"/>
      <c r="AV8" s="68"/>
      <c r="AW8" s="68"/>
      <c r="AX8" s="68"/>
      <c r="AY8" s="68"/>
      <c r="AZ8" s="68"/>
      <c r="BA8" s="68"/>
      <c r="BB8" s="68">
        <f>データ!U6</f>
        <v>3788.66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52.36</v>
      </c>
      <c r="J10" s="68"/>
      <c r="K10" s="68"/>
      <c r="L10" s="68"/>
      <c r="M10" s="68"/>
      <c r="N10" s="68"/>
      <c r="O10" s="68"/>
      <c r="P10" s="68">
        <f>データ!P6</f>
        <v>1.1299999999999999</v>
      </c>
      <c r="Q10" s="68"/>
      <c r="R10" s="68"/>
      <c r="S10" s="68"/>
      <c r="T10" s="68"/>
      <c r="U10" s="68"/>
      <c r="V10" s="68"/>
      <c r="W10" s="68">
        <f>データ!Q6</f>
        <v>95.72</v>
      </c>
      <c r="X10" s="68"/>
      <c r="Y10" s="68"/>
      <c r="Z10" s="68"/>
      <c r="AA10" s="68"/>
      <c r="AB10" s="68"/>
      <c r="AC10" s="68"/>
      <c r="AD10" s="69">
        <f>データ!R6</f>
        <v>1998</v>
      </c>
      <c r="AE10" s="69"/>
      <c r="AF10" s="69"/>
      <c r="AG10" s="69"/>
      <c r="AH10" s="69"/>
      <c r="AI10" s="69"/>
      <c r="AJ10" s="69"/>
      <c r="AK10" s="2"/>
      <c r="AL10" s="69">
        <f>データ!V6</f>
        <v>2912</v>
      </c>
      <c r="AM10" s="69"/>
      <c r="AN10" s="69"/>
      <c r="AO10" s="69"/>
      <c r="AP10" s="69"/>
      <c r="AQ10" s="69"/>
      <c r="AR10" s="69"/>
      <c r="AS10" s="69"/>
      <c r="AT10" s="68">
        <f>データ!W6</f>
        <v>1.24</v>
      </c>
      <c r="AU10" s="68"/>
      <c r="AV10" s="68"/>
      <c r="AW10" s="68"/>
      <c r="AX10" s="68"/>
      <c r="AY10" s="68"/>
      <c r="AZ10" s="68"/>
      <c r="BA10" s="68"/>
      <c r="BB10" s="68">
        <f>データ!X6</f>
        <v>2348.39</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115</v>
      </c>
      <c r="BM16" s="60"/>
      <c r="BN16" s="60"/>
      <c r="BO16" s="60"/>
      <c r="BP16" s="60"/>
      <c r="BQ16" s="60"/>
      <c r="BR16" s="60"/>
      <c r="BS16" s="60"/>
      <c r="BT16" s="60"/>
      <c r="BU16" s="60"/>
      <c r="BV16" s="60"/>
      <c r="BW16" s="60"/>
      <c r="BX16" s="60"/>
      <c r="BY16" s="60"/>
      <c r="BZ16" s="6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113</v>
      </c>
      <c r="BM47" s="60"/>
      <c r="BN47" s="60"/>
      <c r="BO47" s="60"/>
      <c r="BP47" s="60"/>
      <c r="BQ47" s="60"/>
      <c r="BR47" s="60"/>
      <c r="BS47" s="60"/>
      <c r="BT47" s="60"/>
      <c r="BU47" s="60"/>
      <c r="BV47" s="60"/>
      <c r="BW47" s="60"/>
      <c r="BX47" s="60"/>
      <c r="BY47" s="60"/>
      <c r="BZ47" s="6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114</v>
      </c>
      <c r="BM66" s="60"/>
      <c r="BN66" s="60"/>
      <c r="BO66" s="60"/>
      <c r="BP66" s="60"/>
      <c r="BQ66" s="60"/>
      <c r="BR66" s="60"/>
      <c r="BS66" s="60"/>
      <c r="BT66" s="60"/>
      <c r="BU66" s="60"/>
      <c r="BV66" s="60"/>
      <c r="BW66" s="60"/>
      <c r="BX66" s="60"/>
      <c r="BY66" s="60"/>
      <c r="BZ66" s="6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4uCVDQZwCR5+ZH+U0dmZ8BMsFR1C0XQaLws9FMbVtUPkXYucCwoIDratpP/UmnLHVhrFetr2Rn0E+lY9AVHpdg==" saltValue="UX8Anguw+O/ZKVRPi0yn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142034</v>
      </c>
      <c r="D6" s="33">
        <f t="shared" si="3"/>
        <v>46</v>
      </c>
      <c r="E6" s="33">
        <f t="shared" si="3"/>
        <v>17</v>
      </c>
      <c r="F6" s="33">
        <f t="shared" si="3"/>
        <v>5</v>
      </c>
      <c r="G6" s="33">
        <f t="shared" si="3"/>
        <v>0</v>
      </c>
      <c r="H6" s="33" t="str">
        <f t="shared" si="3"/>
        <v>神奈川県　平塚市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52.36</v>
      </c>
      <c r="P6" s="34">
        <f t="shared" si="3"/>
        <v>1.1299999999999999</v>
      </c>
      <c r="Q6" s="34">
        <f t="shared" si="3"/>
        <v>95.72</v>
      </c>
      <c r="R6" s="34">
        <f t="shared" si="3"/>
        <v>1998</v>
      </c>
      <c r="S6" s="34">
        <f t="shared" si="3"/>
        <v>256947</v>
      </c>
      <c r="T6" s="34">
        <f t="shared" si="3"/>
        <v>67.819999999999993</v>
      </c>
      <c r="U6" s="34">
        <f t="shared" si="3"/>
        <v>3788.66</v>
      </c>
      <c r="V6" s="34">
        <f t="shared" si="3"/>
        <v>2912</v>
      </c>
      <c r="W6" s="34">
        <f t="shared" si="3"/>
        <v>1.24</v>
      </c>
      <c r="X6" s="34">
        <f t="shared" si="3"/>
        <v>2348.39</v>
      </c>
      <c r="Y6" s="35" t="str">
        <f>IF(Y7="",NA(),Y7)</f>
        <v>-</v>
      </c>
      <c r="Z6" s="35">
        <f t="shared" ref="Z6:AH6" si="4">IF(Z7="",NA(),Z7)</f>
        <v>99.53</v>
      </c>
      <c r="AA6" s="35">
        <f t="shared" si="4"/>
        <v>102.68</v>
      </c>
      <c r="AB6" s="35">
        <f t="shared" si="4"/>
        <v>105.69</v>
      </c>
      <c r="AC6" s="35">
        <f t="shared" si="4"/>
        <v>104.46</v>
      </c>
      <c r="AD6" s="35" t="str">
        <f t="shared" si="4"/>
        <v>-</v>
      </c>
      <c r="AE6" s="35">
        <f t="shared" si="4"/>
        <v>105.64</v>
      </c>
      <c r="AF6" s="35">
        <f t="shared" si="4"/>
        <v>100.96</v>
      </c>
      <c r="AG6" s="35">
        <f t="shared" si="4"/>
        <v>101.41</v>
      </c>
      <c r="AH6" s="35">
        <f t="shared" si="4"/>
        <v>104.22</v>
      </c>
      <c r="AI6" s="34" t="str">
        <f>IF(AI7="","",IF(AI7="-","【-】","【"&amp;SUBSTITUTE(TEXT(AI7,"#,##0.00"),"-","△")&amp;"】"))</f>
        <v>【102.97】</v>
      </c>
      <c r="AJ6" s="35" t="str">
        <f>IF(AJ7="",NA(),AJ7)</f>
        <v>-</v>
      </c>
      <c r="AK6" s="35">
        <f t="shared" ref="AK6:AS6" si="5">IF(AK7="",NA(),AK7)</f>
        <v>144.38</v>
      </c>
      <c r="AL6" s="35">
        <f t="shared" si="5"/>
        <v>121.81</v>
      </c>
      <c r="AM6" s="35">
        <f t="shared" si="5"/>
        <v>71.16</v>
      </c>
      <c r="AN6" s="35">
        <f t="shared" si="5"/>
        <v>33.17</v>
      </c>
      <c r="AO6" s="35" t="str">
        <f t="shared" si="5"/>
        <v>-</v>
      </c>
      <c r="AP6" s="35">
        <f t="shared" si="5"/>
        <v>247.72</v>
      </c>
      <c r="AQ6" s="35">
        <f t="shared" si="5"/>
        <v>97.36</v>
      </c>
      <c r="AR6" s="35">
        <f t="shared" si="5"/>
        <v>76.180000000000007</v>
      </c>
      <c r="AS6" s="35">
        <f t="shared" si="5"/>
        <v>23.66</v>
      </c>
      <c r="AT6" s="34" t="str">
        <f>IF(AT7="","",IF(AT7="-","【-】","【"&amp;SUBSTITUTE(TEXT(AT7,"#,##0.00"),"-","△")&amp;"】"))</f>
        <v>【165.48】</v>
      </c>
      <c r="AU6" s="35" t="str">
        <f>IF(AU7="",NA(),AU7)</f>
        <v>-</v>
      </c>
      <c r="AV6" s="35">
        <f t="shared" ref="AV6:BD6" si="6">IF(AV7="",NA(),AV7)</f>
        <v>137.72</v>
      </c>
      <c r="AW6" s="35">
        <f t="shared" si="6"/>
        <v>139.22</v>
      </c>
      <c r="AX6" s="35">
        <f t="shared" si="6"/>
        <v>139.35</v>
      </c>
      <c r="AY6" s="35">
        <f t="shared" si="6"/>
        <v>131.88999999999999</v>
      </c>
      <c r="AZ6" s="35" t="str">
        <f t="shared" si="6"/>
        <v>-</v>
      </c>
      <c r="BA6" s="35">
        <f t="shared" si="6"/>
        <v>103.15</v>
      </c>
      <c r="BB6" s="35">
        <f t="shared" si="6"/>
        <v>191.84</v>
      </c>
      <c r="BC6" s="35">
        <f t="shared" si="6"/>
        <v>181.16</v>
      </c>
      <c r="BD6" s="35">
        <f t="shared" si="6"/>
        <v>103.43</v>
      </c>
      <c r="BE6" s="34" t="str">
        <f>IF(BE7="","",IF(BE7="-","【-】","【"&amp;SUBSTITUTE(TEXT(BE7,"#,##0.00"),"-","△")&amp;"】"))</f>
        <v>【33.84】</v>
      </c>
      <c r="BF6" s="35" t="str">
        <f>IF(BF7="",NA(),BF7)</f>
        <v>-</v>
      </c>
      <c r="BG6" s="35">
        <f t="shared" ref="BG6:BO6" si="7">IF(BG7="",NA(),BG7)</f>
        <v>3116.77</v>
      </c>
      <c r="BH6" s="35">
        <f t="shared" si="7"/>
        <v>3032.11</v>
      </c>
      <c r="BI6" s="35">
        <f t="shared" si="7"/>
        <v>2936.73</v>
      </c>
      <c r="BJ6" s="35">
        <f t="shared" si="7"/>
        <v>2879.26</v>
      </c>
      <c r="BK6" s="35" t="str">
        <f t="shared" si="7"/>
        <v>-</v>
      </c>
      <c r="BL6" s="35">
        <f t="shared" si="7"/>
        <v>1051.43</v>
      </c>
      <c r="BM6" s="35">
        <f t="shared" si="7"/>
        <v>982.29</v>
      </c>
      <c r="BN6" s="35">
        <f t="shared" si="7"/>
        <v>713.28</v>
      </c>
      <c r="BO6" s="35">
        <f t="shared" si="7"/>
        <v>673.08</v>
      </c>
      <c r="BP6" s="34" t="str">
        <f>IF(BP7="","",IF(BP7="-","【-】","【"&amp;SUBSTITUTE(TEXT(BP7,"#,##0.00"),"-","△")&amp;"】"))</f>
        <v>【765.47】</v>
      </c>
      <c r="BQ6" s="35" t="str">
        <f>IF(BQ7="",NA(),BQ7)</f>
        <v>-</v>
      </c>
      <c r="BR6" s="35">
        <f t="shared" ref="BR6:BZ6" si="8">IF(BR7="",NA(),BR7)</f>
        <v>29.82</v>
      </c>
      <c r="BS6" s="35">
        <f t="shared" si="8"/>
        <v>28.69</v>
      </c>
      <c r="BT6" s="35">
        <f t="shared" si="8"/>
        <v>28.5</v>
      </c>
      <c r="BU6" s="35">
        <f t="shared" si="8"/>
        <v>30.54</v>
      </c>
      <c r="BV6" s="35" t="str">
        <f t="shared" si="8"/>
        <v>-</v>
      </c>
      <c r="BW6" s="35">
        <f t="shared" si="8"/>
        <v>40.06</v>
      </c>
      <c r="BX6" s="35">
        <f t="shared" si="8"/>
        <v>41.25</v>
      </c>
      <c r="BY6" s="35">
        <f t="shared" si="8"/>
        <v>40.75</v>
      </c>
      <c r="BZ6" s="35">
        <f t="shared" si="8"/>
        <v>42.44</v>
      </c>
      <c r="CA6" s="34" t="str">
        <f>IF(CA7="","",IF(CA7="-","【-】","【"&amp;SUBSTITUTE(TEXT(CA7,"#,##0.00"),"-","△")&amp;"】"))</f>
        <v>【59.59】</v>
      </c>
      <c r="CB6" s="35" t="str">
        <f>IF(CB7="",NA(),CB7)</f>
        <v>-</v>
      </c>
      <c r="CC6" s="35">
        <f t="shared" ref="CC6:CK6" si="9">IF(CC7="",NA(),CC7)</f>
        <v>319.12</v>
      </c>
      <c r="CD6" s="35">
        <f t="shared" si="9"/>
        <v>330.47</v>
      </c>
      <c r="CE6" s="35">
        <f t="shared" si="9"/>
        <v>332.48</v>
      </c>
      <c r="CF6" s="35">
        <f t="shared" si="9"/>
        <v>310.57</v>
      </c>
      <c r="CG6" s="35" t="str">
        <f t="shared" si="9"/>
        <v>-</v>
      </c>
      <c r="CH6" s="35">
        <f t="shared" si="9"/>
        <v>355.22</v>
      </c>
      <c r="CI6" s="35">
        <f t="shared" si="9"/>
        <v>334.48</v>
      </c>
      <c r="CJ6" s="35">
        <f t="shared" si="9"/>
        <v>311.70999999999998</v>
      </c>
      <c r="CK6" s="35">
        <f t="shared" si="9"/>
        <v>284.54000000000002</v>
      </c>
      <c r="CL6" s="34" t="str">
        <f>IF(CL7="","",IF(CL7="-","【-】","【"&amp;SUBSTITUTE(TEXT(CL7,"#,##0.00"),"-","△")&amp;"】"))</f>
        <v>【257.86】</v>
      </c>
      <c r="CM6" s="35" t="str">
        <f>IF(CM7="",NA(),CM7)</f>
        <v>-</v>
      </c>
      <c r="CN6" s="35">
        <f t="shared" ref="CN6:CV6" si="10">IF(CN7="",NA(),CN7)</f>
        <v>64.680000000000007</v>
      </c>
      <c r="CO6" s="35">
        <f t="shared" si="10"/>
        <v>64.59</v>
      </c>
      <c r="CP6" s="35">
        <f t="shared" si="10"/>
        <v>64.41</v>
      </c>
      <c r="CQ6" s="35">
        <f t="shared" si="10"/>
        <v>63.17</v>
      </c>
      <c r="CR6" s="35" t="str">
        <f t="shared" si="10"/>
        <v>-</v>
      </c>
      <c r="CS6" s="35">
        <f t="shared" si="10"/>
        <v>42.84</v>
      </c>
      <c r="CT6" s="35">
        <f t="shared" si="10"/>
        <v>40.93</v>
      </c>
      <c r="CU6" s="35">
        <f t="shared" si="10"/>
        <v>43.38</v>
      </c>
      <c r="CV6" s="35">
        <f t="shared" si="10"/>
        <v>42.33</v>
      </c>
      <c r="CW6" s="34" t="str">
        <f>IF(CW7="","",IF(CW7="-","【-】","【"&amp;SUBSTITUTE(TEXT(CW7,"#,##0.00"),"-","△")&amp;"】"))</f>
        <v>【51.30】</v>
      </c>
      <c r="CX6" s="35" t="str">
        <f>IF(CX7="",NA(),CX7)</f>
        <v>-</v>
      </c>
      <c r="CY6" s="35">
        <f t="shared" ref="CY6:DG6" si="11">IF(CY7="",NA(),CY7)</f>
        <v>84.99</v>
      </c>
      <c r="CZ6" s="35">
        <f t="shared" si="11"/>
        <v>84.98</v>
      </c>
      <c r="DA6" s="35">
        <f t="shared" si="11"/>
        <v>86.87</v>
      </c>
      <c r="DB6" s="35">
        <f t="shared" si="11"/>
        <v>87.23</v>
      </c>
      <c r="DC6" s="35" t="str">
        <f t="shared" si="11"/>
        <v>-</v>
      </c>
      <c r="DD6" s="35">
        <f t="shared" si="11"/>
        <v>66.3</v>
      </c>
      <c r="DE6" s="35">
        <f t="shared" si="11"/>
        <v>62.73</v>
      </c>
      <c r="DF6" s="35">
        <f t="shared" si="11"/>
        <v>62.02</v>
      </c>
      <c r="DG6" s="35">
        <f t="shared" si="11"/>
        <v>62.5</v>
      </c>
      <c r="DH6" s="34" t="str">
        <f>IF(DH7="","",IF(DH7="-","【-】","【"&amp;SUBSTITUTE(TEXT(DH7,"#,##0.00"),"-","△")&amp;"】"))</f>
        <v>【86.22】</v>
      </c>
      <c r="DI6" s="35" t="str">
        <f>IF(DI7="",NA(),DI7)</f>
        <v>-</v>
      </c>
      <c r="DJ6" s="35">
        <f t="shared" ref="DJ6:DR6" si="12">IF(DJ7="",NA(),DJ7)</f>
        <v>2.72</v>
      </c>
      <c r="DK6" s="35">
        <f t="shared" si="12"/>
        <v>5.44</v>
      </c>
      <c r="DL6" s="35">
        <f t="shared" si="12"/>
        <v>8.16</v>
      </c>
      <c r="DM6" s="35">
        <f t="shared" si="12"/>
        <v>10.88</v>
      </c>
      <c r="DN6" s="35" t="str">
        <f t="shared" si="12"/>
        <v>-</v>
      </c>
      <c r="DO6" s="35">
        <f t="shared" si="12"/>
        <v>10.45</v>
      </c>
      <c r="DP6" s="35">
        <f t="shared" si="12"/>
        <v>8.36</v>
      </c>
      <c r="DQ6" s="35">
        <f t="shared" si="12"/>
        <v>11.1</v>
      </c>
      <c r="DR6" s="35">
        <f t="shared" si="12"/>
        <v>12.06</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0.03</v>
      </c>
      <c r="EL6" s="34">
        <f t="shared" si="14"/>
        <v>0</v>
      </c>
      <c r="EM6" s="35">
        <f t="shared" si="14"/>
        <v>0.04</v>
      </c>
      <c r="EN6" s="34">
        <f t="shared" si="14"/>
        <v>0</v>
      </c>
      <c r="EO6" s="34" t="str">
        <f>IF(EO7="","",IF(EO7="-","【-】","【"&amp;SUBSTITUTE(TEXT(EO7,"#,##0.00"),"-","△")&amp;"】"))</f>
        <v>【0.02】</v>
      </c>
    </row>
    <row r="7" spans="1:148" s="36" customFormat="1" x14ac:dyDescent="0.2">
      <c r="A7" s="28"/>
      <c r="B7" s="37">
        <v>2019</v>
      </c>
      <c r="C7" s="37">
        <v>142034</v>
      </c>
      <c r="D7" s="37">
        <v>46</v>
      </c>
      <c r="E7" s="37">
        <v>17</v>
      </c>
      <c r="F7" s="37">
        <v>5</v>
      </c>
      <c r="G7" s="37">
        <v>0</v>
      </c>
      <c r="H7" s="37" t="s">
        <v>96</v>
      </c>
      <c r="I7" s="37" t="s">
        <v>97</v>
      </c>
      <c r="J7" s="37" t="s">
        <v>98</v>
      </c>
      <c r="K7" s="37" t="s">
        <v>99</v>
      </c>
      <c r="L7" s="37" t="s">
        <v>100</v>
      </c>
      <c r="M7" s="37" t="s">
        <v>101</v>
      </c>
      <c r="N7" s="38" t="s">
        <v>102</v>
      </c>
      <c r="O7" s="38">
        <v>52.36</v>
      </c>
      <c r="P7" s="38">
        <v>1.1299999999999999</v>
      </c>
      <c r="Q7" s="38">
        <v>95.72</v>
      </c>
      <c r="R7" s="38">
        <v>1998</v>
      </c>
      <c r="S7" s="38">
        <v>256947</v>
      </c>
      <c r="T7" s="38">
        <v>67.819999999999993</v>
      </c>
      <c r="U7" s="38">
        <v>3788.66</v>
      </c>
      <c r="V7" s="38">
        <v>2912</v>
      </c>
      <c r="W7" s="38">
        <v>1.24</v>
      </c>
      <c r="X7" s="38">
        <v>2348.39</v>
      </c>
      <c r="Y7" s="38" t="s">
        <v>102</v>
      </c>
      <c r="Z7" s="38">
        <v>99.53</v>
      </c>
      <c r="AA7" s="38">
        <v>102.68</v>
      </c>
      <c r="AB7" s="38">
        <v>105.69</v>
      </c>
      <c r="AC7" s="38">
        <v>104.46</v>
      </c>
      <c r="AD7" s="38" t="s">
        <v>102</v>
      </c>
      <c r="AE7" s="38">
        <v>105.64</v>
      </c>
      <c r="AF7" s="38">
        <v>100.96</v>
      </c>
      <c r="AG7" s="38">
        <v>101.41</v>
      </c>
      <c r="AH7" s="38">
        <v>104.22</v>
      </c>
      <c r="AI7" s="38">
        <v>102.97</v>
      </c>
      <c r="AJ7" s="38" t="s">
        <v>102</v>
      </c>
      <c r="AK7" s="38">
        <v>144.38</v>
      </c>
      <c r="AL7" s="38">
        <v>121.81</v>
      </c>
      <c r="AM7" s="38">
        <v>71.16</v>
      </c>
      <c r="AN7" s="38">
        <v>33.17</v>
      </c>
      <c r="AO7" s="38" t="s">
        <v>102</v>
      </c>
      <c r="AP7" s="38">
        <v>247.72</v>
      </c>
      <c r="AQ7" s="38">
        <v>97.36</v>
      </c>
      <c r="AR7" s="38">
        <v>76.180000000000007</v>
      </c>
      <c r="AS7" s="38">
        <v>23.66</v>
      </c>
      <c r="AT7" s="38">
        <v>165.48</v>
      </c>
      <c r="AU7" s="38" t="s">
        <v>102</v>
      </c>
      <c r="AV7" s="38">
        <v>137.72</v>
      </c>
      <c r="AW7" s="38">
        <v>139.22</v>
      </c>
      <c r="AX7" s="38">
        <v>139.35</v>
      </c>
      <c r="AY7" s="38">
        <v>131.88999999999999</v>
      </c>
      <c r="AZ7" s="38" t="s">
        <v>102</v>
      </c>
      <c r="BA7" s="38">
        <v>103.15</v>
      </c>
      <c r="BB7" s="38">
        <v>191.84</v>
      </c>
      <c r="BC7" s="38">
        <v>181.16</v>
      </c>
      <c r="BD7" s="38">
        <v>103.43</v>
      </c>
      <c r="BE7" s="38">
        <v>33.840000000000003</v>
      </c>
      <c r="BF7" s="38" t="s">
        <v>102</v>
      </c>
      <c r="BG7" s="38">
        <v>3116.77</v>
      </c>
      <c r="BH7" s="38">
        <v>3032.11</v>
      </c>
      <c r="BI7" s="38">
        <v>2936.73</v>
      </c>
      <c r="BJ7" s="38">
        <v>2879.26</v>
      </c>
      <c r="BK7" s="38" t="s">
        <v>102</v>
      </c>
      <c r="BL7" s="38">
        <v>1051.43</v>
      </c>
      <c r="BM7" s="38">
        <v>982.29</v>
      </c>
      <c r="BN7" s="38">
        <v>713.28</v>
      </c>
      <c r="BO7" s="38">
        <v>673.08</v>
      </c>
      <c r="BP7" s="38">
        <v>765.47</v>
      </c>
      <c r="BQ7" s="38" t="s">
        <v>102</v>
      </c>
      <c r="BR7" s="38">
        <v>29.82</v>
      </c>
      <c r="BS7" s="38">
        <v>28.69</v>
      </c>
      <c r="BT7" s="38">
        <v>28.5</v>
      </c>
      <c r="BU7" s="38">
        <v>30.54</v>
      </c>
      <c r="BV7" s="38" t="s">
        <v>102</v>
      </c>
      <c r="BW7" s="38">
        <v>40.06</v>
      </c>
      <c r="BX7" s="38">
        <v>41.25</v>
      </c>
      <c r="BY7" s="38">
        <v>40.75</v>
      </c>
      <c r="BZ7" s="38">
        <v>42.44</v>
      </c>
      <c r="CA7" s="38">
        <v>59.59</v>
      </c>
      <c r="CB7" s="38" t="s">
        <v>102</v>
      </c>
      <c r="CC7" s="38">
        <v>319.12</v>
      </c>
      <c r="CD7" s="38">
        <v>330.47</v>
      </c>
      <c r="CE7" s="38">
        <v>332.48</v>
      </c>
      <c r="CF7" s="38">
        <v>310.57</v>
      </c>
      <c r="CG7" s="38" t="s">
        <v>102</v>
      </c>
      <c r="CH7" s="38">
        <v>355.22</v>
      </c>
      <c r="CI7" s="38">
        <v>334.48</v>
      </c>
      <c r="CJ7" s="38">
        <v>311.70999999999998</v>
      </c>
      <c r="CK7" s="38">
        <v>284.54000000000002</v>
      </c>
      <c r="CL7" s="38">
        <v>257.86</v>
      </c>
      <c r="CM7" s="38" t="s">
        <v>102</v>
      </c>
      <c r="CN7" s="38">
        <v>64.680000000000007</v>
      </c>
      <c r="CO7" s="38">
        <v>64.59</v>
      </c>
      <c r="CP7" s="38">
        <v>64.41</v>
      </c>
      <c r="CQ7" s="38">
        <v>63.17</v>
      </c>
      <c r="CR7" s="38" t="s">
        <v>102</v>
      </c>
      <c r="CS7" s="38">
        <v>42.84</v>
      </c>
      <c r="CT7" s="38">
        <v>40.93</v>
      </c>
      <c r="CU7" s="38">
        <v>43.38</v>
      </c>
      <c r="CV7" s="38">
        <v>42.33</v>
      </c>
      <c r="CW7" s="38">
        <v>51.3</v>
      </c>
      <c r="CX7" s="38" t="s">
        <v>102</v>
      </c>
      <c r="CY7" s="38">
        <v>84.99</v>
      </c>
      <c r="CZ7" s="38">
        <v>84.98</v>
      </c>
      <c r="DA7" s="38">
        <v>86.87</v>
      </c>
      <c r="DB7" s="38">
        <v>87.23</v>
      </c>
      <c r="DC7" s="38" t="s">
        <v>102</v>
      </c>
      <c r="DD7" s="38">
        <v>66.3</v>
      </c>
      <c r="DE7" s="38">
        <v>62.73</v>
      </c>
      <c r="DF7" s="38">
        <v>62.02</v>
      </c>
      <c r="DG7" s="38">
        <v>62.5</v>
      </c>
      <c r="DH7" s="38">
        <v>86.22</v>
      </c>
      <c r="DI7" s="38" t="s">
        <v>102</v>
      </c>
      <c r="DJ7" s="38">
        <v>2.72</v>
      </c>
      <c r="DK7" s="38">
        <v>5.44</v>
      </c>
      <c r="DL7" s="38">
        <v>8.16</v>
      </c>
      <c r="DM7" s="38">
        <v>10.88</v>
      </c>
      <c r="DN7" s="38" t="s">
        <v>102</v>
      </c>
      <c r="DO7" s="38">
        <v>10.45</v>
      </c>
      <c r="DP7" s="38">
        <v>8.36</v>
      </c>
      <c r="DQ7" s="38">
        <v>11.1</v>
      </c>
      <c r="DR7" s="38">
        <v>12.06</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0.03</v>
      </c>
      <c r="EL7" s="38">
        <v>0</v>
      </c>
      <c r="EM7" s="38">
        <v>0.04</v>
      </c>
      <c r="EN7" s="38">
        <v>0</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2021-02-24T08:18:15Z</cp:lastPrinted>
  <dcterms:created xsi:type="dcterms:W3CDTF">2020-12-04T02:36:01Z</dcterms:created>
  <dcterms:modified xsi:type="dcterms:W3CDTF">2021-02-24T08:18:21Z</dcterms:modified>
  <cp:category/>
</cp:coreProperties>
</file>