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7_藤沢市\"/>
    </mc:Choice>
  </mc:AlternateContent>
  <workbookProtection workbookAlgorithmName="SHA-512" workbookHashValue="2CqWNRXE4Cn3sSHH92kdzMrrcjjmakU6SkGd70XMzX4LJJLFybBVMr9y4nah09kNhP8yAWmZQ9LUMCGslsWk+g==" workbookSaltValue="aIMjDKdh5eVUh8ILFCKiyg=="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<sst xmlns="http://schemas.openxmlformats.org/spreadsheetml/2006/main" count="231" uniqueCount="116">
  <si>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</si>
  <si>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</si>
  <si>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</si>
  <si>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</si>
  <si>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</si>
  <si>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</si>
  <si>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</si>
  <si>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</si>
  <si>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</si>
  <si>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</si>
  <si>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</si>
  <si>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</si>
  <si>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</si>
  <si>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</si>
  <si>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</si>
  <si>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</si>
  <si>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</si>
  <si>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</si>
  <si>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</si>
  <si>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</si>
  <si>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</si>
  <si>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</si>
  <si>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</si>
  <si>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</si>
  <si>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</si>
  <si>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</si>
  <si>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</si>
  <si>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</si>
  <si>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</si>
  <si>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</si>
  <si>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</si>
  <si>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</si>
  <si>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</si>
  <si>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</si>
  <si>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</si>
  <si>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</si>
  <si>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</si>
  <si>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</si>
  <si>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</si>
  <si>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</si>
  <si>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</si>
  <si>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</si>
  <si>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</si>
  <si>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</si>
  <si>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</si>
  <si>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</si>
  <si>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</si>
  <si>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</si>
  <si>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</si>
  <si>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</si>
  <si>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</si>
  <si>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</si>
  <si>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</si>
  <si>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</si>
  <si>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</si>
  <si>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</si>
  <si>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</si>
  <si>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</si>
  <si>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</si>
  <si>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</si>
  <si>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</si>
  <si>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</si>
  <si>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</si>
  <si>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</si>
  <si>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</si>
  <si>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</si>
  <si>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</si>
  <si>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</si>
  <si>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</si>
  <si>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</si>
  <si>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</si>
  <si>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</si>
  <si>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</si>
  <si>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</si>
  <si>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</si>
  <si>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</si>
  <si>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</si>
  <si>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</si>
  <si>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</si>
  <si>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</si>
  <si>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</si>
  <si>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</si>
  <si>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</si>
  <si>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</si>
  <si>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</si>
  <si>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</si>
  <si>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</si>
  <si>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</si>
  <si>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</si>
  <si>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</si>
  <si>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</si>
  <si>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</si>
  <si>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</si>
  <si>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</si>
  <si>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</si>
  <si>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</si>
  <si>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藤沢市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</si>
  <si>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</si>
  <si>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</si>
  <si>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</si>
  <si>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</si>
  <si>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</si>
  <si>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</si>
  <si>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</si>
  <si>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</si>
  <si>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</si>
  <si>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</si>
  <si>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</si>
  <si>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</si>
  <si>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</si>
  <si>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</si>
  <si>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</si>
  <si>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</si>
  <si>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②管渠老朽化率は，いずれも全国平均を上回っており，法定耐用年数を超えている資産を多く保有し老朽化が進んでいます。今後更なる老朽化の進展に対して，下水道施設全体を対象に策定したストックマネジメント実施方針に基づき，計画的な点検・調査や修繕・改築に取り組むことで，更なる施設の健全化と強靭化を図ります。</t>
    <rPh sb="27" eb="29">
      <t>ゼンコク</t>
    </rPh>
    <rPh sb="29" eb="31">
      <t>ヘイキン</t>
    </rPh>
    <rPh sb="32" eb="34">
      <t>ウワマワ</t>
    </rPh>
    <rPh sb="59" eb="62">
      <t>ロウキュウカ</t>
    </rPh>
    <rPh sb="63" eb="64">
      <t>スス</t>
    </rPh>
    <phoneticPr fontId="4"/>
  </si>
  <si>
    <t>　下水道使用料は節水型機器の普及や１世帯当たりの人員の減少による小口化が続き，今後も原単位は減少するものの，概ね横ばいとなると見込んでおります。一方，支出では施設の老朽化に伴い予防保全型維持管理費の増加などが見込まれ，一層厳しい経営状況となることが予測されることから，継続的に経営基盤の強化を図ることが必要です。
　健全経営を持続していくため，藤沢市下水道事業経営戦略に基づき定期的に使用料の見直しを行い，適正な使用料収入の確保及び経費削減などの取組みを進めます。さらに，中長期的な視点で経営計画を策定し，財政の健全性を保ちながら，アセットマネジメント手法を段階的に導入し，独立採算制を原則とする最適な事業運営を目指します。　</t>
    <rPh sb="244" eb="246">
      <t>ケイエイ</t>
    </rPh>
    <rPh sb="246" eb="248">
      <t>ケイカク</t>
    </rPh>
    <rPh sb="249" eb="251">
      <t>サクテイ</t>
    </rPh>
    <phoneticPr fontId="4"/>
  </si>
  <si>
    <t>　①経常収支比率は，恒常的に100％を上回っており，また②累積欠損金比率は０％であることから，経営の健全性は保たれております。今後も引き続き，健全性の維持に向け，収入確保・経費削減に取り組みます。
　③流動比率は,　建設改良費が増加した一方で財源となる企業債収入が減少したことにより，現金預金が減少し，流動比率が低下しています。今後はさらに合流式下水道改善事業や長寿命化対策事業などの実施に伴い，支出の増加が見込まれるため，保有現金の確保が課題と捉え，流動比率の上昇を目指します。
　④企業債残高対事業規模比率は，大口の企業債が償還満期を迎えていることから，減少傾向となっていますが，今後は長寿命化対策に向けた改築更新事業への投資が見込まれることから，中長期を見据え投資の平準化を図るとともに，計画的な企業債の借り入れを行ってまいります。
　⑤経費回収率は，使用料単価が微増し，維持管理費が減少したことにより汚水処理原価が微減し，前年と比べ経費回収率は上昇したものの，100％を下回りました。今後も老朽化対策などを実施する必要があることから，引き続き維持管理の効率化と収入の確保に努め，経費回収率100％以上を維持することを目指します。
　　　　　　　　</t>
    <rPh sb="2" eb="4">
      <t>ケイジョウ</t>
    </rPh>
    <rPh sb="4" eb="6">
      <t>シュウシ</t>
    </rPh>
    <rPh sb="6" eb="8">
      <t>ヒリツ</t>
    </rPh>
    <rPh sb="47" eb="49">
      <t>ケイエイ</t>
    </rPh>
    <rPh sb="50" eb="53">
      <t>ケンゼンセイ</t>
    </rPh>
    <rPh sb="54" eb="55">
      <t>タモ</t>
    </rPh>
    <rPh sb="103" eb="105">
      <t>リュウドウ</t>
    </rPh>
    <rPh sb="105" eb="107">
      <t>ヒリツ</t>
    </rPh>
    <rPh sb="116" eb="118">
      <t>ゾウカ</t>
    </rPh>
    <rPh sb="120" eb="122">
      <t>イッポウ</t>
    </rPh>
    <rPh sb="144" eb="146">
      <t>ゲンキン</t>
    </rPh>
    <rPh sb="146" eb="148">
      <t>ヨキン</t>
    </rPh>
    <rPh sb="149" eb="151">
      <t>ゲンショウ</t>
    </rPh>
    <rPh sb="158" eb="160">
      <t>テイカ</t>
    </rPh>
    <rPh sb="183" eb="187">
      <t>チョウジュミョウカ</t>
    </rPh>
    <rPh sb="187" eb="189">
      <t>タイサク</t>
    </rPh>
    <rPh sb="189" eb="191">
      <t>ジギョウ</t>
    </rPh>
    <rPh sb="306" eb="307">
      <t>ム</t>
    </rPh>
    <rPh sb="309" eb="311">
      <t>カイチク</t>
    </rPh>
    <rPh sb="311" eb="313">
      <t>コウシン</t>
    </rPh>
    <rPh sb="313" eb="315">
      <t>ジギョウ</t>
    </rPh>
    <rPh sb="330" eb="333">
      <t>チュウチョウキ</t>
    </rPh>
    <rPh sb="334" eb="336">
      <t>ミス</t>
    </rPh>
    <rPh sb="337" eb="339">
      <t>トウシ</t>
    </rPh>
    <rPh sb="340" eb="343">
      <t>ヘイジュンカ</t>
    </rPh>
    <rPh sb="344" eb="345">
      <t>ハカ</t>
    </rPh>
    <rPh sb="351" eb="354">
      <t>ケイカクテキ</t>
    </rPh>
    <rPh sb="355" eb="357">
      <t>キギョウ</t>
    </rPh>
    <rPh sb="357" eb="358">
      <t>サイ</t>
    </rPh>
    <rPh sb="364" eb="365">
      <t>オコナ</t>
    </rPh>
    <rPh sb="391" eb="393">
      <t>ビゾウ</t>
    </rPh>
    <rPh sb="395" eb="397">
      <t>イジ</t>
    </rPh>
    <rPh sb="397" eb="400">
      <t>カンリヒ</t>
    </rPh>
    <rPh sb="401" eb="403">
      <t>ゲンショウ</t>
    </rPh>
    <rPh sb="417" eb="419">
      <t>ビゲン</t>
    </rPh>
    <rPh sb="421" eb="423">
      <t>ゼンネン</t>
    </rPh>
    <rPh sb="424" eb="425">
      <t>クラ</t>
    </rPh>
    <rPh sb="426" eb="428">
      <t>ケイヒ</t>
    </rPh>
    <rPh sb="428" eb="430">
      <t>カイシュウ</t>
    </rPh>
    <rPh sb="430" eb="431">
      <t>リツ</t>
    </rPh>
    <rPh sb="432" eb="434">
      <t>ジョウショウ</t>
    </rPh>
    <rPh sb="499" eb="501">
      <t>ケイヒ</t>
    </rPh>
    <rPh sb="501" eb="503">
      <t>カイシュウ</t>
    </rPh>
    <rPh sb="503" eb="504">
      <t>リツ</t>
    </rPh>
    <rPh sb="511" eb="513">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</si>
</sst>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0.02</c:v>
                </c:pt>
                <c:pt idx="1">
                  <c:v>0</c:v>
                </c:pt>
                <c:pt idx="2" formatCode="#,##0.00;&quot;△&quot;#,##0.00;&quot;-&quot;">
                  <c:v>0.01</c:v>
                </c:pt>
                <c:pt idx="3" formatCode="#,##0.00;&quot;△&quot;#,##0.00;&quot;-&quot;">
                  <c:v>0.06</c:v>
                </c:pt>
                <c:pt idx="4" formatCode="#,##0.00;&quot;△&quot;#,##0.00;&quot;-&quot;">
                  <c:v>0.03</c:v>
                </c:pt>
              </c:numCache>
            </c:numRef>
          </c:val>
          <c:extLst xmlns:c16r2="http://schemas.microsoft.com/office/drawing/2015/06/chart">
            <c:ext xmlns:c16="http://schemas.microsoft.com/office/drawing/2014/chart" uri="{C3380CC4-5D6E-409C-BE32-E72D297353CC}">
              <c16:uniqueId val="{00000000-4040-43D5-9527-F311D3D5F645}"/>
            </c:ext>
          </c:extLst>
        </c:ser>
        <c:dLbls>
          <c:showLegendKey val="0"/>
          <c:showVal val="0"/>
          <c:showCatName val="0"/>
          <c:showSerName val="0"/>
          <c:showPercent val="0"/>
          <c:showBubbleSize val="0"/>
        </c:dLbls>
        <c:gapWidth val="150"/>
        <c:axId val="396153192"/>
        <c:axId val="39615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0.13</c:v>
                </c:pt>
                <c:pt idx="2">
                  <c:v>0.1</c:v>
                </c:pt>
                <c:pt idx="3">
                  <c:v>0.12</c:v>
                </c:pt>
                <c:pt idx="4">
                  <c:v>0.19</c:v>
                </c:pt>
              </c:numCache>
            </c:numRef>
          </c:val>
          <c:smooth val="0"/>
          <c:extLst xmlns:c16r2="http://schemas.microsoft.com/office/drawing/2015/06/chart">
            <c:ext xmlns:c16="http://schemas.microsoft.com/office/drawing/2014/chart" uri="{C3380CC4-5D6E-409C-BE32-E72D297353CC}">
              <c16:uniqueId val="{00000001-4040-43D5-9527-F311D3D5F645}"/>
            </c:ext>
          </c:extLst>
        </c:ser>
        <c:dLbls>
          <c:showLegendKey val="0"/>
          <c:showVal val="0"/>
          <c:showCatName val="0"/>
          <c:showSerName val="0"/>
          <c:showPercent val="0"/>
          <c:showBubbleSize val="0"/>
        </c:dLbls>
        <c:marker val="1"/>
        <c:smooth val="0"/>
        <c:axId val="396153192"/>
        <c:axId val="396153976"/>
      </c:lineChart>
      <c:dateAx>
        <c:axId val="396153192"/>
        <c:scaling>
          <c:orientation val="minMax"/>
        </c:scaling>
        <c:delete val="1"/>
        <c:axPos val="b"/>
        <c:numFmt formatCode="&quot;H&quot;yy" sourceLinked="1"/>
        <c:majorTickMark val="none"/>
        <c:minorTickMark val="none"/>
        <c:tickLblPos val="none"/>
        <c:crossAx val="396153976"/>
        <c:crosses val="autoZero"/>
        <c:auto val="1"/>
        <c:lblOffset val="100"/>
        <c:baseTimeUnit val="years"/>
      </c:dateAx>
      <c:valAx>
        <c:axId val="39615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15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63.7</c:v>
                </c:pt>
                <c:pt idx="1">
                  <c:v>63.66</c:v>
                </c:pt>
                <c:pt idx="2">
                  <c:v>64.02</c:v>
                </c:pt>
                <c:pt idx="3">
                  <c:v>63.42</c:v>
                </c:pt>
                <c:pt idx="4">
                  <c:v>65.319999999999993</c:v>
                </c:pt>
              </c:numCache>
            </c:numRef>
          </c:val>
          <c:extLst xmlns:c16r2="http://schemas.microsoft.com/office/drawing/2015/06/chart">
            <c:ext xmlns:c16="http://schemas.microsoft.com/office/drawing/2014/chart" uri="{C3380CC4-5D6E-409C-BE32-E72D297353CC}">
              <c16:uniqueId val="{00000000-4548-4EFE-AD58-0EA7EFF01076}"/>
            </c:ext>
          </c:extLst>
        </c:ser>
        <c:dLbls>
          <c:showLegendKey val="0"/>
          <c:showVal val="0"/>
          <c:showCatName val="0"/>
          <c:showSerName val="0"/>
          <c:showPercent val="0"/>
          <c:showBubbleSize val="0"/>
        </c:dLbls>
        <c:gapWidth val="150"/>
        <c:axId val="402404544"/>
        <c:axId val="40240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72.239999999999995</c:v>
                </c:pt>
                <c:pt idx="1">
                  <c:v>69.23</c:v>
                </c:pt>
                <c:pt idx="2">
                  <c:v>70.37</c:v>
                </c:pt>
                <c:pt idx="3">
                  <c:v>68.3</c:v>
                </c:pt>
                <c:pt idx="4">
                  <c:v>67.37</c:v>
                </c:pt>
              </c:numCache>
            </c:numRef>
          </c:val>
          <c:smooth val="0"/>
          <c:extLst xmlns:c16r2="http://schemas.microsoft.com/office/drawing/2015/06/chart">
            <c:ext xmlns:c16="http://schemas.microsoft.com/office/drawing/2014/chart" uri="{C3380CC4-5D6E-409C-BE32-E72D297353CC}">
              <c16:uniqueId val="{00000001-4548-4EFE-AD58-0EA7EFF01076}"/>
            </c:ext>
          </c:extLst>
        </c:ser>
        <c:dLbls>
          <c:showLegendKey val="0"/>
          <c:showVal val="0"/>
          <c:showCatName val="0"/>
          <c:showSerName val="0"/>
          <c:showPercent val="0"/>
          <c:showBubbleSize val="0"/>
        </c:dLbls>
        <c:marker val="1"/>
        <c:smooth val="0"/>
        <c:axId val="402404544"/>
        <c:axId val="402404936"/>
      </c:lineChart>
      <c:dateAx>
        <c:axId val="402404544"/>
        <c:scaling>
          <c:orientation val="minMax"/>
        </c:scaling>
        <c:delete val="1"/>
        <c:axPos val="b"/>
        <c:numFmt formatCode="&quot;H&quot;yy" sourceLinked="1"/>
        <c:majorTickMark val="none"/>
        <c:minorTickMark val="none"/>
        <c:tickLblPos val="none"/>
        <c:crossAx val="402404936"/>
        <c:crosses val="autoZero"/>
        <c:auto val="1"/>
        <c:lblOffset val="100"/>
        <c:baseTimeUnit val="years"/>
      </c:dateAx>
      <c:valAx>
        <c:axId val="40240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4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98.09</c:v>
                </c:pt>
                <c:pt idx="1">
                  <c:v>98.16</c:v>
                </c:pt>
                <c:pt idx="2">
                  <c:v>98.28</c:v>
                </c:pt>
                <c:pt idx="3">
                  <c:v>98.37</c:v>
                </c:pt>
                <c:pt idx="4">
                  <c:v>98.42</c:v>
                </c:pt>
              </c:numCache>
            </c:numRef>
          </c:val>
          <c:extLst xmlns:c16r2="http://schemas.microsoft.com/office/drawing/2015/06/chart">
            <c:ext xmlns:c16="http://schemas.microsoft.com/office/drawing/2014/chart" uri="{C3380CC4-5D6E-409C-BE32-E72D297353CC}">
              <c16:uniqueId val="{00000000-57A7-42D0-AEAC-C102C9DC3BA0}"/>
            </c:ext>
          </c:extLst>
        </c:ser>
        <c:dLbls>
          <c:showLegendKey val="0"/>
          <c:showVal val="0"/>
          <c:showCatName val="0"/>
          <c:showSerName val="0"/>
          <c:showPercent val="0"/>
          <c:showBubbleSize val="0"/>
        </c:dLbls>
        <c:gapWidth val="150"/>
        <c:axId val="402406896"/>
        <c:axId val="40241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96.84</c:v>
                </c:pt>
                <c:pt idx="1">
                  <c:v>96.84</c:v>
                </c:pt>
                <c:pt idx="2">
                  <c:v>96.75</c:v>
                </c:pt>
                <c:pt idx="3">
                  <c:v>96.78</c:v>
                </c:pt>
                <c:pt idx="4">
                  <c:v>97</c:v>
                </c:pt>
              </c:numCache>
            </c:numRef>
          </c:val>
          <c:smooth val="0"/>
          <c:extLst xmlns:c16r2="http://schemas.microsoft.com/office/drawing/2015/06/chart">
            <c:ext xmlns:c16="http://schemas.microsoft.com/office/drawing/2014/chart" uri="{C3380CC4-5D6E-409C-BE32-E72D297353CC}">
              <c16:uniqueId val="{00000001-57A7-42D0-AEAC-C102C9DC3BA0}"/>
            </c:ext>
          </c:extLst>
        </c:ser>
        <c:dLbls>
          <c:showLegendKey val="0"/>
          <c:showVal val="0"/>
          <c:showCatName val="0"/>
          <c:showSerName val="0"/>
          <c:showPercent val="0"/>
          <c:showBubbleSize val="0"/>
        </c:dLbls>
        <c:marker val="1"/>
        <c:smooth val="0"/>
        <c:axId val="402406896"/>
        <c:axId val="402410032"/>
      </c:lineChart>
      <c:dateAx>
        <c:axId val="402406896"/>
        <c:scaling>
          <c:orientation val="minMax"/>
        </c:scaling>
        <c:delete val="1"/>
        <c:axPos val="b"/>
        <c:numFmt formatCode="&quot;H&quot;yy" sourceLinked="1"/>
        <c:majorTickMark val="none"/>
        <c:minorTickMark val="none"/>
        <c:tickLblPos val="none"/>
        <c:crossAx val="402410032"/>
        <c:crosses val="autoZero"/>
        <c:auto val="1"/>
        <c:lblOffset val="100"/>
        <c:baseTimeUnit val="years"/>
      </c:dateAx>
      <c:valAx>
        <c:axId val="40241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40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101.21</c:v>
                </c:pt>
                <c:pt idx="1">
                  <c:v>103.42</c:v>
                </c:pt>
                <c:pt idx="2">
                  <c:v>103.25</c:v>
                </c:pt>
                <c:pt idx="3">
                  <c:v>101.67</c:v>
                </c:pt>
                <c:pt idx="4">
                  <c:v>102.7</c:v>
                </c:pt>
              </c:numCache>
            </c:numRef>
          </c:val>
          <c:extLst xmlns:c16r2="http://schemas.microsoft.com/office/drawing/2015/06/chart">
            <c:ext xmlns:c16="http://schemas.microsoft.com/office/drawing/2014/chart" uri="{C3380CC4-5D6E-409C-BE32-E72D297353CC}">
              <c16:uniqueId val="{00000000-79E5-4736-BFA8-C04161F824AE}"/>
            </c:ext>
          </c:extLst>
        </c:ser>
        <c:dLbls>
          <c:showLegendKey val="0"/>
          <c:showVal val="0"/>
          <c:showCatName val="0"/>
          <c:showSerName val="0"/>
          <c:showPercent val="0"/>
          <c:showBubbleSize val="0"/>
        </c:dLbls>
        <c:gapWidth val="150"/>
        <c:axId val="396158680"/>
        <c:axId val="39615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105.91</c:v>
                </c:pt>
                <c:pt idx="1">
                  <c:v>106.96</c:v>
                </c:pt>
                <c:pt idx="2">
                  <c:v>106.55</c:v>
                </c:pt>
                <c:pt idx="3">
                  <c:v>106.78</c:v>
                </c:pt>
                <c:pt idx="4">
                  <c:v>106.31</c:v>
                </c:pt>
              </c:numCache>
            </c:numRef>
          </c:val>
          <c:smooth val="0"/>
          <c:extLst xmlns:c16r2="http://schemas.microsoft.com/office/drawing/2015/06/chart">
            <c:ext xmlns:c16="http://schemas.microsoft.com/office/drawing/2014/chart" uri="{C3380CC4-5D6E-409C-BE32-E72D297353CC}">
              <c16:uniqueId val="{00000001-79E5-4736-BFA8-C04161F824AE}"/>
            </c:ext>
          </c:extLst>
        </c:ser>
        <c:dLbls>
          <c:showLegendKey val="0"/>
          <c:showVal val="0"/>
          <c:showCatName val="0"/>
          <c:showSerName val="0"/>
          <c:showPercent val="0"/>
          <c:showBubbleSize val="0"/>
        </c:dLbls>
        <c:marker val="1"/>
        <c:smooth val="0"/>
        <c:axId val="396158680"/>
        <c:axId val="396155152"/>
      </c:lineChart>
      <c:dateAx>
        <c:axId val="396158680"/>
        <c:scaling>
          <c:orientation val="minMax"/>
        </c:scaling>
        <c:delete val="1"/>
        <c:axPos val="b"/>
        <c:numFmt formatCode="&quot;H&quot;yy" sourceLinked="1"/>
        <c:majorTickMark val="none"/>
        <c:minorTickMark val="none"/>
        <c:tickLblPos val="none"/>
        <c:crossAx val="396155152"/>
        <c:crosses val="autoZero"/>
        <c:auto val="1"/>
        <c:lblOffset val="100"/>
        <c:baseTimeUnit val="years"/>
      </c:dateAx>
      <c:valAx>
        <c:axId val="39615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15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48.45</c:v>
                </c:pt>
                <c:pt idx="1">
                  <c:v>49.68</c:v>
                </c:pt>
                <c:pt idx="2">
                  <c:v>50.4</c:v>
                </c:pt>
                <c:pt idx="3">
                  <c:v>51.08</c:v>
                </c:pt>
                <c:pt idx="4">
                  <c:v>52.64</c:v>
                </c:pt>
              </c:numCache>
            </c:numRef>
          </c:val>
          <c:extLst xmlns:c16r2="http://schemas.microsoft.com/office/drawing/2015/06/chart">
            <c:ext xmlns:c16="http://schemas.microsoft.com/office/drawing/2014/chart" uri="{C3380CC4-5D6E-409C-BE32-E72D297353CC}">
              <c16:uniqueId val="{00000000-2074-4753-9DC6-394F88A08A02}"/>
            </c:ext>
          </c:extLst>
        </c:ser>
        <c:dLbls>
          <c:showLegendKey val="0"/>
          <c:showVal val="0"/>
          <c:showCatName val="0"/>
          <c:showSerName val="0"/>
          <c:showPercent val="0"/>
          <c:showBubbleSize val="0"/>
        </c:dLbls>
        <c:gapWidth val="150"/>
        <c:axId val="396156328"/>
        <c:axId val="39615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22.87</c:v>
                </c:pt>
                <c:pt idx="1">
                  <c:v>28.42</c:v>
                </c:pt>
                <c:pt idx="2">
                  <c:v>28.24</c:v>
                </c:pt>
                <c:pt idx="3">
                  <c:v>29.38</c:v>
                </c:pt>
                <c:pt idx="4">
                  <c:v>30.6</c:v>
                </c:pt>
              </c:numCache>
            </c:numRef>
          </c:val>
          <c:smooth val="0"/>
          <c:extLst xmlns:c16r2="http://schemas.microsoft.com/office/drawing/2015/06/chart">
            <c:ext xmlns:c16="http://schemas.microsoft.com/office/drawing/2014/chart" uri="{C3380CC4-5D6E-409C-BE32-E72D297353CC}">
              <c16:uniqueId val="{00000001-2074-4753-9DC6-394F88A08A02}"/>
            </c:ext>
          </c:extLst>
        </c:ser>
        <c:dLbls>
          <c:showLegendKey val="0"/>
          <c:showVal val="0"/>
          <c:showCatName val="0"/>
          <c:showSerName val="0"/>
          <c:showPercent val="0"/>
          <c:showBubbleSize val="0"/>
        </c:dLbls>
        <c:marker val="1"/>
        <c:smooth val="0"/>
        <c:axId val="396156328"/>
        <c:axId val="396158288"/>
      </c:lineChart>
      <c:dateAx>
        <c:axId val="396156328"/>
        <c:scaling>
          <c:orientation val="minMax"/>
        </c:scaling>
        <c:delete val="1"/>
        <c:axPos val="b"/>
        <c:numFmt formatCode="&quot;H&quot;yy" sourceLinked="1"/>
        <c:majorTickMark val="none"/>
        <c:minorTickMark val="none"/>
        <c:tickLblPos val="none"/>
        <c:crossAx val="396158288"/>
        <c:crosses val="autoZero"/>
        <c:auto val="1"/>
        <c:lblOffset val="100"/>
        <c:baseTimeUnit val="years"/>
      </c:dateAx>
      <c:valAx>
        <c:axId val="39615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15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4.97</c:v>
                </c:pt>
                <c:pt idx="1">
                  <c:v>5.79</c:v>
                </c:pt>
                <c:pt idx="2">
                  <c:v>7.47</c:v>
                </c:pt>
                <c:pt idx="3">
                  <c:v>8.43</c:v>
                </c:pt>
                <c:pt idx="4">
                  <c:v>9.2799999999999994</c:v>
                </c:pt>
              </c:numCache>
            </c:numRef>
          </c:val>
          <c:extLst xmlns:c16r2="http://schemas.microsoft.com/office/drawing/2015/06/chart">
            <c:ext xmlns:c16="http://schemas.microsoft.com/office/drawing/2014/chart" uri="{C3380CC4-5D6E-409C-BE32-E72D297353CC}">
              <c16:uniqueId val="{00000000-46DB-4D7F-A863-3242A4CDD0C7}"/>
            </c:ext>
          </c:extLst>
        </c:ser>
        <c:dLbls>
          <c:showLegendKey val="0"/>
          <c:showVal val="0"/>
          <c:showCatName val="0"/>
          <c:showSerName val="0"/>
          <c:showPercent val="0"/>
          <c:showBubbleSize val="0"/>
        </c:dLbls>
        <c:gapWidth val="150"/>
        <c:axId val="402995232"/>
        <c:axId val="40299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1.2</c:v>
                </c:pt>
                <c:pt idx="1">
                  <c:v>3.01</c:v>
                </c:pt>
                <c:pt idx="2">
                  <c:v>3.67</c:v>
                </c:pt>
                <c:pt idx="3">
                  <c:v>3.45</c:v>
                </c:pt>
                <c:pt idx="4">
                  <c:v>5.0199999999999996</c:v>
                </c:pt>
              </c:numCache>
            </c:numRef>
          </c:val>
          <c:smooth val="0"/>
          <c:extLst xmlns:c16r2="http://schemas.microsoft.com/office/drawing/2015/06/chart">
            <c:ext xmlns:c16="http://schemas.microsoft.com/office/drawing/2014/chart" uri="{C3380CC4-5D6E-409C-BE32-E72D297353CC}">
              <c16:uniqueId val="{00000001-46DB-4D7F-A863-3242A4CDD0C7}"/>
            </c:ext>
          </c:extLst>
        </c:ser>
        <c:dLbls>
          <c:showLegendKey val="0"/>
          <c:showVal val="0"/>
          <c:showCatName val="0"/>
          <c:showSerName val="0"/>
          <c:showPercent val="0"/>
          <c:showBubbleSize val="0"/>
        </c:dLbls>
        <c:marker val="1"/>
        <c:smooth val="0"/>
        <c:axId val="402995232"/>
        <c:axId val="402994056"/>
      </c:lineChart>
      <c:dateAx>
        <c:axId val="402995232"/>
        <c:scaling>
          <c:orientation val="minMax"/>
        </c:scaling>
        <c:delete val="1"/>
        <c:axPos val="b"/>
        <c:numFmt formatCode="&quot;H&quot;yy" sourceLinked="1"/>
        <c:majorTickMark val="none"/>
        <c:minorTickMark val="none"/>
        <c:tickLblPos val="none"/>
        <c:crossAx val="402994056"/>
        <c:crosses val="autoZero"/>
        <c:auto val="1"/>
        <c:lblOffset val="100"/>
        <c:baseTimeUnit val="years"/>
      </c:dateAx>
      <c:valAx>
        <c:axId val="40299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9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58-4169-8F38-D0E21EE623BD}"/>
            </c:ext>
          </c:extLst>
        </c:ser>
        <c:dLbls>
          <c:showLegendKey val="0"/>
          <c:showVal val="0"/>
          <c:showCatName val="0"/>
          <c:showSerName val="0"/>
          <c:showPercent val="0"/>
          <c:showBubbleSize val="0"/>
        </c:dLbls>
        <c:gapWidth val="150"/>
        <c:axId val="402999152"/>
        <c:axId val="40299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quot;-&quot;">
                  <c:v>0.41</c:v>
                </c:pt>
                <c:pt idx="3" formatCode="#,##0.00;&quot;△&quot;#,##0.00;&quot;-&quot;">
                  <c:v>0.19</c:v>
                </c:pt>
                <c:pt idx="4" formatCode="#,##0.00;&quot;△&quot;#,##0.00;&quot;-&quot;">
                  <c:v>0.05</c:v>
                </c:pt>
              </c:numCache>
            </c:numRef>
          </c:val>
          <c:smooth val="0"/>
          <c:extLst xmlns:c16r2="http://schemas.microsoft.com/office/drawing/2015/06/chart">
            <c:ext xmlns:c16="http://schemas.microsoft.com/office/drawing/2014/chart" uri="{C3380CC4-5D6E-409C-BE32-E72D297353CC}">
              <c16:uniqueId val="{00000001-BE58-4169-8F38-D0E21EE623BD}"/>
            </c:ext>
          </c:extLst>
        </c:ser>
        <c:dLbls>
          <c:showLegendKey val="0"/>
          <c:showVal val="0"/>
          <c:showCatName val="0"/>
          <c:showSerName val="0"/>
          <c:showPercent val="0"/>
          <c:showBubbleSize val="0"/>
        </c:dLbls>
        <c:marker val="1"/>
        <c:smooth val="0"/>
        <c:axId val="402999152"/>
        <c:axId val="402999544"/>
      </c:lineChart>
      <c:dateAx>
        <c:axId val="402999152"/>
        <c:scaling>
          <c:orientation val="minMax"/>
        </c:scaling>
        <c:delete val="1"/>
        <c:axPos val="b"/>
        <c:numFmt formatCode="&quot;H&quot;yy" sourceLinked="1"/>
        <c:majorTickMark val="none"/>
        <c:minorTickMark val="none"/>
        <c:tickLblPos val="none"/>
        <c:crossAx val="402999544"/>
        <c:crosses val="autoZero"/>
        <c:auto val="1"/>
        <c:lblOffset val="100"/>
        <c:baseTimeUnit val="years"/>
      </c:dateAx>
      <c:valAx>
        <c:axId val="40299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99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54.07</c:v>
                </c:pt>
                <c:pt idx="1">
                  <c:v>56.13</c:v>
                </c:pt>
                <c:pt idx="2">
                  <c:v>65.790000000000006</c:v>
                </c:pt>
                <c:pt idx="3">
                  <c:v>62.03</c:v>
                </c:pt>
                <c:pt idx="4">
                  <c:v>55.14</c:v>
                </c:pt>
              </c:numCache>
            </c:numRef>
          </c:val>
          <c:extLst xmlns:c16r2="http://schemas.microsoft.com/office/drawing/2015/06/chart">
            <c:ext xmlns:c16="http://schemas.microsoft.com/office/drawing/2014/chart" uri="{C3380CC4-5D6E-409C-BE32-E72D297353CC}">
              <c16:uniqueId val="{00000000-69AA-47ED-9A38-0581F9E94FC5}"/>
            </c:ext>
          </c:extLst>
        </c:ser>
        <c:dLbls>
          <c:showLegendKey val="0"/>
          <c:showVal val="0"/>
          <c:showCatName val="0"/>
          <c:showSerName val="0"/>
          <c:showPercent val="0"/>
          <c:showBubbleSize val="0"/>
        </c:dLbls>
        <c:gapWidth val="150"/>
        <c:axId val="402997192"/>
        <c:axId val="40299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66.900000000000006</c:v>
                </c:pt>
                <c:pt idx="1">
                  <c:v>72.739999999999995</c:v>
                </c:pt>
                <c:pt idx="2">
                  <c:v>83.46</c:v>
                </c:pt>
                <c:pt idx="3">
                  <c:v>80.64</c:v>
                </c:pt>
                <c:pt idx="4">
                  <c:v>88.1</c:v>
                </c:pt>
              </c:numCache>
            </c:numRef>
          </c:val>
          <c:smooth val="0"/>
          <c:extLst xmlns:c16r2="http://schemas.microsoft.com/office/drawing/2015/06/chart">
            <c:ext xmlns:c16="http://schemas.microsoft.com/office/drawing/2014/chart" uri="{C3380CC4-5D6E-409C-BE32-E72D297353CC}">
              <c16:uniqueId val="{00000001-69AA-47ED-9A38-0581F9E94FC5}"/>
            </c:ext>
          </c:extLst>
        </c:ser>
        <c:dLbls>
          <c:showLegendKey val="0"/>
          <c:showVal val="0"/>
          <c:showCatName val="0"/>
          <c:showSerName val="0"/>
          <c:showPercent val="0"/>
          <c:showBubbleSize val="0"/>
        </c:dLbls>
        <c:marker val="1"/>
        <c:smooth val="0"/>
        <c:axId val="402997192"/>
        <c:axId val="402999936"/>
      </c:lineChart>
      <c:dateAx>
        <c:axId val="402997192"/>
        <c:scaling>
          <c:orientation val="minMax"/>
        </c:scaling>
        <c:delete val="1"/>
        <c:axPos val="b"/>
        <c:numFmt formatCode="&quot;H&quot;yy" sourceLinked="1"/>
        <c:majorTickMark val="none"/>
        <c:minorTickMark val="none"/>
        <c:tickLblPos val="none"/>
        <c:crossAx val="402999936"/>
        <c:crosses val="autoZero"/>
        <c:auto val="1"/>
        <c:lblOffset val="100"/>
        <c:baseTimeUnit val="years"/>
      </c:dateAx>
      <c:valAx>
        <c:axId val="4029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99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547.74</c:v>
                </c:pt>
                <c:pt idx="1">
                  <c:v>431.01</c:v>
                </c:pt>
                <c:pt idx="2">
                  <c:v>398.22</c:v>
                </c:pt>
                <c:pt idx="3">
                  <c:v>378.11</c:v>
                </c:pt>
                <c:pt idx="4">
                  <c:v>354.64</c:v>
                </c:pt>
              </c:numCache>
            </c:numRef>
          </c:val>
          <c:extLst xmlns:c16r2="http://schemas.microsoft.com/office/drawing/2015/06/chart">
            <c:ext xmlns:c16="http://schemas.microsoft.com/office/drawing/2014/chart" uri="{C3380CC4-5D6E-409C-BE32-E72D297353CC}">
              <c16:uniqueId val="{00000000-C245-4599-8A83-0409266BB6B3}"/>
            </c:ext>
          </c:extLst>
        </c:ser>
        <c:dLbls>
          <c:showLegendKey val="0"/>
          <c:showVal val="0"/>
          <c:showCatName val="0"/>
          <c:showSerName val="0"/>
          <c:showPercent val="0"/>
          <c:showBubbleSize val="0"/>
        </c:dLbls>
        <c:gapWidth val="150"/>
        <c:axId val="403000328"/>
        <c:axId val="40300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643.19000000000005</c:v>
                </c:pt>
                <c:pt idx="1">
                  <c:v>596.44000000000005</c:v>
                </c:pt>
                <c:pt idx="2">
                  <c:v>612.6</c:v>
                </c:pt>
                <c:pt idx="3">
                  <c:v>606.79999999999995</c:v>
                </c:pt>
                <c:pt idx="4">
                  <c:v>585.55999999999995</c:v>
                </c:pt>
              </c:numCache>
            </c:numRef>
          </c:val>
          <c:smooth val="0"/>
          <c:extLst xmlns:c16r2="http://schemas.microsoft.com/office/drawing/2015/06/chart">
            <c:ext xmlns:c16="http://schemas.microsoft.com/office/drawing/2014/chart" uri="{C3380CC4-5D6E-409C-BE32-E72D297353CC}">
              <c16:uniqueId val="{00000001-C245-4599-8A83-0409266BB6B3}"/>
            </c:ext>
          </c:extLst>
        </c:ser>
        <c:dLbls>
          <c:showLegendKey val="0"/>
          <c:showVal val="0"/>
          <c:showCatName val="0"/>
          <c:showSerName val="0"/>
          <c:showPercent val="0"/>
          <c:showBubbleSize val="0"/>
        </c:dLbls>
        <c:marker val="1"/>
        <c:smooth val="0"/>
        <c:axId val="403000328"/>
        <c:axId val="403001112"/>
      </c:lineChart>
      <c:dateAx>
        <c:axId val="403000328"/>
        <c:scaling>
          <c:orientation val="minMax"/>
        </c:scaling>
        <c:delete val="1"/>
        <c:axPos val="b"/>
        <c:numFmt formatCode="&quot;H&quot;yy" sourceLinked="1"/>
        <c:majorTickMark val="none"/>
        <c:minorTickMark val="none"/>
        <c:tickLblPos val="none"/>
        <c:crossAx val="403001112"/>
        <c:crosses val="autoZero"/>
        <c:auto val="1"/>
        <c:lblOffset val="100"/>
        <c:baseTimeUnit val="years"/>
      </c:dateAx>
      <c:valAx>
        <c:axId val="40300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00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90.82</c:v>
                </c:pt>
                <c:pt idx="1">
                  <c:v>101.84</c:v>
                </c:pt>
                <c:pt idx="2">
                  <c:v>100.89</c:v>
                </c:pt>
                <c:pt idx="3">
                  <c:v>97.39</c:v>
                </c:pt>
                <c:pt idx="4">
                  <c:v>99.75</c:v>
                </c:pt>
              </c:numCache>
            </c:numRef>
          </c:val>
          <c:extLst xmlns:c16r2="http://schemas.microsoft.com/office/drawing/2015/06/chart">
            <c:ext xmlns:c16="http://schemas.microsoft.com/office/drawing/2014/chart" uri="{C3380CC4-5D6E-409C-BE32-E72D297353CC}">
              <c16:uniqueId val="{00000000-A916-48FA-83A2-BE5A023E5DA7}"/>
            </c:ext>
          </c:extLst>
        </c:ser>
        <c:dLbls>
          <c:showLegendKey val="0"/>
          <c:showVal val="0"/>
          <c:showCatName val="0"/>
          <c:showSerName val="0"/>
          <c:showPercent val="0"/>
          <c:showBubbleSize val="0"/>
        </c:dLbls>
        <c:gapWidth val="150"/>
        <c:axId val="402996016"/>
        <c:axId val="40299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101.54</c:v>
                </c:pt>
                <c:pt idx="1">
                  <c:v>102.42</c:v>
                </c:pt>
                <c:pt idx="2">
                  <c:v>100.97</c:v>
                </c:pt>
                <c:pt idx="3">
                  <c:v>101.84</c:v>
                </c:pt>
                <c:pt idx="4">
                  <c:v>101.62</c:v>
                </c:pt>
              </c:numCache>
            </c:numRef>
          </c:val>
          <c:smooth val="0"/>
          <c:extLst xmlns:c16r2="http://schemas.microsoft.com/office/drawing/2015/06/chart">
            <c:ext xmlns:c16="http://schemas.microsoft.com/office/drawing/2014/chart" uri="{C3380CC4-5D6E-409C-BE32-E72D297353CC}">
              <c16:uniqueId val="{00000001-A916-48FA-83A2-BE5A023E5DA7}"/>
            </c:ext>
          </c:extLst>
        </c:ser>
        <c:dLbls>
          <c:showLegendKey val="0"/>
          <c:showVal val="0"/>
          <c:showCatName val="0"/>
          <c:showSerName val="0"/>
          <c:showPercent val="0"/>
          <c:showBubbleSize val="0"/>
        </c:dLbls>
        <c:marker val="1"/>
        <c:smooth val="0"/>
        <c:axId val="402996016"/>
        <c:axId val="402996408"/>
      </c:lineChart>
      <c:dateAx>
        <c:axId val="402996016"/>
        <c:scaling>
          <c:orientation val="minMax"/>
        </c:scaling>
        <c:delete val="1"/>
        <c:axPos val="b"/>
        <c:numFmt formatCode="&quot;H&quot;yy" sourceLinked="1"/>
        <c:majorTickMark val="none"/>
        <c:minorTickMark val="none"/>
        <c:tickLblPos val="none"/>
        <c:crossAx val="402996408"/>
        <c:crosses val="autoZero"/>
        <c:auto val="1"/>
        <c:lblOffset val="100"/>
        <c:baseTimeUnit val="years"/>
      </c:dateAx>
      <c:valAx>
        <c:axId val="40299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99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138.88</c:v>
                </c:pt>
                <c:pt idx="1">
                  <c:v>123.66</c:v>
                </c:pt>
                <c:pt idx="2">
                  <c:v>129.84</c:v>
                </c:pt>
                <c:pt idx="3">
                  <c:v>134.91</c:v>
                </c:pt>
                <c:pt idx="4">
                  <c:v>131.88999999999999</c:v>
                </c:pt>
              </c:numCache>
            </c:numRef>
          </c:val>
          <c:extLst xmlns:c16r2="http://schemas.microsoft.com/office/drawing/2015/06/chart">
            <c:ext xmlns:c16="http://schemas.microsoft.com/office/drawing/2014/chart" uri="{C3380CC4-5D6E-409C-BE32-E72D297353CC}">
              <c16:uniqueId val="{00000000-157B-4530-8F0E-D270B4EF808D}"/>
            </c:ext>
          </c:extLst>
        </c:ser>
        <c:dLbls>
          <c:showLegendKey val="0"/>
          <c:showVal val="0"/>
          <c:showCatName val="0"/>
          <c:showSerName val="0"/>
          <c:showPercent val="0"/>
          <c:showBubbleSize val="0"/>
        </c:dLbls>
        <c:gapWidth val="150"/>
        <c:axId val="402405720"/>
        <c:axId val="40240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116.15</c:v>
                </c:pt>
                <c:pt idx="1">
                  <c:v>116.2</c:v>
                </c:pt>
                <c:pt idx="2">
                  <c:v>118.78</c:v>
                </c:pt>
                <c:pt idx="3">
                  <c:v>119.39</c:v>
                </c:pt>
                <c:pt idx="4">
                  <c:v>117.41</c:v>
                </c:pt>
              </c:numCache>
            </c:numRef>
          </c:val>
          <c:smooth val="0"/>
          <c:extLst xmlns:c16r2="http://schemas.microsoft.com/office/drawing/2015/06/chart">
            <c:ext xmlns:c16="http://schemas.microsoft.com/office/drawing/2014/chart" uri="{C3380CC4-5D6E-409C-BE32-E72D297353CC}">
              <c16:uniqueId val="{00000001-157B-4530-8F0E-D270B4EF808D}"/>
            </c:ext>
          </c:extLst>
        </c:ser>
        <c:dLbls>
          <c:showLegendKey val="0"/>
          <c:showVal val="0"/>
          <c:showCatName val="0"/>
          <c:showSerName val="0"/>
          <c:showPercent val="0"/>
          <c:showBubbleSize val="0"/>
        </c:dLbls>
        <c:marker val="1"/>
        <c:smooth val="0"/>
        <c:axId val="402405720"/>
        <c:axId val="402406504"/>
      </c:lineChart>
      <c:dateAx>
        <c:axId val="402405720"/>
        <c:scaling>
          <c:orientation val="minMax"/>
        </c:scaling>
        <c:delete val="1"/>
        <c:axPos val="b"/>
        <c:numFmt formatCode="&quot;H&quot;yy" sourceLinked="1"/>
        <c:majorTickMark val="none"/>
        <c:minorTickMark val="none"/>
        <c:tickLblPos val="none"/>
        <c:crossAx val="402406504"/>
        <c:crosses val="autoZero"/>
        <c:auto val="1"/>
        <c:lblOffset val="100"/>
        <c:baseTimeUnit val="years"/>
      </c:dateAx>
      <c:valAx>
        <c:axId val="40240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40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藤沢市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Ab</v>
      </c>
      <c r="X8" s="49"/>
      <c r="Y8" s="49"/>
      <c r="Z8" s="49"/>
      <c r="AA8" s="49"/>
      <c r="AB8" s="49"/>
      <c r="AC8" s="49"/>
      <c r="AD8" s="50" t="str">
        <f>データ!$M$6</f>
        <v>非設置</v>
      </c>
      <c r="AE8" s="50"/>
      <c r="AF8" s="50"/>
      <c r="AG8" s="50"/>
      <c r="AH8" s="50"/>
      <c r="AI8" s="50"/>
      <c r="AJ8" s="50"/>
      <c r="AK8" s="3"/>
      <c r="AL8" s="51">
        <f>データ!S6</f>
        <v>436206</v>
      </c>
      <c r="AM8" s="51"/>
      <c r="AN8" s="51"/>
      <c r="AO8" s="51"/>
      <c r="AP8" s="51"/>
      <c r="AQ8" s="51"/>
      <c r="AR8" s="51"/>
      <c r="AS8" s="51"/>
      <c r="AT8" s="46">
        <f>データ!T6</f>
        <v>69.56</v>
      </c>
      <c r="AU8" s="46"/>
      <c r="AV8" s="46"/>
      <c r="AW8" s="46"/>
      <c r="AX8" s="46"/>
      <c r="AY8" s="46"/>
      <c r="AZ8" s="46"/>
      <c r="BA8" s="46"/>
      <c r="BB8" s="46">
        <f>データ!U6</f>
        <v>6270.93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69.13</v>
      </c>
      <c r="J10" s="46"/>
      <c r="K10" s="46"/>
      <c r="L10" s="46"/>
      <c r="M10" s="46"/>
      <c r="N10" s="46"/>
      <c r="O10" s="46"/>
      <c r="P10" s="46">
        <f>データ!P6</f>
        <v>95.79</v>
      </c>
      <c r="Q10" s="46"/>
      <c r="R10" s="46"/>
      <c r="S10" s="46"/>
      <c r="T10" s="46"/>
      <c r="U10" s="46"/>
      <c r="V10" s="46"/>
      <c r="W10" s="46">
        <f>データ!Q6</f>
        <v>76.430000000000007</v>
      </c>
      <c r="X10" s="46"/>
      <c r="Y10" s="46"/>
      <c r="Z10" s="46"/>
      <c r="AA10" s="46"/>
      <c r="AB10" s="46"/>
      <c r="AC10" s="46"/>
      <c r="AD10" s="51">
        <f>データ!R6</f>
        <v>2203</v>
      </c>
      <c r="AE10" s="51"/>
      <c r="AF10" s="51"/>
      <c r="AG10" s="51"/>
      <c r="AH10" s="51"/>
      <c r="AI10" s="51"/>
      <c r="AJ10" s="51"/>
      <c r="AK10" s="2"/>
      <c r="AL10" s="51">
        <f>データ!V6</f>
        <v>418087</v>
      </c>
      <c r="AM10" s="51"/>
      <c r="AN10" s="51"/>
      <c r="AO10" s="51"/>
      <c r="AP10" s="51"/>
      <c r="AQ10" s="51"/>
      <c r="AR10" s="51"/>
      <c r="AS10" s="51"/>
      <c r="AT10" s="46">
        <f>データ!W6</f>
        <v>47.64</v>
      </c>
      <c r="AU10" s="46"/>
      <c r="AV10" s="46"/>
      <c r="AW10" s="46"/>
      <c r="AX10" s="46"/>
      <c r="AY10" s="46"/>
      <c r="AZ10" s="46"/>
      <c r="BA10" s="46"/>
      <c r="BB10" s="46">
        <f>データ!X6</f>
        <v>8775.9699999999993</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115</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113</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114</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ZbT939Or2hjnjwW/Qz/0QCcypfVffYu+U5kNmwTol3at91EmSaH4S2D2CUgeG70J8MeP8BHSxWE82IjizzGNFg==" saltValue="TLWOgNLaMAPPBVW+Moku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2">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142051</v>
      </c>
      <c r="D6" s="33">
        <f t="shared" si="3"/>
        <v>46</v>
      </c>
      <c r="E6" s="33">
        <f t="shared" si="3"/>
        <v>17</v>
      </c>
      <c r="F6" s="33">
        <f t="shared" si="3"/>
        <v>1</v>
      </c>
      <c r="G6" s="33">
        <f t="shared" si="3"/>
        <v>0</v>
      </c>
      <c r="H6" s="33" t="str">
        <f t="shared" si="3"/>
        <v>神奈川県　藤沢市</v>
      </c>
      <c r="I6" s="33" t="str">
        <f t="shared" si="3"/>
        <v>法適用</v>
      </c>
      <c r="J6" s="33" t="str">
        <f t="shared" si="3"/>
        <v>下水道事業</v>
      </c>
      <c r="K6" s="33" t="str">
        <f t="shared" si="3"/>
        <v>公共下水道</v>
      </c>
      <c r="L6" s="33" t="str">
        <f t="shared" si="3"/>
        <v>Ab</v>
      </c>
      <c r="M6" s="33" t="str">
        <f t="shared" si="3"/>
        <v>非設置</v>
      </c>
      <c r="N6" s="34" t="str">
        <f t="shared" si="3"/>
        <v>-</v>
      </c>
      <c r="O6" s="34">
        <f t="shared" si="3"/>
        <v>69.13</v>
      </c>
      <c r="P6" s="34">
        <f t="shared" si="3"/>
        <v>95.79</v>
      </c>
      <c r="Q6" s="34">
        <f t="shared" si="3"/>
        <v>76.430000000000007</v>
      </c>
      <c r="R6" s="34">
        <f t="shared" si="3"/>
        <v>2203</v>
      </c>
      <c r="S6" s="34">
        <f t="shared" si="3"/>
        <v>436206</v>
      </c>
      <c r="T6" s="34">
        <f t="shared" si="3"/>
        <v>69.56</v>
      </c>
      <c r="U6" s="34">
        <f t="shared" si="3"/>
        <v>6270.93</v>
      </c>
      <c r="V6" s="34">
        <f t="shared" si="3"/>
        <v>418087</v>
      </c>
      <c r="W6" s="34">
        <f t="shared" si="3"/>
        <v>47.64</v>
      </c>
      <c r="X6" s="34">
        <f t="shared" si="3"/>
        <v>8775.9699999999993</v>
      </c>
      <c r="Y6" s="35">
        <f>IF(Y7="",NA(),Y7)</f>
        <v>101.21</v>
      </c>
      <c r="Z6" s="35">
        <f t="shared" ref="Z6:AH6" si="4">IF(Z7="",NA(),Z7)</f>
        <v>103.42</v>
      </c>
      <c r="AA6" s="35">
        <f t="shared" si="4"/>
        <v>103.25</v>
      </c>
      <c r="AB6" s="35">
        <f t="shared" si="4"/>
        <v>101.67</v>
      </c>
      <c r="AC6" s="35">
        <f t="shared" si="4"/>
        <v>102.7</v>
      </c>
      <c r="AD6" s="35">
        <f t="shared" si="4"/>
        <v>105.91</v>
      </c>
      <c r="AE6" s="35">
        <f t="shared" si="4"/>
        <v>106.96</v>
      </c>
      <c r="AF6" s="35">
        <f t="shared" si="4"/>
        <v>106.55</v>
      </c>
      <c r="AG6" s="35">
        <f t="shared" si="4"/>
        <v>106.78</v>
      </c>
      <c r="AH6" s="35">
        <f t="shared" si="4"/>
        <v>106.31</v>
      </c>
      <c r="AI6" s="34" t="str">
        <f>IF(AI7="","",IF(AI7="-","【-】","【"&amp;SUBSTITUTE(TEXT(AI7,"#,##0.00"),"-","△")&amp;"】"))</f>
        <v>【108.07】</v>
      </c>
      <c r="AJ6" s="34">
        <f>IF(AJ7="",NA(),AJ7)</f>
        <v>0</v>
      </c>
      <c r="AK6" s="34">
        <f t="shared" ref="AK6:AS6" si="5">IF(AK7="",NA(),AK7)</f>
        <v>0</v>
      </c>
      <c r="AL6" s="34">
        <f t="shared" si="5"/>
        <v>0</v>
      </c>
      <c r="AM6" s="34">
        <f t="shared" si="5"/>
        <v>0</v>
      </c>
      <c r="AN6" s="34">
        <f t="shared" si="5"/>
        <v>0</v>
      </c>
      <c r="AO6" s="34">
        <f t="shared" si="5"/>
        <v>0</v>
      </c>
      <c r="AP6" s="34">
        <f t="shared" si="5"/>
        <v>0</v>
      </c>
      <c r="AQ6" s="35">
        <f t="shared" si="5"/>
        <v>0.41</v>
      </c>
      <c r="AR6" s="35">
        <f t="shared" si="5"/>
        <v>0.19</v>
      </c>
      <c r="AS6" s="35">
        <f t="shared" si="5"/>
        <v>0.05</v>
      </c>
      <c r="AT6" s="34" t="str">
        <f>IF(AT7="","",IF(AT7="-","【-】","【"&amp;SUBSTITUTE(TEXT(AT7,"#,##0.00"),"-","△")&amp;"】"))</f>
        <v>【3.09】</v>
      </c>
      <c r="AU6" s="35">
        <f>IF(AU7="",NA(),AU7)</f>
        <v>54.07</v>
      </c>
      <c r="AV6" s="35">
        <f t="shared" ref="AV6:BD6" si="6">IF(AV7="",NA(),AV7)</f>
        <v>56.13</v>
      </c>
      <c r="AW6" s="35">
        <f t="shared" si="6"/>
        <v>65.790000000000006</v>
      </c>
      <c r="AX6" s="35">
        <f t="shared" si="6"/>
        <v>62.03</v>
      </c>
      <c r="AY6" s="35">
        <f t="shared" si="6"/>
        <v>55.14</v>
      </c>
      <c r="AZ6" s="35">
        <f t="shared" si="6"/>
        <v>66.900000000000006</v>
      </c>
      <c r="BA6" s="35">
        <f t="shared" si="6"/>
        <v>72.739999999999995</v>
      </c>
      <c r="BB6" s="35">
        <f t="shared" si="6"/>
        <v>83.46</v>
      </c>
      <c r="BC6" s="35">
        <f t="shared" si="6"/>
        <v>80.64</v>
      </c>
      <c r="BD6" s="35">
        <f t="shared" si="6"/>
        <v>88.1</v>
      </c>
      <c r="BE6" s="34" t="str">
        <f>IF(BE7="","",IF(BE7="-","【-】","【"&amp;SUBSTITUTE(TEXT(BE7,"#,##0.00"),"-","△")&amp;"】"))</f>
        <v>【69.54】</v>
      </c>
      <c r="BF6" s="35">
        <f>IF(BF7="",NA(),BF7)</f>
        <v>547.74</v>
      </c>
      <c r="BG6" s="35">
        <f t="shared" ref="BG6:BO6" si="7">IF(BG7="",NA(),BG7)</f>
        <v>431.01</v>
      </c>
      <c r="BH6" s="35">
        <f t="shared" si="7"/>
        <v>398.22</v>
      </c>
      <c r="BI6" s="35">
        <f t="shared" si="7"/>
        <v>378.11</v>
      </c>
      <c r="BJ6" s="35">
        <f t="shared" si="7"/>
        <v>354.64</v>
      </c>
      <c r="BK6" s="35">
        <f t="shared" si="7"/>
        <v>643.19000000000005</v>
      </c>
      <c r="BL6" s="35">
        <f t="shared" si="7"/>
        <v>596.44000000000005</v>
      </c>
      <c r="BM6" s="35">
        <f t="shared" si="7"/>
        <v>612.6</v>
      </c>
      <c r="BN6" s="35">
        <f t="shared" si="7"/>
        <v>606.79999999999995</v>
      </c>
      <c r="BO6" s="35">
        <f t="shared" si="7"/>
        <v>585.55999999999995</v>
      </c>
      <c r="BP6" s="34" t="str">
        <f>IF(BP7="","",IF(BP7="-","【-】","【"&amp;SUBSTITUTE(TEXT(BP7,"#,##0.00"),"-","△")&amp;"】"))</f>
        <v>【682.51】</v>
      </c>
      <c r="BQ6" s="35">
        <f>IF(BQ7="",NA(),BQ7)</f>
        <v>90.82</v>
      </c>
      <c r="BR6" s="35">
        <f t="shared" ref="BR6:BZ6" si="8">IF(BR7="",NA(),BR7)</f>
        <v>101.84</v>
      </c>
      <c r="BS6" s="35">
        <f t="shared" si="8"/>
        <v>100.89</v>
      </c>
      <c r="BT6" s="35">
        <f t="shared" si="8"/>
        <v>97.39</v>
      </c>
      <c r="BU6" s="35">
        <f t="shared" si="8"/>
        <v>99.75</v>
      </c>
      <c r="BV6" s="35">
        <f t="shared" si="8"/>
        <v>101.54</v>
      </c>
      <c r="BW6" s="35">
        <f t="shared" si="8"/>
        <v>102.42</v>
      </c>
      <c r="BX6" s="35">
        <f t="shared" si="8"/>
        <v>100.97</v>
      </c>
      <c r="BY6" s="35">
        <f t="shared" si="8"/>
        <v>101.84</v>
      </c>
      <c r="BZ6" s="35">
        <f t="shared" si="8"/>
        <v>101.62</v>
      </c>
      <c r="CA6" s="34" t="str">
        <f>IF(CA7="","",IF(CA7="-","【-】","【"&amp;SUBSTITUTE(TEXT(CA7,"#,##0.00"),"-","△")&amp;"】"))</f>
        <v>【100.34】</v>
      </c>
      <c r="CB6" s="35">
        <f>IF(CB7="",NA(),CB7)</f>
        <v>138.88</v>
      </c>
      <c r="CC6" s="35">
        <f t="shared" ref="CC6:CK6" si="9">IF(CC7="",NA(),CC7)</f>
        <v>123.66</v>
      </c>
      <c r="CD6" s="35">
        <f t="shared" si="9"/>
        <v>129.84</v>
      </c>
      <c r="CE6" s="35">
        <f t="shared" si="9"/>
        <v>134.91</v>
      </c>
      <c r="CF6" s="35">
        <f t="shared" si="9"/>
        <v>131.88999999999999</v>
      </c>
      <c r="CG6" s="35">
        <f t="shared" si="9"/>
        <v>116.15</v>
      </c>
      <c r="CH6" s="35">
        <f t="shared" si="9"/>
        <v>116.2</v>
      </c>
      <c r="CI6" s="35">
        <f t="shared" si="9"/>
        <v>118.78</v>
      </c>
      <c r="CJ6" s="35">
        <f t="shared" si="9"/>
        <v>119.39</v>
      </c>
      <c r="CK6" s="35">
        <f t="shared" si="9"/>
        <v>117.41</v>
      </c>
      <c r="CL6" s="34" t="str">
        <f>IF(CL7="","",IF(CL7="-","【-】","【"&amp;SUBSTITUTE(TEXT(CL7,"#,##0.00"),"-","△")&amp;"】"))</f>
        <v>【136.15】</v>
      </c>
      <c r="CM6" s="35">
        <f>IF(CM7="",NA(),CM7)</f>
        <v>63.7</v>
      </c>
      <c r="CN6" s="35">
        <f t="shared" ref="CN6:CV6" si="10">IF(CN7="",NA(),CN7)</f>
        <v>63.66</v>
      </c>
      <c r="CO6" s="35">
        <f t="shared" si="10"/>
        <v>64.02</v>
      </c>
      <c r="CP6" s="35">
        <f t="shared" si="10"/>
        <v>63.42</v>
      </c>
      <c r="CQ6" s="35">
        <f t="shared" si="10"/>
        <v>65.319999999999993</v>
      </c>
      <c r="CR6" s="35">
        <f t="shared" si="10"/>
        <v>72.239999999999995</v>
      </c>
      <c r="CS6" s="35">
        <f t="shared" si="10"/>
        <v>69.23</v>
      </c>
      <c r="CT6" s="35">
        <f t="shared" si="10"/>
        <v>70.37</v>
      </c>
      <c r="CU6" s="35">
        <f t="shared" si="10"/>
        <v>68.3</v>
      </c>
      <c r="CV6" s="35">
        <f t="shared" si="10"/>
        <v>67.37</v>
      </c>
      <c r="CW6" s="34" t="str">
        <f>IF(CW7="","",IF(CW7="-","【-】","【"&amp;SUBSTITUTE(TEXT(CW7,"#,##0.00"),"-","△")&amp;"】"))</f>
        <v>【59.64】</v>
      </c>
      <c r="CX6" s="35">
        <f>IF(CX7="",NA(),CX7)</f>
        <v>98.09</v>
      </c>
      <c r="CY6" s="35">
        <f t="shared" ref="CY6:DG6" si="11">IF(CY7="",NA(),CY7)</f>
        <v>98.16</v>
      </c>
      <c r="CZ6" s="35">
        <f t="shared" si="11"/>
        <v>98.28</v>
      </c>
      <c r="DA6" s="35">
        <f t="shared" si="11"/>
        <v>98.37</v>
      </c>
      <c r="DB6" s="35">
        <f t="shared" si="11"/>
        <v>98.42</v>
      </c>
      <c r="DC6" s="35">
        <f t="shared" si="11"/>
        <v>96.84</v>
      </c>
      <c r="DD6" s="35">
        <f t="shared" si="11"/>
        <v>96.84</v>
      </c>
      <c r="DE6" s="35">
        <f t="shared" si="11"/>
        <v>96.75</v>
      </c>
      <c r="DF6" s="35">
        <f t="shared" si="11"/>
        <v>96.78</v>
      </c>
      <c r="DG6" s="35">
        <f t="shared" si="11"/>
        <v>97</v>
      </c>
      <c r="DH6" s="34" t="str">
        <f>IF(DH7="","",IF(DH7="-","【-】","【"&amp;SUBSTITUTE(TEXT(DH7,"#,##0.00"),"-","△")&amp;"】"))</f>
        <v>【95.35】</v>
      </c>
      <c r="DI6" s="35">
        <f>IF(DI7="",NA(),DI7)</f>
        <v>48.45</v>
      </c>
      <c r="DJ6" s="35">
        <f t="shared" ref="DJ6:DR6" si="12">IF(DJ7="",NA(),DJ7)</f>
        <v>49.68</v>
      </c>
      <c r="DK6" s="35">
        <f t="shared" si="12"/>
        <v>50.4</v>
      </c>
      <c r="DL6" s="35">
        <f t="shared" si="12"/>
        <v>51.08</v>
      </c>
      <c r="DM6" s="35">
        <f t="shared" si="12"/>
        <v>52.64</v>
      </c>
      <c r="DN6" s="35">
        <f t="shared" si="12"/>
        <v>22.87</v>
      </c>
      <c r="DO6" s="35">
        <f t="shared" si="12"/>
        <v>28.42</v>
      </c>
      <c r="DP6" s="35">
        <f t="shared" si="12"/>
        <v>28.24</v>
      </c>
      <c r="DQ6" s="35">
        <f t="shared" si="12"/>
        <v>29.38</v>
      </c>
      <c r="DR6" s="35">
        <f t="shared" si="12"/>
        <v>30.6</v>
      </c>
      <c r="DS6" s="34" t="str">
        <f>IF(DS7="","",IF(DS7="-","【-】","【"&amp;SUBSTITUTE(TEXT(DS7,"#,##0.00"),"-","△")&amp;"】"))</f>
        <v>【38.57】</v>
      </c>
      <c r="DT6" s="35">
        <f>IF(DT7="",NA(),DT7)</f>
        <v>4.97</v>
      </c>
      <c r="DU6" s="35">
        <f t="shared" ref="DU6:EC6" si="13">IF(DU7="",NA(),DU7)</f>
        <v>5.79</v>
      </c>
      <c r="DV6" s="35">
        <f t="shared" si="13"/>
        <v>7.47</v>
      </c>
      <c r="DW6" s="35">
        <f t="shared" si="13"/>
        <v>8.43</v>
      </c>
      <c r="DX6" s="35">
        <f t="shared" si="13"/>
        <v>9.2799999999999994</v>
      </c>
      <c r="DY6" s="35">
        <f t="shared" si="13"/>
        <v>1.2</v>
      </c>
      <c r="DZ6" s="35">
        <f t="shared" si="13"/>
        <v>3.01</v>
      </c>
      <c r="EA6" s="35">
        <f t="shared" si="13"/>
        <v>3.67</v>
      </c>
      <c r="EB6" s="35">
        <f t="shared" si="13"/>
        <v>3.45</v>
      </c>
      <c r="EC6" s="35">
        <f t="shared" si="13"/>
        <v>5.0199999999999996</v>
      </c>
      <c r="ED6" s="34" t="str">
        <f>IF(ED7="","",IF(ED7="-","【-】","【"&amp;SUBSTITUTE(TEXT(ED7,"#,##0.00"),"-","△")&amp;"】"))</f>
        <v>【5.90】</v>
      </c>
      <c r="EE6" s="35">
        <f>IF(EE7="",NA(),EE7)</f>
        <v>0.02</v>
      </c>
      <c r="EF6" s="34">
        <f t="shared" ref="EF6:EN6" si="14">IF(EF7="",NA(),EF7)</f>
        <v>0</v>
      </c>
      <c r="EG6" s="35">
        <f t="shared" si="14"/>
        <v>0.01</v>
      </c>
      <c r="EH6" s="35">
        <f t="shared" si="14"/>
        <v>0.06</v>
      </c>
      <c r="EI6" s="35">
        <f t="shared" si="14"/>
        <v>0.03</v>
      </c>
      <c r="EJ6" s="35">
        <f t="shared" si="14"/>
        <v>0.11</v>
      </c>
      <c r="EK6" s="35">
        <f t="shared" si="14"/>
        <v>0.13</v>
      </c>
      <c r="EL6" s="35">
        <f t="shared" si="14"/>
        <v>0.1</v>
      </c>
      <c r="EM6" s="35">
        <f t="shared" si="14"/>
        <v>0.12</v>
      </c>
      <c r="EN6" s="35">
        <f t="shared" si="14"/>
        <v>0.19</v>
      </c>
      <c r="EO6" s="34" t="str">
        <f>IF(EO7="","",IF(EO7="-","【-】","【"&amp;SUBSTITUTE(TEXT(EO7,"#,##0.00"),"-","△")&amp;"】"))</f>
        <v>【0.22】</v>
      </c>
    </row>
    <row r="7" spans="1:148" s="36" customFormat="1" x14ac:dyDescent="0.2">
      <c r="A7" s="28"/>
      <c r="B7" s="37">
        <v>2019</v>
      </c>
      <c r="C7" s="37">
        <v>142051</v>
      </c>
      <c r="D7" s="37">
        <v>46</v>
      </c>
      <c r="E7" s="37">
        <v>17</v>
      </c>
      <c r="F7" s="37">
        <v>1</v>
      </c>
      <c r="G7" s="37">
        <v>0</v>
      </c>
      <c r="H7" s="37" t="s">
        <v>96</v>
      </c>
      <c r="I7" s="37" t="s">
        <v>97</v>
      </c>
      <c r="J7" s="37" t="s">
        <v>98</v>
      </c>
      <c r="K7" s="37" t="s">
        <v>99</v>
      </c>
      <c r="L7" s="37" t="s">
        <v>100</v>
      </c>
      <c r="M7" s="37" t="s">
        <v>101</v>
      </c>
      <c r="N7" s="38" t="s">
        <v>102</v>
      </c>
      <c r="O7" s="38">
        <v>69.13</v>
      </c>
      <c r="P7" s="38">
        <v>95.79</v>
      </c>
      <c r="Q7" s="38">
        <v>76.430000000000007</v>
      </c>
      <c r="R7" s="38">
        <v>2203</v>
      </c>
      <c r="S7" s="38">
        <v>436206</v>
      </c>
      <c r="T7" s="38">
        <v>69.56</v>
      </c>
      <c r="U7" s="38">
        <v>6270.93</v>
      </c>
      <c r="V7" s="38">
        <v>418087</v>
      </c>
      <c r="W7" s="38">
        <v>47.64</v>
      </c>
      <c r="X7" s="38">
        <v>8775.9699999999993</v>
      </c>
      <c r="Y7" s="38">
        <v>101.21</v>
      </c>
      <c r="Z7" s="38">
        <v>103.42</v>
      </c>
      <c r="AA7" s="38">
        <v>103.25</v>
      </c>
      <c r="AB7" s="38">
        <v>101.67</v>
      </c>
      <c r="AC7" s="38">
        <v>102.7</v>
      </c>
      <c r="AD7" s="38">
        <v>105.91</v>
      </c>
      <c r="AE7" s="38">
        <v>106.96</v>
      </c>
      <c r="AF7" s="38">
        <v>106.55</v>
      </c>
      <c r="AG7" s="38">
        <v>106.78</v>
      </c>
      <c r="AH7" s="38">
        <v>106.31</v>
      </c>
      <c r="AI7" s="38">
        <v>108.07</v>
      </c>
      <c r="AJ7" s="38">
        <v>0</v>
      </c>
      <c r="AK7" s="38">
        <v>0</v>
      </c>
      <c r="AL7" s="38">
        <v>0</v>
      </c>
      <c r="AM7" s="38">
        <v>0</v>
      </c>
      <c r="AN7" s="38">
        <v>0</v>
      </c>
      <c r="AO7" s="38">
        <v>0</v>
      </c>
      <c r="AP7" s="38">
        <v>0</v>
      </c>
      <c r="AQ7" s="38">
        <v>0.41</v>
      </c>
      <c r="AR7" s="38">
        <v>0.19</v>
      </c>
      <c r="AS7" s="38">
        <v>0.05</v>
      </c>
      <c r="AT7" s="38">
        <v>3.09</v>
      </c>
      <c r="AU7" s="38">
        <v>54.07</v>
      </c>
      <c r="AV7" s="38">
        <v>56.13</v>
      </c>
      <c r="AW7" s="38">
        <v>65.790000000000006</v>
      </c>
      <c r="AX7" s="38">
        <v>62.03</v>
      </c>
      <c r="AY7" s="38">
        <v>55.14</v>
      </c>
      <c r="AZ7" s="38">
        <v>66.900000000000006</v>
      </c>
      <c r="BA7" s="38">
        <v>72.739999999999995</v>
      </c>
      <c r="BB7" s="38">
        <v>83.46</v>
      </c>
      <c r="BC7" s="38">
        <v>80.64</v>
      </c>
      <c r="BD7" s="38">
        <v>88.1</v>
      </c>
      <c r="BE7" s="38">
        <v>69.540000000000006</v>
      </c>
      <c r="BF7" s="38">
        <v>547.74</v>
      </c>
      <c r="BG7" s="38">
        <v>431.01</v>
      </c>
      <c r="BH7" s="38">
        <v>398.22</v>
      </c>
      <c r="BI7" s="38">
        <v>378.11</v>
      </c>
      <c r="BJ7" s="38">
        <v>354.64</v>
      </c>
      <c r="BK7" s="38">
        <v>643.19000000000005</v>
      </c>
      <c r="BL7" s="38">
        <v>596.44000000000005</v>
      </c>
      <c r="BM7" s="38">
        <v>612.6</v>
      </c>
      <c r="BN7" s="38">
        <v>606.79999999999995</v>
      </c>
      <c r="BO7" s="38">
        <v>585.55999999999995</v>
      </c>
      <c r="BP7" s="38">
        <v>682.51</v>
      </c>
      <c r="BQ7" s="38">
        <v>90.82</v>
      </c>
      <c r="BR7" s="38">
        <v>101.84</v>
      </c>
      <c r="BS7" s="38">
        <v>100.89</v>
      </c>
      <c r="BT7" s="38">
        <v>97.39</v>
      </c>
      <c r="BU7" s="38">
        <v>99.75</v>
      </c>
      <c r="BV7" s="38">
        <v>101.54</v>
      </c>
      <c r="BW7" s="38">
        <v>102.42</v>
      </c>
      <c r="BX7" s="38">
        <v>100.97</v>
      </c>
      <c r="BY7" s="38">
        <v>101.84</v>
      </c>
      <c r="BZ7" s="38">
        <v>101.62</v>
      </c>
      <c r="CA7" s="38">
        <v>100.34</v>
      </c>
      <c r="CB7" s="38">
        <v>138.88</v>
      </c>
      <c r="CC7" s="38">
        <v>123.66</v>
      </c>
      <c r="CD7" s="38">
        <v>129.84</v>
      </c>
      <c r="CE7" s="38">
        <v>134.91</v>
      </c>
      <c r="CF7" s="38">
        <v>131.88999999999999</v>
      </c>
      <c r="CG7" s="38">
        <v>116.15</v>
      </c>
      <c r="CH7" s="38">
        <v>116.2</v>
      </c>
      <c r="CI7" s="38">
        <v>118.78</v>
      </c>
      <c r="CJ7" s="38">
        <v>119.39</v>
      </c>
      <c r="CK7" s="38">
        <v>117.41</v>
      </c>
      <c r="CL7" s="38">
        <v>136.15</v>
      </c>
      <c r="CM7" s="38">
        <v>63.7</v>
      </c>
      <c r="CN7" s="38">
        <v>63.66</v>
      </c>
      <c r="CO7" s="38">
        <v>64.02</v>
      </c>
      <c r="CP7" s="38">
        <v>63.42</v>
      </c>
      <c r="CQ7" s="38">
        <v>65.319999999999993</v>
      </c>
      <c r="CR7" s="38">
        <v>72.239999999999995</v>
      </c>
      <c r="CS7" s="38">
        <v>69.23</v>
      </c>
      <c r="CT7" s="38">
        <v>70.37</v>
      </c>
      <c r="CU7" s="38">
        <v>68.3</v>
      </c>
      <c r="CV7" s="38">
        <v>67.37</v>
      </c>
      <c r="CW7" s="38">
        <v>59.64</v>
      </c>
      <c r="CX7" s="38">
        <v>98.09</v>
      </c>
      <c r="CY7" s="38">
        <v>98.16</v>
      </c>
      <c r="CZ7" s="38">
        <v>98.28</v>
      </c>
      <c r="DA7" s="38">
        <v>98.37</v>
      </c>
      <c r="DB7" s="38">
        <v>98.42</v>
      </c>
      <c r="DC7" s="38">
        <v>96.84</v>
      </c>
      <c r="DD7" s="38">
        <v>96.84</v>
      </c>
      <c r="DE7" s="38">
        <v>96.75</v>
      </c>
      <c r="DF7" s="38">
        <v>96.78</v>
      </c>
      <c r="DG7" s="38">
        <v>97</v>
      </c>
      <c r="DH7" s="38">
        <v>95.35</v>
      </c>
      <c r="DI7" s="38">
        <v>48.45</v>
      </c>
      <c r="DJ7" s="38">
        <v>49.68</v>
      </c>
      <c r="DK7" s="38">
        <v>50.4</v>
      </c>
      <c r="DL7" s="38">
        <v>51.08</v>
      </c>
      <c r="DM7" s="38">
        <v>52.64</v>
      </c>
      <c r="DN7" s="38">
        <v>22.87</v>
      </c>
      <c r="DO7" s="38">
        <v>28.42</v>
      </c>
      <c r="DP7" s="38">
        <v>28.24</v>
      </c>
      <c r="DQ7" s="38">
        <v>29.38</v>
      </c>
      <c r="DR7" s="38">
        <v>30.6</v>
      </c>
      <c r="DS7" s="38">
        <v>38.57</v>
      </c>
      <c r="DT7" s="38">
        <v>4.97</v>
      </c>
      <c r="DU7" s="38">
        <v>5.79</v>
      </c>
      <c r="DV7" s="38">
        <v>7.47</v>
      </c>
      <c r="DW7" s="38">
        <v>8.43</v>
      </c>
      <c r="DX7" s="38">
        <v>9.2799999999999994</v>
      </c>
      <c r="DY7" s="38">
        <v>1.2</v>
      </c>
      <c r="DZ7" s="38">
        <v>3.01</v>
      </c>
      <c r="EA7" s="38">
        <v>3.67</v>
      </c>
      <c r="EB7" s="38">
        <v>3.45</v>
      </c>
      <c r="EC7" s="38">
        <v>5.0199999999999996</v>
      </c>
      <c r="ED7" s="38">
        <v>5.9</v>
      </c>
      <c r="EE7" s="38">
        <v>0.02</v>
      </c>
      <c r="EF7" s="38">
        <v>0</v>
      </c>
      <c r="EG7" s="38">
        <v>0.01</v>
      </c>
      <c r="EH7" s="38">
        <v>0.06</v>
      </c>
      <c r="EI7" s="38">
        <v>0.03</v>
      </c>
      <c r="EJ7" s="38">
        <v>0.11</v>
      </c>
      <c r="EK7" s="38">
        <v>0.13</v>
      </c>
      <c r="EL7" s="38">
        <v>0.1</v>
      </c>
      <c r="EM7" s="38">
        <v>0.12</v>
      </c>
      <c r="EN7" s="38">
        <v>0.19</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2021-02-24T08:11:54Z</cp:lastPrinted>
  <dcterms:created xsi:type="dcterms:W3CDTF">2020-12-04T02:25:51Z</dcterms:created>
  <dcterms:modified xsi:type="dcterms:W3CDTF">2021-02-24T08:12:00Z</dcterms:modified>
  <cp:category/>
</cp:coreProperties>
</file>