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8_小田原市\"/>
    </mc:Choice>
  </mc:AlternateContent>
  <workbookProtection workbookAlgorithmName="SHA-512" workbookHashValue="UHUkzWzvRoVgOgLu25+0WD6u3+1oqIwg5PMn3Sh/gp99FPtjfujYFiBkHmM1Ey+wt8DHffWiqmC5NwH8bU8zQw==" workbookSaltValue="tdpHKPFM9p7+n2PaCtlmlQ==" workbookSpinCount="100000" lockStructure="1"/>
  <bookViews>
    <workbookView xWindow="0" yWindow="0" windowWidth="20496" windowHeight="745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CN10" i="4"/>
  <c r="AU10" i="4"/>
  <c r="B10" i="4"/>
  <c r="LP8" i="4"/>
  <c r="JW8" i="4"/>
  <c r="ID8" i="4"/>
  <c r="FZ8" i="4"/>
  <c r="CN8" i="4"/>
  <c r="B8" i="4"/>
  <c r="MN54" i="4" l="1"/>
  <c r="MN32" i="4"/>
  <c r="MH78" i="4"/>
  <c r="IZ54" i="4"/>
  <c r="IZ32" i="4"/>
  <c r="FL32" i="4"/>
  <c r="HM78" i="4"/>
  <c r="FL54" i="4"/>
  <c r="CS78" i="4"/>
  <c r="BX54" i="4"/>
  <c r="BX32" i="4"/>
  <c r="C11" i="5"/>
  <c r="D11" i="5"/>
  <c r="E11" i="5"/>
  <c r="B11" i="5"/>
  <c r="HG54" i="4" l="1"/>
  <c r="FH78" i="4"/>
  <c r="DS54" i="4"/>
  <c r="DS32" i="4"/>
  <c r="AE32" i="4"/>
  <c r="AN78" i="4"/>
  <c r="AE54" i="4"/>
  <c r="KU54" i="4"/>
  <c r="KU32" i="4"/>
  <c r="KC78" i="4"/>
  <c r="HG32" i="4"/>
  <c r="JJ78" i="4"/>
  <c r="GR54" i="4"/>
  <c r="GR32" i="4"/>
  <c r="EO78" i="4"/>
  <c r="DD54" i="4"/>
  <c r="DD32" i="4"/>
  <c r="U78" i="4"/>
  <c r="P54" i="4"/>
  <c r="P32" i="4"/>
  <c r="KF54" i="4"/>
  <c r="KF32" i="4"/>
  <c r="BZ78" i="4"/>
  <c r="BI54" i="4"/>
  <c r="BI32" i="4"/>
  <c r="LY54" i="4"/>
  <c r="LY32" i="4"/>
  <c r="LO78" i="4"/>
  <c r="IK54" i="4"/>
  <c r="IK32" i="4"/>
  <c r="GT78" i="4"/>
  <c r="EW54" i="4"/>
  <c r="EW32" i="4"/>
  <c r="BG78" i="4"/>
  <c r="AT54" i="4"/>
  <c r="AT32" i="4"/>
  <c r="LJ54" i="4"/>
  <c r="LJ32" i="4"/>
  <c r="KV78" i="4"/>
  <c r="HV54" i="4"/>
  <c r="HV32" i="4"/>
  <c r="GA78" i="4"/>
  <c r="EH54" i="4"/>
  <c r="EH32" i="4"/>
</calcChain>
</file>

<file path=xl/sharedStrings.xml><?xml version="1.0" encoding="utf-8"?>
<sst xmlns="http://schemas.openxmlformats.org/spreadsheetml/2006/main" count="322" uniqueCount="183">
  <si>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</si>
  <si>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</si>
  <si>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</si>
  <si>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</si>
  <si>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</si>
  <si>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</si>
  <si>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</si>
  <si>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</si>
  <si>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</si>
  <si>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</si>
  <si>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</si>
  <si>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</si>
  <si>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</si>
  <si>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</si>
  <si>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</si>
  <si>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</si>
  <si>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</si>
  <si>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</si>
  <si>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</si>
  <si>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</si>
  <si>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</si>
  <si>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</si>
  <si>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</si>
  <si>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</si>
  <si>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</si>
  <si>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</si>
  <si>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</si>
  <si>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</si>
  <si>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</si>
  <si>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</si>
  <si>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</si>
  <si>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</si>
  <si>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</si>
  <si>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</si>
  <si>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</si>
  <si>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</si>
  <si>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</si>
  <si>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</si>
  <si>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</si>
  <si>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</si>
  <si>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</si>
  <si>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</si>
  <si>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</si>
  <si>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</si>
  <si>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</si>
  <si>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</si>
  <si>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</si>
  <si>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</si>
  <si>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</si>
  <si>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</si>
  <si>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</si>
  <si>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</si>
  <si>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</si>
  <si>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</si>
  <si>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</si>
  <si>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</si>
  <si>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</si>
  <si>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</si>
  <si>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</si>
  <si>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</si>
  <si>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</si>
  <si>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</si>
  <si>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</si>
  <si>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</si>
  <si>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</si>
  <si>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</si>
  <si>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</si>
  <si>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</si>
  <si>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</si>
  <si>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</si>
  <si>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</si>
  <si>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</si>
  <si>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</si>
  <si>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</si>
  <si>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</si>
  <si>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</si>
  <si>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</si>
  <si>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</si>
  <si>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</si>
  <si>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</si>
  <si>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</si>
  <si>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</si>
  <si>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</si>
  <si>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</si>
  <si>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</si>
  <si>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</si>
  <si>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</si>
  <si>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</si>
  <si>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</si>
  <si>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</si>
  <si>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</si>
  <si>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</si>
  <si>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</si>
  <si>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</si>
  <si>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</si>
  <si>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</si>
  <si>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</si>
  <si>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</si>
  <si>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</si>
  <si>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</si>
  <si>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</si>
  <si>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</si>
  <si>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</si>
  <si>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</si>
  <si>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</si>
  <si>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</si>
  <si>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</si>
  <si>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</si>
  <si>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</si>
  <si>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</si>
  <si>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</si>
  <si>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</si>
  <si>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</si>
  <si>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</si>
  <si>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</si>
  <si>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</si>
  <si>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</si>
  <si>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</si>
  <si>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</si>
  <si>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</si>
  <si>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</si>
  <si>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</si>
  <si>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</si>
  <si>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</si>
  <si>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</si>
  <si>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</si>
  <si>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</si>
  <si>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</si>
  <si>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</si>
  <si>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</si>
  <si>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</si>
  <si>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</si>
  <si>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</si>
  <si>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</si>
  <si>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</si>
  <si>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</si>
  <si>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</si>
  <si>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</si>
  <si>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</si>
  <si>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</si>
  <si>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</si>
  <si>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</si>
  <si>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</si>
  <si>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</si>
  <si>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</si>
  <si>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</si>
  <si>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</si>
  <si>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</si>
  <si>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</si>
  <si>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</si>
  <si>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</si>
  <si>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</si>
  <si>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</si>
  <si>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</si>
  <si>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</si>
  <si>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</si>
  <si>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</si>
  <si>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</si>
  <si>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</si>
  <si>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</si>
  <si>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</si>
  <si>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小田原市</t>
  </si>
  <si>
    <t>市立病院</t>
  </si>
  <si>
    <t>当然財務</t>
  </si>
  <si>
    <t>病院事業</t>
  </si>
  <si>
    <t>一般病院</t>
  </si>
  <si>
    <t>400床以上～500床未満</t>
  </si>
  <si>
    <t>非設置</t>
  </si>
  <si>
    <t>直営</t>
  </si>
  <si>
    <t>対象</t>
  </si>
  <si>
    <t>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</si>
  <si>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</si>
  <si>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</si>
  <si>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</si>
  <si>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</si>
  <si>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</si>
  <si>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</si>
  <si>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</si>
  <si>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</si>
  <si>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が地域において担っている役割は、県西二次保健医療圏における基幹病院として、高度急性期・急性期医療を中心とした医療に加えて、救急・小児・周産期といった公立病院に期待される医療を安定的に提供することで、地域の住民が安心できる医療を守ることです。</t>
    <phoneticPr fontId="5"/>
  </si>
  <si>
    <t>「①有形固定資産減価償却率」
「②器械備品減価償却率」
　当院の建物は建設後37年以上が経過しているほか、医療機器は定期的なメンテナンスを行い、できるだけ長く使用するよう努めています。
　数値が平均値を超えていることから、他病院と比べ当院の有形固定資産及び器械備品は老朽化が進んでいると判断できます。
　現在当院では老朽化と狭隘化の進む病院建物の建替えに取り組んでおります。新病院が完成するまでの間においても、固定資産の計画的な維持や更新に取り組む必要があると認識しています。</t>
    <phoneticPr fontId="5"/>
  </si>
  <si>
    <t>　「小田原市立病院経営改革プラン」に基づき、病院職員が一丸となり経営改善に努めたことで、平成28年度以降４年連続で経常利益及び純利益を計上することができました。
　医療を取り巻く環境は今後も厳しいと予想されるほか、新型コロナウイルス感染症の感染拡大が当院の経営に影響を与える可能性があるため、引き続き経営改善に努めていく必要があると考えています。
　また、遅くとも令和８年度の開院を目指し取り組んでいる病院の建替えを着実に進めていくためにも、引き続き経営改善に努めていく必要があると考えています。</t>
    <phoneticPr fontId="5"/>
  </si>
  <si>
    <t>「①経常収支比率」
　平成28年度以降継続的に100％を超え、経常利益を計上していますが、医療を取り巻く環境は今後も厳しいと予想されるほか、新型コロナウイルス感染症の感染拡大が当院の経営に影響を与える可能性があるため、引き続き経営改善に努めていく必要があると考えています。
「④病床利用率」
「⑤入院患者１人１日当たり収益」
　当院では、断らない救急の推進や紹介患者の積極的な受入に努めており、平均値を超えるとともに、平成28年度以降上昇傾向にあります。</t>
    <rPh sb="45" eb="47">
      <t>イリョウ</t>
    </rPh>
    <rPh sb="48" eb="49">
      <t>ト</t>
    </rPh>
    <rPh sb="50" eb="51">
      <t>マ</t>
    </rPh>
    <rPh sb="52" eb="54">
      <t>カンキョウ</t>
    </rPh>
    <rPh sb="58" eb="59">
      <t>キビ</t>
    </rPh>
    <rPh sb="62" eb="64">
      <t>ヨソウ</t>
    </rPh>
    <rPh sb="70" eb="72">
      <t>シンガタ</t>
    </rPh>
    <rPh sb="79" eb="82">
      <t>カンセンショウ</t>
    </rPh>
    <rPh sb="83" eb="85">
      <t>カンセン</t>
    </rPh>
    <rPh sb="85" eb="87">
      <t>カクダイ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</si>
</sst>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8"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78.400000000000006</c:v>
                </c:pt>
                <c:pt idx="1">
                  <c:v>82</c:v>
                </c:pt>
                <c:pt idx="2">
                  <c:v>82.6</c:v>
                </c:pt>
                <c:pt idx="3">
                  <c:v>83.2</c:v>
                </c:pt>
                <c:pt idx="4">
                  <c:v>86.3</c:v>
                </c:pt>
              </c:numCache>
            </c:numRef>
          </c:val>
          <c:extLst xmlns:c16r2="http://schemas.microsoft.com/office/drawing/2015/06/chart">
            <c:ext xmlns:c16="http://schemas.microsoft.com/office/drawing/2014/chart" uri="{C3380CC4-5D6E-409C-BE32-E72D297353CC}">
              <c16:uniqueId val="{00000000-D1C2-42FB-B324-F82156786D74}"/>
            </c:ext>
          </c:extLst>
        </c:ser>
        <c:dLbls>
          <c:showLegendKey val="0"/>
          <c:showVal val="0"/>
          <c:showCatName val="0"/>
          <c:showSerName val="0"/>
          <c:showPercent val="0"/>
          <c:showBubbleSize val="0"/>
        </c:dLbls>
        <c:gapWidth val="150"/>
        <c:axId val="485546112"/>
        <c:axId val="48553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D1C2-42FB-B324-F82156786D74}"/>
            </c:ext>
          </c:extLst>
        </c:ser>
        <c:dLbls>
          <c:showLegendKey val="0"/>
          <c:showVal val="0"/>
          <c:showCatName val="0"/>
          <c:showSerName val="0"/>
          <c:showPercent val="0"/>
          <c:showBubbleSize val="0"/>
        </c:dLbls>
        <c:marker val="1"/>
        <c:smooth val="0"/>
        <c:axId val="485546112"/>
        <c:axId val="485537488"/>
      </c:lineChart>
      <c:catAx>
        <c:axId val="485546112"/>
        <c:scaling>
          <c:orientation val="minMax"/>
        </c:scaling>
        <c:delete val="1"/>
        <c:axPos val="b"/>
        <c:numFmt formatCode="General" sourceLinked="1"/>
        <c:majorTickMark val="none"/>
        <c:minorTickMark val="none"/>
        <c:tickLblPos val="none"/>
        <c:crossAx val="485537488"/>
        <c:crosses val="autoZero"/>
        <c:auto val="1"/>
        <c:lblAlgn val="ctr"/>
        <c:lblOffset val="100"/>
        <c:noMultiLvlLbl val="1"/>
      </c:catAx>
      <c:valAx>
        <c:axId val="48553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54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10969</c:v>
                </c:pt>
                <c:pt idx="1">
                  <c:v>11327</c:v>
                </c:pt>
                <c:pt idx="2">
                  <c:v>11740</c:v>
                </c:pt>
                <c:pt idx="3">
                  <c:v>12603</c:v>
                </c:pt>
                <c:pt idx="4">
                  <c:v>13303</c:v>
                </c:pt>
              </c:numCache>
            </c:numRef>
          </c:val>
          <c:extLst xmlns:c16r2="http://schemas.microsoft.com/office/drawing/2015/06/chart">
            <c:ext xmlns:c16="http://schemas.microsoft.com/office/drawing/2014/chart" uri="{C3380CC4-5D6E-409C-BE32-E72D297353CC}">
              <c16:uniqueId val="{00000000-B92F-4655-9383-74852DD62998}"/>
            </c:ext>
          </c:extLst>
        </c:ser>
        <c:dLbls>
          <c:showLegendKey val="0"/>
          <c:showVal val="0"/>
          <c:showCatName val="0"/>
          <c:showSerName val="0"/>
          <c:showPercent val="0"/>
          <c:showBubbleSize val="0"/>
        </c:dLbls>
        <c:gapWidth val="150"/>
        <c:axId val="488360392"/>
        <c:axId val="48835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B92F-4655-9383-74852DD62998}"/>
            </c:ext>
          </c:extLst>
        </c:ser>
        <c:dLbls>
          <c:showLegendKey val="0"/>
          <c:showVal val="0"/>
          <c:showCatName val="0"/>
          <c:showSerName val="0"/>
          <c:showPercent val="0"/>
          <c:showBubbleSize val="0"/>
        </c:dLbls>
        <c:marker val="1"/>
        <c:smooth val="0"/>
        <c:axId val="488360392"/>
        <c:axId val="488355296"/>
      </c:lineChart>
      <c:catAx>
        <c:axId val="488360392"/>
        <c:scaling>
          <c:orientation val="minMax"/>
        </c:scaling>
        <c:delete val="1"/>
        <c:axPos val="b"/>
        <c:numFmt formatCode="General" sourceLinked="1"/>
        <c:majorTickMark val="none"/>
        <c:minorTickMark val="none"/>
        <c:tickLblPos val="none"/>
        <c:crossAx val="488355296"/>
        <c:crosses val="autoZero"/>
        <c:auto val="1"/>
        <c:lblAlgn val="ctr"/>
        <c:lblOffset val="100"/>
        <c:noMultiLvlLbl val="1"/>
      </c:catAx>
      <c:valAx>
        <c:axId val="488355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36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62790</c:v>
                </c:pt>
                <c:pt idx="1">
                  <c:v>64199</c:v>
                </c:pt>
                <c:pt idx="2">
                  <c:v>64189</c:v>
                </c:pt>
                <c:pt idx="3">
                  <c:v>66292</c:v>
                </c:pt>
                <c:pt idx="4">
                  <c:v>67178</c:v>
                </c:pt>
              </c:numCache>
            </c:numRef>
          </c:val>
          <c:extLst xmlns:c16r2="http://schemas.microsoft.com/office/drawing/2015/06/chart">
            <c:ext xmlns:c16="http://schemas.microsoft.com/office/drawing/2014/chart" uri="{C3380CC4-5D6E-409C-BE32-E72D297353CC}">
              <c16:uniqueId val="{00000000-4715-4CC3-930F-F5A7B21809CE}"/>
            </c:ext>
          </c:extLst>
        </c:ser>
        <c:dLbls>
          <c:showLegendKey val="0"/>
          <c:showVal val="0"/>
          <c:showCatName val="0"/>
          <c:showSerName val="0"/>
          <c:showPercent val="0"/>
          <c:showBubbleSize val="0"/>
        </c:dLbls>
        <c:gapWidth val="150"/>
        <c:axId val="488363528"/>
        <c:axId val="48835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4715-4CC3-930F-F5A7B21809CE}"/>
            </c:ext>
          </c:extLst>
        </c:ser>
        <c:dLbls>
          <c:showLegendKey val="0"/>
          <c:showVal val="0"/>
          <c:showCatName val="0"/>
          <c:showSerName val="0"/>
          <c:showPercent val="0"/>
          <c:showBubbleSize val="0"/>
        </c:dLbls>
        <c:marker val="1"/>
        <c:smooth val="0"/>
        <c:axId val="488363528"/>
        <c:axId val="488353336"/>
      </c:lineChart>
      <c:catAx>
        <c:axId val="488363528"/>
        <c:scaling>
          <c:orientation val="minMax"/>
        </c:scaling>
        <c:delete val="1"/>
        <c:axPos val="b"/>
        <c:numFmt formatCode="General" sourceLinked="1"/>
        <c:majorTickMark val="none"/>
        <c:minorTickMark val="none"/>
        <c:tickLblPos val="none"/>
        <c:crossAx val="488353336"/>
        <c:crosses val="autoZero"/>
        <c:auto val="1"/>
        <c:lblAlgn val="ctr"/>
        <c:lblOffset val="100"/>
        <c:noMultiLvlLbl val="1"/>
      </c:catAx>
      <c:valAx>
        <c:axId val="488353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36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90-4C4C-9407-D554EB19D4DB}"/>
            </c:ext>
          </c:extLst>
        </c:ser>
        <c:dLbls>
          <c:showLegendKey val="0"/>
          <c:showVal val="0"/>
          <c:showCatName val="0"/>
          <c:showSerName val="0"/>
          <c:showPercent val="0"/>
          <c:showBubbleSize val="0"/>
        </c:dLbls>
        <c:gapWidth val="150"/>
        <c:axId val="485535920"/>
        <c:axId val="48553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A590-4C4C-9407-D554EB19D4DB}"/>
            </c:ext>
          </c:extLst>
        </c:ser>
        <c:dLbls>
          <c:showLegendKey val="0"/>
          <c:showVal val="0"/>
          <c:showCatName val="0"/>
          <c:showSerName val="0"/>
          <c:showPercent val="0"/>
          <c:showBubbleSize val="0"/>
        </c:dLbls>
        <c:marker val="1"/>
        <c:smooth val="0"/>
        <c:axId val="485535920"/>
        <c:axId val="485539448"/>
      </c:lineChart>
      <c:catAx>
        <c:axId val="485535920"/>
        <c:scaling>
          <c:orientation val="minMax"/>
        </c:scaling>
        <c:delete val="1"/>
        <c:axPos val="b"/>
        <c:numFmt formatCode="General" sourceLinked="1"/>
        <c:majorTickMark val="none"/>
        <c:minorTickMark val="none"/>
        <c:tickLblPos val="none"/>
        <c:crossAx val="485539448"/>
        <c:crosses val="autoZero"/>
        <c:auto val="1"/>
        <c:lblAlgn val="ctr"/>
        <c:lblOffset val="100"/>
        <c:noMultiLvlLbl val="1"/>
      </c:catAx>
      <c:valAx>
        <c:axId val="48553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53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90.8</c:v>
                </c:pt>
                <c:pt idx="1">
                  <c:v>94.3</c:v>
                </c:pt>
                <c:pt idx="2">
                  <c:v>95.6</c:v>
                </c:pt>
                <c:pt idx="3">
                  <c:v>94.9</c:v>
                </c:pt>
                <c:pt idx="4">
                  <c:v>95.4</c:v>
                </c:pt>
              </c:numCache>
            </c:numRef>
          </c:val>
          <c:extLst xmlns:c16r2="http://schemas.microsoft.com/office/drawing/2015/06/chart">
            <c:ext xmlns:c16="http://schemas.microsoft.com/office/drawing/2014/chart" uri="{C3380CC4-5D6E-409C-BE32-E72D297353CC}">
              <c16:uniqueId val="{00000000-69D2-4DFA-A30E-1754EB96E4A3}"/>
            </c:ext>
          </c:extLst>
        </c:ser>
        <c:dLbls>
          <c:showLegendKey val="0"/>
          <c:showVal val="0"/>
          <c:showCatName val="0"/>
          <c:showSerName val="0"/>
          <c:showPercent val="0"/>
          <c:showBubbleSize val="0"/>
        </c:dLbls>
        <c:gapWidth val="150"/>
        <c:axId val="485537880"/>
        <c:axId val="48553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69D2-4DFA-A30E-1754EB96E4A3}"/>
            </c:ext>
          </c:extLst>
        </c:ser>
        <c:dLbls>
          <c:showLegendKey val="0"/>
          <c:showVal val="0"/>
          <c:showCatName val="0"/>
          <c:showSerName val="0"/>
          <c:showPercent val="0"/>
          <c:showBubbleSize val="0"/>
        </c:dLbls>
        <c:marker val="1"/>
        <c:smooth val="0"/>
        <c:axId val="485537880"/>
        <c:axId val="485539056"/>
      </c:lineChart>
      <c:catAx>
        <c:axId val="485537880"/>
        <c:scaling>
          <c:orientation val="minMax"/>
        </c:scaling>
        <c:delete val="1"/>
        <c:axPos val="b"/>
        <c:numFmt formatCode="General" sourceLinked="1"/>
        <c:majorTickMark val="none"/>
        <c:minorTickMark val="none"/>
        <c:tickLblPos val="none"/>
        <c:crossAx val="485539056"/>
        <c:crosses val="autoZero"/>
        <c:auto val="1"/>
        <c:lblAlgn val="ctr"/>
        <c:lblOffset val="100"/>
        <c:noMultiLvlLbl val="1"/>
      </c:catAx>
      <c:valAx>
        <c:axId val="48553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53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97.6</c:v>
                </c:pt>
                <c:pt idx="1">
                  <c:v>101.8</c:v>
                </c:pt>
                <c:pt idx="2">
                  <c:v>102.9</c:v>
                </c:pt>
                <c:pt idx="3">
                  <c:v>101.6</c:v>
                </c:pt>
                <c:pt idx="4">
                  <c:v>100.8</c:v>
                </c:pt>
              </c:numCache>
            </c:numRef>
          </c:val>
          <c:extLst xmlns:c16r2="http://schemas.microsoft.com/office/drawing/2015/06/chart">
            <c:ext xmlns:c16="http://schemas.microsoft.com/office/drawing/2014/chart" uri="{C3380CC4-5D6E-409C-BE32-E72D297353CC}">
              <c16:uniqueId val="{00000000-07F7-4F39-B7FE-FFCA3CA65E92}"/>
            </c:ext>
          </c:extLst>
        </c:ser>
        <c:dLbls>
          <c:showLegendKey val="0"/>
          <c:showVal val="0"/>
          <c:showCatName val="0"/>
          <c:showSerName val="0"/>
          <c:showPercent val="0"/>
          <c:showBubbleSize val="0"/>
        </c:dLbls>
        <c:gapWidth val="150"/>
        <c:axId val="485542192"/>
        <c:axId val="48555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07F7-4F39-B7FE-FFCA3CA65E92}"/>
            </c:ext>
          </c:extLst>
        </c:ser>
        <c:dLbls>
          <c:showLegendKey val="0"/>
          <c:showVal val="0"/>
          <c:showCatName val="0"/>
          <c:showSerName val="0"/>
          <c:showPercent val="0"/>
          <c:showBubbleSize val="0"/>
        </c:dLbls>
        <c:marker val="1"/>
        <c:smooth val="0"/>
        <c:axId val="485542192"/>
        <c:axId val="485550424"/>
      </c:lineChart>
      <c:catAx>
        <c:axId val="485542192"/>
        <c:scaling>
          <c:orientation val="minMax"/>
        </c:scaling>
        <c:delete val="1"/>
        <c:axPos val="b"/>
        <c:numFmt formatCode="General" sourceLinked="1"/>
        <c:majorTickMark val="none"/>
        <c:minorTickMark val="none"/>
        <c:tickLblPos val="none"/>
        <c:crossAx val="485550424"/>
        <c:crosses val="autoZero"/>
        <c:auto val="1"/>
        <c:lblAlgn val="ctr"/>
        <c:lblOffset val="100"/>
        <c:noMultiLvlLbl val="1"/>
      </c:catAx>
      <c:valAx>
        <c:axId val="485550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8554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63.8</c:v>
                </c:pt>
                <c:pt idx="1">
                  <c:v>67</c:v>
                </c:pt>
                <c:pt idx="2">
                  <c:v>69.099999999999994</c:v>
                </c:pt>
                <c:pt idx="3">
                  <c:v>71.400000000000006</c:v>
                </c:pt>
                <c:pt idx="4">
                  <c:v>74.5</c:v>
                </c:pt>
              </c:numCache>
            </c:numRef>
          </c:val>
          <c:extLst xmlns:c16r2="http://schemas.microsoft.com/office/drawing/2015/06/chart">
            <c:ext xmlns:c16="http://schemas.microsoft.com/office/drawing/2014/chart" uri="{C3380CC4-5D6E-409C-BE32-E72D297353CC}">
              <c16:uniqueId val="{00000000-E65D-44AD-8D3D-2E0AE30181BE}"/>
            </c:ext>
          </c:extLst>
        </c:ser>
        <c:dLbls>
          <c:showLegendKey val="0"/>
          <c:showVal val="0"/>
          <c:showCatName val="0"/>
          <c:showSerName val="0"/>
          <c:showPercent val="0"/>
          <c:showBubbleSize val="0"/>
        </c:dLbls>
        <c:gapWidth val="150"/>
        <c:axId val="485549248"/>
        <c:axId val="48554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E65D-44AD-8D3D-2E0AE30181BE}"/>
            </c:ext>
          </c:extLst>
        </c:ser>
        <c:dLbls>
          <c:showLegendKey val="0"/>
          <c:showVal val="0"/>
          <c:showCatName val="0"/>
          <c:showSerName val="0"/>
          <c:showPercent val="0"/>
          <c:showBubbleSize val="0"/>
        </c:dLbls>
        <c:marker val="1"/>
        <c:smooth val="0"/>
        <c:axId val="485549248"/>
        <c:axId val="485549640"/>
      </c:lineChart>
      <c:catAx>
        <c:axId val="485549248"/>
        <c:scaling>
          <c:orientation val="minMax"/>
        </c:scaling>
        <c:delete val="1"/>
        <c:axPos val="b"/>
        <c:numFmt formatCode="General" sourceLinked="1"/>
        <c:majorTickMark val="none"/>
        <c:minorTickMark val="none"/>
        <c:tickLblPos val="none"/>
        <c:crossAx val="485549640"/>
        <c:crosses val="autoZero"/>
        <c:auto val="1"/>
        <c:lblAlgn val="ctr"/>
        <c:lblOffset val="100"/>
        <c:noMultiLvlLbl val="1"/>
      </c:catAx>
      <c:valAx>
        <c:axId val="485549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54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75.900000000000006</c:v>
                </c:pt>
                <c:pt idx="1">
                  <c:v>77.8</c:v>
                </c:pt>
                <c:pt idx="2">
                  <c:v>77.3</c:v>
                </c:pt>
                <c:pt idx="3">
                  <c:v>77.400000000000006</c:v>
                </c:pt>
                <c:pt idx="4">
                  <c:v>79.8</c:v>
                </c:pt>
              </c:numCache>
            </c:numRef>
          </c:val>
          <c:extLst xmlns:c16r2="http://schemas.microsoft.com/office/drawing/2015/06/chart">
            <c:ext xmlns:c16="http://schemas.microsoft.com/office/drawing/2014/chart" uri="{C3380CC4-5D6E-409C-BE32-E72D297353CC}">
              <c16:uniqueId val="{00000000-FF58-43C3-81F1-7F736F62F61B}"/>
            </c:ext>
          </c:extLst>
        </c:ser>
        <c:dLbls>
          <c:showLegendKey val="0"/>
          <c:showVal val="0"/>
          <c:showCatName val="0"/>
          <c:showSerName val="0"/>
          <c:showPercent val="0"/>
          <c:showBubbleSize val="0"/>
        </c:dLbls>
        <c:gapWidth val="150"/>
        <c:axId val="485548464"/>
        <c:axId val="48555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FF58-43C3-81F1-7F736F62F61B}"/>
            </c:ext>
          </c:extLst>
        </c:ser>
        <c:dLbls>
          <c:showLegendKey val="0"/>
          <c:showVal val="0"/>
          <c:showCatName val="0"/>
          <c:showSerName val="0"/>
          <c:showPercent val="0"/>
          <c:showBubbleSize val="0"/>
        </c:dLbls>
        <c:marker val="1"/>
        <c:smooth val="0"/>
        <c:axId val="485548464"/>
        <c:axId val="485551600"/>
      </c:lineChart>
      <c:catAx>
        <c:axId val="485548464"/>
        <c:scaling>
          <c:orientation val="minMax"/>
        </c:scaling>
        <c:delete val="1"/>
        <c:axPos val="b"/>
        <c:numFmt formatCode="General" sourceLinked="1"/>
        <c:majorTickMark val="none"/>
        <c:minorTickMark val="none"/>
        <c:tickLblPos val="none"/>
        <c:crossAx val="485551600"/>
        <c:crosses val="autoZero"/>
        <c:auto val="1"/>
        <c:lblAlgn val="ctr"/>
        <c:lblOffset val="100"/>
        <c:noMultiLvlLbl val="1"/>
      </c:catAx>
      <c:valAx>
        <c:axId val="48555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54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41264257</c:v>
                </c:pt>
                <c:pt idx="1">
                  <c:v>41745319</c:v>
                </c:pt>
                <c:pt idx="2">
                  <c:v>42359909</c:v>
                </c:pt>
                <c:pt idx="3">
                  <c:v>43291760</c:v>
                </c:pt>
                <c:pt idx="4">
                  <c:v>43836576</c:v>
                </c:pt>
              </c:numCache>
            </c:numRef>
          </c:val>
          <c:extLst xmlns:c16r2="http://schemas.microsoft.com/office/drawing/2015/06/chart">
            <c:ext xmlns:c16="http://schemas.microsoft.com/office/drawing/2014/chart" uri="{C3380CC4-5D6E-409C-BE32-E72D297353CC}">
              <c16:uniqueId val="{00000000-DA63-4854-99DC-91A96C03B324}"/>
            </c:ext>
          </c:extLst>
        </c:ser>
        <c:dLbls>
          <c:showLegendKey val="0"/>
          <c:showVal val="0"/>
          <c:showCatName val="0"/>
          <c:showSerName val="0"/>
          <c:showPercent val="0"/>
          <c:showBubbleSize val="0"/>
        </c:dLbls>
        <c:gapWidth val="150"/>
        <c:axId val="485548856"/>
        <c:axId val="36639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DA63-4854-99DC-91A96C03B324}"/>
            </c:ext>
          </c:extLst>
        </c:ser>
        <c:dLbls>
          <c:showLegendKey val="0"/>
          <c:showVal val="0"/>
          <c:showCatName val="0"/>
          <c:showSerName val="0"/>
          <c:showPercent val="0"/>
          <c:showBubbleSize val="0"/>
        </c:dLbls>
        <c:marker val="1"/>
        <c:smooth val="0"/>
        <c:axId val="485548856"/>
        <c:axId val="366396200"/>
      </c:lineChart>
      <c:catAx>
        <c:axId val="485548856"/>
        <c:scaling>
          <c:orientation val="minMax"/>
        </c:scaling>
        <c:delete val="1"/>
        <c:axPos val="b"/>
        <c:numFmt formatCode="General" sourceLinked="1"/>
        <c:majorTickMark val="none"/>
        <c:minorTickMark val="none"/>
        <c:tickLblPos val="none"/>
        <c:crossAx val="366396200"/>
        <c:crosses val="autoZero"/>
        <c:auto val="1"/>
        <c:lblAlgn val="ctr"/>
        <c:lblOffset val="100"/>
        <c:noMultiLvlLbl val="1"/>
      </c:catAx>
      <c:valAx>
        <c:axId val="366396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54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25.8</c:v>
                </c:pt>
                <c:pt idx="1">
                  <c:v>25.3</c:v>
                </c:pt>
                <c:pt idx="2">
                  <c:v>24.3</c:v>
                </c:pt>
                <c:pt idx="3">
                  <c:v>24.9</c:v>
                </c:pt>
                <c:pt idx="4">
                  <c:v>25</c:v>
                </c:pt>
              </c:numCache>
            </c:numRef>
          </c:val>
          <c:extLst xmlns:c16r2="http://schemas.microsoft.com/office/drawing/2015/06/chart">
            <c:ext xmlns:c16="http://schemas.microsoft.com/office/drawing/2014/chart" uri="{C3380CC4-5D6E-409C-BE32-E72D297353CC}">
              <c16:uniqueId val="{00000000-AC96-40AC-A9B7-70E278F9B805}"/>
            </c:ext>
          </c:extLst>
        </c:ser>
        <c:dLbls>
          <c:showLegendKey val="0"/>
          <c:showVal val="0"/>
          <c:showCatName val="0"/>
          <c:showSerName val="0"/>
          <c:showPercent val="0"/>
          <c:showBubbleSize val="0"/>
        </c:dLbls>
        <c:gapWidth val="150"/>
        <c:axId val="488362352"/>
        <c:axId val="48836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AC96-40AC-A9B7-70E278F9B805}"/>
            </c:ext>
          </c:extLst>
        </c:ser>
        <c:dLbls>
          <c:showLegendKey val="0"/>
          <c:showVal val="0"/>
          <c:showCatName val="0"/>
          <c:showSerName val="0"/>
          <c:showPercent val="0"/>
          <c:showBubbleSize val="0"/>
        </c:dLbls>
        <c:marker val="1"/>
        <c:smooth val="0"/>
        <c:axId val="488362352"/>
        <c:axId val="488360784"/>
      </c:lineChart>
      <c:catAx>
        <c:axId val="488362352"/>
        <c:scaling>
          <c:orientation val="minMax"/>
        </c:scaling>
        <c:delete val="1"/>
        <c:axPos val="b"/>
        <c:numFmt formatCode="General" sourceLinked="1"/>
        <c:majorTickMark val="none"/>
        <c:minorTickMark val="none"/>
        <c:tickLblPos val="none"/>
        <c:crossAx val="488360784"/>
        <c:crosses val="autoZero"/>
        <c:auto val="1"/>
        <c:lblAlgn val="ctr"/>
        <c:lblOffset val="100"/>
        <c:noMultiLvlLbl val="1"/>
      </c:catAx>
      <c:valAx>
        <c:axId val="48836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36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52.8</c:v>
                </c:pt>
                <c:pt idx="1">
                  <c:v>50</c:v>
                </c:pt>
                <c:pt idx="2">
                  <c:v>50.1</c:v>
                </c:pt>
                <c:pt idx="3">
                  <c:v>50.7</c:v>
                </c:pt>
                <c:pt idx="4">
                  <c:v>51.1</c:v>
                </c:pt>
              </c:numCache>
            </c:numRef>
          </c:val>
          <c:extLst xmlns:c16r2="http://schemas.microsoft.com/office/drawing/2015/06/chart">
            <c:ext xmlns:c16="http://schemas.microsoft.com/office/drawing/2014/chart" uri="{C3380CC4-5D6E-409C-BE32-E72D297353CC}">
              <c16:uniqueId val="{00000000-CDA7-4836-B3F1-914D61B39A3F}"/>
            </c:ext>
          </c:extLst>
        </c:ser>
        <c:dLbls>
          <c:showLegendKey val="0"/>
          <c:showVal val="0"/>
          <c:showCatName val="0"/>
          <c:showSerName val="0"/>
          <c:showPercent val="0"/>
          <c:showBubbleSize val="0"/>
        </c:dLbls>
        <c:gapWidth val="150"/>
        <c:axId val="488363136"/>
        <c:axId val="48835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CDA7-4836-B3F1-914D61B39A3F}"/>
            </c:ext>
          </c:extLst>
        </c:ser>
        <c:dLbls>
          <c:showLegendKey val="0"/>
          <c:showVal val="0"/>
          <c:showCatName val="0"/>
          <c:showSerName val="0"/>
          <c:showPercent val="0"/>
          <c:showBubbleSize val="0"/>
        </c:dLbls>
        <c:marker val="1"/>
        <c:smooth val="0"/>
        <c:axId val="488363136"/>
        <c:axId val="488359216"/>
      </c:lineChart>
      <c:catAx>
        <c:axId val="488363136"/>
        <c:scaling>
          <c:orientation val="minMax"/>
        </c:scaling>
        <c:delete val="1"/>
        <c:axPos val="b"/>
        <c:numFmt formatCode="General" sourceLinked="1"/>
        <c:majorTickMark val="none"/>
        <c:minorTickMark val="none"/>
        <c:tickLblPos val="none"/>
        <c:crossAx val="488359216"/>
        <c:crosses val="autoZero"/>
        <c:auto val="1"/>
        <c:lblAlgn val="ctr"/>
        <c:lblOffset val="100"/>
        <c:noMultiLvlLbl val="1"/>
      </c:catAx>
      <c:valAx>
        <c:axId val="48835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36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神奈川県小田原市　市立病院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c r="A8" s="2"/>
      <c r="B8" s="133" t="str">
        <f>データ!K6</f>
        <v>当然財務</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400床以上～500床未満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非設置</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417</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データ!Z6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26</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対象</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透 I 未 訓 ガ</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臨 が 災 地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データ!AC6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417</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c r="A12" s="2"/>
      <c r="B12" s="122">
        <f>データ!U6</f>
        <v>190580</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24393</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非該当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７：１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417</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データ!AF6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417</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38</v>
      </c>
      <c r="NK18" s="115"/>
      <c r="NL18" s="115"/>
      <c r="NM18" s="118" t="s">
        <v>39</v>
      </c>
      <c r="NN18" s="119"/>
      <c r="NO18" s="114" t="s">
        <v>38</v>
      </c>
      <c r="NP18" s="115"/>
      <c r="NQ18" s="115"/>
      <c r="NR18" s="118" t="s">
        <v>39</v>
      </c>
      <c r="NS18" s="119"/>
      <c r="NT18" s="114" t="s">
        <v>38</v>
      </c>
      <c r="NU18" s="115"/>
      <c r="NV18" s="115"/>
      <c r="NW18" s="118" t="s">
        <v>39</v>
      </c>
      <c r="NX18" s="119"/>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179</v>
      </c>
      <c r="NK22" s="112"/>
      <c r="NL22" s="112"/>
      <c r="NM22" s="112"/>
      <c r="NN22" s="112"/>
      <c r="NO22" s="112"/>
      <c r="NP22" s="112"/>
      <c r="NQ22" s="112"/>
      <c r="NR22" s="112"/>
      <c r="NS22" s="112"/>
      <c r="NT22" s="112"/>
      <c r="NU22" s="112"/>
      <c r="NV22" s="112"/>
      <c r="NW22" s="112"/>
      <c r="NX22" s="113"/>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5"/>
      <c r="NK23" s="106"/>
      <c r="NL23" s="106"/>
      <c r="NM23" s="106"/>
      <c r="NN23" s="106"/>
      <c r="NO23" s="106"/>
      <c r="NP23" s="106"/>
      <c r="NQ23" s="106"/>
      <c r="NR23" s="106"/>
      <c r="NS23" s="106"/>
      <c r="NT23" s="106"/>
      <c r="NU23" s="106"/>
      <c r="NV23" s="106"/>
      <c r="NW23" s="106"/>
      <c r="NX23" s="107"/>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5"/>
      <c r="NK24" s="106"/>
      <c r="NL24" s="106"/>
      <c r="NM24" s="106"/>
      <c r="NN24" s="106"/>
      <c r="NO24" s="106"/>
      <c r="NP24" s="106"/>
      <c r="NQ24" s="106"/>
      <c r="NR24" s="106"/>
      <c r="NS24" s="106"/>
      <c r="NT24" s="106"/>
      <c r="NU24" s="106"/>
      <c r="NV24" s="106"/>
      <c r="NW24" s="106"/>
      <c r="NX24" s="107"/>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5"/>
      <c r="NK25" s="106"/>
      <c r="NL25" s="106"/>
      <c r="NM25" s="106"/>
      <c r="NN25" s="106"/>
      <c r="NO25" s="106"/>
      <c r="NP25" s="106"/>
      <c r="NQ25" s="106"/>
      <c r="NR25" s="106"/>
      <c r="NS25" s="106"/>
      <c r="NT25" s="106"/>
      <c r="NU25" s="106"/>
      <c r="NV25" s="106"/>
      <c r="NW25" s="106"/>
      <c r="NX25" s="107"/>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5"/>
      <c r="NK26" s="106"/>
      <c r="NL26" s="106"/>
      <c r="NM26" s="106"/>
      <c r="NN26" s="106"/>
      <c r="NO26" s="106"/>
      <c r="NP26" s="106"/>
      <c r="NQ26" s="106"/>
      <c r="NR26" s="106"/>
      <c r="NS26" s="106"/>
      <c r="NT26" s="106"/>
      <c r="NU26" s="106"/>
      <c r="NV26" s="106"/>
      <c r="NW26" s="106"/>
      <c r="NX26" s="107"/>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6"/>
      <c r="NL27" s="106"/>
      <c r="NM27" s="106"/>
      <c r="NN27" s="106"/>
      <c r="NO27" s="106"/>
      <c r="NP27" s="106"/>
      <c r="NQ27" s="106"/>
      <c r="NR27" s="106"/>
      <c r="NS27" s="106"/>
      <c r="NT27" s="106"/>
      <c r="NU27" s="106"/>
      <c r="NV27" s="106"/>
      <c r="NW27" s="106"/>
      <c r="NX27" s="107"/>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5"/>
      <c r="NK28" s="106"/>
      <c r="NL28" s="106"/>
      <c r="NM28" s="106"/>
      <c r="NN28" s="106"/>
      <c r="NO28" s="106"/>
      <c r="NP28" s="106"/>
      <c r="NQ28" s="106"/>
      <c r="NR28" s="106"/>
      <c r="NS28" s="106"/>
      <c r="NT28" s="106"/>
      <c r="NU28" s="106"/>
      <c r="NV28" s="106"/>
      <c r="NW28" s="106"/>
      <c r="NX28" s="107"/>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5"/>
      <c r="NK29" s="106"/>
      <c r="NL29" s="106"/>
      <c r="NM29" s="106"/>
      <c r="NN29" s="106"/>
      <c r="NO29" s="106"/>
      <c r="NP29" s="106"/>
      <c r="NQ29" s="106"/>
      <c r="NR29" s="106"/>
      <c r="NS29" s="106"/>
      <c r="NT29" s="106"/>
      <c r="NU29" s="106"/>
      <c r="NV29" s="106"/>
      <c r="NW29" s="106"/>
      <c r="NX29" s="107"/>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5"/>
      <c r="NK30" s="106"/>
      <c r="NL30" s="106"/>
      <c r="NM30" s="106"/>
      <c r="NN30" s="106"/>
      <c r="NO30" s="106"/>
      <c r="NP30" s="106"/>
      <c r="NQ30" s="106"/>
      <c r="NR30" s="106"/>
      <c r="NS30" s="106"/>
      <c r="NT30" s="106"/>
      <c r="NU30" s="106"/>
      <c r="NV30" s="106"/>
      <c r="NW30" s="106"/>
      <c r="NX30" s="107"/>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5"/>
      <c r="NK31" s="106"/>
      <c r="NL31" s="106"/>
      <c r="NM31" s="106"/>
      <c r="NN31" s="106"/>
      <c r="NO31" s="106"/>
      <c r="NP31" s="106"/>
      <c r="NQ31" s="106"/>
      <c r="NR31" s="106"/>
      <c r="NS31" s="106"/>
      <c r="NT31" s="106"/>
      <c r="NU31" s="106"/>
      <c r="NV31" s="106"/>
      <c r="NW31" s="106"/>
      <c r="NX31" s="107"/>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5"/>
      <c r="NK32" s="106"/>
      <c r="NL32" s="106"/>
      <c r="NM32" s="106"/>
      <c r="NN32" s="106"/>
      <c r="NO32" s="106"/>
      <c r="NP32" s="106"/>
      <c r="NQ32" s="106"/>
      <c r="NR32" s="106"/>
      <c r="NS32" s="106"/>
      <c r="NT32" s="106"/>
      <c r="NU32" s="106"/>
      <c r="NV32" s="106"/>
      <c r="NW32" s="106"/>
      <c r="NX32" s="107"/>
      <c r="OC32" s="28" t="s">
        <v>55</v>
      </c>
    </row>
    <row r="33" spans="1:393" ht="13.5" customHeight="1">
      <c r="A33" s="2"/>
      <c r="B33" s="25"/>
      <c r="D33" s="5"/>
      <c r="E33" s="5"/>
      <c r="F33" s="5"/>
      <c r="G33" s="96" t="s">
        <v>56</v>
      </c>
      <c r="H33" s="96"/>
      <c r="I33" s="96"/>
      <c r="J33" s="96"/>
      <c r="K33" s="96"/>
      <c r="L33" s="96"/>
      <c r="M33" s="96"/>
      <c r="N33" s="96"/>
      <c r="O33" s="96"/>
      <c r="P33" s="85">
        <f>データ!AH7</f>
        <v>97.6</v>
      </c>
      <c r="Q33" s="86"/>
      <c r="R33" s="86"/>
      <c r="S33" s="86"/>
      <c r="T33" s="86"/>
      <c r="U33" s="86"/>
      <c r="V33" s="86"/>
      <c r="W33" s="86"/>
      <c r="X33" s="86"/>
      <c r="Y33" s="86"/>
      <c r="Z33" s="86"/>
      <c r="AA33" s="86"/>
      <c r="AB33" s="86"/>
      <c r="AC33" s="86"/>
      <c r="AD33" s="87"/>
      <c r="AE33" s="85">
        <f>データ!AI7</f>
        <v>101.8</v>
      </c>
      <c r="AF33" s="86"/>
      <c r="AG33" s="86"/>
      <c r="AH33" s="86"/>
      <c r="AI33" s="86"/>
      <c r="AJ33" s="86"/>
      <c r="AK33" s="86"/>
      <c r="AL33" s="86"/>
      <c r="AM33" s="86"/>
      <c r="AN33" s="86"/>
      <c r="AO33" s="86"/>
      <c r="AP33" s="86"/>
      <c r="AQ33" s="86"/>
      <c r="AR33" s="86"/>
      <c r="AS33" s="87"/>
      <c r="AT33" s="85">
        <f>データ!AJ7</f>
        <v>102.9</v>
      </c>
      <c r="AU33" s="86"/>
      <c r="AV33" s="86"/>
      <c r="AW33" s="86"/>
      <c r="AX33" s="86"/>
      <c r="AY33" s="86"/>
      <c r="AZ33" s="86"/>
      <c r="BA33" s="86"/>
      <c r="BB33" s="86"/>
      <c r="BC33" s="86"/>
      <c r="BD33" s="86"/>
      <c r="BE33" s="86"/>
      <c r="BF33" s="86"/>
      <c r="BG33" s="86"/>
      <c r="BH33" s="87"/>
      <c r="BI33" s="85">
        <f>データ!AK7</f>
        <v>101.6</v>
      </c>
      <c r="BJ33" s="86"/>
      <c r="BK33" s="86"/>
      <c r="BL33" s="86"/>
      <c r="BM33" s="86"/>
      <c r="BN33" s="86"/>
      <c r="BO33" s="86"/>
      <c r="BP33" s="86"/>
      <c r="BQ33" s="86"/>
      <c r="BR33" s="86"/>
      <c r="BS33" s="86"/>
      <c r="BT33" s="86"/>
      <c r="BU33" s="86"/>
      <c r="BV33" s="86"/>
      <c r="BW33" s="87"/>
      <c r="BX33" s="85">
        <f>データ!AL7</f>
        <v>100.8</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90.8</v>
      </c>
      <c r="DE33" s="86"/>
      <c r="DF33" s="86"/>
      <c r="DG33" s="86"/>
      <c r="DH33" s="86"/>
      <c r="DI33" s="86"/>
      <c r="DJ33" s="86"/>
      <c r="DK33" s="86"/>
      <c r="DL33" s="86"/>
      <c r="DM33" s="86"/>
      <c r="DN33" s="86"/>
      <c r="DO33" s="86"/>
      <c r="DP33" s="86"/>
      <c r="DQ33" s="86"/>
      <c r="DR33" s="87"/>
      <c r="DS33" s="85">
        <f>データ!AT7</f>
        <v>94.3</v>
      </c>
      <c r="DT33" s="86"/>
      <c r="DU33" s="86"/>
      <c r="DV33" s="86"/>
      <c r="DW33" s="86"/>
      <c r="DX33" s="86"/>
      <c r="DY33" s="86"/>
      <c r="DZ33" s="86"/>
      <c r="EA33" s="86"/>
      <c r="EB33" s="86"/>
      <c r="EC33" s="86"/>
      <c r="ED33" s="86"/>
      <c r="EE33" s="86"/>
      <c r="EF33" s="86"/>
      <c r="EG33" s="87"/>
      <c r="EH33" s="85">
        <f>データ!AU7</f>
        <v>95.6</v>
      </c>
      <c r="EI33" s="86"/>
      <c r="EJ33" s="86"/>
      <c r="EK33" s="86"/>
      <c r="EL33" s="86"/>
      <c r="EM33" s="86"/>
      <c r="EN33" s="86"/>
      <c r="EO33" s="86"/>
      <c r="EP33" s="86"/>
      <c r="EQ33" s="86"/>
      <c r="ER33" s="86"/>
      <c r="ES33" s="86"/>
      <c r="ET33" s="86"/>
      <c r="EU33" s="86"/>
      <c r="EV33" s="87"/>
      <c r="EW33" s="85">
        <f>データ!AV7</f>
        <v>94.9</v>
      </c>
      <c r="EX33" s="86"/>
      <c r="EY33" s="86"/>
      <c r="EZ33" s="86"/>
      <c r="FA33" s="86"/>
      <c r="FB33" s="86"/>
      <c r="FC33" s="86"/>
      <c r="FD33" s="86"/>
      <c r="FE33" s="86"/>
      <c r="FF33" s="86"/>
      <c r="FG33" s="86"/>
      <c r="FH33" s="86"/>
      <c r="FI33" s="86"/>
      <c r="FJ33" s="86"/>
      <c r="FK33" s="87"/>
      <c r="FL33" s="85">
        <f>データ!AW7</f>
        <v>95.4</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78.400000000000006</v>
      </c>
      <c r="KG33" s="86"/>
      <c r="KH33" s="86"/>
      <c r="KI33" s="86"/>
      <c r="KJ33" s="86"/>
      <c r="KK33" s="86"/>
      <c r="KL33" s="86"/>
      <c r="KM33" s="86"/>
      <c r="KN33" s="86"/>
      <c r="KO33" s="86"/>
      <c r="KP33" s="86"/>
      <c r="KQ33" s="86"/>
      <c r="KR33" s="86"/>
      <c r="KS33" s="86"/>
      <c r="KT33" s="87"/>
      <c r="KU33" s="85">
        <f>データ!BP7</f>
        <v>82</v>
      </c>
      <c r="KV33" s="86"/>
      <c r="KW33" s="86"/>
      <c r="KX33" s="86"/>
      <c r="KY33" s="86"/>
      <c r="KZ33" s="86"/>
      <c r="LA33" s="86"/>
      <c r="LB33" s="86"/>
      <c r="LC33" s="86"/>
      <c r="LD33" s="86"/>
      <c r="LE33" s="86"/>
      <c r="LF33" s="86"/>
      <c r="LG33" s="86"/>
      <c r="LH33" s="86"/>
      <c r="LI33" s="87"/>
      <c r="LJ33" s="85">
        <f>データ!BQ7</f>
        <v>82.6</v>
      </c>
      <c r="LK33" s="86"/>
      <c r="LL33" s="86"/>
      <c r="LM33" s="86"/>
      <c r="LN33" s="86"/>
      <c r="LO33" s="86"/>
      <c r="LP33" s="86"/>
      <c r="LQ33" s="86"/>
      <c r="LR33" s="86"/>
      <c r="LS33" s="86"/>
      <c r="LT33" s="86"/>
      <c r="LU33" s="86"/>
      <c r="LV33" s="86"/>
      <c r="LW33" s="86"/>
      <c r="LX33" s="87"/>
      <c r="LY33" s="85">
        <f>データ!BR7</f>
        <v>83.2</v>
      </c>
      <c r="LZ33" s="86"/>
      <c r="MA33" s="86"/>
      <c r="MB33" s="86"/>
      <c r="MC33" s="86"/>
      <c r="MD33" s="86"/>
      <c r="ME33" s="86"/>
      <c r="MF33" s="86"/>
      <c r="MG33" s="86"/>
      <c r="MH33" s="86"/>
      <c r="MI33" s="86"/>
      <c r="MJ33" s="86"/>
      <c r="MK33" s="86"/>
      <c r="ML33" s="86"/>
      <c r="MM33" s="87"/>
      <c r="MN33" s="85">
        <f>データ!BS7</f>
        <v>86.3</v>
      </c>
      <c r="MO33" s="86"/>
      <c r="MP33" s="86"/>
      <c r="MQ33" s="86"/>
      <c r="MR33" s="86"/>
      <c r="MS33" s="86"/>
      <c r="MT33" s="86"/>
      <c r="MU33" s="86"/>
      <c r="MV33" s="86"/>
      <c r="MW33" s="86"/>
      <c r="MX33" s="86"/>
      <c r="MY33" s="86"/>
      <c r="MZ33" s="86"/>
      <c r="NA33" s="86"/>
      <c r="NB33" s="87"/>
      <c r="ND33" s="5"/>
      <c r="NE33" s="5"/>
      <c r="NF33" s="5"/>
      <c r="NG33" s="5"/>
      <c r="NH33" s="27"/>
      <c r="NI33" s="2"/>
      <c r="NJ33" s="105"/>
      <c r="NK33" s="106"/>
      <c r="NL33" s="106"/>
      <c r="NM33" s="106"/>
      <c r="NN33" s="106"/>
      <c r="NO33" s="106"/>
      <c r="NP33" s="106"/>
      <c r="NQ33" s="106"/>
      <c r="NR33" s="106"/>
      <c r="NS33" s="106"/>
      <c r="NT33" s="106"/>
      <c r="NU33" s="106"/>
      <c r="NV33" s="106"/>
      <c r="NW33" s="106"/>
      <c r="NX33" s="107"/>
      <c r="OC33" s="28" t="s">
        <v>57</v>
      </c>
    </row>
    <row r="34" spans="1:393" ht="13.5" customHeight="1">
      <c r="A34" s="2"/>
      <c r="B34" s="25"/>
      <c r="D34" s="5"/>
      <c r="E34" s="5"/>
      <c r="F34" s="5"/>
      <c r="G34" s="96" t="s">
        <v>58</v>
      </c>
      <c r="H34" s="96"/>
      <c r="I34" s="96"/>
      <c r="J34" s="96"/>
      <c r="K34" s="96"/>
      <c r="L34" s="96"/>
      <c r="M34" s="96"/>
      <c r="N34" s="96"/>
      <c r="O34" s="96"/>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08"/>
      <c r="NK34" s="109"/>
      <c r="NL34" s="109"/>
      <c r="NM34" s="109"/>
      <c r="NN34" s="109"/>
      <c r="NO34" s="109"/>
      <c r="NP34" s="109"/>
      <c r="NQ34" s="109"/>
      <c r="NR34" s="109"/>
      <c r="NS34" s="109"/>
      <c r="NT34" s="109"/>
      <c r="NU34" s="109"/>
      <c r="NV34" s="109"/>
      <c r="NW34" s="109"/>
      <c r="NX34" s="110"/>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5" t="s">
        <v>60</v>
      </c>
      <c r="NK35" s="155"/>
      <c r="NL35" s="155"/>
      <c r="NM35" s="155"/>
      <c r="NN35" s="155"/>
      <c r="NO35" s="155"/>
      <c r="NP35" s="155"/>
      <c r="NQ35" s="155"/>
      <c r="NR35" s="155"/>
      <c r="NS35" s="155"/>
      <c r="NT35" s="155"/>
      <c r="NU35" s="155"/>
      <c r="NV35" s="155"/>
      <c r="NW35" s="155"/>
      <c r="NX35" s="15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6"/>
      <c r="NK36" s="156"/>
      <c r="NL36" s="156"/>
      <c r="NM36" s="156"/>
      <c r="NN36" s="156"/>
      <c r="NO36" s="156"/>
      <c r="NP36" s="156"/>
      <c r="NQ36" s="156"/>
      <c r="NR36" s="156"/>
      <c r="NS36" s="156"/>
      <c r="NT36" s="156"/>
      <c r="NU36" s="156"/>
      <c r="NV36" s="156"/>
      <c r="NW36" s="156"/>
      <c r="NX36" s="15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7" t="s">
        <v>63</v>
      </c>
      <c r="NK37" s="158"/>
      <c r="NL37" s="158"/>
      <c r="NM37" s="158"/>
      <c r="NN37" s="158"/>
      <c r="NO37" s="158"/>
      <c r="NP37" s="158"/>
      <c r="NQ37" s="158"/>
      <c r="NR37" s="158"/>
      <c r="NS37" s="158"/>
      <c r="NT37" s="158"/>
      <c r="NU37" s="158"/>
      <c r="NV37" s="158"/>
      <c r="NW37" s="158"/>
      <c r="NX37" s="159"/>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60"/>
      <c r="NK38" s="161"/>
      <c r="NL38" s="161"/>
      <c r="NM38" s="161"/>
      <c r="NN38" s="161"/>
      <c r="NO38" s="161"/>
      <c r="NP38" s="161"/>
      <c r="NQ38" s="161"/>
      <c r="NR38" s="161"/>
      <c r="NS38" s="161"/>
      <c r="NT38" s="161"/>
      <c r="NU38" s="161"/>
      <c r="NV38" s="161"/>
      <c r="NW38" s="161"/>
      <c r="NX38" s="162"/>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5" t="s">
        <v>182</v>
      </c>
      <c r="NK39" s="106"/>
      <c r="NL39" s="106"/>
      <c r="NM39" s="106"/>
      <c r="NN39" s="106"/>
      <c r="NO39" s="106"/>
      <c r="NP39" s="106"/>
      <c r="NQ39" s="106"/>
      <c r="NR39" s="106"/>
      <c r="NS39" s="106"/>
      <c r="NT39" s="106"/>
      <c r="NU39" s="106"/>
      <c r="NV39" s="106"/>
      <c r="NW39" s="106"/>
      <c r="NX39" s="107"/>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5"/>
      <c r="NK40" s="106"/>
      <c r="NL40" s="106"/>
      <c r="NM40" s="106"/>
      <c r="NN40" s="106"/>
      <c r="NO40" s="106"/>
      <c r="NP40" s="106"/>
      <c r="NQ40" s="106"/>
      <c r="NR40" s="106"/>
      <c r="NS40" s="106"/>
      <c r="NT40" s="106"/>
      <c r="NU40" s="106"/>
      <c r="NV40" s="106"/>
      <c r="NW40" s="106"/>
      <c r="NX40" s="107"/>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5"/>
      <c r="NK41" s="106"/>
      <c r="NL41" s="106"/>
      <c r="NM41" s="106"/>
      <c r="NN41" s="106"/>
      <c r="NO41" s="106"/>
      <c r="NP41" s="106"/>
      <c r="NQ41" s="106"/>
      <c r="NR41" s="106"/>
      <c r="NS41" s="106"/>
      <c r="NT41" s="106"/>
      <c r="NU41" s="106"/>
      <c r="NV41" s="106"/>
      <c r="NW41" s="106"/>
      <c r="NX41" s="107"/>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5"/>
      <c r="NK42" s="106"/>
      <c r="NL42" s="106"/>
      <c r="NM42" s="106"/>
      <c r="NN42" s="106"/>
      <c r="NO42" s="106"/>
      <c r="NP42" s="106"/>
      <c r="NQ42" s="106"/>
      <c r="NR42" s="106"/>
      <c r="NS42" s="106"/>
      <c r="NT42" s="106"/>
      <c r="NU42" s="106"/>
      <c r="NV42" s="106"/>
      <c r="NW42" s="106"/>
      <c r="NX42" s="107"/>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5"/>
      <c r="NK43" s="106"/>
      <c r="NL43" s="106"/>
      <c r="NM43" s="106"/>
      <c r="NN43" s="106"/>
      <c r="NO43" s="106"/>
      <c r="NP43" s="106"/>
      <c r="NQ43" s="106"/>
      <c r="NR43" s="106"/>
      <c r="NS43" s="106"/>
      <c r="NT43" s="106"/>
      <c r="NU43" s="106"/>
      <c r="NV43" s="106"/>
      <c r="NW43" s="106"/>
      <c r="NX43" s="107"/>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5"/>
      <c r="NK44" s="106"/>
      <c r="NL44" s="106"/>
      <c r="NM44" s="106"/>
      <c r="NN44" s="106"/>
      <c r="NO44" s="106"/>
      <c r="NP44" s="106"/>
      <c r="NQ44" s="106"/>
      <c r="NR44" s="106"/>
      <c r="NS44" s="106"/>
      <c r="NT44" s="106"/>
      <c r="NU44" s="106"/>
      <c r="NV44" s="106"/>
      <c r="NW44" s="106"/>
      <c r="NX44" s="107"/>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5"/>
      <c r="NK45" s="106"/>
      <c r="NL45" s="106"/>
      <c r="NM45" s="106"/>
      <c r="NN45" s="106"/>
      <c r="NO45" s="106"/>
      <c r="NP45" s="106"/>
      <c r="NQ45" s="106"/>
      <c r="NR45" s="106"/>
      <c r="NS45" s="106"/>
      <c r="NT45" s="106"/>
      <c r="NU45" s="106"/>
      <c r="NV45" s="106"/>
      <c r="NW45" s="106"/>
      <c r="NX45" s="107"/>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5"/>
      <c r="NK46" s="106"/>
      <c r="NL46" s="106"/>
      <c r="NM46" s="106"/>
      <c r="NN46" s="106"/>
      <c r="NO46" s="106"/>
      <c r="NP46" s="106"/>
      <c r="NQ46" s="106"/>
      <c r="NR46" s="106"/>
      <c r="NS46" s="106"/>
      <c r="NT46" s="106"/>
      <c r="NU46" s="106"/>
      <c r="NV46" s="106"/>
      <c r="NW46" s="106"/>
      <c r="NX46" s="107"/>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5"/>
      <c r="NK47" s="106"/>
      <c r="NL47" s="106"/>
      <c r="NM47" s="106"/>
      <c r="NN47" s="106"/>
      <c r="NO47" s="106"/>
      <c r="NP47" s="106"/>
      <c r="NQ47" s="106"/>
      <c r="NR47" s="106"/>
      <c r="NS47" s="106"/>
      <c r="NT47" s="106"/>
      <c r="NU47" s="106"/>
      <c r="NV47" s="106"/>
      <c r="NW47" s="106"/>
      <c r="NX47" s="107"/>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5"/>
      <c r="NK48" s="106"/>
      <c r="NL48" s="106"/>
      <c r="NM48" s="106"/>
      <c r="NN48" s="106"/>
      <c r="NO48" s="106"/>
      <c r="NP48" s="106"/>
      <c r="NQ48" s="106"/>
      <c r="NR48" s="106"/>
      <c r="NS48" s="106"/>
      <c r="NT48" s="106"/>
      <c r="NU48" s="106"/>
      <c r="NV48" s="106"/>
      <c r="NW48" s="106"/>
      <c r="NX48" s="107"/>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5"/>
      <c r="NK49" s="106"/>
      <c r="NL49" s="106"/>
      <c r="NM49" s="106"/>
      <c r="NN49" s="106"/>
      <c r="NO49" s="106"/>
      <c r="NP49" s="106"/>
      <c r="NQ49" s="106"/>
      <c r="NR49" s="106"/>
      <c r="NS49" s="106"/>
      <c r="NT49" s="106"/>
      <c r="NU49" s="106"/>
      <c r="NV49" s="106"/>
      <c r="NW49" s="106"/>
      <c r="NX49" s="107"/>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5"/>
      <c r="NK50" s="106"/>
      <c r="NL50" s="106"/>
      <c r="NM50" s="106"/>
      <c r="NN50" s="106"/>
      <c r="NO50" s="106"/>
      <c r="NP50" s="106"/>
      <c r="NQ50" s="106"/>
      <c r="NR50" s="106"/>
      <c r="NS50" s="106"/>
      <c r="NT50" s="106"/>
      <c r="NU50" s="106"/>
      <c r="NV50" s="106"/>
      <c r="NW50" s="106"/>
      <c r="NX50" s="107"/>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8"/>
      <c r="NK51" s="109"/>
      <c r="NL51" s="109"/>
      <c r="NM51" s="109"/>
      <c r="NN51" s="109"/>
      <c r="NO51" s="109"/>
      <c r="NP51" s="109"/>
      <c r="NQ51" s="109"/>
      <c r="NR51" s="109"/>
      <c r="NS51" s="109"/>
      <c r="NT51" s="109"/>
      <c r="NU51" s="109"/>
      <c r="NV51" s="109"/>
      <c r="NW51" s="109"/>
      <c r="NX51" s="110"/>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7" t="s">
        <v>79</v>
      </c>
      <c r="NK52" s="158"/>
      <c r="NL52" s="158"/>
      <c r="NM52" s="158"/>
      <c r="NN52" s="158"/>
      <c r="NO52" s="158"/>
      <c r="NP52" s="158"/>
      <c r="NQ52" s="158"/>
      <c r="NR52" s="158"/>
      <c r="NS52" s="158"/>
      <c r="NT52" s="158"/>
      <c r="NU52" s="158"/>
      <c r="NV52" s="158"/>
      <c r="NW52" s="158"/>
      <c r="NX52" s="159"/>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60"/>
      <c r="NK53" s="161"/>
      <c r="NL53" s="161"/>
      <c r="NM53" s="161"/>
      <c r="NN53" s="161"/>
      <c r="NO53" s="161"/>
      <c r="NP53" s="161"/>
      <c r="NQ53" s="161"/>
      <c r="NR53" s="161"/>
      <c r="NS53" s="161"/>
      <c r="NT53" s="161"/>
      <c r="NU53" s="161"/>
      <c r="NV53" s="161"/>
      <c r="NW53" s="161"/>
      <c r="NX53" s="162"/>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180</v>
      </c>
      <c r="NK54" s="106"/>
      <c r="NL54" s="106"/>
      <c r="NM54" s="106"/>
      <c r="NN54" s="106"/>
      <c r="NO54" s="106"/>
      <c r="NP54" s="106"/>
      <c r="NQ54" s="106"/>
      <c r="NR54" s="106"/>
      <c r="NS54" s="106"/>
      <c r="NT54" s="106"/>
      <c r="NU54" s="106"/>
      <c r="NV54" s="106"/>
      <c r="NW54" s="106"/>
      <c r="NX54" s="107"/>
    </row>
    <row r="55" spans="1:393" ht="13.5" customHeight="1">
      <c r="A55" s="2"/>
      <c r="B55" s="25"/>
      <c r="C55" s="5"/>
      <c r="D55" s="5"/>
      <c r="E55" s="5"/>
      <c r="F55" s="5"/>
      <c r="G55" s="96" t="s">
        <v>56</v>
      </c>
      <c r="H55" s="96"/>
      <c r="I55" s="96"/>
      <c r="J55" s="96"/>
      <c r="K55" s="96"/>
      <c r="L55" s="96"/>
      <c r="M55" s="96"/>
      <c r="N55" s="96"/>
      <c r="O55" s="96"/>
      <c r="P55" s="97">
        <f>データ!BZ7</f>
        <v>62790</v>
      </c>
      <c r="Q55" s="98"/>
      <c r="R55" s="98"/>
      <c r="S55" s="98"/>
      <c r="T55" s="98"/>
      <c r="U55" s="98"/>
      <c r="V55" s="98"/>
      <c r="W55" s="98"/>
      <c r="X55" s="98"/>
      <c r="Y55" s="98"/>
      <c r="Z55" s="98"/>
      <c r="AA55" s="98"/>
      <c r="AB55" s="98"/>
      <c r="AC55" s="98"/>
      <c r="AD55" s="99"/>
      <c r="AE55" s="97">
        <f>データ!CA7</f>
        <v>64199</v>
      </c>
      <c r="AF55" s="98"/>
      <c r="AG55" s="98"/>
      <c r="AH55" s="98"/>
      <c r="AI55" s="98"/>
      <c r="AJ55" s="98"/>
      <c r="AK55" s="98"/>
      <c r="AL55" s="98"/>
      <c r="AM55" s="98"/>
      <c r="AN55" s="98"/>
      <c r="AO55" s="98"/>
      <c r="AP55" s="98"/>
      <c r="AQ55" s="98"/>
      <c r="AR55" s="98"/>
      <c r="AS55" s="99"/>
      <c r="AT55" s="97">
        <f>データ!CB7</f>
        <v>64189</v>
      </c>
      <c r="AU55" s="98"/>
      <c r="AV55" s="98"/>
      <c r="AW55" s="98"/>
      <c r="AX55" s="98"/>
      <c r="AY55" s="98"/>
      <c r="AZ55" s="98"/>
      <c r="BA55" s="98"/>
      <c r="BB55" s="98"/>
      <c r="BC55" s="98"/>
      <c r="BD55" s="98"/>
      <c r="BE55" s="98"/>
      <c r="BF55" s="98"/>
      <c r="BG55" s="98"/>
      <c r="BH55" s="99"/>
      <c r="BI55" s="97">
        <f>データ!CC7</f>
        <v>66292</v>
      </c>
      <c r="BJ55" s="98"/>
      <c r="BK55" s="98"/>
      <c r="BL55" s="98"/>
      <c r="BM55" s="98"/>
      <c r="BN55" s="98"/>
      <c r="BO55" s="98"/>
      <c r="BP55" s="98"/>
      <c r="BQ55" s="98"/>
      <c r="BR55" s="98"/>
      <c r="BS55" s="98"/>
      <c r="BT55" s="98"/>
      <c r="BU55" s="98"/>
      <c r="BV55" s="98"/>
      <c r="BW55" s="99"/>
      <c r="BX55" s="97">
        <f>データ!CD7</f>
        <v>67178</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10969</v>
      </c>
      <c r="DE55" s="98"/>
      <c r="DF55" s="98"/>
      <c r="DG55" s="98"/>
      <c r="DH55" s="98"/>
      <c r="DI55" s="98"/>
      <c r="DJ55" s="98"/>
      <c r="DK55" s="98"/>
      <c r="DL55" s="98"/>
      <c r="DM55" s="98"/>
      <c r="DN55" s="98"/>
      <c r="DO55" s="98"/>
      <c r="DP55" s="98"/>
      <c r="DQ55" s="98"/>
      <c r="DR55" s="99"/>
      <c r="DS55" s="97">
        <f>データ!CL7</f>
        <v>11327</v>
      </c>
      <c r="DT55" s="98"/>
      <c r="DU55" s="98"/>
      <c r="DV55" s="98"/>
      <c r="DW55" s="98"/>
      <c r="DX55" s="98"/>
      <c r="DY55" s="98"/>
      <c r="DZ55" s="98"/>
      <c r="EA55" s="98"/>
      <c r="EB55" s="98"/>
      <c r="EC55" s="98"/>
      <c r="ED55" s="98"/>
      <c r="EE55" s="98"/>
      <c r="EF55" s="98"/>
      <c r="EG55" s="99"/>
      <c r="EH55" s="97">
        <f>データ!CM7</f>
        <v>11740</v>
      </c>
      <c r="EI55" s="98"/>
      <c r="EJ55" s="98"/>
      <c r="EK55" s="98"/>
      <c r="EL55" s="98"/>
      <c r="EM55" s="98"/>
      <c r="EN55" s="98"/>
      <c r="EO55" s="98"/>
      <c r="EP55" s="98"/>
      <c r="EQ55" s="98"/>
      <c r="ER55" s="98"/>
      <c r="ES55" s="98"/>
      <c r="ET55" s="98"/>
      <c r="EU55" s="98"/>
      <c r="EV55" s="99"/>
      <c r="EW55" s="97">
        <f>データ!CN7</f>
        <v>12603</v>
      </c>
      <c r="EX55" s="98"/>
      <c r="EY55" s="98"/>
      <c r="EZ55" s="98"/>
      <c r="FA55" s="98"/>
      <c r="FB55" s="98"/>
      <c r="FC55" s="98"/>
      <c r="FD55" s="98"/>
      <c r="FE55" s="98"/>
      <c r="FF55" s="98"/>
      <c r="FG55" s="98"/>
      <c r="FH55" s="98"/>
      <c r="FI55" s="98"/>
      <c r="FJ55" s="98"/>
      <c r="FK55" s="99"/>
      <c r="FL55" s="97">
        <f>データ!CO7</f>
        <v>13303</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52.8</v>
      </c>
      <c r="GS55" s="86"/>
      <c r="GT55" s="86"/>
      <c r="GU55" s="86"/>
      <c r="GV55" s="86"/>
      <c r="GW55" s="86"/>
      <c r="GX55" s="86"/>
      <c r="GY55" s="86"/>
      <c r="GZ55" s="86"/>
      <c r="HA55" s="86"/>
      <c r="HB55" s="86"/>
      <c r="HC55" s="86"/>
      <c r="HD55" s="86"/>
      <c r="HE55" s="86"/>
      <c r="HF55" s="87"/>
      <c r="HG55" s="85">
        <f>データ!CW7</f>
        <v>50</v>
      </c>
      <c r="HH55" s="86"/>
      <c r="HI55" s="86"/>
      <c r="HJ55" s="86"/>
      <c r="HK55" s="86"/>
      <c r="HL55" s="86"/>
      <c r="HM55" s="86"/>
      <c r="HN55" s="86"/>
      <c r="HO55" s="86"/>
      <c r="HP55" s="86"/>
      <c r="HQ55" s="86"/>
      <c r="HR55" s="86"/>
      <c r="HS55" s="86"/>
      <c r="HT55" s="86"/>
      <c r="HU55" s="87"/>
      <c r="HV55" s="85">
        <f>データ!CX7</f>
        <v>50.1</v>
      </c>
      <c r="HW55" s="86"/>
      <c r="HX55" s="86"/>
      <c r="HY55" s="86"/>
      <c r="HZ55" s="86"/>
      <c r="IA55" s="86"/>
      <c r="IB55" s="86"/>
      <c r="IC55" s="86"/>
      <c r="ID55" s="86"/>
      <c r="IE55" s="86"/>
      <c r="IF55" s="86"/>
      <c r="IG55" s="86"/>
      <c r="IH55" s="86"/>
      <c r="II55" s="86"/>
      <c r="IJ55" s="87"/>
      <c r="IK55" s="85">
        <f>データ!CY7</f>
        <v>50.7</v>
      </c>
      <c r="IL55" s="86"/>
      <c r="IM55" s="86"/>
      <c r="IN55" s="86"/>
      <c r="IO55" s="86"/>
      <c r="IP55" s="86"/>
      <c r="IQ55" s="86"/>
      <c r="IR55" s="86"/>
      <c r="IS55" s="86"/>
      <c r="IT55" s="86"/>
      <c r="IU55" s="86"/>
      <c r="IV55" s="86"/>
      <c r="IW55" s="86"/>
      <c r="IX55" s="86"/>
      <c r="IY55" s="87"/>
      <c r="IZ55" s="85">
        <f>データ!CZ7</f>
        <v>51.1</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25.8</v>
      </c>
      <c r="KG55" s="86"/>
      <c r="KH55" s="86"/>
      <c r="KI55" s="86"/>
      <c r="KJ55" s="86"/>
      <c r="KK55" s="86"/>
      <c r="KL55" s="86"/>
      <c r="KM55" s="86"/>
      <c r="KN55" s="86"/>
      <c r="KO55" s="86"/>
      <c r="KP55" s="86"/>
      <c r="KQ55" s="86"/>
      <c r="KR55" s="86"/>
      <c r="KS55" s="86"/>
      <c r="KT55" s="87"/>
      <c r="KU55" s="85">
        <f>データ!DH7</f>
        <v>25.3</v>
      </c>
      <c r="KV55" s="86"/>
      <c r="KW55" s="86"/>
      <c r="KX55" s="86"/>
      <c r="KY55" s="86"/>
      <c r="KZ55" s="86"/>
      <c r="LA55" s="86"/>
      <c r="LB55" s="86"/>
      <c r="LC55" s="86"/>
      <c r="LD55" s="86"/>
      <c r="LE55" s="86"/>
      <c r="LF55" s="86"/>
      <c r="LG55" s="86"/>
      <c r="LH55" s="86"/>
      <c r="LI55" s="87"/>
      <c r="LJ55" s="85">
        <f>データ!DI7</f>
        <v>24.3</v>
      </c>
      <c r="LK55" s="86"/>
      <c r="LL55" s="86"/>
      <c r="LM55" s="86"/>
      <c r="LN55" s="86"/>
      <c r="LO55" s="86"/>
      <c r="LP55" s="86"/>
      <c r="LQ55" s="86"/>
      <c r="LR55" s="86"/>
      <c r="LS55" s="86"/>
      <c r="LT55" s="86"/>
      <c r="LU55" s="86"/>
      <c r="LV55" s="86"/>
      <c r="LW55" s="86"/>
      <c r="LX55" s="87"/>
      <c r="LY55" s="85">
        <f>データ!DJ7</f>
        <v>24.9</v>
      </c>
      <c r="LZ55" s="86"/>
      <c r="MA55" s="86"/>
      <c r="MB55" s="86"/>
      <c r="MC55" s="86"/>
      <c r="MD55" s="86"/>
      <c r="ME55" s="86"/>
      <c r="MF55" s="86"/>
      <c r="MG55" s="86"/>
      <c r="MH55" s="86"/>
      <c r="MI55" s="86"/>
      <c r="MJ55" s="86"/>
      <c r="MK55" s="86"/>
      <c r="ML55" s="86"/>
      <c r="MM55" s="87"/>
      <c r="MN55" s="85">
        <f>データ!DK7</f>
        <v>25</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c r="A56" s="2"/>
      <c r="B56" s="25"/>
      <c r="C56" s="5"/>
      <c r="D56" s="5"/>
      <c r="E56" s="5"/>
      <c r="F56" s="5"/>
      <c r="G56" s="96" t="s">
        <v>58</v>
      </c>
      <c r="H56" s="96"/>
      <c r="I56" s="96"/>
      <c r="J56" s="96"/>
      <c r="K56" s="96"/>
      <c r="L56" s="96"/>
      <c r="M56" s="96"/>
      <c r="N56" s="96"/>
      <c r="O56" s="96"/>
      <c r="P56" s="97">
        <f>データ!CE7</f>
        <v>54464</v>
      </c>
      <c r="Q56" s="98"/>
      <c r="R56" s="98"/>
      <c r="S56" s="98"/>
      <c r="T56" s="98"/>
      <c r="U56" s="98"/>
      <c r="V56" s="98"/>
      <c r="W56" s="98"/>
      <c r="X56" s="98"/>
      <c r="Y56" s="98"/>
      <c r="Z56" s="98"/>
      <c r="AA56" s="98"/>
      <c r="AB56" s="98"/>
      <c r="AC56" s="98"/>
      <c r="AD56" s="99"/>
      <c r="AE56" s="97">
        <f>データ!CF7</f>
        <v>55265</v>
      </c>
      <c r="AF56" s="98"/>
      <c r="AG56" s="98"/>
      <c r="AH56" s="98"/>
      <c r="AI56" s="98"/>
      <c r="AJ56" s="98"/>
      <c r="AK56" s="98"/>
      <c r="AL56" s="98"/>
      <c r="AM56" s="98"/>
      <c r="AN56" s="98"/>
      <c r="AO56" s="98"/>
      <c r="AP56" s="98"/>
      <c r="AQ56" s="98"/>
      <c r="AR56" s="98"/>
      <c r="AS56" s="99"/>
      <c r="AT56" s="97">
        <f>データ!CG7</f>
        <v>56892</v>
      </c>
      <c r="AU56" s="98"/>
      <c r="AV56" s="98"/>
      <c r="AW56" s="98"/>
      <c r="AX56" s="98"/>
      <c r="AY56" s="98"/>
      <c r="AZ56" s="98"/>
      <c r="BA56" s="98"/>
      <c r="BB56" s="98"/>
      <c r="BC56" s="98"/>
      <c r="BD56" s="98"/>
      <c r="BE56" s="98"/>
      <c r="BF56" s="98"/>
      <c r="BG56" s="98"/>
      <c r="BH56" s="99"/>
      <c r="BI56" s="97">
        <f>データ!CH7</f>
        <v>59108</v>
      </c>
      <c r="BJ56" s="98"/>
      <c r="BK56" s="98"/>
      <c r="BL56" s="98"/>
      <c r="BM56" s="98"/>
      <c r="BN56" s="98"/>
      <c r="BO56" s="98"/>
      <c r="BP56" s="98"/>
      <c r="BQ56" s="98"/>
      <c r="BR56" s="98"/>
      <c r="BS56" s="98"/>
      <c r="BT56" s="98"/>
      <c r="BU56" s="98"/>
      <c r="BV56" s="98"/>
      <c r="BW56" s="99"/>
      <c r="BX56" s="97">
        <f>データ!CI7</f>
        <v>60271</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13969</v>
      </c>
      <c r="DE56" s="98"/>
      <c r="DF56" s="98"/>
      <c r="DG56" s="98"/>
      <c r="DH56" s="98"/>
      <c r="DI56" s="98"/>
      <c r="DJ56" s="98"/>
      <c r="DK56" s="98"/>
      <c r="DL56" s="98"/>
      <c r="DM56" s="98"/>
      <c r="DN56" s="98"/>
      <c r="DO56" s="98"/>
      <c r="DP56" s="98"/>
      <c r="DQ56" s="98"/>
      <c r="DR56" s="99"/>
      <c r="DS56" s="97">
        <f>データ!CQ7</f>
        <v>14455</v>
      </c>
      <c r="DT56" s="98"/>
      <c r="DU56" s="98"/>
      <c r="DV56" s="98"/>
      <c r="DW56" s="98"/>
      <c r="DX56" s="98"/>
      <c r="DY56" s="98"/>
      <c r="DZ56" s="98"/>
      <c r="EA56" s="98"/>
      <c r="EB56" s="98"/>
      <c r="EC56" s="98"/>
      <c r="ED56" s="98"/>
      <c r="EE56" s="98"/>
      <c r="EF56" s="98"/>
      <c r="EG56" s="99"/>
      <c r="EH56" s="97">
        <f>データ!CR7</f>
        <v>15171</v>
      </c>
      <c r="EI56" s="98"/>
      <c r="EJ56" s="98"/>
      <c r="EK56" s="98"/>
      <c r="EL56" s="98"/>
      <c r="EM56" s="98"/>
      <c r="EN56" s="98"/>
      <c r="EO56" s="98"/>
      <c r="EP56" s="98"/>
      <c r="EQ56" s="98"/>
      <c r="ER56" s="98"/>
      <c r="ES56" s="98"/>
      <c r="ET56" s="98"/>
      <c r="EU56" s="98"/>
      <c r="EV56" s="99"/>
      <c r="EW56" s="97">
        <f>データ!CS7</f>
        <v>15887</v>
      </c>
      <c r="EX56" s="98"/>
      <c r="EY56" s="98"/>
      <c r="EZ56" s="98"/>
      <c r="FA56" s="98"/>
      <c r="FB56" s="98"/>
      <c r="FC56" s="98"/>
      <c r="FD56" s="98"/>
      <c r="FE56" s="98"/>
      <c r="FF56" s="98"/>
      <c r="FG56" s="98"/>
      <c r="FH56" s="98"/>
      <c r="FI56" s="98"/>
      <c r="FJ56" s="98"/>
      <c r="FK56" s="99"/>
      <c r="FL56" s="97">
        <f>データ!CT7</f>
        <v>16979</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7" t="s">
        <v>82</v>
      </c>
      <c r="NK68" s="158"/>
      <c r="NL68" s="158"/>
      <c r="NM68" s="158"/>
      <c r="NN68" s="158"/>
      <c r="NO68" s="158"/>
      <c r="NP68" s="158"/>
      <c r="NQ68" s="158"/>
      <c r="NR68" s="158"/>
      <c r="NS68" s="158"/>
      <c r="NT68" s="158"/>
      <c r="NU68" s="158"/>
      <c r="NV68" s="158"/>
      <c r="NW68" s="158"/>
      <c r="NX68" s="15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60"/>
      <c r="NK69" s="161"/>
      <c r="NL69" s="161"/>
      <c r="NM69" s="161"/>
      <c r="NN69" s="161"/>
      <c r="NO69" s="161"/>
      <c r="NP69" s="161"/>
      <c r="NQ69" s="161"/>
      <c r="NR69" s="161"/>
      <c r="NS69" s="161"/>
      <c r="NT69" s="161"/>
      <c r="NU69" s="161"/>
      <c r="NV69" s="161"/>
      <c r="NW69" s="161"/>
      <c r="NX69" s="162"/>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0" t="s">
        <v>181</v>
      </c>
      <c r="NK70" s="91"/>
      <c r="NL70" s="91"/>
      <c r="NM70" s="91"/>
      <c r="NN70" s="91"/>
      <c r="NO70" s="91"/>
      <c r="NP70" s="91"/>
      <c r="NQ70" s="91"/>
      <c r="NR70" s="91"/>
      <c r="NS70" s="91"/>
      <c r="NT70" s="91"/>
      <c r="NU70" s="91"/>
      <c r="NV70" s="91"/>
      <c r="NW70" s="91"/>
      <c r="NX70" s="9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0"/>
      <c r="NK71" s="91"/>
      <c r="NL71" s="91"/>
      <c r="NM71" s="91"/>
      <c r="NN71" s="91"/>
      <c r="NO71" s="91"/>
      <c r="NP71" s="91"/>
      <c r="NQ71" s="91"/>
      <c r="NR71" s="91"/>
      <c r="NS71" s="91"/>
      <c r="NT71" s="91"/>
      <c r="NU71" s="91"/>
      <c r="NV71" s="91"/>
      <c r="NW71" s="91"/>
      <c r="NX71" s="9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0"/>
      <c r="NK72" s="91"/>
      <c r="NL72" s="91"/>
      <c r="NM72" s="91"/>
      <c r="NN72" s="91"/>
      <c r="NO72" s="91"/>
      <c r="NP72" s="91"/>
      <c r="NQ72" s="91"/>
      <c r="NR72" s="91"/>
      <c r="NS72" s="91"/>
      <c r="NT72" s="91"/>
      <c r="NU72" s="91"/>
      <c r="NV72" s="91"/>
      <c r="NW72" s="91"/>
      <c r="NX72" s="9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0"/>
      <c r="NK73" s="91"/>
      <c r="NL73" s="91"/>
      <c r="NM73" s="91"/>
      <c r="NN73" s="91"/>
      <c r="NO73" s="91"/>
      <c r="NP73" s="91"/>
      <c r="NQ73" s="91"/>
      <c r="NR73" s="91"/>
      <c r="NS73" s="91"/>
      <c r="NT73" s="91"/>
      <c r="NU73" s="91"/>
      <c r="NV73" s="91"/>
      <c r="NW73" s="91"/>
      <c r="NX73" s="9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0"/>
      <c r="NK74" s="91"/>
      <c r="NL74" s="91"/>
      <c r="NM74" s="91"/>
      <c r="NN74" s="91"/>
      <c r="NO74" s="91"/>
      <c r="NP74" s="91"/>
      <c r="NQ74" s="91"/>
      <c r="NR74" s="91"/>
      <c r="NS74" s="91"/>
      <c r="NT74" s="91"/>
      <c r="NU74" s="91"/>
      <c r="NV74" s="91"/>
      <c r="NW74" s="91"/>
      <c r="NX74" s="9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0"/>
      <c r="NK75" s="91"/>
      <c r="NL75" s="91"/>
      <c r="NM75" s="91"/>
      <c r="NN75" s="91"/>
      <c r="NO75" s="91"/>
      <c r="NP75" s="91"/>
      <c r="NQ75" s="91"/>
      <c r="NR75" s="91"/>
      <c r="NS75" s="91"/>
      <c r="NT75" s="91"/>
      <c r="NU75" s="91"/>
      <c r="NV75" s="91"/>
      <c r="NW75" s="91"/>
      <c r="NX75" s="9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0"/>
      <c r="NK76" s="91"/>
      <c r="NL76" s="91"/>
      <c r="NM76" s="91"/>
      <c r="NN76" s="91"/>
      <c r="NO76" s="91"/>
      <c r="NP76" s="91"/>
      <c r="NQ76" s="91"/>
      <c r="NR76" s="91"/>
      <c r="NS76" s="91"/>
      <c r="NT76" s="91"/>
      <c r="NU76" s="91"/>
      <c r="NV76" s="91"/>
      <c r="NW76" s="91"/>
      <c r="NX76" s="92"/>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0"/>
      <c r="NK77" s="91"/>
      <c r="NL77" s="91"/>
      <c r="NM77" s="91"/>
      <c r="NN77" s="91"/>
      <c r="NO77" s="91"/>
      <c r="NP77" s="91"/>
      <c r="NQ77" s="91"/>
      <c r="NR77" s="91"/>
      <c r="NS77" s="91"/>
      <c r="NT77" s="91"/>
      <c r="NU77" s="91"/>
      <c r="NV77" s="91"/>
      <c r="NW77" s="91"/>
      <c r="NX77" s="92"/>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0"/>
      <c r="NK78" s="91"/>
      <c r="NL78" s="91"/>
      <c r="NM78" s="91"/>
      <c r="NN78" s="91"/>
      <c r="NO78" s="91"/>
      <c r="NP78" s="91"/>
      <c r="NQ78" s="91"/>
      <c r="NR78" s="91"/>
      <c r="NS78" s="91"/>
      <c r="NT78" s="91"/>
      <c r="NU78" s="91"/>
      <c r="NV78" s="91"/>
      <c r="NW78" s="91"/>
      <c r="NX78" s="92"/>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63.8</v>
      </c>
      <c r="V79" s="80"/>
      <c r="W79" s="80"/>
      <c r="X79" s="80"/>
      <c r="Y79" s="80"/>
      <c r="Z79" s="80"/>
      <c r="AA79" s="80"/>
      <c r="AB79" s="80"/>
      <c r="AC79" s="80"/>
      <c r="AD79" s="80"/>
      <c r="AE79" s="80"/>
      <c r="AF79" s="80"/>
      <c r="AG79" s="80"/>
      <c r="AH79" s="80"/>
      <c r="AI79" s="80"/>
      <c r="AJ79" s="80"/>
      <c r="AK79" s="80"/>
      <c r="AL79" s="80"/>
      <c r="AM79" s="80"/>
      <c r="AN79" s="80">
        <f>データ!DS7</f>
        <v>67</v>
      </c>
      <c r="AO79" s="80"/>
      <c r="AP79" s="80"/>
      <c r="AQ79" s="80"/>
      <c r="AR79" s="80"/>
      <c r="AS79" s="80"/>
      <c r="AT79" s="80"/>
      <c r="AU79" s="80"/>
      <c r="AV79" s="80"/>
      <c r="AW79" s="80"/>
      <c r="AX79" s="80"/>
      <c r="AY79" s="80"/>
      <c r="AZ79" s="80"/>
      <c r="BA79" s="80"/>
      <c r="BB79" s="80"/>
      <c r="BC79" s="80"/>
      <c r="BD79" s="80"/>
      <c r="BE79" s="80"/>
      <c r="BF79" s="80"/>
      <c r="BG79" s="80">
        <f>データ!DT7</f>
        <v>69.099999999999994</v>
      </c>
      <c r="BH79" s="80"/>
      <c r="BI79" s="80"/>
      <c r="BJ79" s="80"/>
      <c r="BK79" s="80"/>
      <c r="BL79" s="80"/>
      <c r="BM79" s="80"/>
      <c r="BN79" s="80"/>
      <c r="BO79" s="80"/>
      <c r="BP79" s="80"/>
      <c r="BQ79" s="80"/>
      <c r="BR79" s="80"/>
      <c r="BS79" s="80"/>
      <c r="BT79" s="80"/>
      <c r="BU79" s="80"/>
      <c r="BV79" s="80"/>
      <c r="BW79" s="80"/>
      <c r="BX79" s="80"/>
      <c r="BY79" s="80"/>
      <c r="BZ79" s="80">
        <f>データ!DU7</f>
        <v>71.400000000000006</v>
      </c>
      <c r="CA79" s="80"/>
      <c r="CB79" s="80"/>
      <c r="CC79" s="80"/>
      <c r="CD79" s="80"/>
      <c r="CE79" s="80"/>
      <c r="CF79" s="80"/>
      <c r="CG79" s="80"/>
      <c r="CH79" s="80"/>
      <c r="CI79" s="80"/>
      <c r="CJ79" s="80"/>
      <c r="CK79" s="80"/>
      <c r="CL79" s="80"/>
      <c r="CM79" s="80"/>
      <c r="CN79" s="80"/>
      <c r="CO79" s="80"/>
      <c r="CP79" s="80"/>
      <c r="CQ79" s="80"/>
      <c r="CR79" s="80"/>
      <c r="CS79" s="80">
        <f>データ!DV7</f>
        <v>74.5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75.900000000000006</v>
      </c>
      <c r="EP79" s="80"/>
      <c r="EQ79" s="80"/>
      <c r="ER79" s="80"/>
      <c r="ES79" s="80"/>
      <c r="ET79" s="80"/>
      <c r="EU79" s="80"/>
      <c r="EV79" s="80"/>
      <c r="EW79" s="80"/>
      <c r="EX79" s="80"/>
      <c r="EY79" s="80"/>
      <c r="EZ79" s="80"/>
      <c r="FA79" s="80"/>
      <c r="FB79" s="80"/>
      <c r="FC79" s="80"/>
      <c r="FD79" s="80"/>
      <c r="FE79" s="80"/>
      <c r="FF79" s="80"/>
      <c r="FG79" s="80"/>
      <c r="FH79" s="80">
        <f>データ!ED7</f>
        <v>77.8</v>
      </c>
      <c r="FI79" s="80"/>
      <c r="FJ79" s="80"/>
      <c r="FK79" s="80"/>
      <c r="FL79" s="80"/>
      <c r="FM79" s="80"/>
      <c r="FN79" s="80"/>
      <c r="FO79" s="80"/>
      <c r="FP79" s="80"/>
      <c r="FQ79" s="80"/>
      <c r="FR79" s="80"/>
      <c r="FS79" s="80"/>
      <c r="FT79" s="80"/>
      <c r="FU79" s="80"/>
      <c r="FV79" s="80"/>
      <c r="FW79" s="80"/>
      <c r="FX79" s="80"/>
      <c r="FY79" s="80"/>
      <c r="FZ79" s="80"/>
      <c r="GA79" s="80">
        <f>データ!EE7</f>
        <v>77.3</v>
      </c>
      <c r="GB79" s="80"/>
      <c r="GC79" s="80"/>
      <c r="GD79" s="80"/>
      <c r="GE79" s="80"/>
      <c r="GF79" s="80"/>
      <c r="GG79" s="80"/>
      <c r="GH79" s="80"/>
      <c r="GI79" s="80"/>
      <c r="GJ79" s="80"/>
      <c r="GK79" s="80"/>
      <c r="GL79" s="80"/>
      <c r="GM79" s="80"/>
      <c r="GN79" s="80"/>
      <c r="GO79" s="80"/>
      <c r="GP79" s="80"/>
      <c r="GQ79" s="80"/>
      <c r="GR79" s="80"/>
      <c r="GS79" s="80"/>
      <c r="GT79" s="80">
        <f>データ!EF7</f>
        <v>77.400000000000006</v>
      </c>
      <c r="GU79" s="80"/>
      <c r="GV79" s="80"/>
      <c r="GW79" s="80"/>
      <c r="GX79" s="80"/>
      <c r="GY79" s="80"/>
      <c r="GZ79" s="80"/>
      <c r="HA79" s="80"/>
      <c r="HB79" s="80"/>
      <c r="HC79" s="80"/>
      <c r="HD79" s="80"/>
      <c r="HE79" s="80"/>
      <c r="HF79" s="80"/>
      <c r="HG79" s="80"/>
      <c r="HH79" s="80"/>
      <c r="HI79" s="80"/>
      <c r="HJ79" s="80"/>
      <c r="HK79" s="80"/>
      <c r="HL79" s="80"/>
      <c r="HM79" s="80">
        <f>データ!EG7</f>
        <v>79.8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41264257</v>
      </c>
      <c r="JK79" s="79"/>
      <c r="JL79" s="79"/>
      <c r="JM79" s="79"/>
      <c r="JN79" s="79"/>
      <c r="JO79" s="79"/>
      <c r="JP79" s="79"/>
      <c r="JQ79" s="79"/>
      <c r="JR79" s="79"/>
      <c r="JS79" s="79"/>
      <c r="JT79" s="79"/>
      <c r="JU79" s="79"/>
      <c r="JV79" s="79"/>
      <c r="JW79" s="79"/>
      <c r="JX79" s="79"/>
      <c r="JY79" s="79"/>
      <c r="JZ79" s="79"/>
      <c r="KA79" s="79"/>
      <c r="KB79" s="79"/>
      <c r="KC79" s="79">
        <f>データ!EO7</f>
        <v>41745319</v>
      </c>
      <c r="KD79" s="79"/>
      <c r="KE79" s="79"/>
      <c r="KF79" s="79"/>
      <c r="KG79" s="79"/>
      <c r="KH79" s="79"/>
      <c r="KI79" s="79"/>
      <c r="KJ79" s="79"/>
      <c r="KK79" s="79"/>
      <c r="KL79" s="79"/>
      <c r="KM79" s="79"/>
      <c r="KN79" s="79"/>
      <c r="KO79" s="79"/>
      <c r="KP79" s="79"/>
      <c r="KQ79" s="79"/>
      <c r="KR79" s="79"/>
      <c r="KS79" s="79"/>
      <c r="KT79" s="79"/>
      <c r="KU79" s="79"/>
      <c r="KV79" s="79">
        <f>データ!EP7</f>
        <v>42359909</v>
      </c>
      <c r="KW79" s="79"/>
      <c r="KX79" s="79"/>
      <c r="KY79" s="79"/>
      <c r="KZ79" s="79"/>
      <c r="LA79" s="79"/>
      <c r="LB79" s="79"/>
      <c r="LC79" s="79"/>
      <c r="LD79" s="79"/>
      <c r="LE79" s="79"/>
      <c r="LF79" s="79"/>
      <c r="LG79" s="79"/>
      <c r="LH79" s="79"/>
      <c r="LI79" s="79"/>
      <c r="LJ79" s="79"/>
      <c r="LK79" s="79"/>
      <c r="LL79" s="79"/>
      <c r="LM79" s="79"/>
      <c r="LN79" s="79"/>
      <c r="LO79" s="79">
        <f>データ!EQ7</f>
        <v>43291760</v>
      </c>
      <c r="LP79" s="79"/>
      <c r="LQ79" s="79"/>
      <c r="LR79" s="79"/>
      <c r="LS79" s="79"/>
      <c r="LT79" s="79"/>
      <c r="LU79" s="79"/>
      <c r="LV79" s="79"/>
      <c r="LW79" s="79"/>
      <c r="LX79" s="79"/>
      <c r="LY79" s="79"/>
      <c r="LZ79" s="79"/>
      <c r="MA79" s="79"/>
      <c r="MB79" s="79"/>
      <c r="MC79" s="79"/>
      <c r="MD79" s="79"/>
      <c r="ME79" s="79"/>
      <c r="MF79" s="79"/>
      <c r="MG79" s="79"/>
      <c r="MH79" s="79">
        <f>データ!ER7</f>
        <v>43836576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0"/>
      <c r="NK79" s="91"/>
      <c r="NL79" s="91"/>
      <c r="NM79" s="91"/>
      <c r="NN79" s="91"/>
      <c r="NO79" s="91"/>
      <c r="NP79" s="91"/>
      <c r="NQ79" s="91"/>
      <c r="NR79" s="91"/>
      <c r="NS79" s="91"/>
      <c r="NT79" s="91"/>
      <c r="NU79" s="91"/>
      <c r="NV79" s="91"/>
      <c r="NW79" s="91"/>
      <c r="NX79" s="92"/>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0"/>
      <c r="NK80" s="91"/>
      <c r="NL80" s="91"/>
      <c r="NM80" s="91"/>
      <c r="NN80" s="91"/>
      <c r="NO80" s="91"/>
      <c r="NP80" s="91"/>
      <c r="NQ80" s="91"/>
      <c r="NR80" s="91"/>
      <c r="NS80" s="91"/>
      <c r="NT80" s="91"/>
      <c r="NU80" s="91"/>
      <c r="NV80" s="91"/>
      <c r="NW80" s="91"/>
      <c r="NX80" s="9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0"/>
      <c r="NK81" s="91"/>
      <c r="NL81" s="91"/>
      <c r="NM81" s="91"/>
      <c r="NN81" s="91"/>
      <c r="NO81" s="91"/>
      <c r="NP81" s="91"/>
      <c r="NQ81" s="91"/>
      <c r="NR81" s="91"/>
      <c r="NS81" s="91"/>
      <c r="NT81" s="91"/>
      <c r="NU81" s="91"/>
      <c r="NV81" s="91"/>
      <c r="NW81" s="91"/>
      <c r="NX81" s="92"/>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0"/>
      <c r="NK82" s="91"/>
      <c r="NL82" s="91"/>
      <c r="NM82" s="91"/>
      <c r="NN82" s="91"/>
      <c r="NO82" s="91"/>
      <c r="NP82" s="91"/>
      <c r="NQ82" s="91"/>
      <c r="NR82" s="91"/>
      <c r="NS82" s="91"/>
      <c r="NT82" s="91"/>
      <c r="NU82" s="91"/>
      <c r="NV82" s="91"/>
      <c r="NW82" s="91"/>
      <c r="NX82" s="92"/>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0"/>
      <c r="NK83" s="91"/>
      <c r="NL83" s="91"/>
      <c r="NM83" s="91"/>
      <c r="NN83" s="91"/>
      <c r="NO83" s="91"/>
      <c r="NP83" s="91"/>
      <c r="NQ83" s="91"/>
      <c r="NR83" s="91"/>
      <c r="NS83" s="91"/>
      <c r="NT83" s="91"/>
      <c r="NU83" s="91"/>
      <c r="NV83" s="91"/>
      <c r="NW83" s="91"/>
      <c r="NX83" s="92"/>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3"/>
      <c r="NK84" s="94"/>
      <c r="NL84" s="94"/>
      <c r="NM84" s="94"/>
      <c r="NN84" s="94"/>
      <c r="NO84" s="94"/>
      <c r="NP84" s="94"/>
      <c r="NQ84" s="94"/>
      <c r="NR84" s="94"/>
      <c r="NS84" s="94"/>
      <c r="NT84" s="94"/>
      <c r="NU84" s="94"/>
      <c r="NV84" s="94"/>
      <c r="NW84" s="94"/>
      <c r="NX84" s="95"/>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y1ymMuBh7JzuUtXjZQjzncNlI7VwJTfoq3J7cYTMAzuFj1QWL9LNvfqrMMEc7uJkoKSTUYR2RrHM8+Pvrgt1w==" saltValue="ll0dM8Jg/fMViwUUwEUlU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107</v>
      </c>
      <c r="AI4" s="149"/>
      <c r="AJ4" s="149"/>
      <c r="AK4" s="149"/>
      <c r="AL4" s="149"/>
      <c r="AM4" s="149"/>
      <c r="AN4" s="149"/>
      <c r="AO4" s="149"/>
      <c r="AP4" s="149"/>
      <c r="AQ4" s="149"/>
      <c r="AR4" s="150"/>
      <c r="AS4" s="151" t="s">
        <v>108</v>
      </c>
      <c r="AT4" s="147"/>
      <c r="AU4" s="147"/>
      <c r="AV4" s="147"/>
      <c r="AW4" s="147"/>
      <c r="AX4" s="147"/>
      <c r="AY4" s="147"/>
      <c r="AZ4" s="147"/>
      <c r="BA4" s="147"/>
      <c r="BB4" s="147"/>
      <c r="BC4" s="147"/>
      <c r="BD4" s="151" t="s">
        <v>109</v>
      </c>
      <c r="BE4" s="147"/>
      <c r="BF4" s="147"/>
      <c r="BG4" s="147"/>
      <c r="BH4" s="147"/>
      <c r="BI4" s="147"/>
      <c r="BJ4" s="147"/>
      <c r="BK4" s="147"/>
      <c r="BL4" s="147"/>
      <c r="BM4" s="147"/>
      <c r="BN4" s="147"/>
      <c r="BO4" s="148" t="s">
        <v>110</v>
      </c>
      <c r="BP4" s="149"/>
      <c r="BQ4" s="149"/>
      <c r="BR4" s="149"/>
      <c r="BS4" s="149"/>
      <c r="BT4" s="149"/>
      <c r="BU4" s="149"/>
      <c r="BV4" s="149"/>
      <c r="BW4" s="149"/>
      <c r="BX4" s="149"/>
      <c r="BY4" s="150"/>
      <c r="BZ4" s="147" t="s">
        <v>111</v>
      </c>
      <c r="CA4" s="147"/>
      <c r="CB4" s="147"/>
      <c r="CC4" s="147"/>
      <c r="CD4" s="147"/>
      <c r="CE4" s="147"/>
      <c r="CF4" s="147"/>
      <c r="CG4" s="147"/>
      <c r="CH4" s="147"/>
      <c r="CI4" s="147"/>
      <c r="CJ4" s="147"/>
      <c r="CK4" s="151" t="s">
        <v>112</v>
      </c>
      <c r="CL4" s="147"/>
      <c r="CM4" s="147"/>
      <c r="CN4" s="147"/>
      <c r="CO4" s="147"/>
      <c r="CP4" s="147"/>
      <c r="CQ4" s="147"/>
      <c r="CR4" s="147"/>
      <c r="CS4" s="147"/>
      <c r="CT4" s="147"/>
      <c r="CU4" s="147"/>
      <c r="CV4" s="147" t="s">
        <v>113</v>
      </c>
      <c r="CW4" s="147"/>
      <c r="CX4" s="147"/>
      <c r="CY4" s="147"/>
      <c r="CZ4" s="147"/>
      <c r="DA4" s="147"/>
      <c r="DB4" s="147"/>
      <c r="DC4" s="147"/>
      <c r="DD4" s="147"/>
      <c r="DE4" s="147"/>
      <c r="DF4" s="147"/>
      <c r="DG4" s="147" t="s">
        <v>114</v>
      </c>
      <c r="DH4" s="147"/>
      <c r="DI4" s="147"/>
      <c r="DJ4" s="147"/>
      <c r="DK4" s="147"/>
      <c r="DL4" s="147"/>
      <c r="DM4" s="147"/>
      <c r="DN4" s="147"/>
      <c r="DO4" s="147"/>
      <c r="DP4" s="147"/>
      <c r="DQ4" s="147"/>
      <c r="DR4" s="148" t="s">
        <v>115</v>
      </c>
      <c r="DS4" s="149"/>
      <c r="DT4" s="149"/>
      <c r="DU4" s="149"/>
      <c r="DV4" s="149"/>
      <c r="DW4" s="149"/>
      <c r="DX4" s="149"/>
      <c r="DY4" s="149"/>
      <c r="DZ4" s="149"/>
      <c r="EA4" s="149"/>
      <c r="EB4" s="150"/>
      <c r="EC4" s="147" t="s">
        <v>116</v>
      </c>
      <c r="ED4" s="147"/>
      <c r="EE4" s="147"/>
      <c r="EF4" s="147"/>
      <c r="EG4" s="147"/>
      <c r="EH4" s="147"/>
      <c r="EI4" s="147"/>
      <c r="EJ4" s="147"/>
      <c r="EK4" s="147"/>
      <c r="EL4" s="147"/>
      <c r="EM4" s="147"/>
      <c r="EN4" s="147" t="s">
        <v>117</v>
      </c>
      <c r="EO4" s="147"/>
      <c r="EP4" s="147"/>
      <c r="EQ4" s="147"/>
      <c r="ER4" s="147"/>
      <c r="ES4" s="147"/>
      <c r="ET4" s="147"/>
      <c r="EU4" s="147"/>
      <c r="EV4" s="147"/>
      <c r="EW4" s="147"/>
      <c r="EX4" s="147"/>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152</v>
      </c>
      <c r="AV5" s="62" t="s">
        <v>144</v>
      </c>
      <c r="AW5" s="62" t="s">
        <v>145</v>
      </c>
      <c r="AX5" s="62" t="s">
        <v>146</v>
      </c>
      <c r="AY5" s="62" t="s">
        <v>147</v>
      </c>
      <c r="AZ5" s="62" t="s">
        <v>148</v>
      </c>
      <c r="BA5" s="62" t="s">
        <v>149</v>
      </c>
      <c r="BB5" s="62" t="s">
        <v>150</v>
      </c>
      <c r="BC5" s="62" t="s">
        <v>151</v>
      </c>
      <c r="BD5" s="62" t="s">
        <v>153</v>
      </c>
      <c r="BE5" s="62" t="s">
        <v>142</v>
      </c>
      <c r="BF5" s="62" t="s">
        <v>152</v>
      </c>
      <c r="BG5" s="62" t="s">
        <v>144</v>
      </c>
      <c r="BH5" s="62" t="s">
        <v>154</v>
      </c>
      <c r="BI5" s="62" t="s">
        <v>146</v>
      </c>
      <c r="BJ5" s="62" t="s">
        <v>147</v>
      </c>
      <c r="BK5" s="62" t="s">
        <v>148</v>
      </c>
      <c r="BL5" s="62" t="s">
        <v>149</v>
      </c>
      <c r="BM5" s="62" t="s">
        <v>150</v>
      </c>
      <c r="BN5" s="62" t="s">
        <v>151</v>
      </c>
      <c r="BO5" s="62" t="s">
        <v>141</v>
      </c>
      <c r="BP5" s="62" t="s">
        <v>142</v>
      </c>
      <c r="BQ5" s="62" t="s">
        <v>152</v>
      </c>
      <c r="BR5" s="62" t="s">
        <v>144</v>
      </c>
      <c r="BS5" s="62" t="s">
        <v>145</v>
      </c>
      <c r="BT5" s="62" t="s">
        <v>146</v>
      </c>
      <c r="BU5" s="62" t="s">
        <v>147</v>
      </c>
      <c r="BV5" s="62" t="s">
        <v>148</v>
      </c>
      <c r="BW5" s="62" t="s">
        <v>149</v>
      </c>
      <c r="BX5" s="62" t="s">
        <v>150</v>
      </c>
      <c r="BY5" s="62" t="s">
        <v>151</v>
      </c>
      <c r="BZ5" s="62" t="s">
        <v>141</v>
      </c>
      <c r="CA5" s="62" t="s">
        <v>155</v>
      </c>
      <c r="CB5" s="62" t="s">
        <v>152</v>
      </c>
      <c r="CC5" s="62" t="s">
        <v>156</v>
      </c>
      <c r="CD5" s="62" t="s">
        <v>145</v>
      </c>
      <c r="CE5" s="62" t="s">
        <v>146</v>
      </c>
      <c r="CF5" s="62" t="s">
        <v>147</v>
      </c>
      <c r="CG5" s="62" t="s">
        <v>148</v>
      </c>
      <c r="CH5" s="62" t="s">
        <v>149</v>
      </c>
      <c r="CI5" s="62" t="s">
        <v>150</v>
      </c>
      <c r="CJ5" s="62" t="s">
        <v>151</v>
      </c>
      <c r="CK5" s="62" t="s">
        <v>141</v>
      </c>
      <c r="CL5" s="62" t="s">
        <v>155</v>
      </c>
      <c r="CM5" s="62" t="s">
        <v>152</v>
      </c>
      <c r="CN5" s="62" t="s">
        <v>156</v>
      </c>
      <c r="CO5" s="62" t="s">
        <v>145</v>
      </c>
      <c r="CP5" s="62" t="s">
        <v>146</v>
      </c>
      <c r="CQ5" s="62" t="s">
        <v>147</v>
      </c>
      <c r="CR5" s="62" t="s">
        <v>148</v>
      </c>
      <c r="CS5" s="62" t="s">
        <v>149</v>
      </c>
      <c r="CT5" s="62" t="s">
        <v>150</v>
      </c>
      <c r="CU5" s="62" t="s">
        <v>151</v>
      </c>
      <c r="CV5" s="62" t="s">
        <v>141</v>
      </c>
      <c r="CW5" s="62" t="s">
        <v>142</v>
      </c>
      <c r="CX5" s="62" t="s">
        <v>152</v>
      </c>
      <c r="CY5" s="62" t="s">
        <v>144</v>
      </c>
      <c r="CZ5" s="62" t="s">
        <v>145</v>
      </c>
      <c r="DA5" s="62" t="s">
        <v>146</v>
      </c>
      <c r="DB5" s="62" t="s">
        <v>147</v>
      </c>
      <c r="DC5" s="62" t="s">
        <v>148</v>
      </c>
      <c r="DD5" s="62" t="s">
        <v>149</v>
      </c>
      <c r="DE5" s="62" t="s">
        <v>150</v>
      </c>
      <c r="DF5" s="62" t="s">
        <v>151</v>
      </c>
      <c r="DG5" s="62" t="s">
        <v>141</v>
      </c>
      <c r="DH5" s="62" t="s">
        <v>155</v>
      </c>
      <c r="DI5" s="62" t="s">
        <v>152</v>
      </c>
      <c r="DJ5" s="62" t="s">
        <v>144</v>
      </c>
      <c r="DK5" s="62" t="s">
        <v>145</v>
      </c>
      <c r="DL5" s="62" t="s">
        <v>146</v>
      </c>
      <c r="DM5" s="62" t="s">
        <v>147</v>
      </c>
      <c r="DN5" s="62" t="s">
        <v>148</v>
      </c>
      <c r="DO5" s="62" t="s">
        <v>149</v>
      </c>
      <c r="DP5" s="62" t="s">
        <v>150</v>
      </c>
      <c r="DQ5" s="62" t="s">
        <v>151</v>
      </c>
      <c r="DR5" s="62" t="s">
        <v>141</v>
      </c>
      <c r="DS5" s="62" t="s">
        <v>155</v>
      </c>
      <c r="DT5" s="62" t="s">
        <v>152</v>
      </c>
      <c r="DU5" s="62" t="s">
        <v>144</v>
      </c>
      <c r="DV5" s="62" t="s">
        <v>145</v>
      </c>
      <c r="DW5" s="62" t="s">
        <v>146</v>
      </c>
      <c r="DX5" s="62" t="s">
        <v>147</v>
      </c>
      <c r="DY5" s="62" t="s">
        <v>148</v>
      </c>
      <c r="DZ5" s="62" t="s">
        <v>149</v>
      </c>
      <c r="EA5" s="62" t="s">
        <v>150</v>
      </c>
      <c r="EB5" s="62" t="s">
        <v>151</v>
      </c>
      <c r="EC5" s="62" t="s">
        <v>141</v>
      </c>
      <c r="ED5" s="62" t="s">
        <v>142</v>
      </c>
      <c r="EE5" s="62" t="s">
        <v>152</v>
      </c>
      <c r="EF5" s="62" t="s">
        <v>144</v>
      </c>
      <c r="EG5" s="62" t="s">
        <v>154</v>
      </c>
      <c r="EH5" s="62" t="s">
        <v>146</v>
      </c>
      <c r="EI5" s="62" t="s">
        <v>147</v>
      </c>
      <c r="EJ5" s="62" t="s">
        <v>148</v>
      </c>
      <c r="EK5" s="62" t="s">
        <v>149</v>
      </c>
      <c r="EL5" s="62" t="s">
        <v>150</v>
      </c>
      <c r="EM5" s="62" t="s">
        <v>157</v>
      </c>
      <c r="EN5" s="62" t="s">
        <v>141</v>
      </c>
      <c r="EO5" s="62" t="s">
        <v>155</v>
      </c>
      <c r="EP5" s="62" t="s">
        <v>152</v>
      </c>
      <c r="EQ5" s="62" t="s">
        <v>144</v>
      </c>
      <c r="ER5" s="62" t="s">
        <v>154</v>
      </c>
      <c r="ES5" s="62" t="s">
        <v>146</v>
      </c>
      <c r="ET5" s="62" t="s">
        <v>147</v>
      </c>
      <c r="EU5" s="62" t="s">
        <v>148</v>
      </c>
      <c r="EV5" s="62" t="s">
        <v>149</v>
      </c>
      <c r="EW5" s="62" t="s">
        <v>150</v>
      </c>
      <c r="EX5" s="62" t="s">
        <v>151</v>
      </c>
    </row>
    <row r="6" spans="1:154" s="67" customFormat="1">
      <c r="A6" s="48" t="s">
        <v>158</v>
      </c>
      <c r="B6" s="63">
        <f>B8</f>
        <v>2019</v>
      </c>
      <c r="C6" s="63">
        <f t="shared" ref="C6:M6" si="2">C8</f>
        <v>142069</v>
      </c>
      <c r="D6" s="63">
        <f t="shared" si="2"/>
        <v>46</v>
      </c>
      <c r="E6" s="63">
        <f t="shared" si="2"/>
        <v>6</v>
      </c>
      <c r="F6" s="63">
        <f t="shared" si="2"/>
        <v>0</v>
      </c>
      <c r="G6" s="63">
        <f t="shared" si="2"/>
        <v>1</v>
      </c>
      <c r="H6" s="152" t="str">
        <f>IF(H8&lt;&gt;I8,H8,"")&amp;IF(I8&lt;&gt;J8,I8,"")&amp;"　"&amp;J8</f>
        <v>神奈川県小田原市　市立病院</v>
      </c>
      <c r="I6" s="153"/>
      <c r="J6" s="154"/>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26</v>
      </c>
      <c r="R6" s="63" t="str">
        <f t="shared" si="3"/>
        <v>対象</v>
      </c>
      <c r="S6" s="63" t="str">
        <f t="shared" si="3"/>
        <v>透 I 未 訓 ガ</v>
      </c>
      <c r="T6" s="63" t="str">
        <f t="shared" si="3"/>
        <v>救 臨 が 災 地 輪</v>
      </c>
      <c r="U6" s="64">
        <f>U8</f>
        <v>190580</v>
      </c>
      <c r="V6" s="64">
        <f>V8</f>
        <v>24393</v>
      </c>
      <c r="W6" s="63" t="str">
        <f>W8</f>
        <v>非該当</v>
      </c>
      <c r="X6" s="63" t="str">
        <f t="shared" si="3"/>
        <v>７：１</v>
      </c>
      <c r="Y6" s="64">
        <f t="shared" si="3"/>
        <v>417</v>
      </c>
      <c r="Z6" s="64" t="str">
        <f t="shared" si="3"/>
        <v>-</v>
      </c>
      <c r="AA6" s="64" t="str">
        <f t="shared" si="3"/>
        <v>-</v>
      </c>
      <c r="AB6" s="64" t="str">
        <f t="shared" si="3"/>
        <v>-</v>
      </c>
      <c r="AC6" s="64" t="str">
        <f t="shared" si="3"/>
        <v>-</v>
      </c>
      <c r="AD6" s="64">
        <f t="shared" si="3"/>
        <v>417</v>
      </c>
      <c r="AE6" s="64">
        <f t="shared" si="3"/>
        <v>417</v>
      </c>
      <c r="AF6" s="64" t="str">
        <f t="shared" si="3"/>
        <v>-</v>
      </c>
      <c r="AG6" s="64">
        <f t="shared" si="3"/>
        <v>417</v>
      </c>
      <c r="AH6" s="65">
        <f>IF(AH8="-",NA(),AH8)</f>
        <v>97.6</v>
      </c>
      <c r="AI6" s="65">
        <f t="shared" ref="AI6:AQ6" si="4">IF(AI8="-",NA(),AI8)</f>
        <v>101.8</v>
      </c>
      <c r="AJ6" s="65">
        <f t="shared" si="4"/>
        <v>102.9</v>
      </c>
      <c r="AK6" s="65">
        <f t="shared" si="4"/>
        <v>101.6</v>
      </c>
      <c r="AL6" s="65">
        <f t="shared" si="4"/>
        <v>100.8</v>
      </c>
      <c r="AM6" s="65">
        <f t="shared" si="4"/>
        <v>98.8</v>
      </c>
      <c r="AN6" s="65">
        <f t="shared" si="4"/>
        <v>98.5</v>
      </c>
      <c r="AO6" s="65">
        <f t="shared" si="4"/>
        <v>98.7</v>
      </c>
      <c r="AP6" s="65">
        <f t="shared" si="4"/>
        <v>99</v>
      </c>
      <c r="AQ6" s="65">
        <f t="shared" si="4"/>
        <v>99</v>
      </c>
      <c r="AR6" s="65" t="str">
        <f>IF(AR8="-","【-】","【"&amp;SUBSTITUTE(TEXT(AR8,"#,##0.0"),"-","△")&amp;"】")</f>
        <v>【98.2】</v>
      </c>
      <c r="AS6" s="65">
        <f>IF(AS8="-",NA(),AS8)</f>
        <v>90.8</v>
      </c>
      <c r="AT6" s="65">
        <f t="shared" ref="AT6:BB6" si="5">IF(AT8="-",NA(),AT8)</f>
        <v>94.3</v>
      </c>
      <c r="AU6" s="65">
        <f t="shared" si="5"/>
        <v>95.6</v>
      </c>
      <c r="AV6" s="65">
        <f t="shared" si="5"/>
        <v>94.9</v>
      </c>
      <c r="AW6" s="65">
        <f t="shared" si="5"/>
        <v>95.4</v>
      </c>
      <c r="AX6" s="65">
        <f t="shared" si="5"/>
        <v>91.8</v>
      </c>
      <c r="AY6" s="65">
        <f t="shared" si="5"/>
        <v>91.6</v>
      </c>
      <c r="AZ6" s="65">
        <f t="shared" si="5"/>
        <v>92.1</v>
      </c>
      <c r="BA6" s="65">
        <f t="shared" si="5"/>
        <v>92.3</v>
      </c>
      <c r="BB6" s="65">
        <f t="shared" si="5"/>
        <v>92.4</v>
      </c>
      <c r="BC6" s="65" t="str">
        <f>IF(BC8="-","【-】","【"&amp;SUBSTITUTE(TEXT(BC8,"#,##0.0"),"-","△")&amp;"】")</f>
        <v>【89.5】</v>
      </c>
      <c r="BD6" s="65">
        <f>IF(BD8="-",NA(),BD8)</f>
        <v>0</v>
      </c>
      <c r="BE6" s="65">
        <f t="shared" ref="BE6:BM6" si="6">IF(BE8="-",NA(),BE8)</f>
        <v>0</v>
      </c>
      <c r="BF6" s="65">
        <f t="shared" si="6"/>
        <v>0</v>
      </c>
      <c r="BG6" s="65">
        <f t="shared" si="6"/>
        <v>0</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78.400000000000006</v>
      </c>
      <c r="BP6" s="65">
        <f t="shared" ref="BP6:BX6" si="7">IF(BP8="-",NA(),BP8)</f>
        <v>82</v>
      </c>
      <c r="BQ6" s="65">
        <f t="shared" si="7"/>
        <v>82.6</v>
      </c>
      <c r="BR6" s="65">
        <f t="shared" si="7"/>
        <v>83.2</v>
      </c>
      <c r="BS6" s="65">
        <f t="shared" si="7"/>
        <v>86.3</v>
      </c>
      <c r="BT6" s="65">
        <f t="shared" si="7"/>
        <v>75.7</v>
      </c>
      <c r="BU6" s="65">
        <f t="shared" si="7"/>
        <v>76.099999999999994</v>
      </c>
      <c r="BV6" s="65">
        <f t="shared" si="7"/>
        <v>77</v>
      </c>
      <c r="BW6" s="65">
        <f t="shared" si="7"/>
        <v>77.599999999999994</v>
      </c>
      <c r="BX6" s="65">
        <f t="shared" si="7"/>
        <v>77</v>
      </c>
      <c r="BY6" s="65" t="str">
        <f>IF(BY8="-","【-】","【"&amp;SUBSTITUTE(TEXT(BY8,"#,##0.0"),"-","△")&amp;"】")</f>
        <v>【74.7】</v>
      </c>
      <c r="BZ6" s="66">
        <f>IF(BZ8="-",NA(),BZ8)</f>
        <v>62790</v>
      </c>
      <c r="CA6" s="66">
        <f t="shared" ref="CA6:CI6" si="8">IF(CA8="-",NA(),CA8)</f>
        <v>64199</v>
      </c>
      <c r="CB6" s="66">
        <f t="shared" si="8"/>
        <v>64189</v>
      </c>
      <c r="CC6" s="66">
        <f t="shared" si="8"/>
        <v>66292</v>
      </c>
      <c r="CD6" s="66">
        <f t="shared" si="8"/>
        <v>67178</v>
      </c>
      <c r="CE6" s="66">
        <f t="shared" si="8"/>
        <v>54464</v>
      </c>
      <c r="CF6" s="66">
        <f t="shared" si="8"/>
        <v>55265</v>
      </c>
      <c r="CG6" s="66">
        <f t="shared" si="8"/>
        <v>56892</v>
      </c>
      <c r="CH6" s="66">
        <f t="shared" si="8"/>
        <v>59108</v>
      </c>
      <c r="CI6" s="66">
        <f t="shared" si="8"/>
        <v>60271</v>
      </c>
      <c r="CJ6" s="65" t="str">
        <f>IF(CJ8="-","【-】","【"&amp;SUBSTITUTE(TEXT(CJ8,"#,##0"),"-","△")&amp;"】")</f>
        <v>【53,621】</v>
      </c>
      <c r="CK6" s="66">
        <f>IF(CK8="-",NA(),CK8)</f>
        <v>10969</v>
      </c>
      <c r="CL6" s="66">
        <f t="shared" ref="CL6:CT6" si="9">IF(CL8="-",NA(),CL8)</f>
        <v>11327</v>
      </c>
      <c r="CM6" s="66">
        <f t="shared" si="9"/>
        <v>11740</v>
      </c>
      <c r="CN6" s="66">
        <f t="shared" si="9"/>
        <v>12603</v>
      </c>
      <c r="CO6" s="66">
        <f t="shared" si="9"/>
        <v>13303</v>
      </c>
      <c r="CP6" s="66">
        <f t="shared" si="9"/>
        <v>13969</v>
      </c>
      <c r="CQ6" s="66">
        <f t="shared" si="9"/>
        <v>14455</v>
      </c>
      <c r="CR6" s="66">
        <f t="shared" si="9"/>
        <v>15171</v>
      </c>
      <c r="CS6" s="66">
        <f t="shared" si="9"/>
        <v>15887</v>
      </c>
      <c r="CT6" s="66">
        <f t="shared" si="9"/>
        <v>16979</v>
      </c>
      <c r="CU6" s="65" t="str">
        <f>IF(CU8="-","【-】","【"&amp;SUBSTITUTE(TEXT(CU8,"#,##0"),"-","△")&amp;"】")</f>
        <v>【15,586】</v>
      </c>
      <c r="CV6" s="65">
        <f>IF(CV8="-",NA(),CV8)</f>
        <v>52.8</v>
      </c>
      <c r="CW6" s="65">
        <f t="shared" ref="CW6:DE6" si="10">IF(CW8="-",NA(),CW8)</f>
        <v>50</v>
      </c>
      <c r="CX6" s="65">
        <f t="shared" si="10"/>
        <v>50.1</v>
      </c>
      <c r="CY6" s="65">
        <f t="shared" si="10"/>
        <v>50.7</v>
      </c>
      <c r="CZ6" s="65">
        <f t="shared" si="10"/>
        <v>51.1</v>
      </c>
      <c r="DA6" s="65">
        <f t="shared" si="10"/>
        <v>53.2</v>
      </c>
      <c r="DB6" s="65">
        <f t="shared" si="10"/>
        <v>54.1</v>
      </c>
      <c r="DC6" s="65">
        <f t="shared" si="10"/>
        <v>53.8</v>
      </c>
      <c r="DD6" s="65">
        <f t="shared" si="10"/>
        <v>53</v>
      </c>
      <c r="DE6" s="65">
        <f t="shared" si="10"/>
        <v>53</v>
      </c>
      <c r="DF6" s="65" t="str">
        <f>IF(DF8="-","【-】","【"&amp;SUBSTITUTE(TEXT(DF8,"#,##0.0"),"-","△")&amp;"】")</f>
        <v>【54.6】</v>
      </c>
      <c r="DG6" s="65">
        <f>IF(DG8="-",NA(),DG8)</f>
        <v>25.8</v>
      </c>
      <c r="DH6" s="65">
        <f t="shared" ref="DH6:DP6" si="11">IF(DH8="-",NA(),DH8)</f>
        <v>25.3</v>
      </c>
      <c r="DI6" s="65">
        <f t="shared" si="11"/>
        <v>24.3</v>
      </c>
      <c r="DJ6" s="65">
        <f t="shared" si="11"/>
        <v>24.9</v>
      </c>
      <c r="DK6" s="65">
        <f t="shared" si="11"/>
        <v>25</v>
      </c>
      <c r="DL6" s="65">
        <f t="shared" si="11"/>
        <v>25.3</v>
      </c>
      <c r="DM6" s="65">
        <f t="shared" si="11"/>
        <v>25.2</v>
      </c>
      <c r="DN6" s="65">
        <f t="shared" si="11"/>
        <v>25.4</v>
      </c>
      <c r="DO6" s="65">
        <f t="shared" si="11"/>
        <v>25.8</v>
      </c>
      <c r="DP6" s="65">
        <f t="shared" si="11"/>
        <v>26.4</v>
      </c>
      <c r="DQ6" s="65" t="str">
        <f>IF(DQ8="-","【-】","【"&amp;SUBSTITUTE(TEXT(DQ8,"#,##0.0"),"-","△")&amp;"】")</f>
        <v>【25.0】</v>
      </c>
      <c r="DR6" s="65">
        <f>IF(DR8="-",NA(),DR8)</f>
        <v>63.8</v>
      </c>
      <c r="DS6" s="65">
        <f t="shared" ref="DS6:EA6" si="12">IF(DS8="-",NA(),DS8)</f>
        <v>67</v>
      </c>
      <c r="DT6" s="65">
        <f t="shared" si="12"/>
        <v>69.099999999999994</v>
      </c>
      <c r="DU6" s="65">
        <f t="shared" si="12"/>
        <v>71.400000000000006</v>
      </c>
      <c r="DV6" s="65">
        <f t="shared" si="12"/>
        <v>74.5</v>
      </c>
      <c r="DW6" s="65">
        <f t="shared" si="12"/>
        <v>48.7</v>
      </c>
      <c r="DX6" s="65">
        <f t="shared" si="12"/>
        <v>52.5</v>
      </c>
      <c r="DY6" s="65">
        <f t="shared" si="12"/>
        <v>52.7</v>
      </c>
      <c r="DZ6" s="65">
        <f t="shared" si="12"/>
        <v>53.7</v>
      </c>
      <c r="EA6" s="65">
        <f t="shared" si="12"/>
        <v>56.4</v>
      </c>
      <c r="EB6" s="65" t="str">
        <f>IF(EB8="-","【-】","【"&amp;SUBSTITUTE(TEXT(EB8,"#,##0.0"),"-","△")&amp;"】")</f>
        <v>【53.5】</v>
      </c>
      <c r="EC6" s="65">
        <f>IF(EC8="-",NA(),EC8)</f>
        <v>75.900000000000006</v>
      </c>
      <c r="ED6" s="65">
        <f t="shared" ref="ED6:EL6" si="13">IF(ED8="-",NA(),ED8)</f>
        <v>77.8</v>
      </c>
      <c r="EE6" s="65">
        <f t="shared" si="13"/>
        <v>77.3</v>
      </c>
      <c r="EF6" s="65">
        <f t="shared" si="13"/>
        <v>77.400000000000006</v>
      </c>
      <c r="EG6" s="65">
        <f t="shared" si="13"/>
        <v>79.8</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41264257</v>
      </c>
      <c r="EO6" s="66">
        <f t="shared" ref="EO6:EW6" si="14">IF(EO8="-",NA(),EO8)</f>
        <v>41745319</v>
      </c>
      <c r="EP6" s="66">
        <f t="shared" si="14"/>
        <v>42359909</v>
      </c>
      <c r="EQ6" s="66">
        <f t="shared" si="14"/>
        <v>43291760</v>
      </c>
      <c r="ER6" s="66">
        <f t="shared" si="14"/>
        <v>43836576</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159</v>
      </c>
      <c r="B7" s="63">
        <f t="shared" ref="B7:AG7" si="15">B8</f>
        <v>2019</v>
      </c>
      <c r="C7" s="63">
        <f t="shared" si="15"/>
        <v>142069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26</v>
      </c>
      <c r="R7" s="63" t="str">
        <f t="shared" si="15"/>
        <v>対象</v>
      </c>
      <c r="S7" s="63" t="str">
        <f t="shared" si="15"/>
        <v>透 I 未 訓 ガ</v>
      </c>
      <c r="T7" s="63" t="str">
        <f t="shared" si="15"/>
        <v>救 臨 が 災 地 輪</v>
      </c>
      <c r="U7" s="64">
        <f>U8</f>
        <v>190580</v>
      </c>
      <c r="V7" s="64">
        <f>V8</f>
        <v>24393</v>
      </c>
      <c r="W7" s="63" t="str">
        <f>W8</f>
        <v>非該当</v>
      </c>
      <c r="X7" s="63" t="str">
        <f t="shared" si="15"/>
        <v>７：１</v>
      </c>
      <c r="Y7" s="64">
        <f t="shared" si="15"/>
        <v>417</v>
      </c>
      <c r="Z7" s="64" t="str">
        <f t="shared" si="15"/>
        <v>-</v>
      </c>
      <c r="AA7" s="64" t="str">
        <f t="shared" si="15"/>
        <v>-</v>
      </c>
      <c r="AB7" s="64" t="str">
        <f t="shared" si="15"/>
        <v>-</v>
      </c>
      <c r="AC7" s="64" t="str">
        <f t="shared" si="15"/>
        <v>-</v>
      </c>
      <c r="AD7" s="64">
        <f t="shared" si="15"/>
        <v>417</v>
      </c>
      <c r="AE7" s="64">
        <f t="shared" si="15"/>
        <v>417</v>
      </c>
      <c r="AF7" s="64" t="str">
        <f t="shared" si="15"/>
        <v>-</v>
      </c>
      <c r="AG7" s="64">
        <f t="shared" si="15"/>
        <v>417</v>
      </c>
      <c r="AH7" s="65">
        <f>AH8</f>
        <v>97.6</v>
      </c>
      <c r="AI7" s="65">
        <f t="shared" ref="AI7:AQ7" si="16">AI8</f>
        <v>101.8</v>
      </c>
      <c r="AJ7" s="65">
        <f t="shared" si="16"/>
        <v>102.9</v>
      </c>
      <c r="AK7" s="65">
        <f t="shared" si="16"/>
        <v>101.6</v>
      </c>
      <c r="AL7" s="65">
        <f t="shared" si="16"/>
        <v>100.8</v>
      </c>
      <c r="AM7" s="65">
        <f t="shared" si="16"/>
        <v>98.8</v>
      </c>
      <c r="AN7" s="65">
        <f t="shared" si="16"/>
        <v>98.5</v>
      </c>
      <c r="AO7" s="65">
        <f t="shared" si="16"/>
        <v>98.7</v>
      </c>
      <c r="AP7" s="65">
        <f t="shared" si="16"/>
        <v>99</v>
      </c>
      <c r="AQ7" s="65">
        <f t="shared" si="16"/>
        <v>99</v>
      </c>
      <c r="AR7" s="65"/>
      <c r="AS7" s="65">
        <f>AS8</f>
        <v>90.8</v>
      </c>
      <c r="AT7" s="65">
        <f t="shared" ref="AT7:BB7" si="17">AT8</f>
        <v>94.3</v>
      </c>
      <c r="AU7" s="65">
        <f t="shared" si="17"/>
        <v>95.6</v>
      </c>
      <c r="AV7" s="65">
        <f t="shared" si="17"/>
        <v>94.9</v>
      </c>
      <c r="AW7" s="65">
        <f t="shared" si="17"/>
        <v>95.4</v>
      </c>
      <c r="AX7" s="65">
        <f t="shared" si="17"/>
        <v>91.8</v>
      </c>
      <c r="AY7" s="65">
        <f t="shared" si="17"/>
        <v>91.6</v>
      </c>
      <c r="AZ7" s="65">
        <f t="shared" si="17"/>
        <v>92.1</v>
      </c>
      <c r="BA7" s="65">
        <f t="shared" si="17"/>
        <v>92.3</v>
      </c>
      <c r="BB7" s="65">
        <f t="shared" si="17"/>
        <v>92.4</v>
      </c>
      <c r="BC7" s="65"/>
      <c r="BD7" s="65">
        <f>BD8</f>
        <v>0</v>
      </c>
      <c r="BE7" s="65">
        <f t="shared" ref="BE7:BM7" si="18">BE8</f>
        <v>0</v>
      </c>
      <c r="BF7" s="65">
        <f t="shared" si="18"/>
        <v>0</v>
      </c>
      <c r="BG7" s="65">
        <f t="shared" si="18"/>
        <v>0</v>
      </c>
      <c r="BH7" s="65">
        <f t="shared" si="18"/>
        <v>0</v>
      </c>
      <c r="BI7" s="65">
        <f t="shared" si="18"/>
        <v>38.1</v>
      </c>
      <c r="BJ7" s="65">
        <f t="shared" si="18"/>
        <v>42.9</v>
      </c>
      <c r="BK7" s="65">
        <f t="shared" si="18"/>
        <v>40.200000000000003</v>
      </c>
      <c r="BL7" s="65">
        <f t="shared" si="18"/>
        <v>40.4</v>
      </c>
      <c r="BM7" s="65">
        <f t="shared" si="18"/>
        <v>40.1</v>
      </c>
      <c r="BN7" s="65"/>
      <c r="BO7" s="65">
        <f>BO8</f>
        <v>78.400000000000006</v>
      </c>
      <c r="BP7" s="65">
        <f t="shared" ref="BP7:BX7" si="19">BP8</f>
        <v>82</v>
      </c>
      <c r="BQ7" s="65">
        <f t="shared" si="19"/>
        <v>82.6</v>
      </c>
      <c r="BR7" s="65">
        <f t="shared" si="19"/>
        <v>83.2</v>
      </c>
      <c r="BS7" s="65">
        <f t="shared" si="19"/>
        <v>86.3</v>
      </c>
      <c r="BT7" s="65">
        <f t="shared" si="19"/>
        <v>75.7</v>
      </c>
      <c r="BU7" s="65">
        <f t="shared" si="19"/>
        <v>76.099999999999994</v>
      </c>
      <c r="BV7" s="65">
        <f t="shared" si="19"/>
        <v>77</v>
      </c>
      <c r="BW7" s="65">
        <f t="shared" si="19"/>
        <v>77.599999999999994</v>
      </c>
      <c r="BX7" s="65">
        <f t="shared" si="19"/>
        <v>77</v>
      </c>
      <c r="BY7" s="65"/>
      <c r="BZ7" s="66">
        <f>BZ8</f>
        <v>62790</v>
      </c>
      <c r="CA7" s="66">
        <f t="shared" ref="CA7:CI7" si="20">CA8</f>
        <v>64199</v>
      </c>
      <c r="CB7" s="66">
        <f t="shared" si="20"/>
        <v>64189</v>
      </c>
      <c r="CC7" s="66">
        <f t="shared" si="20"/>
        <v>66292</v>
      </c>
      <c r="CD7" s="66">
        <f t="shared" si="20"/>
        <v>67178</v>
      </c>
      <c r="CE7" s="66">
        <f t="shared" si="20"/>
        <v>54464</v>
      </c>
      <c r="CF7" s="66">
        <f t="shared" si="20"/>
        <v>55265</v>
      </c>
      <c r="CG7" s="66">
        <f t="shared" si="20"/>
        <v>56892</v>
      </c>
      <c r="CH7" s="66">
        <f t="shared" si="20"/>
        <v>59108</v>
      </c>
      <c r="CI7" s="66">
        <f t="shared" si="20"/>
        <v>60271</v>
      </c>
      <c r="CJ7" s="65"/>
      <c r="CK7" s="66">
        <f>CK8</f>
        <v>10969</v>
      </c>
      <c r="CL7" s="66">
        <f t="shared" ref="CL7:CT7" si="21">CL8</f>
        <v>11327</v>
      </c>
      <c r="CM7" s="66">
        <f t="shared" si="21"/>
        <v>11740</v>
      </c>
      <c r="CN7" s="66">
        <f t="shared" si="21"/>
        <v>12603</v>
      </c>
      <c r="CO7" s="66">
        <f t="shared" si="21"/>
        <v>13303</v>
      </c>
      <c r="CP7" s="66">
        <f t="shared" si="21"/>
        <v>13969</v>
      </c>
      <c r="CQ7" s="66">
        <f t="shared" si="21"/>
        <v>14455</v>
      </c>
      <c r="CR7" s="66">
        <f t="shared" si="21"/>
        <v>15171</v>
      </c>
      <c r="CS7" s="66">
        <f t="shared" si="21"/>
        <v>15887</v>
      </c>
      <c r="CT7" s="66">
        <f t="shared" si="21"/>
        <v>16979</v>
      </c>
      <c r="CU7" s="65"/>
      <c r="CV7" s="65">
        <f>CV8</f>
        <v>52.8</v>
      </c>
      <c r="CW7" s="65">
        <f t="shared" ref="CW7:DE7" si="22">CW8</f>
        <v>50</v>
      </c>
      <c r="CX7" s="65">
        <f t="shared" si="22"/>
        <v>50.1</v>
      </c>
      <c r="CY7" s="65">
        <f t="shared" si="22"/>
        <v>50.7</v>
      </c>
      <c r="CZ7" s="65">
        <f t="shared" si="22"/>
        <v>51.1</v>
      </c>
      <c r="DA7" s="65">
        <f t="shared" si="22"/>
        <v>53.2</v>
      </c>
      <c r="DB7" s="65">
        <f t="shared" si="22"/>
        <v>54.1</v>
      </c>
      <c r="DC7" s="65">
        <f t="shared" si="22"/>
        <v>53.8</v>
      </c>
      <c r="DD7" s="65">
        <f t="shared" si="22"/>
        <v>53</v>
      </c>
      <c r="DE7" s="65">
        <f t="shared" si="22"/>
        <v>53</v>
      </c>
      <c r="DF7" s="65"/>
      <c r="DG7" s="65">
        <f>DG8</f>
        <v>25.8</v>
      </c>
      <c r="DH7" s="65">
        <f t="shared" ref="DH7:DP7" si="23">DH8</f>
        <v>25.3</v>
      </c>
      <c r="DI7" s="65">
        <f t="shared" si="23"/>
        <v>24.3</v>
      </c>
      <c r="DJ7" s="65">
        <f t="shared" si="23"/>
        <v>24.9</v>
      </c>
      <c r="DK7" s="65">
        <f t="shared" si="23"/>
        <v>25</v>
      </c>
      <c r="DL7" s="65">
        <f t="shared" si="23"/>
        <v>25.3</v>
      </c>
      <c r="DM7" s="65">
        <f t="shared" si="23"/>
        <v>25.2</v>
      </c>
      <c r="DN7" s="65">
        <f t="shared" si="23"/>
        <v>25.4</v>
      </c>
      <c r="DO7" s="65">
        <f t="shared" si="23"/>
        <v>25.8</v>
      </c>
      <c r="DP7" s="65">
        <f t="shared" si="23"/>
        <v>26.4</v>
      </c>
      <c r="DQ7" s="65"/>
      <c r="DR7" s="65">
        <f>DR8</f>
        <v>63.8</v>
      </c>
      <c r="DS7" s="65">
        <f t="shared" ref="DS7:EA7" si="24">DS8</f>
        <v>67</v>
      </c>
      <c r="DT7" s="65">
        <f t="shared" si="24"/>
        <v>69.099999999999994</v>
      </c>
      <c r="DU7" s="65">
        <f t="shared" si="24"/>
        <v>71.400000000000006</v>
      </c>
      <c r="DV7" s="65">
        <f t="shared" si="24"/>
        <v>74.5</v>
      </c>
      <c r="DW7" s="65">
        <f t="shared" si="24"/>
        <v>48.7</v>
      </c>
      <c r="DX7" s="65">
        <f t="shared" si="24"/>
        <v>52.5</v>
      </c>
      <c r="DY7" s="65">
        <f t="shared" si="24"/>
        <v>52.7</v>
      </c>
      <c r="DZ7" s="65">
        <f t="shared" si="24"/>
        <v>53.7</v>
      </c>
      <c r="EA7" s="65">
        <f t="shared" si="24"/>
        <v>56.4</v>
      </c>
      <c r="EB7" s="65"/>
      <c r="EC7" s="65">
        <f>EC8</f>
        <v>75.900000000000006</v>
      </c>
      <c r="ED7" s="65">
        <f t="shared" ref="ED7:EL7" si="25">ED8</f>
        <v>77.8</v>
      </c>
      <c r="EE7" s="65">
        <f t="shared" si="25"/>
        <v>77.3</v>
      </c>
      <c r="EF7" s="65">
        <f t="shared" si="25"/>
        <v>77.400000000000006</v>
      </c>
      <c r="EG7" s="65">
        <f t="shared" si="25"/>
        <v>79.8</v>
      </c>
      <c r="EH7" s="65">
        <f t="shared" si="25"/>
        <v>61.7</v>
      </c>
      <c r="EI7" s="65">
        <f t="shared" si="25"/>
        <v>66.099999999999994</v>
      </c>
      <c r="EJ7" s="65">
        <f t="shared" si="25"/>
        <v>68.400000000000006</v>
      </c>
      <c r="EK7" s="65">
        <f t="shared" si="25"/>
        <v>69.3</v>
      </c>
      <c r="EL7" s="65">
        <f t="shared" si="25"/>
        <v>71.099999999999994</v>
      </c>
      <c r="EM7" s="65"/>
      <c r="EN7" s="66">
        <f>EN8</f>
        <v>41264257</v>
      </c>
      <c r="EO7" s="66">
        <f t="shared" ref="EO7:EW7" si="26">EO8</f>
        <v>41745319</v>
      </c>
      <c r="EP7" s="66">
        <f t="shared" si="26"/>
        <v>42359909</v>
      </c>
      <c r="EQ7" s="66">
        <f t="shared" si="26"/>
        <v>43291760</v>
      </c>
      <c r="ER7" s="66">
        <f t="shared" si="26"/>
        <v>43836576</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142069</v>
      </c>
      <c r="D8" s="68">
        <v>46</v>
      </c>
      <c r="E8" s="68">
        <v>6</v>
      </c>
      <c r="F8" s="68">
        <v>0</v>
      </c>
      <c r="G8" s="68">
        <v>1</v>
      </c>
      <c r="H8" s="68" t="s">
        <v>160</v>
      </c>
      <c r="I8" s="68" t="s">
        <v>161</v>
      </c>
      <c r="J8" s="68" t="s">
        <v>162</v>
      </c>
      <c r="K8" s="68" t="s">
        <v>163</v>
      </c>
      <c r="L8" s="68" t="s">
        <v>164</v>
      </c>
      <c r="M8" s="68" t="s">
        <v>165</v>
      </c>
      <c r="N8" s="68" t="s">
        <v>166</v>
      </c>
      <c r="O8" s="68" t="s">
        <v>167</v>
      </c>
      <c r="P8" s="68" t="s">
        <v>168</v>
      </c>
      <c r="Q8" s="69">
        <v>26</v>
      </c>
      <c r="R8" s="68" t="s">
        <v>169</v>
      </c>
      <c r="S8" s="68" t="s">
        <v>170</v>
      </c>
      <c r="T8" s="68" t="s">
        <v>171</v>
      </c>
      <c r="U8" s="69">
        <v>190580</v>
      </c>
      <c r="V8" s="69">
        <v>24393</v>
      </c>
      <c r="W8" s="68" t="s">
        <v>172</v>
      </c>
      <c r="X8" s="70" t="s">
        <v>173</v>
      </c>
      <c r="Y8" s="69">
        <v>417</v>
      </c>
      <c r="Z8" s="69" t="s">
        <v>38</v>
      </c>
      <c r="AA8" s="69" t="s">
        <v>38</v>
      </c>
      <c r="AB8" s="69" t="s">
        <v>38</v>
      </c>
      <c r="AC8" s="69" t="s">
        <v>38</v>
      </c>
      <c r="AD8" s="69">
        <v>417</v>
      </c>
      <c r="AE8" s="69">
        <v>417</v>
      </c>
      <c r="AF8" s="69" t="s">
        <v>38</v>
      </c>
      <c r="AG8" s="69">
        <v>417</v>
      </c>
      <c r="AH8" s="71">
        <v>97.6</v>
      </c>
      <c r="AI8" s="71">
        <v>101.8</v>
      </c>
      <c r="AJ8" s="71">
        <v>102.9</v>
      </c>
      <c r="AK8" s="71">
        <v>101.6</v>
      </c>
      <c r="AL8" s="71">
        <v>100.8</v>
      </c>
      <c r="AM8" s="71">
        <v>98.8</v>
      </c>
      <c r="AN8" s="71">
        <v>98.5</v>
      </c>
      <c r="AO8" s="71">
        <v>98.7</v>
      </c>
      <c r="AP8" s="71">
        <v>99</v>
      </c>
      <c r="AQ8" s="71">
        <v>99</v>
      </c>
      <c r="AR8" s="71">
        <v>98.2</v>
      </c>
      <c r="AS8" s="71">
        <v>90.8</v>
      </c>
      <c r="AT8" s="71">
        <v>94.3</v>
      </c>
      <c r="AU8" s="71">
        <v>95.6</v>
      </c>
      <c r="AV8" s="71">
        <v>94.9</v>
      </c>
      <c r="AW8" s="71">
        <v>95.4</v>
      </c>
      <c r="AX8" s="71">
        <v>91.8</v>
      </c>
      <c r="AY8" s="71">
        <v>91.6</v>
      </c>
      <c r="AZ8" s="71">
        <v>92.1</v>
      </c>
      <c r="BA8" s="71">
        <v>92.3</v>
      </c>
      <c r="BB8" s="71">
        <v>92.4</v>
      </c>
      <c r="BC8" s="71">
        <v>89.5</v>
      </c>
      <c r="BD8" s="72">
        <v>0</v>
      </c>
      <c r="BE8" s="72">
        <v>0</v>
      </c>
      <c r="BF8" s="72">
        <v>0</v>
      </c>
      <c r="BG8" s="72">
        <v>0</v>
      </c>
      <c r="BH8" s="72">
        <v>0</v>
      </c>
      <c r="BI8" s="72">
        <v>38.1</v>
      </c>
      <c r="BJ8" s="72">
        <v>42.9</v>
      </c>
      <c r="BK8" s="72">
        <v>40.200000000000003</v>
      </c>
      <c r="BL8" s="72">
        <v>40.4</v>
      </c>
      <c r="BM8" s="72">
        <v>40.1</v>
      </c>
      <c r="BN8" s="72">
        <v>59.6</v>
      </c>
      <c r="BO8" s="71">
        <v>78.400000000000006</v>
      </c>
      <c r="BP8" s="71">
        <v>82</v>
      </c>
      <c r="BQ8" s="71">
        <v>82.6</v>
      </c>
      <c r="BR8" s="71">
        <v>83.2</v>
      </c>
      <c r="BS8" s="71">
        <v>86.3</v>
      </c>
      <c r="BT8" s="71">
        <v>75.7</v>
      </c>
      <c r="BU8" s="71">
        <v>76.099999999999994</v>
      </c>
      <c r="BV8" s="71">
        <v>77</v>
      </c>
      <c r="BW8" s="71">
        <v>77.599999999999994</v>
      </c>
      <c r="BX8" s="71">
        <v>77</v>
      </c>
      <c r="BY8" s="71">
        <v>74.7</v>
      </c>
      <c r="BZ8" s="72">
        <v>62790</v>
      </c>
      <c r="CA8" s="72">
        <v>64199</v>
      </c>
      <c r="CB8" s="72">
        <v>64189</v>
      </c>
      <c r="CC8" s="72">
        <v>66292</v>
      </c>
      <c r="CD8" s="72">
        <v>67178</v>
      </c>
      <c r="CE8" s="72">
        <v>54464</v>
      </c>
      <c r="CF8" s="72">
        <v>55265</v>
      </c>
      <c r="CG8" s="72">
        <v>56892</v>
      </c>
      <c r="CH8" s="72">
        <v>59108</v>
      </c>
      <c r="CI8" s="72">
        <v>60271</v>
      </c>
      <c r="CJ8" s="71">
        <v>53621</v>
      </c>
      <c r="CK8" s="72">
        <v>10969</v>
      </c>
      <c r="CL8" s="72">
        <v>11327</v>
      </c>
      <c r="CM8" s="72">
        <v>11740</v>
      </c>
      <c r="CN8" s="72">
        <v>12603</v>
      </c>
      <c r="CO8" s="72">
        <v>13303</v>
      </c>
      <c r="CP8" s="72">
        <v>13969</v>
      </c>
      <c r="CQ8" s="72">
        <v>14455</v>
      </c>
      <c r="CR8" s="72">
        <v>15171</v>
      </c>
      <c r="CS8" s="72">
        <v>15887</v>
      </c>
      <c r="CT8" s="72">
        <v>16979</v>
      </c>
      <c r="CU8" s="71">
        <v>15586</v>
      </c>
      <c r="CV8" s="72">
        <v>52.8</v>
      </c>
      <c r="CW8" s="72">
        <v>50</v>
      </c>
      <c r="CX8" s="72">
        <v>50.1</v>
      </c>
      <c r="CY8" s="72">
        <v>50.7</v>
      </c>
      <c r="CZ8" s="72">
        <v>51.1</v>
      </c>
      <c r="DA8" s="72">
        <v>53.2</v>
      </c>
      <c r="DB8" s="72">
        <v>54.1</v>
      </c>
      <c r="DC8" s="72">
        <v>53.8</v>
      </c>
      <c r="DD8" s="72">
        <v>53</v>
      </c>
      <c r="DE8" s="72">
        <v>53</v>
      </c>
      <c r="DF8" s="72">
        <v>54.6</v>
      </c>
      <c r="DG8" s="72">
        <v>25.8</v>
      </c>
      <c r="DH8" s="72">
        <v>25.3</v>
      </c>
      <c r="DI8" s="72">
        <v>24.3</v>
      </c>
      <c r="DJ8" s="72">
        <v>24.9</v>
      </c>
      <c r="DK8" s="72">
        <v>25</v>
      </c>
      <c r="DL8" s="72">
        <v>25.3</v>
      </c>
      <c r="DM8" s="72">
        <v>25.2</v>
      </c>
      <c r="DN8" s="72">
        <v>25.4</v>
      </c>
      <c r="DO8" s="72">
        <v>25.8</v>
      </c>
      <c r="DP8" s="72">
        <v>26.4</v>
      </c>
      <c r="DQ8" s="72">
        <v>25</v>
      </c>
      <c r="DR8" s="71">
        <v>63.8</v>
      </c>
      <c r="DS8" s="71">
        <v>67</v>
      </c>
      <c r="DT8" s="71">
        <v>69.099999999999994</v>
      </c>
      <c r="DU8" s="71">
        <v>71.400000000000006</v>
      </c>
      <c r="DV8" s="71">
        <v>74.5</v>
      </c>
      <c r="DW8" s="71">
        <v>48.7</v>
      </c>
      <c r="DX8" s="71">
        <v>52.5</v>
      </c>
      <c r="DY8" s="71">
        <v>52.7</v>
      </c>
      <c r="DZ8" s="71">
        <v>53.7</v>
      </c>
      <c r="EA8" s="71">
        <v>56.4</v>
      </c>
      <c r="EB8" s="71">
        <v>53.5</v>
      </c>
      <c r="EC8" s="71">
        <v>75.900000000000006</v>
      </c>
      <c r="ED8" s="71">
        <v>77.8</v>
      </c>
      <c r="EE8" s="71">
        <v>77.3</v>
      </c>
      <c r="EF8" s="71">
        <v>77.400000000000006</v>
      </c>
      <c r="EG8" s="71">
        <v>79.8</v>
      </c>
      <c r="EH8" s="71">
        <v>61.7</v>
      </c>
      <c r="EI8" s="71">
        <v>66.099999999999994</v>
      </c>
      <c r="EJ8" s="71">
        <v>68.400000000000006</v>
      </c>
      <c r="EK8" s="71">
        <v>69.3</v>
      </c>
      <c r="EL8" s="71">
        <v>71.099999999999994</v>
      </c>
      <c r="EM8" s="71">
        <v>70</v>
      </c>
      <c r="EN8" s="72">
        <v>41264257</v>
      </c>
      <c r="EO8" s="72">
        <v>41745319</v>
      </c>
      <c r="EP8" s="72">
        <v>42359909</v>
      </c>
      <c r="EQ8" s="72">
        <v>43291760</v>
      </c>
      <c r="ER8" s="72">
        <v>43836576</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2021-02-24T08:08:52Z</cp:lastPrinted>
  <dcterms:created xsi:type="dcterms:W3CDTF">2020-12-15T03:52:40Z</dcterms:created>
  <dcterms:modified xsi:type="dcterms:W3CDTF">2021-02-24T08:08:57Z</dcterms:modified>
  <cp:category/>
</cp:coreProperties>
</file>