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9_茅ヶ崎市\"/>
    </mc:Choice>
  </mc:AlternateContent>
  <workbookProtection workbookAlgorithmName="SHA-512" workbookHashValue="bHAyhqXhdKKObNWbYLmsBrCEzT0X9LlsLmy5zx0Mx0M79J1kdqFnEpt8StXvuacsiN3O7VkNKPXYCT2cqf9pRQ==" workbookSaltValue="ACWcWeseTJzJxN2qZbiVAQ==" workbookSpinCount="100000" lockStructure="1"/>
  <bookViews>
    <workbookView xWindow="0" yWindow="0" windowWidth="20496"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<sst xmlns="http://schemas.openxmlformats.org/spreadsheetml/2006/main" count="236" uniqueCount="118">
  <si>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</si>
  <si>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</si>
  <si>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</si>
  <si>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</si>
  <si>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</si>
  <si>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</si>
  <si>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</si>
  <si>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</si>
  <si>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</si>
  <si>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</si>
  <si>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</si>
  <si>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</si>
  <si>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</si>
  <si>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</si>
  <si>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</si>
  <si>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</si>
  <si>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</si>
  <si>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</si>
  <si>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</si>
  <si>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</si>
  <si>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</si>
  <si>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</si>
  <si>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</si>
  <si>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</si>
  <si>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</si>
  <si>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</si>
  <si>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</si>
  <si>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</si>
  <si>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</si>
  <si>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</si>
  <si>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</si>
  <si>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</si>
  <si>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</si>
  <si>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</si>
  <si>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</si>
  <si>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</si>
  <si>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</si>
  <si>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</si>
  <si>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</si>
  <si>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</si>
  <si>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</si>
  <si>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</si>
  <si>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</si>
  <si>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</si>
  <si>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</si>
  <si>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</si>
  <si>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</si>
  <si>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</si>
  <si>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</si>
  <si>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</si>
  <si>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</si>
  <si>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</si>
  <si>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</si>
  <si>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</si>
  <si>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</si>
  <si>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</si>
  <si>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</si>
  <si>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</si>
  <si>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</si>
  <si>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</si>
  <si>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</si>
  <si>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</si>
  <si>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</si>
  <si>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</si>
  <si>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</si>
  <si>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</si>
  <si>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</si>
  <si>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</si>
  <si>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</si>
  <si>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</si>
  <si>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</si>
  <si>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</si>
  <si>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</si>
  <si>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</si>
  <si>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</si>
  <si>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</si>
  <si>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</si>
  <si>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</si>
  <si>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</si>
  <si>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</si>
  <si>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</si>
  <si>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</si>
  <si>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</si>
  <si>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</si>
  <si>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</si>
  <si>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</si>
  <si>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</si>
  <si>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</si>
  <si>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</si>
  <si>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</si>
  <si>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</si>
  <si>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</si>
  <si>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</si>
  <si>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</si>
  <si>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</si>
  <si>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</si>
  <si>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茅ヶ崎市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</si>
  <si>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</si>
  <si>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</si>
  <si>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</si>
  <si>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</si>
  <si>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</si>
  <si>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</si>
  <si>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</si>
  <si>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</si>
  <si>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</si>
  <si>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</si>
  <si>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</si>
  <si>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</si>
  <si>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</si>
  <si>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</si>
  <si>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</si>
  <si>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</si>
  <si>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</si>
  <si>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</si>
  <si>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経常収支比率が100％を上回っており、累積欠損金比率が0％であることから、健全な経営を行っているといえます。
　一方で、流動比率が100％を下回っており、将来的に人口減少に伴う下水道使用料収入の減少が予想されることから、短期的な支払能力に注視していく必要があります。
　今後の状況によっては、料金改定等も視野に入れた経営改善を図っていく必要があります。</t>
    <rPh sb="95" eb="97">
      <t>シュウニュウ</t>
    </rPh>
    <rPh sb="101" eb="103">
      <t>ヨソウ</t>
    </rPh>
    <phoneticPr fontId="4"/>
  </si>
  <si>
    <t xml:space="preserve"> 昭和38年度に下水道整備を始め、当初に布設した管路は法定耐用年数である50年を超えています。管渠老朽化率は類似団体と比較するとやや高い水準にありますが、管渠改善率が類似団体を上回っていることから、適切な管渠の更新が進められているものと判断しています。
　今後も茅ヶ崎市公共下水道施設維持管理計画に基づき、計画的・効率的な維持管理を進めていきます。</t>
    <rPh sb="99" eb="101">
      <t>テキセツ</t>
    </rPh>
    <rPh sb="131" eb="135">
      <t>チガサキシ</t>
    </rPh>
    <rPh sb="135" eb="137">
      <t>コウキョウ</t>
    </rPh>
    <rPh sb="137" eb="140">
      <t>ゲスイドウ</t>
    </rPh>
    <rPh sb="140" eb="142">
      <t>シセツ</t>
    </rPh>
    <rPh sb="153" eb="156">
      <t>ケイカクテキ</t>
    </rPh>
    <phoneticPr fontId="4"/>
  </si>
  <si>
    <t xml:space="preserve"> 経営の健全性や効率性は、各指標から比較的高い水準にあると考えられますが、布設管渠については、老朽化が急速に進行しています。
　将来のリスクを回避するため、料金改定も視野に入れながら、茅ヶ崎市公共下水道経営戦略に基づく経営の効率化や、経営基盤の強化を進めます。</t>
    <rPh sb="51" eb="53">
      <t>キュウソク</t>
    </rPh>
    <rPh sb="54" eb="56">
      <t>シンコウ</t>
    </rPh>
    <rPh sb="92" eb="96">
      <t>チガサキシ</t>
    </rPh>
    <rPh sb="96" eb="98">
      <t>コウキョウ</t>
    </rPh>
    <rPh sb="98" eb="101">
      <t>ゲスイドウ</t>
    </rPh>
    <rPh sb="106" eb="107">
      <t>モト</t>
    </rPh>
    <rPh sb="109" eb="111">
      <t>ケイエイ</t>
    </rPh>
    <rPh sb="112" eb="115">
      <t>コウリツカ</t>
    </rPh>
    <rPh sb="117" eb="119">
      <t>ケイエイ</t>
    </rPh>
    <rPh sb="119" eb="121">
      <t>キバン</t>
    </rPh>
    <rPh sb="122" eb="124">
      <t>キョウカ</t>
    </rPh>
    <rPh sb="125" eb="12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</si>
</sst>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0.27</c:v>
                </c:pt>
                <c:pt idx="1">
                  <c:v>0.08</c:v>
                </c:pt>
                <c:pt idx="2">
                  <c:v>0.21</c:v>
                </c:pt>
                <c:pt idx="3">
                  <c:v>0.25</c:v>
                </c:pt>
                <c:pt idx="4">
                  <c:v>0.3</c:v>
                </c:pt>
              </c:numCache>
            </c:numRef>
          </c:val>
          <c:extLst xmlns:c16r2="http://schemas.microsoft.com/office/drawing/2015/06/chart">
            <c:ext xmlns:c16="http://schemas.microsoft.com/office/drawing/2014/chart" uri="{C3380CC4-5D6E-409C-BE32-E72D297353CC}">
              <c16:uniqueId val="{00000000-4DD5-41BC-ABDA-AF4D9424C0F9}"/>
            </c:ext>
          </c:extLst>
        </c:ser>
        <c:dLbls>
          <c:showLegendKey val="0"/>
          <c:showVal val="0"/>
          <c:showCatName val="0"/>
          <c:showSerName val="0"/>
          <c:showPercent val="0"/>
          <c:showBubbleSize val="0"/>
        </c:dLbls>
        <c:gapWidth val="150"/>
        <c:axId val="370048184"/>
        <c:axId val="3705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4DD5-41BC-ABDA-AF4D9424C0F9}"/>
            </c:ext>
          </c:extLst>
        </c:ser>
        <c:dLbls>
          <c:showLegendKey val="0"/>
          <c:showVal val="0"/>
          <c:showCatName val="0"/>
          <c:showSerName val="0"/>
          <c:showPercent val="0"/>
          <c:showBubbleSize val="0"/>
        </c:dLbls>
        <c:marker val="1"/>
        <c:smooth val="0"/>
        <c:axId val="370048184"/>
        <c:axId val="370545504"/>
      </c:lineChart>
      <c:dateAx>
        <c:axId val="370048184"/>
        <c:scaling>
          <c:orientation val="minMax"/>
        </c:scaling>
        <c:delete val="1"/>
        <c:axPos val="b"/>
        <c:numFmt formatCode="&quot;H&quot;yy" sourceLinked="1"/>
        <c:majorTickMark val="none"/>
        <c:minorTickMark val="none"/>
        <c:tickLblPos val="none"/>
        <c:crossAx val="370545504"/>
        <c:crosses val="autoZero"/>
        <c:auto val="1"/>
        <c:lblOffset val="100"/>
        <c:baseTimeUnit val="years"/>
      </c:dateAx>
      <c:valAx>
        <c:axId val="3705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4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51-47DA-BDB0-AD2AC407BA89}"/>
            </c:ext>
          </c:extLst>
        </c:ser>
        <c:dLbls>
          <c:showLegendKey val="0"/>
          <c:showVal val="0"/>
          <c:showCatName val="0"/>
          <c:showSerName val="0"/>
          <c:showPercent val="0"/>
          <c:showBubbleSize val="0"/>
        </c:dLbls>
        <c:gapWidth val="150"/>
        <c:axId val="370758368"/>
        <c:axId val="37075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64.66</c:v>
                </c:pt>
                <c:pt idx="2">
                  <c:v>64.650000000000006</c:v>
                </c:pt>
                <c:pt idx="3">
                  <c:v>62.96</c:v>
                </c:pt>
                <c:pt idx="4">
                  <c:v>62.97</c:v>
                </c:pt>
              </c:numCache>
            </c:numRef>
          </c:val>
          <c:smooth val="0"/>
          <c:extLst xmlns:c16r2="http://schemas.microsoft.com/office/drawing/2015/06/chart">
            <c:ext xmlns:c16="http://schemas.microsoft.com/office/drawing/2014/chart" uri="{C3380CC4-5D6E-409C-BE32-E72D297353CC}">
              <c16:uniqueId val="{00000001-A351-47DA-BDB0-AD2AC407BA89}"/>
            </c:ext>
          </c:extLst>
        </c:ser>
        <c:dLbls>
          <c:showLegendKey val="0"/>
          <c:showVal val="0"/>
          <c:showCatName val="0"/>
          <c:showSerName val="0"/>
          <c:showPercent val="0"/>
          <c:showBubbleSize val="0"/>
        </c:dLbls>
        <c:marker val="1"/>
        <c:smooth val="0"/>
        <c:axId val="370758368"/>
        <c:axId val="370756408"/>
      </c:lineChart>
      <c:dateAx>
        <c:axId val="370758368"/>
        <c:scaling>
          <c:orientation val="minMax"/>
        </c:scaling>
        <c:delete val="1"/>
        <c:axPos val="b"/>
        <c:numFmt formatCode="&quot;H&quot;yy" sourceLinked="1"/>
        <c:majorTickMark val="none"/>
        <c:minorTickMark val="none"/>
        <c:tickLblPos val="none"/>
        <c:crossAx val="370756408"/>
        <c:crosses val="autoZero"/>
        <c:auto val="1"/>
        <c:lblOffset val="100"/>
        <c:baseTimeUnit val="years"/>
      </c:dateAx>
      <c:valAx>
        <c:axId val="37075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97.98</c:v>
                </c:pt>
                <c:pt idx="1">
                  <c:v>98.16</c:v>
                </c:pt>
                <c:pt idx="2">
                  <c:v>98.48</c:v>
                </c:pt>
                <c:pt idx="3">
                  <c:v>98.48</c:v>
                </c:pt>
                <c:pt idx="4">
                  <c:v>98.65</c:v>
                </c:pt>
              </c:numCache>
            </c:numRef>
          </c:val>
          <c:extLst xmlns:c16r2="http://schemas.microsoft.com/office/drawing/2015/06/chart">
            <c:ext xmlns:c16="http://schemas.microsoft.com/office/drawing/2014/chart" uri="{C3380CC4-5D6E-409C-BE32-E72D297353CC}">
              <c16:uniqueId val="{00000000-EC38-4D6B-AB38-7CA9CE7848C1}"/>
            </c:ext>
          </c:extLst>
        </c:ser>
        <c:dLbls>
          <c:showLegendKey val="0"/>
          <c:showVal val="0"/>
          <c:showCatName val="0"/>
          <c:showSerName val="0"/>
          <c:showPercent val="0"/>
          <c:showBubbleSize val="0"/>
        </c:dLbls>
        <c:gapWidth val="150"/>
        <c:axId val="370753664"/>
        <c:axId val="37075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96.89</c:v>
                </c:pt>
                <c:pt idx="1">
                  <c:v>97.08</c:v>
                </c:pt>
                <c:pt idx="2">
                  <c:v>97.4</c:v>
                </c:pt>
                <c:pt idx="3">
                  <c:v>96.96</c:v>
                </c:pt>
                <c:pt idx="4">
                  <c:v>96.97</c:v>
                </c:pt>
              </c:numCache>
            </c:numRef>
          </c:val>
          <c:smooth val="0"/>
          <c:extLst xmlns:c16r2="http://schemas.microsoft.com/office/drawing/2015/06/chart">
            <c:ext xmlns:c16="http://schemas.microsoft.com/office/drawing/2014/chart" uri="{C3380CC4-5D6E-409C-BE32-E72D297353CC}">
              <c16:uniqueId val="{00000001-EC38-4D6B-AB38-7CA9CE7848C1}"/>
            </c:ext>
          </c:extLst>
        </c:ser>
        <c:dLbls>
          <c:showLegendKey val="0"/>
          <c:showVal val="0"/>
          <c:showCatName val="0"/>
          <c:showSerName val="0"/>
          <c:showPercent val="0"/>
          <c:showBubbleSize val="0"/>
        </c:dLbls>
        <c:marker val="1"/>
        <c:smooth val="0"/>
        <c:axId val="370753664"/>
        <c:axId val="370754056"/>
      </c:lineChart>
      <c:dateAx>
        <c:axId val="370753664"/>
        <c:scaling>
          <c:orientation val="minMax"/>
        </c:scaling>
        <c:delete val="1"/>
        <c:axPos val="b"/>
        <c:numFmt formatCode="&quot;H&quot;yy" sourceLinked="1"/>
        <c:majorTickMark val="none"/>
        <c:minorTickMark val="none"/>
        <c:tickLblPos val="none"/>
        <c:crossAx val="370754056"/>
        <c:crosses val="autoZero"/>
        <c:auto val="1"/>
        <c:lblOffset val="100"/>
        <c:baseTimeUnit val="years"/>
      </c:dateAx>
      <c:valAx>
        <c:axId val="37075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105.57</c:v>
                </c:pt>
                <c:pt idx="1">
                  <c:v>104.51</c:v>
                </c:pt>
                <c:pt idx="2">
                  <c:v>108.37</c:v>
                </c:pt>
                <c:pt idx="3">
                  <c:v>109.98</c:v>
                </c:pt>
                <c:pt idx="4">
                  <c:v>109.47</c:v>
                </c:pt>
              </c:numCache>
            </c:numRef>
          </c:val>
          <c:extLst xmlns:c16r2="http://schemas.microsoft.com/office/drawing/2015/06/chart">
            <c:ext xmlns:c16="http://schemas.microsoft.com/office/drawing/2014/chart" uri="{C3380CC4-5D6E-409C-BE32-E72D297353CC}">
              <c16:uniqueId val="{00000000-857C-4761-B24D-3A72AAF8AE09}"/>
            </c:ext>
          </c:extLst>
        </c:ser>
        <c:dLbls>
          <c:showLegendKey val="0"/>
          <c:showVal val="0"/>
          <c:showCatName val="0"/>
          <c:showSerName val="0"/>
          <c:showPercent val="0"/>
          <c:showBubbleSize val="0"/>
        </c:dLbls>
        <c:gapWidth val="150"/>
        <c:axId val="370545896"/>
        <c:axId val="37054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110.25</c:v>
                </c:pt>
                <c:pt idx="1">
                  <c:v>109.82</c:v>
                </c:pt>
                <c:pt idx="2">
                  <c:v>111.25</c:v>
                </c:pt>
                <c:pt idx="3">
                  <c:v>108.87</c:v>
                </c:pt>
                <c:pt idx="4">
                  <c:v>109</c:v>
                </c:pt>
              </c:numCache>
            </c:numRef>
          </c:val>
          <c:smooth val="0"/>
          <c:extLst xmlns:c16r2="http://schemas.microsoft.com/office/drawing/2015/06/chart">
            <c:ext xmlns:c16="http://schemas.microsoft.com/office/drawing/2014/chart" uri="{C3380CC4-5D6E-409C-BE32-E72D297353CC}">
              <c16:uniqueId val="{00000001-857C-4761-B24D-3A72AAF8AE09}"/>
            </c:ext>
          </c:extLst>
        </c:ser>
        <c:dLbls>
          <c:showLegendKey val="0"/>
          <c:showVal val="0"/>
          <c:showCatName val="0"/>
          <c:showSerName val="0"/>
          <c:showPercent val="0"/>
          <c:showBubbleSize val="0"/>
        </c:dLbls>
        <c:marker val="1"/>
        <c:smooth val="0"/>
        <c:axId val="370545896"/>
        <c:axId val="370545112"/>
      </c:lineChart>
      <c:dateAx>
        <c:axId val="370545896"/>
        <c:scaling>
          <c:orientation val="minMax"/>
        </c:scaling>
        <c:delete val="1"/>
        <c:axPos val="b"/>
        <c:numFmt formatCode="&quot;H&quot;yy" sourceLinked="1"/>
        <c:majorTickMark val="none"/>
        <c:minorTickMark val="none"/>
        <c:tickLblPos val="none"/>
        <c:crossAx val="370545112"/>
        <c:crosses val="autoZero"/>
        <c:auto val="1"/>
        <c:lblOffset val="100"/>
        <c:baseTimeUnit val="years"/>
      </c:dateAx>
      <c:valAx>
        <c:axId val="3705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12.72</c:v>
                </c:pt>
                <c:pt idx="1">
                  <c:v>15.11</c:v>
                </c:pt>
                <c:pt idx="2">
                  <c:v>18.670000000000002</c:v>
                </c:pt>
                <c:pt idx="3">
                  <c:v>21.35</c:v>
                </c:pt>
                <c:pt idx="4">
                  <c:v>23.92</c:v>
                </c:pt>
              </c:numCache>
            </c:numRef>
          </c:val>
          <c:extLst xmlns:c16r2="http://schemas.microsoft.com/office/drawing/2015/06/chart">
            <c:ext xmlns:c16="http://schemas.microsoft.com/office/drawing/2014/chart" uri="{C3380CC4-5D6E-409C-BE32-E72D297353CC}">
              <c16:uniqueId val="{00000000-5ED0-4C62-81A0-1E7ED512EE4E}"/>
            </c:ext>
          </c:extLst>
        </c:ser>
        <c:dLbls>
          <c:showLegendKey val="0"/>
          <c:showVal val="0"/>
          <c:showCatName val="0"/>
          <c:showSerName val="0"/>
          <c:showPercent val="0"/>
          <c:showBubbleSize val="0"/>
        </c:dLbls>
        <c:gapWidth val="150"/>
        <c:axId val="370546288"/>
        <c:axId val="37054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c:v>
                </c:pt>
                <c:pt idx="1">
                  <c:v>25.28</c:v>
                </c:pt>
                <c:pt idx="2">
                  <c:v>28.35</c:v>
                </c:pt>
                <c:pt idx="3">
                  <c:v>25.13</c:v>
                </c:pt>
                <c:pt idx="4">
                  <c:v>24.54</c:v>
                </c:pt>
              </c:numCache>
            </c:numRef>
          </c:val>
          <c:smooth val="0"/>
          <c:extLst xmlns:c16r2="http://schemas.microsoft.com/office/drawing/2015/06/chart">
            <c:ext xmlns:c16="http://schemas.microsoft.com/office/drawing/2014/chart" uri="{C3380CC4-5D6E-409C-BE32-E72D297353CC}">
              <c16:uniqueId val="{00000001-5ED0-4C62-81A0-1E7ED512EE4E}"/>
            </c:ext>
          </c:extLst>
        </c:ser>
        <c:dLbls>
          <c:showLegendKey val="0"/>
          <c:showVal val="0"/>
          <c:showCatName val="0"/>
          <c:showSerName val="0"/>
          <c:showPercent val="0"/>
          <c:showBubbleSize val="0"/>
        </c:dLbls>
        <c:marker val="1"/>
        <c:smooth val="0"/>
        <c:axId val="370546288"/>
        <c:axId val="370544720"/>
      </c:lineChart>
      <c:dateAx>
        <c:axId val="370546288"/>
        <c:scaling>
          <c:orientation val="minMax"/>
        </c:scaling>
        <c:delete val="1"/>
        <c:axPos val="b"/>
        <c:numFmt formatCode="&quot;H&quot;yy" sourceLinked="1"/>
        <c:majorTickMark val="none"/>
        <c:minorTickMark val="none"/>
        <c:tickLblPos val="none"/>
        <c:crossAx val="370544720"/>
        <c:crosses val="autoZero"/>
        <c:auto val="1"/>
        <c:lblOffset val="100"/>
        <c:baseTimeUnit val="years"/>
      </c:dateAx>
      <c:valAx>
        <c:axId val="3705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3.56</c:v>
                </c:pt>
                <c:pt idx="1">
                  <c:v>5.09</c:v>
                </c:pt>
                <c:pt idx="2">
                  <c:v>8.92</c:v>
                </c:pt>
                <c:pt idx="3">
                  <c:v>9.6</c:v>
                </c:pt>
                <c:pt idx="4">
                  <c:v>11.93</c:v>
                </c:pt>
              </c:numCache>
            </c:numRef>
          </c:val>
          <c:extLst xmlns:c16r2="http://schemas.microsoft.com/office/drawing/2015/06/chart">
            <c:ext xmlns:c16="http://schemas.microsoft.com/office/drawing/2014/chart" uri="{C3380CC4-5D6E-409C-BE32-E72D297353CC}">
              <c16:uniqueId val="{00000000-2CE0-4025-A7F8-206A6D82B8E8}"/>
            </c:ext>
          </c:extLst>
        </c:ser>
        <c:dLbls>
          <c:showLegendKey val="0"/>
          <c:showVal val="0"/>
          <c:showCatName val="0"/>
          <c:showSerName val="0"/>
          <c:showPercent val="0"/>
          <c:showBubbleSize val="0"/>
        </c:dLbls>
        <c:gapWidth val="150"/>
        <c:axId val="370865672"/>
        <c:axId val="37086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3.39</c:v>
                </c:pt>
                <c:pt idx="1">
                  <c:v>4.08</c:v>
                </c:pt>
                <c:pt idx="2">
                  <c:v>6.7</c:v>
                </c:pt>
                <c:pt idx="3">
                  <c:v>6.4</c:v>
                </c:pt>
                <c:pt idx="4">
                  <c:v>7.66</c:v>
                </c:pt>
              </c:numCache>
            </c:numRef>
          </c:val>
          <c:smooth val="0"/>
          <c:extLst xmlns:c16r2="http://schemas.microsoft.com/office/drawing/2015/06/chart">
            <c:ext xmlns:c16="http://schemas.microsoft.com/office/drawing/2014/chart" uri="{C3380CC4-5D6E-409C-BE32-E72D297353CC}">
              <c16:uniqueId val="{00000001-2CE0-4025-A7F8-206A6D82B8E8}"/>
            </c:ext>
          </c:extLst>
        </c:ser>
        <c:dLbls>
          <c:showLegendKey val="0"/>
          <c:showVal val="0"/>
          <c:showCatName val="0"/>
          <c:showSerName val="0"/>
          <c:showPercent val="0"/>
          <c:showBubbleSize val="0"/>
        </c:dLbls>
        <c:marker val="1"/>
        <c:smooth val="0"/>
        <c:axId val="370865672"/>
        <c:axId val="370867240"/>
      </c:lineChart>
      <c:dateAx>
        <c:axId val="370865672"/>
        <c:scaling>
          <c:orientation val="minMax"/>
        </c:scaling>
        <c:delete val="1"/>
        <c:axPos val="b"/>
        <c:numFmt formatCode="&quot;H&quot;yy" sourceLinked="1"/>
        <c:majorTickMark val="none"/>
        <c:minorTickMark val="none"/>
        <c:tickLblPos val="none"/>
        <c:crossAx val="370867240"/>
        <c:crosses val="autoZero"/>
        <c:auto val="1"/>
        <c:lblOffset val="100"/>
        <c:baseTimeUnit val="years"/>
      </c:dateAx>
      <c:valAx>
        <c:axId val="37086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6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7E-4100-BB3B-EFCCEDDD83D0}"/>
            </c:ext>
          </c:extLst>
        </c:ser>
        <c:dLbls>
          <c:showLegendKey val="0"/>
          <c:showVal val="0"/>
          <c:showCatName val="0"/>
          <c:showSerName val="0"/>
          <c:showPercent val="0"/>
          <c:showBubbleSize val="0"/>
        </c:dLbls>
        <c:gapWidth val="150"/>
        <c:axId val="370869200"/>
        <c:axId val="37086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c:v>
                </c:pt>
                <c:pt idx="1">
                  <c:v>0.45</c:v>
                </c:pt>
                <c:pt idx="2" formatCode="#,##0.00;&quot;△&quot;#,##0.00">
                  <c:v>0</c:v>
                </c:pt>
                <c:pt idx="3">
                  <c:v>0.39</c:v>
                </c:pt>
                <c:pt idx="4">
                  <c:v>0.28000000000000003</c:v>
                </c:pt>
              </c:numCache>
            </c:numRef>
          </c:val>
          <c:smooth val="0"/>
          <c:extLst xmlns:c16r2="http://schemas.microsoft.com/office/drawing/2015/06/chart">
            <c:ext xmlns:c16="http://schemas.microsoft.com/office/drawing/2014/chart" uri="{C3380CC4-5D6E-409C-BE32-E72D297353CC}">
              <c16:uniqueId val="{00000001-C57E-4100-BB3B-EFCCEDDD83D0}"/>
            </c:ext>
          </c:extLst>
        </c:ser>
        <c:dLbls>
          <c:showLegendKey val="0"/>
          <c:showVal val="0"/>
          <c:showCatName val="0"/>
          <c:showSerName val="0"/>
          <c:showPercent val="0"/>
          <c:showBubbleSize val="0"/>
        </c:dLbls>
        <c:marker val="1"/>
        <c:smooth val="0"/>
        <c:axId val="370869200"/>
        <c:axId val="370868808"/>
      </c:lineChart>
      <c:dateAx>
        <c:axId val="370869200"/>
        <c:scaling>
          <c:orientation val="minMax"/>
        </c:scaling>
        <c:delete val="1"/>
        <c:axPos val="b"/>
        <c:numFmt formatCode="&quot;H&quot;yy" sourceLinked="1"/>
        <c:majorTickMark val="none"/>
        <c:minorTickMark val="none"/>
        <c:tickLblPos val="none"/>
        <c:crossAx val="370868808"/>
        <c:crosses val="autoZero"/>
        <c:auto val="1"/>
        <c:lblOffset val="100"/>
        <c:baseTimeUnit val="years"/>
      </c:dateAx>
      <c:valAx>
        <c:axId val="37086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6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67.38</c:v>
                </c:pt>
                <c:pt idx="1">
                  <c:v>70.5</c:v>
                </c:pt>
                <c:pt idx="2">
                  <c:v>75.39</c:v>
                </c:pt>
                <c:pt idx="3">
                  <c:v>84.04</c:v>
                </c:pt>
                <c:pt idx="4">
                  <c:v>81.58</c:v>
                </c:pt>
              </c:numCache>
            </c:numRef>
          </c:val>
          <c:extLst xmlns:c16r2="http://schemas.microsoft.com/office/drawing/2015/06/chart">
            <c:ext xmlns:c16="http://schemas.microsoft.com/office/drawing/2014/chart" uri="{C3380CC4-5D6E-409C-BE32-E72D297353CC}">
              <c16:uniqueId val="{00000000-B90C-41FF-83D4-EFC3D9E4273E}"/>
            </c:ext>
          </c:extLst>
        </c:ser>
        <c:dLbls>
          <c:showLegendKey val="0"/>
          <c:showVal val="0"/>
          <c:showCatName val="0"/>
          <c:showSerName val="0"/>
          <c:showPercent val="0"/>
          <c:showBubbleSize val="0"/>
        </c:dLbls>
        <c:gapWidth val="150"/>
        <c:axId val="370870376"/>
        <c:axId val="37086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65.17</c:v>
                </c:pt>
                <c:pt idx="1">
                  <c:v>67.7</c:v>
                </c:pt>
                <c:pt idx="2">
                  <c:v>75.02</c:v>
                </c:pt>
                <c:pt idx="3">
                  <c:v>73.55</c:v>
                </c:pt>
                <c:pt idx="4">
                  <c:v>71.19</c:v>
                </c:pt>
              </c:numCache>
            </c:numRef>
          </c:val>
          <c:smooth val="0"/>
          <c:extLst xmlns:c16r2="http://schemas.microsoft.com/office/drawing/2015/06/chart">
            <c:ext xmlns:c16="http://schemas.microsoft.com/office/drawing/2014/chart" uri="{C3380CC4-5D6E-409C-BE32-E72D297353CC}">
              <c16:uniqueId val="{00000001-B90C-41FF-83D4-EFC3D9E4273E}"/>
            </c:ext>
          </c:extLst>
        </c:ser>
        <c:dLbls>
          <c:showLegendKey val="0"/>
          <c:showVal val="0"/>
          <c:showCatName val="0"/>
          <c:showSerName val="0"/>
          <c:showPercent val="0"/>
          <c:showBubbleSize val="0"/>
        </c:dLbls>
        <c:marker val="1"/>
        <c:smooth val="0"/>
        <c:axId val="370870376"/>
        <c:axId val="370866064"/>
      </c:lineChart>
      <c:dateAx>
        <c:axId val="370870376"/>
        <c:scaling>
          <c:orientation val="minMax"/>
        </c:scaling>
        <c:delete val="1"/>
        <c:axPos val="b"/>
        <c:numFmt formatCode="&quot;H&quot;yy" sourceLinked="1"/>
        <c:majorTickMark val="none"/>
        <c:minorTickMark val="none"/>
        <c:tickLblPos val="none"/>
        <c:crossAx val="370866064"/>
        <c:crosses val="autoZero"/>
        <c:auto val="1"/>
        <c:lblOffset val="100"/>
        <c:baseTimeUnit val="years"/>
      </c:dateAx>
      <c:valAx>
        <c:axId val="37086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7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1219.45</c:v>
                </c:pt>
                <c:pt idx="1">
                  <c:v>478.46</c:v>
                </c:pt>
                <c:pt idx="2">
                  <c:v>440.23</c:v>
                </c:pt>
                <c:pt idx="3">
                  <c:v>400.75</c:v>
                </c:pt>
                <c:pt idx="4">
                  <c:v>369.84</c:v>
                </c:pt>
              </c:numCache>
            </c:numRef>
          </c:val>
          <c:extLst xmlns:c16r2="http://schemas.microsoft.com/office/drawing/2015/06/chart">
            <c:ext xmlns:c16="http://schemas.microsoft.com/office/drawing/2014/chart" uri="{C3380CC4-5D6E-409C-BE32-E72D297353CC}">
              <c16:uniqueId val="{00000000-523A-411F-BDB3-94CCBF6FB180}"/>
            </c:ext>
          </c:extLst>
        </c:ser>
        <c:dLbls>
          <c:showLegendKey val="0"/>
          <c:showVal val="0"/>
          <c:showCatName val="0"/>
          <c:showSerName val="0"/>
          <c:showPercent val="0"/>
          <c:showBubbleSize val="0"/>
        </c:dLbls>
        <c:gapWidth val="150"/>
        <c:axId val="370871160"/>
        <c:axId val="37087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642.57000000000005</c:v>
                </c:pt>
                <c:pt idx="1">
                  <c:v>599.92999999999995</c:v>
                </c:pt>
                <c:pt idx="2">
                  <c:v>573.73</c:v>
                </c:pt>
                <c:pt idx="3">
                  <c:v>514.27</c:v>
                </c:pt>
                <c:pt idx="4">
                  <c:v>517.34</c:v>
                </c:pt>
              </c:numCache>
            </c:numRef>
          </c:val>
          <c:smooth val="0"/>
          <c:extLst xmlns:c16r2="http://schemas.microsoft.com/office/drawing/2015/06/chart">
            <c:ext xmlns:c16="http://schemas.microsoft.com/office/drawing/2014/chart" uri="{C3380CC4-5D6E-409C-BE32-E72D297353CC}">
              <c16:uniqueId val="{00000001-523A-411F-BDB3-94CCBF6FB180}"/>
            </c:ext>
          </c:extLst>
        </c:ser>
        <c:dLbls>
          <c:showLegendKey val="0"/>
          <c:showVal val="0"/>
          <c:showCatName val="0"/>
          <c:showSerName val="0"/>
          <c:showPercent val="0"/>
          <c:showBubbleSize val="0"/>
        </c:dLbls>
        <c:marker val="1"/>
        <c:smooth val="0"/>
        <c:axId val="370871160"/>
        <c:axId val="370872336"/>
      </c:lineChart>
      <c:dateAx>
        <c:axId val="370871160"/>
        <c:scaling>
          <c:orientation val="minMax"/>
        </c:scaling>
        <c:delete val="1"/>
        <c:axPos val="b"/>
        <c:numFmt formatCode="&quot;H&quot;yy" sourceLinked="1"/>
        <c:majorTickMark val="none"/>
        <c:minorTickMark val="none"/>
        <c:tickLblPos val="none"/>
        <c:crossAx val="370872336"/>
        <c:crosses val="autoZero"/>
        <c:auto val="1"/>
        <c:lblOffset val="100"/>
        <c:baseTimeUnit val="years"/>
      </c:dateAx>
      <c:valAx>
        <c:axId val="37087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7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103.1</c:v>
                </c:pt>
                <c:pt idx="1">
                  <c:v>106.84</c:v>
                </c:pt>
                <c:pt idx="2">
                  <c:v>115.92</c:v>
                </c:pt>
                <c:pt idx="3">
                  <c:v>119.73</c:v>
                </c:pt>
                <c:pt idx="4">
                  <c:v>118.97</c:v>
                </c:pt>
              </c:numCache>
            </c:numRef>
          </c:val>
          <c:extLst xmlns:c16r2="http://schemas.microsoft.com/office/drawing/2015/06/chart">
            <c:ext xmlns:c16="http://schemas.microsoft.com/office/drawing/2014/chart" uri="{C3380CC4-5D6E-409C-BE32-E72D297353CC}">
              <c16:uniqueId val="{00000000-332F-44B7-8818-3DD2FA2867AB}"/>
            </c:ext>
          </c:extLst>
        </c:ser>
        <c:dLbls>
          <c:showLegendKey val="0"/>
          <c:showVal val="0"/>
          <c:showCatName val="0"/>
          <c:showSerName val="0"/>
          <c:showPercent val="0"/>
          <c:showBubbleSize val="0"/>
        </c:dLbls>
        <c:gapWidth val="150"/>
        <c:axId val="370866848"/>
        <c:axId val="37087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c:v>
                </c:pt>
                <c:pt idx="1">
                  <c:v>95.76</c:v>
                </c:pt>
                <c:pt idx="2">
                  <c:v>100.74</c:v>
                </c:pt>
                <c:pt idx="3">
                  <c:v>100.34</c:v>
                </c:pt>
                <c:pt idx="4">
                  <c:v>99.89</c:v>
                </c:pt>
              </c:numCache>
            </c:numRef>
          </c:val>
          <c:smooth val="0"/>
          <c:extLst xmlns:c16r2="http://schemas.microsoft.com/office/drawing/2015/06/chart">
            <c:ext xmlns:c16="http://schemas.microsoft.com/office/drawing/2014/chart" uri="{C3380CC4-5D6E-409C-BE32-E72D297353CC}">
              <c16:uniqueId val="{00000001-332F-44B7-8818-3DD2FA2867AB}"/>
            </c:ext>
          </c:extLst>
        </c:ser>
        <c:dLbls>
          <c:showLegendKey val="0"/>
          <c:showVal val="0"/>
          <c:showCatName val="0"/>
          <c:showSerName val="0"/>
          <c:showPercent val="0"/>
          <c:showBubbleSize val="0"/>
        </c:dLbls>
        <c:marker val="1"/>
        <c:smooth val="0"/>
        <c:axId val="370866848"/>
        <c:axId val="370872728"/>
      </c:lineChart>
      <c:dateAx>
        <c:axId val="370866848"/>
        <c:scaling>
          <c:orientation val="minMax"/>
        </c:scaling>
        <c:delete val="1"/>
        <c:axPos val="b"/>
        <c:numFmt formatCode="&quot;H&quot;yy" sourceLinked="1"/>
        <c:majorTickMark val="none"/>
        <c:minorTickMark val="none"/>
        <c:tickLblPos val="none"/>
        <c:crossAx val="370872728"/>
        <c:crosses val="autoZero"/>
        <c:auto val="1"/>
        <c:lblOffset val="100"/>
        <c:baseTimeUnit val="years"/>
      </c:dateAx>
      <c:valAx>
        <c:axId val="37087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107.86</c:v>
                </c:pt>
                <c:pt idx="1">
                  <c:v>104.16</c:v>
                </c:pt>
                <c:pt idx="2">
                  <c:v>96.19</c:v>
                </c:pt>
                <c:pt idx="3">
                  <c:v>94.02</c:v>
                </c:pt>
                <c:pt idx="4">
                  <c:v>94.76</c:v>
                </c:pt>
              </c:numCache>
            </c:numRef>
          </c:val>
          <c:extLst xmlns:c16r2="http://schemas.microsoft.com/office/drawing/2015/06/chart">
            <c:ext xmlns:c16="http://schemas.microsoft.com/office/drawing/2014/chart" uri="{C3380CC4-5D6E-409C-BE32-E72D297353CC}">
              <c16:uniqueId val="{00000000-3C66-4832-8F46-AC024BEE34C3}"/>
            </c:ext>
          </c:extLst>
        </c:ser>
        <c:dLbls>
          <c:showLegendKey val="0"/>
          <c:showVal val="0"/>
          <c:showCatName val="0"/>
          <c:showSerName val="0"/>
          <c:showPercent val="0"/>
          <c:showBubbleSize val="0"/>
        </c:dLbls>
        <c:gapWidth val="150"/>
        <c:axId val="370752880"/>
        <c:axId val="37075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120.18</c:v>
                </c:pt>
                <c:pt idx="1">
                  <c:v>119</c:v>
                </c:pt>
                <c:pt idx="2">
                  <c:v>112.75</c:v>
                </c:pt>
                <c:pt idx="3">
                  <c:v>113.49</c:v>
                </c:pt>
                <c:pt idx="4">
                  <c:v>112.4</c:v>
                </c:pt>
              </c:numCache>
            </c:numRef>
          </c:val>
          <c:smooth val="0"/>
          <c:extLst xmlns:c16r2="http://schemas.microsoft.com/office/drawing/2015/06/chart">
            <c:ext xmlns:c16="http://schemas.microsoft.com/office/drawing/2014/chart" uri="{C3380CC4-5D6E-409C-BE32-E72D297353CC}">
              <c16:uniqueId val="{00000001-3C66-4832-8F46-AC024BEE34C3}"/>
            </c:ext>
          </c:extLst>
        </c:ser>
        <c:dLbls>
          <c:showLegendKey val="0"/>
          <c:showVal val="0"/>
          <c:showCatName val="0"/>
          <c:showSerName val="0"/>
          <c:showPercent val="0"/>
          <c:showBubbleSize val="0"/>
        </c:dLbls>
        <c:marker val="1"/>
        <c:smooth val="0"/>
        <c:axId val="370752880"/>
        <c:axId val="370752096"/>
      </c:lineChart>
      <c:dateAx>
        <c:axId val="370752880"/>
        <c:scaling>
          <c:orientation val="minMax"/>
        </c:scaling>
        <c:delete val="1"/>
        <c:axPos val="b"/>
        <c:numFmt formatCode="&quot;H&quot;yy" sourceLinked="1"/>
        <c:majorTickMark val="none"/>
        <c:minorTickMark val="none"/>
        <c:tickLblPos val="none"/>
        <c:crossAx val="370752096"/>
        <c:crosses val="autoZero"/>
        <c:auto val="1"/>
        <c:lblOffset val="100"/>
        <c:baseTimeUnit val="years"/>
      </c:dateAx>
      <c:valAx>
        <c:axId val="3707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5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茅ヶ崎市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243884</v>
      </c>
      <c r="AM8" s="51"/>
      <c r="AN8" s="51"/>
      <c r="AO8" s="51"/>
      <c r="AP8" s="51"/>
      <c r="AQ8" s="51"/>
      <c r="AR8" s="51"/>
      <c r="AS8" s="51"/>
      <c r="AT8" s="46">
        <f>データ!T6</f>
        <v>35.700000000000003</v>
      </c>
      <c r="AU8" s="46"/>
      <c r="AV8" s="46"/>
      <c r="AW8" s="46"/>
      <c r="AX8" s="46"/>
      <c r="AY8" s="46"/>
      <c r="AZ8" s="46"/>
      <c r="BA8" s="46"/>
      <c r="BB8" s="46">
        <f>データ!U6</f>
        <v>6831.48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58.12</v>
      </c>
      <c r="J10" s="46"/>
      <c r="K10" s="46"/>
      <c r="L10" s="46"/>
      <c r="M10" s="46"/>
      <c r="N10" s="46"/>
      <c r="O10" s="46"/>
      <c r="P10" s="46">
        <f>データ!P6</f>
        <v>95.64</v>
      </c>
      <c r="Q10" s="46"/>
      <c r="R10" s="46"/>
      <c r="S10" s="46"/>
      <c r="T10" s="46"/>
      <c r="U10" s="46"/>
      <c r="V10" s="46"/>
      <c r="W10" s="46">
        <f>データ!Q6</f>
        <v>83.86</v>
      </c>
      <c r="X10" s="46"/>
      <c r="Y10" s="46"/>
      <c r="Z10" s="46"/>
      <c r="AA10" s="46"/>
      <c r="AB10" s="46"/>
      <c r="AC10" s="46"/>
      <c r="AD10" s="51">
        <f>データ!R6</f>
        <v>1878</v>
      </c>
      <c r="AE10" s="51"/>
      <c r="AF10" s="51"/>
      <c r="AG10" s="51"/>
      <c r="AH10" s="51"/>
      <c r="AI10" s="51"/>
      <c r="AJ10" s="51"/>
      <c r="AK10" s="2"/>
      <c r="AL10" s="51">
        <f>データ!V6</f>
        <v>233182</v>
      </c>
      <c r="AM10" s="51"/>
      <c r="AN10" s="51"/>
      <c r="AO10" s="51"/>
      <c r="AP10" s="51"/>
      <c r="AQ10" s="51"/>
      <c r="AR10" s="51"/>
      <c r="AS10" s="51"/>
      <c r="AT10" s="46">
        <f>データ!W6</f>
        <v>22.28</v>
      </c>
      <c r="AU10" s="46"/>
      <c r="AV10" s="46"/>
      <c r="AW10" s="46"/>
      <c r="AX10" s="46"/>
      <c r="AY10" s="46"/>
      <c r="AZ10" s="46"/>
      <c r="BA10" s="46"/>
      <c r="BB10" s="46">
        <f>データ!X6</f>
        <v>10465.98</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NevrQd92JQo8kgBtzO41xT4TX5n9cCFhrw5sC+0YAnkcSy2rqZsYQJ2WZOSjsFiWz+Z+TAF9/FNoE/2zZDuaw==" saltValue="uEKNvqubO5FfhsKBu5+UcQ=="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142077</v>
      </c>
      <c r="D6" s="33">
        <f t="shared" si="3"/>
        <v>46</v>
      </c>
      <c r="E6" s="33">
        <f t="shared" si="3"/>
        <v>17</v>
      </c>
      <c r="F6" s="33">
        <f t="shared" si="3"/>
        <v>1</v>
      </c>
      <c r="G6" s="33">
        <f t="shared" si="3"/>
        <v>0</v>
      </c>
      <c r="H6" s="33" t="str">
        <f t="shared" si="3"/>
        <v>神奈川県　茅ヶ崎市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58.12</v>
      </c>
      <c r="P6" s="34">
        <f t="shared" si="3"/>
        <v>95.64</v>
      </c>
      <c r="Q6" s="34">
        <f t="shared" si="3"/>
        <v>83.86</v>
      </c>
      <c r="R6" s="34">
        <f t="shared" si="3"/>
        <v>1878</v>
      </c>
      <c r="S6" s="34">
        <f t="shared" si="3"/>
        <v>243884</v>
      </c>
      <c r="T6" s="34">
        <f t="shared" si="3"/>
        <v>35.700000000000003</v>
      </c>
      <c r="U6" s="34">
        <f t="shared" si="3"/>
        <v>6831.48</v>
      </c>
      <c r="V6" s="34">
        <f t="shared" si="3"/>
        <v>233182</v>
      </c>
      <c r="W6" s="34">
        <f t="shared" si="3"/>
        <v>22.28</v>
      </c>
      <c r="X6" s="34">
        <f t="shared" si="3"/>
        <v>10465.98</v>
      </c>
      <c r="Y6" s="35">
        <f>IF(Y7="",NA(),Y7)</f>
        <v>105.57</v>
      </c>
      <c r="Z6" s="35">
        <f t="shared" ref="Z6:AH6" si="4">IF(Z7="",NA(),Z7)</f>
        <v>104.51</v>
      </c>
      <c r="AA6" s="35">
        <f t="shared" si="4"/>
        <v>108.37</v>
      </c>
      <c r="AB6" s="35">
        <f t="shared" si="4"/>
        <v>109.98</v>
      </c>
      <c r="AC6" s="35">
        <f t="shared" si="4"/>
        <v>109.47</v>
      </c>
      <c r="AD6" s="35">
        <f t="shared" si="4"/>
        <v>110.25</v>
      </c>
      <c r="AE6" s="35">
        <f t="shared" si="4"/>
        <v>109.82</v>
      </c>
      <c r="AF6" s="35">
        <f t="shared" si="4"/>
        <v>111.25</v>
      </c>
      <c r="AG6" s="35">
        <f t="shared" si="4"/>
        <v>108.87</v>
      </c>
      <c r="AH6" s="35">
        <f t="shared" si="4"/>
        <v>109</v>
      </c>
      <c r="AI6" s="34" t="str">
        <f>IF(AI7="","",IF(AI7="-","【-】","【"&amp;SUBSTITUTE(TEXT(AI7,"#,##0.00"),"-","△")&amp;"】"))</f>
        <v>【108.07】</v>
      </c>
      <c r="AJ6" s="34">
        <f>IF(AJ7="",NA(),AJ7)</f>
        <v>0</v>
      </c>
      <c r="AK6" s="34">
        <f t="shared" ref="AK6:AS6" si="5">IF(AK7="",NA(),AK7)</f>
        <v>0</v>
      </c>
      <c r="AL6" s="34">
        <f t="shared" si="5"/>
        <v>0</v>
      </c>
      <c r="AM6" s="34">
        <f t="shared" si="5"/>
        <v>0</v>
      </c>
      <c r="AN6" s="34">
        <f t="shared" si="5"/>
        <v>0</v>
      </c>
      <c r="AO6" s="35">
        <f t="shared" si="5"/>
        <v>0.6</v>
      </c>
      <c r="AP6" s="35">
        <f t="shared" si="5"/>
        <v>0.45</v>
      </c>
      <c r="AQ6" s="34">
        <f t="shared" si="5"/>
        <v>0</v>
      </c>
      <c r="AR6" s="35">
        <f t="shared" si="5"/>
        <v>0.39</v>
      </c>
      <c r="AS6" s="35">
        <f t="shared" si="5"/>
        <v>0.28000000000000003</v>
      </c>
      <c r="AT6" s="34" t="str">
        <f>IF(AT7="","",IF(AT7="-","【-】","【"&amp;SUBSTITUTE(TEXT(AT7,"#,##0.00"),"-","△")&amp;"】"))</f>
        <v>【3.09】</v>
      </c>
      <c r="AU6" s="35">
        <f>IF(AU7="",NA(),AU7)</f>
        <v>67.38</v>
      </c>
      <c r="AV6" s="35">
        <f t="shared" ref="AV6:BD6" si="6">IF(AV7="",NA(),AV7)</f>
        <v>70.5</v>
      </c>
      <c r="AW6" s="35">
        <f t="shared" si="6"/>
        <v>75.39</v>
      </c>
      <c r="AX6" s="35">
        <f t="shared" si="6"/>
        <v>84.04</v>
      </c>
      <c r="AY6" s="35">
        <f t="shared" si="6"/>
        <v>81.58</v>
      </c>
      <c r="AZ6" s="35">
        <f t="shared" si="6"/>
        <v>65.17</v>
      </c>
      <c r="BA6" s="35">
        <f t="shared" si="6"/>
        <v>67.7</v>
      </c>
      <c r="BB6" s="35">
        <f t="shared" si="6"/>
        <v>75.02</v>
      </c>
      <c r="BC6" s="35">
        <f t="shared" si="6"/>
        <v>73.55</v>
      </c>
      <c r="BD6" s="35">
        <f t="shared" si="6"/>
        <v>71.19</v>
      </c>
      <c r="BE6" s="34" t="str">
        <f>IF(BE7="","",IF(BE7="-","【-】","【"&amp;SUBSTITUTE(TEXT(BE7,"#,##0.00"),"-","△")&amp;"】"))</f>
        <v>【69.54】</v>
      </c>
      <c r="BF6" s="35">
        <f>IF(BF7="",NA(),BF7)</f>
        <v>1219.45</v>
      </c>
      <c r="BG6" s="35">
        <f t="shared" ref="BG6:BO6" si="7">IF(BG7="",NA(),BG7)</f>
        <v>478.46</v>
      </c>
      <c r="BH6" s="35">
        <f t="shared" si="7"/>
        <v>440.23</v>
      </c>
      <c r="BI6" s="35">
        <f t="shared" si="7"/>
        <v>400.75</v>
      </c>
      <c r="BJ6" s="35">
        <f t="shared" si="7"/>
        <v>369.84</v>
      </c>
      <c r="BK6" s="35">
        <f t="shared" si="7"/>
        <v>642.57000000000005</v>
      </c>
      <c r="BL6" s="35">
        <f t="shared" si="7"/>
        <v>599.92999999999995</v>
      </c>
      <c r="BM6" s="35">
        <f t="shared" si="7"/>
        <v>573.73</v>
      </c>
      <c r="BN6" s="35">
        <f t="shared" si="7"/>
        <v>514.27</v>
      </c>
      <c r="BO6" s="35">
        <f t="shared" si="7"/>
        <v>517.34</v>
      </c>
      <c r="BP6" s="34" t="str">
        <f>IF(BP7="","",IF(BP7="-","【-】","【"&amp;SUBSTITUTE(TEXT(BP7,"#,##0.00"),"-","△")&amp;"】"))</f>
        <v>【682.51】</v>
      </c>
      <c r="BQ6" s="35">
        <f>IF(BQ7="",NA(),BQ7)</f>
        <v>103.1</v>
      </c>
      <c r="BR6" s="35">
        <f t="shared" ref="BR6:BZ6" si="8">IF(BR7="",NA(),BR7)</f>
        <v>106.84</v>
      </c>
      <c r="BS6" s="35">
        <f t="shared" si="8"/>
        <v>115.92</v>
      </c>
      <c r="BT6" s="35">
        <f t="shared" si="8"/>
        <v>119.73</v>
      </c>
      <c r="BU6" s="35">
        <f t="shared" si="8"/>
        <v>118.97</v>
      </c>
      <c r="BV6" s="35">
        <f t="shared" si="8"/>
        <v>94.3</v>
      </c>
      <c r="BW6" s="35">
        <f t="shared" si="8"/>
        <v>95.76</v>
      </c>
      <c r="BX6" s="35">
        <f t="shared" si="8"/>
        <v>100.74</v>
      </c>
      <c r="BY6" s="35">
        <f t="shared" si="8"/>
        <v>100.34</v>
      </c>
      <c r="BZ6" s="35">
        <f t="shared" si="8"/>
        <v>99.89</v>
      </c>
      <c r="CA6" s="34" t="str">
        <f>IF(CA7="","",IF(CA7="-","【-】","【"&amp;SUBSTITUTE(TEXT(CA7,"#,##0.00"),"-","△")&amp;"】"))</f>
        <v>【100.34】</v>
      </c>
      <c r="CB6" s="35">
        <f>IF(CB7="",NA(),CB7)</f>
        <v>107.86</v>
      </c>
      <c r="CC6" s="35">
        <f t="shared" ref="CC6:CK6" si="9">IF(CC7="",NA(),CC7)</f>
        <v>104.16</v>
      </c>
      <c r="CD6" s="35">
        <f t="shared" si="9"/>
        <v>96.19</v>
      </c>
      <c r="CE6" s="35">
        <f t="shared" si="9"/>
        <v>94.02</v>
      </c>
      <c r="CF6" s="35">
        <f t="shared" si="9"/>
        <v>94.76</v>
      </c>
      <c r="CG6" s="35">
        <f t="shared" si="9"/>
        <v>120.18</v>
      </c>
      <c r="CH6" s="35">
        <f t="shared" si="9"/>
        <v>119</v>
      </c>
      <c r="CI6" s="35">
        <f t="shared" si="9"/>
        <v>112.75</v>
      </c>
      <c r="CJ6" s="35">
        <f t="shared" si="9"/>
        <v>113.49</v>
      </c>
      <c r="CK6" s="35">
        <f t="shared" si="9"/>
        <v>112.4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64.81</v>
      </c>
      <c r="CS6" s="35">
        <f t="shared" si="10"/>
        <v>64.66</v>
      </c>
      <c r="CT6" s="35">
        <f t="shared" si="10"/>
        <v>64.650000000000006</v>
      </c>
      <c r="CU6" s="35">
        <f t="shared" si="10"/>
        <v>62.96</v>
      </c>
      <c r="CV6" s="35">
        <f t="shared" si="10"/>
        <v>62.97</v>
      </c>
      <c r="CW6" s="34" t="str">
        <f>IF(CW7="","",IF(CW7="-","【-】","【"&amp;SUBSTITUTE(TEXT(CW7,"#,##0.00"),"-","△")&amp;"】"))</f>
        <v>【59.64】</v>
      </c>
      <c r="CX6" s="35">
        <f>IF(CX7="",NA(),CX7)</f>
        <v>97.98</v>
      </c>
      <c r="CY6" s="35">
        <f t="shared" ref="CY6:DG6" si="11">IF(CY7="",NA(),CY7)</f>
        <v>98.16</v>
      </c>
      <c r="CZ6" s="35">
        <f t="shared" si="11"/>
        <v>98.48</v>
      </c>
      <c r="DA6" s="35">
        <f t="shared" si="11"/>
        <v>98.48</v>
      </c>
      <c r="DB6" s="35">
        <f t="shared" si="11"/>
        <v>98.65</v>
      </c>
      <c r="DC6" s="35">
        <f t="shared" si="11"/>
        <v>96.89</v>
      </c>
      <c r="DD6" s="35">
        <f t="shared" si="11"/>
        <v>97.08</v>
      </c>
      <c r="DE6" s="35">
        <f t="shared" si="11"/>
        <v>97.4</v>
      </c>
      <c r="DF6" s="35">
        <f t="shared" si="11"/>
        <v>96.96</v>
      </c>
      <c r="DG6" s="35">
        <f t="shared" si="11"/>
        <v>96.97</v>
      </c>
      <c r="DH6" s="34" t="str">
        <f>IF(DH7="","",IF(DH7="-","【-】","【"&amp;SUBSTITUTE(TEXT(DH7,"#,##0.00"),"-","△")&amp;"】"))</f>
        <v>【95.35】</v>
      </c>
      <c r="DI6" s="35">
        <f>IF(DI7="",NA(),DI7)</f>
        <v>12.72</v>
      </c>
      <c r="DJ6" s="35">
        <f t="shared" ref="DJ6:DR6" si="12">IF(DJ7="",NA(),DJ7)</f>
        <v>15.11</v>
      </c>
      <c r="DK6" s="35">
        <f t="shared" si="12"/>
        <v>18.670000000000002</v>
      </c>
      <c r="DL6" s="35">
        <f t="shared" si="12"/>
        <v>21.35</v>
      </c>
      <c r="DM6" s="35">
        <f t="shared" si="12"/>
        <v>23.92</v>
      </c>
      <c r="DN6" s="35">
        <f t="shared" si="12"/>
        <v>25.8</v>
      </c>
      <c r="DO6" s="35">
        <f t="shared" si="12"/>
        <v>25.28</v>
      </c>
      <c r="DP6" s="35">
        <f t="shared" si="12"/>
        <v>28.35</v>
      </c>
      <c r="DQ6" s="35">
        <f t="shared" si="12"/>
        <v>25.13</v>
      </c>
      <c r="DR6" s="35">
        <f t="shared" si="12"/>
        <v>24.54</v>
      </c>
      <c r="DS6" s="34" t="str">
        <f>IF(DS7="","",IF(DS7="-","【-】","【"&amp;SUBSTITUTE(TEXT(DS7,"#,##0.00"),"-","△")&amp;"】"))</f>
        <v>【38.57】</v>
      </c>
      <c r="DT6" s="35">
        <f>IF(DT7="",NA(),DT7)</f>
        <v>3.56</v>
      </c>
      <c r="DU6" s="35">
        <f t="shared" ref="DU6:EC6" si="13">IF(DU7="",NA(),DU7)</f>
        <v>5.09</v>
      </c>
      <c r="DV6" s="35">
        <f t="shared" si="13"/>
        <v>8.92</v>
      </c>
      <c r="DW6" s="35">
        <f t="shared" si="13"/>
        <v>9.6</v>
      </c>
      <c r="DX6" s="35">
        <f t="shared" si="13"/>
        <v>11.93</v>
      </c>
      <c r="DY6" s="35">
        <f t="shared" si="13"/>
        <v>3.39</v>
      </c>
      <c r="DZ6" s="35">
        <f t="shared" si="13"/>
        <v>4.08</v>
      </c>
      <c r="EA6" s="35">
        <f t="shared" si="13"/>
        <v>6.7</v>
      </c>
      <c r="EB6" s="35">
        <f t="shared" si="13"/>
        <v>6.4</v>
      </c>
      <c r="EC6" s="35">
        <f t="shared" si="13"/>
        <v>7.66</v>
      </c>
      <c r="ED6" s="34" t="str">
        <f>IF(ED7="","",IF(ED7="-","【-】","【"&amp;SUBSTITUTE(TEXT(ED7,"#,##0.00"),"-","△")&amp;"】"))</f>
        <v>【5.90】</v>
      </c>
      <c r="EE6" s="35">
        <f>IF(EE7="",NA(),EE7)</f>
        <v>0.27</v>
      </c>
      <c r="EF6" s="35">
        <f t="shared" ref="EF6:EN6" si="14">IF(EF7="",NA(),EF7)</f>
        <v>0.08</v>
      </c>
      <c r="EG6" s="35">
        <f t="shared" si="14"/>
        <v>0.21</v>
      </c>
      <c r="EH6" s="35">
        <f t="shared" si="14"/>
        <v>0.25</v>
      </c>
      <c r="EI6" s="35">
        <f t="shared" si="14"/>
        <v>0.3</v>
      </c>
      <c r="EJ6" s="35">
        <f t="shared" si="14"/>
        <v>0.13</v>
      </c>
      <c r="EK6" s="35">
        <f t="shared" si="14"/>
        <v>0.16</v>
      </c>
      <c r="EL6" s="35">
        <f t="shared" si="14"/>
        <v>0.16</v>
      </c>
      <c r="EM6" s="35">
        <f t="shared" si="14"/>
        <v>0.16</v>
      </c>
      <c r="EN6" s="35">
        <f t="shared" si="14"/>
        <v>0.16</v>
      </c>
      <c r="EO6" s="34" t="str">
        <f>IF(EO7="","",IF(EO7="-","【-】","【"&amp;SUBSTITUTE(TEXT(EO7,"#,##0.00"),"-","△")&amp;"】"))</f>
        <v>【0.22】</v>
      </c>
    </row>
    <row r="7" spans="1:148" s="36" customFormat="1" x14ac:dyDescent="0.2">
      <c r="A7" s="28"/>
      <c r="B7" s="37">
        <v>2019</v>
      </c>
      <c r="C7" s="37">
        <v>142077</v>
      </c>
      <c r="D7" s="37">
        <v>46</v>
      </c>
      <c r="E7" s="37">
        <v>17</v>
      </c>
      <c r="F7" s="37">
        <v>1</v>
      </c>
      <c r="G7" s="37">
        <v>0</v>
      </c>
      <c r="H7" s="37" t="s">
        <v>96</v>
      </c>
      <c r="I7" s="37" t="s">
        <v>97</v>
      </c>
      <c r="J7" s="37" t="s">
        <v>98</v>
      </c>
      <c r="K7" s="37" t="s">
        <v>99</v>
      </c>
      <c r="L7" s="37" t="s">
        <v>100</v>
      </c>
      <c r="M7" s="37" t="s">
        <v>101</v>
      </c>
      <c r="N7" s="38" t="s">
        <v>102</v>
      </c>
      <c r="O7" s="38">
        <v>58.12</v>
      </c>
      <c r="P7" s="38">
        <v>95.64</v>
      </c>
      <c r="Q7" s="38">
        <v>83.86</v>
      </c>
      <c r="R7" s="38">
        <v>1878</v>
      </c>
      <c r="S7" s="38">
        <v>243884</v>
      </c>
      <c r="T7" s="38">
        <v>35.700000000000003</v>
      </c>
      <c r="U7" s="38">
        <v>6831.48</v>
      </c>
      <c r="V7" s="38">
        <v>233182</v>
      </c>
      <c r="W7" s="38">
        <v>22.28</v>
      </c>
      <c r="X7" s="38">
        <v>10465.98</v>
      </c>
      <c r="Y7" s="38">
        <v>105.57</v>
      </c>
      <c r="Z7" s="38">
        <v>104.51</v>
      </c>
      <c r="AA7" s="38">
        <v>108.37</v>
      </c>
      <c r="AB7" s="38">
        <v>109.98</v>
      </c>
      <c r="AC7" s="38">
        <v>109.47</v>
      </c>
      <c r="AD7" s="38">
        <v>110.25</v>
      </c>
      <c r="AE7" s="38">
        <v>109.82</v>
      </c>
      <c r="AF7" s="38">
        <v>111.25</v>
      </c>
      <c r="AG7" s="38">
        <v>108.87</v>
      </c>
      <c r="AH7" s="38">
        <v>109</v>
      </c>
      <c r="AI7" s="38">
        <v>108.07</v>
      </c>
      <c r="AJ7" s="38">
        <v>0</v>
      </c>
      <c r="AK7" s="38">
        <v>0</v>
      </c>
      <c r="AL7" s="38">
        <v>0</v>
      </c>
      <c r="AM7" s="38">
        <v>0</v>
      </c>
      <c r="AN7" s="38">
        <v>0</v>
      </c>
      <c r="AO7" s="38">
        <v>0.6</v>
      </c>
      <c r="AP7" s="38">
        <v>0.45</v>
      </c>
      <c r="AQ7" s="38">
        <v>0</v>
      </c>
      <c r="AR7" s="38">
        <v>0.39</v>
      </c>
      <c r="AS7" s="38">
        <v>0.28000000000000003</v>
      </c>
      <c r="AT7" s="38">
        <v>3.09</v>
      </c>
      <c r="AU7" s="38">
        <v>67.38</v>
      </c>
      <c r="AV7" s="38">
        <v>70.5</v>
      </c>
      <c r="AW7" s="38">
        <v>75.39</v>
      </c>
      <c r="AX7" s="38">
        <v>84.04</v>
      </c>
      <c r="AY7" s="38">
        <v>81.58</v>
      </c>
      <c r="AZ7" s="38">
        <v>65.17</v>
      </c>
      <c r="BA7" s="38">
        <v>67.7</v>
      </c>
      <c r="BB7" s="38">
        <v>75.02</v>
      </c>
      <c r="BC7" s="38">
        <v>73.55</v>
      </c>
      <c r="BD7" s="38">
        <v>71.19</v>
      </c>
      <c r="BE7" s="38">
        <v>69.540000000000006</v>
      </c>
      <c r="BF7" s="38">
        <v>1219.45</v>
      </c>
      <c r="BG7" s="38">
        <v>478.46</v>
      </c>
      <c r="BH7" s="38">
        <v>440.23</v>
      </c>
      <c r="BI7" s="38">
        <v>400.75</v>
      </c>
      <c r="BJ7" s="38">
        <v>369.84</v>
      </c>
      <c r="BK7" s="38">
        <v>642.57000000000005</v>
      </c>
      <c r="BL7" s="38">
        <v>599.92999999999995</v>
      </c>
      <c r="BM7" s="38">
        <v>573.73</v>
      </c>
      <c r="BN7" s="38">
        <v>514.27</v>
      </c>
      <c r="BO7" s="38">
        <v>517.34</v>
      </c>
      <c r="BP7" s="38">
        <v>682.51</v>
      </c>
      <c r="BQ7" s="38">
        <v>103.1</v>
      </c>
      <c r="BR7" s="38">
        <v>106.84</v>
      </c>
      <c r="BS7" s="38">
        <v>115.92</v>
      </c>
      <c r="BT7" s="38">
        <v>119.73</v>
      </c>
      <c r="BU7" s="38">
        <v>118.97</v>
      </c>
      <c r="BV7" s="38">
        <v>94.3</v>
      </c>
      <c r="BW7" s="38">
        <v>95.76</v>
      </c>
      <c r="BX7" s="38">
        <v>100.74</v>
      </c>
      <c r="BY7" s="38">
        <v>100.34</v>
      </c>
      <c r="BZ7" s="38">
        <v>99.89</v>
      </c>
      <c r="CA7" s="38">
        <v>100.34</v>
      </c>
      <c r="CB7" s="38">
        <v>107.86</v>
      </c>
      <c r="CC7" s="38">
        <v>104.16</v>
      </c>
      <c r="CD7" s="38">
        <v>96.19</v>
      </c>
      <c r="CE7" s="38">
        <v>94.02</v>
      </c>
      <c r="CF7" s="38">
        <v>94.76</v>
      </c>
      <c r="CG7" s="38">
        <v>120.18</v>
      </c>
      <c r="CH7" s="38">
        <v>119</v>
      </c>
      <c r="CI7" s="38">
        <v>112.75</v>
      </c>
      <c r="CJ7" s="38">
        <v>113.49</v>
      </c>
      <c r="CK7" s="38">
        <v>112.4</v>
      </c>
      <c r="CL7" s="38">
        <v>136.15</v>
      </c>
      <c r="CM7" s="38" t="s">
        <v>102</v>
      </c>
      <c r="CN7" s="38" t="s">
        <v>102</v>
      </c>
      <c r="CO7" s="38" t="s">
        <v>102</v>
      </c>
      <c r="CP7" s="38" t="s">
        <v>102</v>
      </c>
      <c r="CQ7" s="38" t="s">
        <v>102</v>
      </c>
      <c r="CR7" s="38">
        <v>64.81</v>
      </c>
      <c r="CS7" s="38">
        <v>64.66</v>
      </c>
      <c r="CT7" s="38">
        <v>64.650000000000006</v>
      </c>
      <c r="CU7" s="38">
        <v>62.96</v>
      </c>
      <c r="CV7" s="38">
        <v>62.97</v>
      </c>
      <c r="CW7" s="38">
        <v>59.64</v>
      </c>
      <c r="CX7" s="38">
        <v>97.98</v>
      </c>
      <c r="CY7" s="38">
        <v>98.16</v>
      </c>
      <c r="CZ7" s="38">
        <v>98.48</v>
      </c>
      <c r="DA7" s="38">
        <v>98.48</v>
      </c>
      <c r="DB7" s="38">
        <v>98.65</v>
      </c>
      <c r="DC7" s="38">
        <v>96.89</v>
      </c>
      <c r="DD7" s="38">
        <v>97.08</v>
      </c>
      <c r="DE7" s="38">
        <v>97.4</v>
      </c>
      <c r="DF7" s="38">
        <v>96.96</v>
      </c>
      <c r="DG7" s="38">
        <v>96.97</v>
      </c>
      <c r="DH7" s="38">
        <v>95.35</v>
      </c>
      <c r="DI7" s="38">
        <v>12.72</v>
      </c>
      <c r="DJ7" s="38">
        <v>15.11</v>
      </c>
      <c r="DK7" s="38">
        <v>18.670000000000002</v>
      </c>
      <c r="DL7" s="38">
        <v>21.35</v>
      </c>
      <c r="DM7" s="38">
        <v>23.92</v>
      </c>
      <c r="DN7" s="38">
        <v>25.8</v>
      </c>
      <c r="DO7" s="38">
        <v>25.28</v>
      </c>
      <c r="DP7" s="38">
        <v>28.35</v>
      </c>
      <c r="DQ7" s="38">
        <v>25.13</v>
      </c>
      <c r="DR7" s="38">
        <v>24.54</v>
      </c>
      <c r="DS7" s="38">
        <v>38.57</v>
      </c>
      <c r="DT7" s="38">
        <v>3.56</v>
      </c>
      <c r="DU7" s="38">
        <v>5.09</v>
      </c>
      <c r="DV7" s="38">
        <v>8.92</v>
      </c>
      <c r="DW7" s="38">
        <v>9.6</v>
      </c>
      <c r="DX7" s="38">
        <v>11.93</v>
      </c>
      <c r="DY7" s="38">
        <v>3.39</v>
      </c>
      <c r="DZ7" s="38">
        <v>4.08</v>
      </c>
      <c r="EA7" s="38">
        <v>6.7</v>
      </c>
      <c r="EB7" s="38">
        <v>6.4</v>
      </c>
      <c r="EC7" s="38">
        <v>7.66</v>
      </c>
      <c r="ED7" s="38">
        <v>5.9</v>
      </c>
      <c r="EE7" s="38">
        <v>0.27</v>
      </c>
      <c r="EF7" s="38">
        <v>0.08</v>
      </c>
      <c r="EG7" s="38">
        <v>0.21</v>
      </c>
      <c r="EH7" s="38">
        <v>0.25</v>
      </c>
      <c r="EI7" s="38">
        <v>0.3</v>
      </c>
      <c r="EJ7" s="38">
        <v>0.13</v>
      </c>
      <c r="EK7" s="38">
        <v>0.16</v>
      </c>
      <c r="EL7" s="38">
        <v>0.16</v>
      </c>
      <c r="EM7" s="38">
        <v>0.16</v>
      </c>
      <c r="EN7" s="38">
        <v>0.16</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2021-02-24T08:05:28Z</cp:lastPrinted>
  <dcterms:created xsi:type="dcterms:W3CDTF">2020-12-04T02:25:53Z</dcterms:created>
  <dcterms:modified xsi:type="dcterms:W3CDTF">2021-02-24T08:05:33Z</dcterms:modified>
  <cp:category/>
</cp:coreProperties>
</file>