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1_三浦市\"/>
    </mc:Choice>
  </mc:AlternateContent>
  <workbookProtection workbookAlgorithmName="SHA-512" workbookHashValue="ptXMwjO2BjF5ctybW+ZdihrN5qOKcA8p1OMMk+RoHv+7t2H3/AAXm04XJ9ck9C3AQJBibBkgFaKh9DHummk1aA==" workbookSaltValue="eu1kpbiIHOgQfLiK9YOc7w=="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<sst xmlns="http://schemas.openxmlformats.org/spreadsheetml/2006/main" count="236" uniqueCount="120">
  <si>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</si>
  <si>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</si>
  <si>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</si>
  <si>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</si>
  <si>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</si>
  <si>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</si>
  <si>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</si>
  <si>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</si>
  <si>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</si>
  <si>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</si>
  <si>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</si>
  <si>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</si>
  <si>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</si>
  <si>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</si>
  <si>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</si>
  <si>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</si>
  <si>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</si>
  <si>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</si>
  <si>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</si>
  <si>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</si>
  <si>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</si>
  <si>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</si>
  <si>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</si>
  <si>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</si>
  <si>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</si>
  <si>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</si>
  <si>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</si>
  <si>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</si>
  <si>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</si>
  <si>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</si>
  <si>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</si>
  <si>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</si>
  <si>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</si>
  <si>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</si>
  <si>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</si>
  <si>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</si>
  <si>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</si>
  <si>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</si>
  <si>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</si>
  <si>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</si>
  <si>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</si>
  <si>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</si>
  <si>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</si>
  <si>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</si>
  <si>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</si>
  <si>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</si>
  <si>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</si>
  <si>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</si>
  <si>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</si>
  <si>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</si>
  <si>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</si>
  <si>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</si>
  <si>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</si>
  <si>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</si>
  <si>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</si>
  <si>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</si>
  <si>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</si>
  <si>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</si>
  <si>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</si>
  <si>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</si>
  <si>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</si>
  <si>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</si>
  <si>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</si>
  <si>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</si>
  <si>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</si>
  <si>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</si>
  <si>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</si>
  <si>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</si>
  <si>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</si>
  <si>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</si>
  <si>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</si>
  <si>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</si>
  <si>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</si>
  <si>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</si>
  <si>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</si>
  <si>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</si>
  <si>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</si>
  <si>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</si>
  <si>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</si>
  <si>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</si>
  <si>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</si>
  <si>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</si>
  <si>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</si>
  <si>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</si>
  <si>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</si>
  <si>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</si>
  <si>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</si>
  <si>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</si>
  <si>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</si>
  <si>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</si>
  <si>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</si>
  <si>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</si>
  <si>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</si>
  <si>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</si>
  <si>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</si>
  <si>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</si>
  <si>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</si>
  <si>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</si>
  <si>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</si>
  <si>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</si>
  <si>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</si>
  <si>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</si>
  <si>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</si>
  <si>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</si>
  <si>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</si>
  <si>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</si>
  <si>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</si>
  <si>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</si>
  <si>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</si>
  <si>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</si>
  <si>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</si>
  <si>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</si>
  <si>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</si>
  <si>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</si>
  <si>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</si>
  <si>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</si>
  <si>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</si>
  <si>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100％を下回っていますが、これは普通交付税措置のある下水道事業債（特別措置分）の発行等によるためや、低金利となる市債へと借換を行ったことにより、地方債償還金の支出が増加したためです。
　企業債残高対事業規模比率は、地方債償還金を一般会計繰入金に依存していることから数値がありません。今後は、企業会計の独立採算の観点から、一般会計繰入金への依存度を下げるよう、経営努力する必要があります。
　経費回収率の上昇及び汚水処理原価の下降は、令和２年度の地方公営企業会計適用に伴う打切決算により、下水道使用料及び汚水処理費が減少したことによるものです。
　施設利用率は類似団体と比較して高くなっていますが、今後、人口減少や節水効果等の影響による汚水量の減少が想定されるため、処理区域の拡大や施設規模の縮小といった方法も検討していく必要があります。
　水洗化率は類似団体と比較して高くなっていますが、経営の安定化の観点から、引き続き普及活動を行い、数値を上昇させる必要があります。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0" eb="63">
      <t>テイキンリ</t>
    </rPh>
    <rPh sb="66" eb="68">
      <t>シサイ</t>
    </rPh>
    <rPh sb="70" eb="72">
      <t>カリカエ</t>
    </rPh>
    <rPh sb="73" eb="74">
      <t>オコナ</t>
    </rPh>
    <rPh sb="82" eb="85">
      <t>チホウサイ</t>
    </rPh>
    <rPh sb="85" eb="87">
      <t>ショウカン</t>
    </rPh>
    <rPh sb="87" eb="88">
      <t>キン</t>
    </rPh>
    <rPh sb="89" eb="91">
      <t>シシュツ</t>
    </rPh>
    <rPh sb="92" eb="94">
      <t>ゾウカ</t>
    </rPh>
    <rPh sb="155" eb="157">
      <t>キギョウ</t>
    </rPh>
    <rPh sb="157" eb="159">
      <t>カイケイ</t>
    </rPh>
    <rPh sb="170" eb="172">
      <t>イッパン</t>
    </rPh>
    <rPh sb="172" eb="174">
      <t>カイケイ</t>
    </rPh>
    <rPh sb="174" eb="175">
      <t>ク</t>
    </rPh>
    <rPh sb="175" eb="176">
      <t>イ</t>
    </rPh>
    <rPh sb="176" eb="177">
      <t>キン</t>
    </rPh>
    <rPh sb="211" eb="213">
      <t>ジョウショウ</t>
    </rPh>
    <rPh sb="213" eb="214">
      <t>オヨ</t>
    </rPh>
    <rPh sb="215" eb="217">
      <t>オスイ</t>
    </rPh>
    <rPh sb="217" eb="219">
      <t>ショリ</t>
    </rPh>
    <rPh sb="219" eb="221">
      <t>ゲンカ</t>
    </rPh>
    <rPh sb="222" eb="224">
      <t>カコウ</t>
    </rPh>
    <rPh sb="226" eb="227">
      <t>レイ</t>
    </rPh>
    <rPh sb="227" eb="228">
      <t>ワ</t>
    </rPh>
    <rPh sb="229" eb="230">
      <t>ネン</t>
    </rPh>
    <rPh sb="230" eb="231">
      <t>ド</t>
    </rPh>
    <rPh sb="232" eb="234">
      <t>チホウ</t>
    </rPh>
    <rPh sb="234" eb="236">
      <t>コウエイ</t>
    </rPh>
    <rPh sb="236" eb="238">
      <t>キギョウ</t>
    </rPh>
    <rPh sb="238" eb="240">
      <t>カイケイ</t>
    </rPh>
    <rPh sb="240" eb="242">
      <t>テキヨウ</t>
    </rPh>
    <rPh sb="243" eb="244">
      <t>トモナ</t>
    </rPh>
    <rPh sb="245" eb="247">
      <t>ウチキ</t>
    </rPh>
    <rPh sb="247" eb="249">
      <t>ケッサン</t>
    </rPh>
    <rPh sb="253" eb="256">
      <t>ゲスイドウ</t>
    </rPh>
    <rPh sb="256" eb="259">
      <t>シヨウリョウ</t>
    </rPh>
    <rPh sb="259" eb="260">
      <t>オヨ</t>
    </rPh>
    <rPh sb="261" eb="263">
      <t>オスイ</t>
    </rPh>
    <rPh sb="263" eb="265">
      <t>ショリ</t>
    </rPh>
    <rPh sb="265" eb="266">
      <t>ヒ</t>
    </rPh>
    <rPh sb="267" eb="269">
      <t>ゲンショウ</t>
    </rPh>
    <rPh sb="294" eb="296">
      <t>ヒカク</t>
    </rPh>
    <rPh sb="298" eb="299">
      <t>タカ</t>
    </rPh>
    <rPh sb="390" eb="392">
      <t>ヒカク</t>
    </rPh>
    <rPh sb="394" eb="395">
      <t>タカ</t>
    </rPh>
    <rPh sb="416" eb="417">
      <t>ヒ</t>
    </rPh>
    <rPh sb="418" eb="419">
      <t>ツヅ</t>
    </rPh>
    <rPh sb="425" eb="426">
      <t>オコナ</t>
    </rPh>
    <rPh sb="428" eb="430">
      <t>スウチ</t>
    </rPh>
    <phoneticPr fontId="16"/>
  </si>
  <si>
    <t>　平成10年度の供用開始という比較的新しい施設ですが、今後必要となる管きょ更新に向けて、平成29年度に処理区域内の全体にわたり、テレビカメラを用いた管路調査を行いました。平成30年度は、この管路調査の結果を踏まえ、老朽化対策が急務な管きょの補修工事を行うとともに、計画的かつ効率的な管きょ、処理場、ポンプ場施設の維持管理計画及び改築更新計画を作成しました。
　この計画に基づき、施設管理の最適化を図っています。</t>
    <rPh sb="27" eb="29">
      <t>コンゴ</t>
    </rPh>
    <rPh sb="29" eb="31">
      <t>ヒツヨウ</t>
    </rPh>
    <rPh sb="34" eb="35">
      <t>クダ</t>
    </rPh>
    <rPh sb="37" eb="39">
      <t>コウシン</t>
    </rPh>
    <rPh sb="40" eb="41">
      <t>ム</t>
    </rPh>
    <rPh sb="44" eb="46">
      <t>ヘイセイ</t>
    </rPh>
    <rPh sb="48" eb="50">
      <t>ネンド</t>
    </rPh>
    <rPh sb="51" eb="53">
      <t>ショリ</t>
    </rPh>
    <rPh sb="53" eb="56">
      <t>クイキナイ</t>
    </rPh>
    <rPh sb="57" eb="59">
      <t>ゼンタイ</t>
    </rPh>
    <rPh sb="71" eb="72">
      <t>モチ</t>
    </rPh>
    <rPh sb="74" eb="76">
      <t>カンロ</t>
    </rPh>
    <rPh sb="76" eb="78">
      <t>チョウサ</t>
    </rPh>
    <rPh sb="79" eb="80">
      <t>オコナ</t>
    </rPh>
    <rPh sb="85" eb="87">
      <t>ヘイセイ</t>
    </rPh>
    <rPh sb="89" eb="91">
      <t>ネンド</t>
    </rPh>
    <rPh sb="95" eb="97">
      <t>カンロ</t>
    </rPh>
    <rPh sb="97" eb="99">
      <t>チョウサ</t>
    </rPh>
    <rPh sb="100" eb="102">
      <t>ケッカ</t>
    </rPh>
    <rPh sb="103" eb="104">
      <t>フ</t>
    </rPh>
    <rPh sb="107" eb="110">
      <t>ロウキュウカ</t>
    </rPh>
    <rPh sb="110" eb="112">
      <t>タイサク</t>
    </rPh>
    <rPh sb="113" eb="115">
      <t>キュウム</t>
    </rPh>
    <rPh sb="120" eb="122">
      <t>ホシュウ</t>
    </rPh>
    <rPh sb="122" eb="124">
      <t>コウジ</t>
    </rPh>
    <rPh sb="125" eb="126">
      <t>オコナ</t>
    </rPh>
    <rPh sb="132" eb="135">
      <t>ケイカクテキ</t>
    </rPh>
    <rPh sb="137" eb="140">
      <t>コウリツテキ</t>
    </rPh>
    <rPh sb="141" eb="142">
      <t>クダ</t>
    </rPh>
    <rPh sb="145" eb="148">
      <t>ショリジョウ</t>
    </rPh>
    <rPh sb="152" eb="153">
      <t>ジョウ</t>
    </rPh>
    <rPh sb="153" eb="155">
      <t>シセツ</t>
    </rPh>
    <rPh sb="156" eb="158">
      <t>イジ</t>
    </rPh>
    <rPh sb="158" eb="160">
      <t>カンリ</t>
    </rPh>
    <rPh sb="160" eb="162">
      <t>ケイカク</t>
    </rPh>
    <rPh sb="162" eb="163">
      <t>オヨ</t>
    </rPh>
    <rPh sb="164" eb="166">
      <t>カイチク</t>
    </rPh>
    <rPh sb="166" eb="168">
      <t>コウシン</t>
    </rPh>
    <rPh sb="168" eb="170">
      <t>ケイカク</t>
    </rPh>
    <rPh sb="171" eb="173">
      <t>サクセイ</t>
    </rPh>
    <rPh sb="182" eb="184">
      <t>ケイカク</t>
    </rPh>
    <rPh sb="185" eb="186">
      <t>モト</t>
    </rPh>
    <rPh sb="189" eb="191">
      <t>シセツ</t>
    </rPh>
    <rPh sb="191" eb="193">
      <t>カンリ</t>
    </rPh>
    <rPh sb="194" eb="197">
      <t>サイテキカ</t>
    </rPh>
    <rPh sb="198" eb="199">
      <t>ハカ</t>
    </rPh>
    <phoneticPr fontId="16"/>
  </si>
  <si>
    <t>　管きょ施設は比較的新しいものの、処理場の設備などの老朽化により、今後、更新費用の増大が想定されます。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さらに、経営状況を明確に把握するため、令和２年度から地方公営企業会計を適用しました。
　現在は、適正で安定的な事業運営を目指して、民間事業者のノウハウや創意工夫を生かしたコンセッション方式による事業開始に向けて取り組んでいます。</t>
    <rPh sb="33" eb="35">
      <t>コンゴ</t>
    </rPh>
    <rPh sb="81" eb="83">
      <t>ジョウキョウ</t>
    </rPh>
    <rPh sb="110" eb="113">
      <t>ゲスイドウ</t>
    </rPh>
    <rPh sb="120" eb="121">
      <t>オコナ</t>
    </rPh>
    <rPh sb="163" eb="165">
      <t>ケイエイ</t>
    </rPh>
    <rPh sb="165" eb="167">
      <t>ジョウキョウ</t>
    </rPh>
    <rPh sb="168" eb="170">
      <t>メイカク</t>
    </rPh>
    <rPh sb="171" eb="173">
      <t>ハアク</t>
    </rPh>
    <rPh sb="178" eb="179">
      <t>レイ</t>
    </rPh>
    <rPh sb="179" eb="180">
      <t>ワ</t>
    </rPh>
    <rPh sb="181" eb="182">
      <t>ネン</t>
    </rPh>
    <rPh sb="182" eb="183">
      <t>ド</t>
    </rPh>
    <rPh sb="185" eb="187">
      <t>チホウ</t>
    </rPh>
    <rPh sb="187" eb="189">
      <t>コウエイ</t>
    </rPh>
    <rPh sb="189" eb="191">
      <t>キギョウ</t>
    </rPh>
    <rPh sb="191" eb="193">
      <t>カイケイ</t>
    </rPh>
    <rPh sb="194" eb="196">
      <t>テキヨウ</t>
    </rPh>
    <rPh sb="203" eb="205">
      <t>ゲンザイ</t>
    </rPh>
    <rPh sb="207" eb="209">
      <t>テキセイ</t>
    </rPh>
    <rPh sb="210" eb="213">
      <t>アンテイテキ</t>
    </rPh>
    <rPh sb="214" eb="216">
      <t>ジギョウ</t>
    </rPh>
    <rPh sb="216" eb="218">
      <t>ウンエイ</t>
    </rPh>
    <rPh sb="219" eb="221">
      <t>メザ</t>
    </rPh>
    <rPh sb="224" eb="226">
      <t>ミンカン</t>
    </rPh>
    <rPh sb="226" eb="229">
      <t>ジギョウシャ</t>
    </rPh>
    <rPh sb="235" eb="237">
      <t>ソウイ</t>
    </rPh>
    <rPh sb="237" eb="239">
      <t>クフウ</t>
    </rPh>
    <rPh sb="240" eb="241">
      <t>イ</t>
    </rPh>
    <rPh sb="251" eb="253">
      <t>ホウシキ</t>
    </rPh>
    <rPh sb="256" eb="258">
      <t>ジギョウ</t>
    </rPh>
    <rPh sb="258" eb="260">
      <t>カイシ</t>
    </rPh>
    <rPh sb="261" eb="262">
      <t>ム</t>
    </rPh>
    <rPh sb="264" eb="265">
      <t>ト</t>
    </rPh>
    <rPh sb="266" eb="267">
      <t>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</si>
</sst>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7C-4821-B276-09DC4599AEC4}"/>
            </c:ext>
          </c:extLst>
        </c:ser>
        <c:dLbls>
          <c:showLegendKey val="0"/>
          <c:showVal val="0"/>
          <c:showCatName val="0"/>
          <c:showSerName val="0"/>
          <c:showPercent val="0"/>
          <c:showBubbleSize val="0"/>
        </c:dLbls>
        <c:gapWidth val="150"/>
        <c:axId val="426194608"/>
        <c:axId val="42619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0.19</c:v>
                </c:pt>
                <c:pt idx="2">
                  <c:v>0.16</c:v>
                </c:pt>
                <c:pt idx="3">
                  <c:v>0.2</c:v>
                </c:pt>
                <c:pt idx="4">
                  <c:v>0.34</c:v>
                </c:pt>
              </c:numCache>
            </c:numRef>
          </c:val>
          <c:smooth val="0"/>
          <c:extLst xmlns:c16r2="http://schemas.microsoft.com/office/drawing/2015/06/chart">
            <c:ext xmlns:c16="http://schemas.microsoft.com/office/drawing/2014/chart" uri="{C3380CC4-5D6E-409C-BE32-E72D297353CC}">
              <c16:uniqueId val="{00000001-AD7C-4821-B276-09DC4599AEC4}"/>
            </c:ext>
          </c:extLst>
        </c:ser>
        <c:dLbls>
          <c:showLegendKey val="0"/>
          <c:showVal val="0"/>
          <c:showCatName val="0"/>
          <c:showSerName val="0"/>
          <c:showPercent val="0"/>
          <c:showBubbleSize val="0"/>
        </c:dLbls>
        <c:marker val="1"/>
        <c:smooth val="0"/>
        <c:axId val="426194608"/>
        <c:axId val="426191472"/>
      </c:lineChart>
      <c:dateAx>
        <c:axId val="426194608"/>
        <c:scaling>
          <c:orientation val="minMax"/>
        </c:scaling>
        <c:delete val="1"/>
        <c:axPos val="b"/>
        <c:numFmt formatCode="&quot;H&quot;yy" sourceLinked="1"/>
        <c:majorTickMark val="none"/>
        <c:minorTickMark val="none"/>
        <c:tickLblPos val="none"/>
        <c:crossAx val="426191472"/>
        <c:crosses val="autoZero"/>
        <c:auto val="1"/>
        <c:lblOffset val="100"/>
        <c:baseTimeUnit val="years"/>
      </c:dateAx>
      <c:valAx>
        <c:axId val="42619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55.48</c:v>
                </c:pt>
                <c:pt idx="1">
                  <c:v>53.86</c:v>
                </c:pt>
                <c:pt idx="2">
                  <c:v>56.47</c:v>
                </c:pt>
                <c:pt idx="3">
                  <c:v>55.04</c:v>
                </c:pt>
                <c:pt idx="4">
                  <c:v>55.3</c:v>
                </c:pt>
              </c:numCache>
            </c:numRef>
          </c:val>
          <c:extLst xmlns:c16r2="http://schemas.microsoft.com/office/drawing/2015/06/chart">
            <c:ext xmlns:c16="http://schemas.microsoft.com/office/drawing/2014/chart" uri="{C3380CC4-5D6E-409C-BE32-E72D297353CC}">
              <c16:uniqueId val="{00000000-8A08-4B3B-B547-9E8A7D2C04C9}"/>
            </c:ext>
          </c:extLst>
        </c:ser>
        <c:dLbls>
          <c:showLegendKey val="0"/>
          <c:showVal val="0"/>
          <c:showCatName val="0"/>
          <c:showSerName val="0"/>
          <c:showPercent val="0"/>
          <c:showBubbleSize val="0"/>
        </c:dLbls>
        <c:gapWidth val="150"/>
        <c:axId val="486441424"/>
        <c:axId val="4864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49.75</c:v>
                </c:pt>
                <c:pt idx="1">
                  <c:v>51.05</c:v>
                </c:pt>
                <c:pt idx="2">
                  <c:v>50.12</c:v>
                </c:pt>
                <c:pt idx="3">
                  <c:v>49.98</c:v>
                </c:pt>
                <c:pt idx="4">
                  <c:v>50.06</c:v>
                </c:pt>
              </c:numCache>
            </c:numRef>
          </c:val>
          <c:smooth val="0"/>
          <c:extLst xmlns:c16r2="http://schemas.microsoft.com/office/drawing/2015/06/chart">
            <c:ext xmlns:c16="http://schemas.microsoft.com/office/drawing/2014/chart" uri="{C3380CC4-5D6E-409C-BE32-E72D297353CC}">
              <c16:uniqueId val="{00000001-8A08-4B3B-B547-9E8A7D2C04C9}"/>
            </c:ext>
          </c:extLst>
        </c:ser>
        <c:dLbls>
          <c:showLegendKey val="0"/>
          <c:showVal val="0"/>
          <c:showCatName val="0"/>
          <c:showSerName val="0"/>
          <c:showPercent val="0"/>
          <c:showBubbleSize val="0"/>
        </c:dLbls>
        <c:marker val="1"/>
        <c:smooth val="0"/>
        <c:axId val="486441424"/>
        <c:axId val="486440640"/>
      </c:lineChart>
      <c:dateAx>
        <c:axId val="486441424"/>
        <c:scaling>
          <c:orientation val="minMax"/>
        </c:scaling>
        <c:delete val="1"/>
        <c:axPos val="b"/>
        <c:numFmt formatCode="&quot;H&quot;yy" sourceLinked="1"/>
        <c:majorTickMark val="none"/>
        <c:minorTickMark val="none"/>
        <c:tickLblPos val="none"/>
        <c:crossAx val="486440640"/>
        <c:crosses val="autoZero"/>
        <c:auto val="1"/>
        <c:lblOffset val="100"/>
        <c:baseTimeUnit val="years"/>
      </c:dateAx>
      <c:valAx>
        <c:axId val="486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88.98</c:v>
                </c:pt>
                <c:pt idx="1">
                  <c:v>89.74</c:v>
                </c:pt>
                <c:pt idx="2">
                  <c:v>89.84</c:v>
                </c:pt>
                <c:pt idx="3">
                  <c:v>90.46</c:v>
                </c:pt>
                <c:pt idx="4">
                  <c:v>90.19</c:v>
                </c:pt>
              </c:numCache>
            </c:numRef>
          </c:val>
          <c:extLst xmlns:c16r2="http://schemas.microsoft.com/office/drawing/2015/06/chart">
            <c:ext xmlns:c16="http://schemas.microsoft.com/office/drawing/2014/chart" uri="{C3380CC4-5D6E-409C-BE32-E72D297353CC}">
              <c16:uniqueId val="{00000000-F3B6-4FBA-9252-5FB610253D66}"/>
            </c:ext>
          </c:extLst>
        </c:ser>
        <c:dLbls>
          <c:showLegendKey val="0"/>
          <c:showVal val="0"/>
          <c:showCatName val="0"/>
          <c:showSerName val="0"/>
          <c:showPercent val="0"/>
          <c:showBubbleSize val="0"/>
        </c:dLbls>
        <c:gapWidth val="150"/>
        <c:axId val="486167544"/>
        <c:axId val="4861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87.85</c:v>
                </c:pt>
                <c:pt idx="1">
                  <c:v>87.52</c:v>
                </c:pt>
                <c:pt idx="2">
                  <c:v>86.63</c:v>
                </c:pt>
                <c:pt idx="3">
                  <c:v>87.09</c:v>
                </c:pt>
                <c:pt idx="4">
                  <c:v>85.79</c:v>
                </c:pt>
              </c:numCache>
            </c:numRef>
          </c:val>
          <c:smooth val="0"/>
          <c:extLst xmlns:c16r2="http://schemas.microsoft.com/office/drawing/2015/06/chart">
            <c:ext xmlns:c16="http://schemas.microsoft.com/office/drawing/2014/chart" uri="{C3380CC4-5D6E-409C-BE32-E72D297353CC}">
              <c16:uniqueId val="{00000001-F3B6-4FBA-9252-5FB610253D66}"/>
            </c:ext>
          </c:extLst>
        </c:ser>
        <c:dLbls>
          <c:showLegendKey val="0"/>
          <c:showVal val="0"/>
          <c:showCatName val="0"/>
          <c:showSerName val="0"/>
          <c:showPercent val="0"/>
          <c:showBubbleSize val="0"/>
        </c:dLbls>
        <c:marker val="1"/>
        <c:smooth val="0"/>
        <c:axId val="486167544"/>
        <c:axId val="486171856"/>
      </c:lineChart>
      <c:dateAx>
        <c:axId val="486167544"/>
        <c:scaling>
          <c:orientation val="minMax"/>
        </c:scaling>
        <c:delete val="1"/>
        <c:axPos val="b"/>
        <c:numFmt formatCode="&quot;H&quot;yy" sourceLinked="1"/>
        <c:majorTickMark val="none"/>
        <c:minorTickMark val="none"/>
        <c:tickLblPos val="none"/>
        <c:crossAx val="486171856"/>
        <c:crosses val="autoZero"/>
        <c:auto val="1"/>
        <c:lblOffset val="100"/>
        <c:baseTimeUnit val="years"/>
      </c:dateAx>
      <c:valAx>
        <c:axId val="48617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16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81.63</c:v>
                </c:pt>
                <c:pt idx="1">
                  <c:v>84.66</c:v>
                </c:pt>
                <c:pt idx="2">
                  <c:v>91.44</c:v>
                </c:pt>
                <c:pt idx="3">
                  <c:v>85.95</c:v>
                </c:pt>
                <c:pt idx="4">
                  <c:v>85.96</c:v>
                </c:pt>
              </c:numCache>
            </c:numRef>
          </c:val>
          <c:extLst xmlns:c16r2="http://schemas.microsoft.com/office/drawing/2015/06/chart">
            <c:ext xmlns:c16="http://schemas.microsoft.com/office/drawing/2014/chart" uri="{C3380CC4-5D6E-409C-BE32-E72D297353CC}">
              <c16:uniqueId val="{00000000-5DE9-4820-9CF3-6CEC6559FFF9}"/>
            </c:ext>
          </c:extLst>
        </c:ser>
        <c:dLbls>
          <c:showLegendKey val="0"/>
          <c:showVal val="0"/>
          <c:showCatName val="0"/>
          <c:showSerName val="0"/>
          <c:showPercent val="0"/>
          <c:showBubbleSize val="0"/>
        </c:dLbls>
        <c:gapWidth val="150"/>
        <c:axId val="426193040"/>
        <c:axId val="42619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E9-4820-9CF3-6CEC6559FFF9}"/>
            </c:ext>
          </c:extLst>
        </c:ser>
        <c:dLbls>
          <c:showLegendKey val="0"/>
          <c:showVal val="0"/>
          <c:showCatName val="0"/>
          <c:showSerName val="0"/>
          <c:showPercent val="0"/>
          <c:showBubbleSize val="0"/>
        </c:dLbls>
        <c:marker val="1"/>
        <c:smooth val="0"/>
        <c:axId val="426193040"/>
        <c:axId val="426193432"/>
      </c:lineChart>
      <c:dateAx>
        <c:axId val="426193040"/>
        <c:scaling>
          <c:orientation val="minMax"/>
        </c:scaling>
        <c:delete val="1"/>
        <c:axPos val="b"/>
        <c:numFmt formatCode="&quot;H&quot;yy" sourceLinked="1"/>
        <c:majorTickMark val="none"/>
        <c:minorTickMark val="none"/>
        <c:tickLblPos val="none"/>
        <c:crossAx val="426193432"/>
        <c:crosses val="autoZero"/>
        <c:auto val="1"/>
        <c:lblOffset val="100"/>
        <c:baseTimeUnit val="years"/>
      </c:dateAx>
      <c:valAx>
        <c:axId val="4261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9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F2-4EE8-A600-C3CEF5BFE3FD}"/>
            </c:ext>
          </c:extLst>
        </c:ser>
        <c:dLbls>
          <c:showLegendKey val="0"/>
          <c:showVal val="0"/>
          <c:showCatName val="0"/>
          <c:showSerName val="0"/>
          <c:showPercent val="0"/>
          <c:showBubbleSize val="0"/>
        </c:dLbls>
        <c:gapWidth val="150"/>
        <c:axId val="426194216"/>
        <c:axId val="42619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F2-4EE8-A600-C3CEF5BFE3FD}"/>
            </c:ext>
          </c:extLst>
        </c:ser>
        <c:dLbls>
          <c:showLegendKey val="0"/>
          <c:showVal val="0"/>
          <c:showCatName val="0"/>
          <c:showSerName val="0"/>
          <c:showPercent val="0"/>
          <c:showBubbleSize val="0"/>
        </c:dLbls>
        <c:marker val="1"/>
        <c:smooth val="0"/>
        <c:axId val="426194216"/>
        <c:axId val="426191080"/>
      </c:lineChart>
      <c:dateAx>
        <c:axId val="426194216"/>
        <c:scaling>
          <c:orientation val="minMax"/>
        </c:scaling>
        <c:delete val="1"/>
        <c:axPos val="b"/>
        <c:numFmt formatCode="&quot;H&quot;yy" sourceLinked="1"/>
        <c:majorTickMark val="none"/>
        <c:minorTickMark val="none"/>
        <c:tickLblPos val="none"/>
        <c:crossAx val="426191080"/>
        <c:crosses val="autoZero"/>
        <c:auto val="1"/>
        <c:lblOffset val="100"/>
        <c:baseTimeUnit val="years"/>
      </c:dateAx>
      <c:valAx>
        <c:axId val="42619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9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2E-4789-ACA5-BC1ED0AE0274}"/>
            </c:ext>
          </c:extLst>
        </c:ser>
        <c:dLbls>
          <c:showLegendKey val="0"/>
          <c:showVal val="0"/>
          <c:showCatName val="0"/>
          <c:showSerName val="0"/>
          <c:showPercent val="0"/>
          <c:showBubbleSize val="0"/>
        </c:dLbls>
        <c:gapWidth val="150"/>
        <c:axId val="426195392"/>
        <c:axId val="42619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2E-4789-ACA5-BC1ED0AE0274}"/>
            </c:ext>
          </c:extLst>
        </c:ser>
        <c:dLbls>
          <c:showLegendKey val="0"/>
          <c:showVal val="0"/>
          <c:showCatName val="0"/>
          <c:showSerName val="0"/>
          <c:showPercent val="0"/>
          <c:showBubbleSize val="0"/>
        </c:dLbls>
        <c:marker val="1"/>
        <c:smooth val="0"/>
        <c:axId val="426195392"/>
        <c:axId val="426196176"/>
      </c:lineChart>
      <c:dateAx>
        <c:axId val="426195392"/>
        <c:scaling>
          <c:orientation val="minMax"/>
        </c:scaling>
        <c:delete val="1"/>
        <c:axPos val="b"/>
        <c:numFmt formatCode="&quot;H&quot;yy" sourceLinked="1"/>
        <c:majorTickMark val="none"/>
        <c:minorTickMark val="none"/>
        <c:tickLblPos val="none"/>
        <c:crossAx val="426196176"/>
        <c:crosses val="autoZero"/>
        <c:auto val="1"/>
        <c:lblOffset val="100"/>
        <c:baseTimeUnit val="years"/>
      </c:dateAx>
      <c:valAx>
        <c:axId val="4261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CF-4BA6-B7AA-A34B08F73F99}"/>
            </c:ext>
          </c:extLst>
        </c:ser>
        <c:dLbls>
          <c:showLegendKey val="0"/>
          <c:showVal val="0"/>
          <c:showCatName val="0"/>
          <c:showSerName val="0"/>
          <c:showPercent val="0"/>
          <c:showBubbleSize val="0"/>
        </c:dLbls>
        <c:gapWidth val="150"/>
        <c:axId val="426190296"/>
        <c:axId val="4261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CF-4BA6-B7AA-A34B08F73F99}"/>
            </c:ext>
          </c:extLst>
        </c:ser>
        <c:dLbls>
          <c:showLegendKey val="0"/>
          <c:showVal val="0"/>
          <c:showCatName val="0"/>
          <c:showSerName val="0"/>
          <c:showPercent val="0"/>
          <c:showBubbleSize val="0"/>
        </c:dLbls>
        <c:marker val="1"/>
        <c:smooth val="0"/>
        <c:axId val="426190296"/>
        <c:axId val="426190688"/>
      </c:lineChart>
      <c:dateAx>
        <c:axId val="426190296"/>
        <c:scaling>
          <c:orientation val="minMax"/>
        </c:scaling>
        <c:delete val="1"/>
        <c:axPos val="b"/>
        <c:numFmt formatCode="&quot;H&quot;yy" sourceLinked="1"/>
        <c:majorTickMark val="none"/>
        <c:minorTickMark val="none"/>
        <c:tickLblPos val="none"/>
        <c:crossAx val="426190688"/>
        <c:crosses val="autoZero"/>
        <c:auto val="1"/>
        <c:lblOffset val="100"/>
        <c:baseTimeUnit val="years"/>
      </c:dateAx>
      <c:valAx>
        <c:axId val="4261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CB-4886-A5D0-D19F73C586A7}"/>
            </c:ext>
          </c:extLst>
        </c:ser>
        <c:dLbls>
          <c:showLegendKey val="0"/>
          <c:showVal val="0"/>
          <c:showCatName val="0"/>
          <c:showSerName val="0"/>
          <c:showPercent val="0"/>
          <c:showBubbleSize val="0"/>
        </c:dLbls>
        <c:gapWidth val="150"/>
        <c:axId val="486437896"/>
        <c:axId val="48644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CB-4886-A5D0-D19F73C586A7}"/>
            </c:ext>
          </c:extLst>
        </c:ser>
        <c:dLbls>
          <c:showLegendKey val="0"/>
          <c:showVal val="0"/>
          <c:showCatName val="0"/>
          <c:showSerName val="0"/>
          <c:showPercent val="0"/>
          <c:showBubbleSize val="0"/>
        </c:dLbls>
        <c:marker val="1"/>
        <c:smooth val="0"/>
        <c:axId val="486437896"/>
        <c:axId val="486444168"/>
      </c:lineChart>
      <c:dateAx>
        <c:axId val="486437896"/>
        <c:scaling>
          <c:orientation val="minMax"/>
        </c:scaling>
        <c:delete val="1"/>
        <c:axPos val="b"/>
        <c:numFmt formatCode="&quot;H&quot;yy" sourceLinked="1"/>
        <c:majorTickMark val="none"/>
        <c:minorTickMark val="none"/>
        <c:tickLblPos val="none"/>
        <c:crossAx val="486444168"/>
        <c:crosses val="autoZero"/>
        <c:auto val="1"/>
        <c:lblOffset val="100"/>
        <c:baseTimeUnit val="years"/>
      </c:dateAx>
      <c:valAx>
        <c:axId val="48644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CB-4F5D-88EB-1A19C067373D}"/>
            </c:ext>
          </c:extLst>
        </c:ser>
        <c:dLbls>
          <c:showLegendKey val="0"/>
          <c:showVal val="0"/>
          <c:showCatName val="0"/>
          <c:showSerName val="0"/>
          <c:showPercent val="0"/>
          <c:showBubbleSize val="0"/>
        </c:dLbls>
        <c:gapWidth val="150"/>
        <c:axId val="486444560"/>
        <c:axId val="48644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1018.27</c:v>
                </c:pt>
                <c:pt idx="1">
                  <c:v>1120.55</c:v>
                </c:pt>
                <c:pt idx="2">
                  <c:v>855.79</c:v>
                </c:pt>
                <c:pt idx="3">
                  <c:v>948.07</c:v>
                </c:pt>
                <c:pt idx="4">
                  <c:v>1105.9100000000001</c:v>
                </c:pt>
              </c:numCache>
            </c:numRef>
          </c:val>
          <c:smooth val="0"/>
          <c:extLst xmlns:c16r2="http://schemas.microsoft.com/office/drawing/2015/06/chart">
            <c:ext xmlns:c16="http://schemas.microsoft.com/office/drawing/2014/chart" uri="{C3380CC4-5D6E-409C-BE32-E72D297353CC}">
              <c16:uniqueId val="{00000001-34CB-4F5D-88EB-1A19C067373D}"/>
            </c:ext>
          </c:extLst>
        </c:ser>
        <c:dLbls>
          <c:showLegendKey val="0"/>
          <c:showVal val="0"/>
          <c:showCatName val="0"/>
          <c:showSerName val="0"/>
          <c:showPercent val="0"/>
          <c:showBubbleSize val="0"/>
        </c:dLbls>
        <c:marker val="1"/>
        <c:smooth val="0"/>
        <c:axId val="486444560"/>
        <c:axId val="486442208"/>
      </c:lineChart>
      <c:dateAx>
        <c:axId val="486444560"/>
        <c:scaling>
          <c:orientation val="minMax"/>
        </c:scaling>
        <c:delete val="1"/>
        <c:axPos val="b"/>
        <c:numFmt formatCode="&quot;H&quot;yy" sourceLinked="1"/>
        <c:majorTickMark val="none"/>
        <c:minorTickMark val="none"/>
        <c:tickLblPos val="none"/>
        <c:crossAx val="486442208"/>
        <c:crosses val="autoZero"/>
        <c:auto val="1"/>
        <c:lblOffset val="100"/>
        <c:baseTimeUnit val="years"/>
      </c:dateAx>
      <c:valAx>
        <c:axId val="48644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88.3</c:v>
                </c:pt>
                <c:pt idx="1">
                  <c:v>77.08</c:v>
                </c:pt>
                <c:pt idx="2">
                  <c:v>74.08</c:v>
                </c:pt>
                <c:pt idx="3">
                  <c:v>74.63</c:v>
                </c:pt>
                <c:pt idx="4">
                  <c:v>77.14</c:v>
                </c:pt>
              </c:numCache>
            </c:numRef>
          </c:val>
          <c:extLst xmlns:c16r2="http://schemas.microsoft.com/office/drawing/2015/06/chart">
            <c:ext xmlns:c16="http://schemas.microsoft.com/office/drawing/2014/chart" uri="{C3380CC4-5D6E-409C-BE32-E72D297353CC}">
              <c16:uniqueId val="{00000000-61F7-4A9D-8BB4-92D25AD29F14}"/>
            </c:ext>
          </c:extLst>
        </c:ser>
        <c:dLbls>
          <c:showLegendKey val="0"/>
          <c:showVal val="0"/>
          <c:showCatName val="0"/>
          <c:showSerName val="0"/>
          <c:showPercent val="0"/>
          <c:showBubbleSize val="0"/>
        </c:dLbls>
        <c:gapWidth val="150"/>
        <c:axId val="486442600"/>
        <c:axId val="48643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71.569999999999993</c:v>
                </c:pt>
                <c:pt idx="1">
                  <c:v>73.28</c:v>
                </c:pt>
                <c:pt idx="2">
                  <c:v>82.82</c:v>
                </c:pt>
                <c:pt idx="3">
                  <c:v>83.31</c:v>
                </c:pt>
                <c:pt idx="4">
                  <c:v>76.319999999999993</c:v>
                </c:pt>
              </c:numCache>
            </c:numRef>
          </c:val>
          <c:smooth val="0"/>
          <c:extLst xmlns:c16r2="http://schemas.microsoft.com/office/drawing/2015/06/chart">
            <c:ext xmlns:c16="http://schemas.microsoft.com/office/drawing/2014/chart" uri="{C3380CC4-5D6E-409C-BE32-E72D297353CC}">
              <c16:uniqueId val="{00000001-61F7-4A9D-8BB4-92D25AD29F14}"/>
            </c:ext>
          </c:extLst>
        </c:ser>
        <c:dLbls>
          <c:showLegendKey val="0"/>
          <c:showVal val="0"/>
          <c:showCatName val="0"/>
          <c:showSerName val="0"/>
          <c:showPercent val="0"/>
          <c:showBubbleSize val="0"/>
        </c:dLbls>
        <c:marker val="1"/>
        <c:smooth val="0"/>
        <c:axId val="486442600"/>
        <c:axId val="486439856"/>
      </c:lineChart>
      <c:dateAx>
        <c:axId val="486442600"/>
        <c:scaling>
          <c:orientation val="minMax"/>
        </c:scaling>
        <c:delete val="1"/>
        <c:axPos val="b"/>
        <c:numFmt formatCode="&quot;H&quot;yy" sourceLinked="1"/>
        <c:majorTickMark val="none"/>
        <c:minorTickMark val="none"/>
        <c:tickLblPos val="none"/>
        <c:crossAx val="486439856"/>
        <c:crosses val="autoZero"/>
        <c:auto val="1"/>
        <c:lblOffset val="100"/>
        <c:baseTimeUnit val="years"/>
      </c:dateAx>
      <c:valAx>
        <c:axId val="4864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4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196.21</c:v>
                </c:pt>
                <c:pt idx="1">
                  <c:v>245.45</c:v>
                </c:pt>
                <c:pt idx="2">
                  <c:v>255.6</c:v>
                </c:pt>
                <c:pt idx="3">
                  <c:v>255.07</c:v>
                </c:pt>
                <c:pt idx="4">
                  <c:v>208.77</c:v>
                </c:pt>
              </c:numCache>
            </c:numRef>
          </c:val>
          <c:extLst xmlns:c16r2="http://schemas.microsoft.com/office/drawing/2015/06/chart">
            <c:ext xmlns:c16="http://schemas.microsoft.com/office/drawing/2014/chart" uri="{C3380CC4-5D6E-409C-BE32-E72D297353CC}">
              <c16:uniqueId val="{00000000-3DC1-430F-88C1-BCA360AE8EC1}"/>
            </c:ext>
          </c:extLst>
        </c:ser>
        <c:dLbls>
          <c:showLegendKey val="0"/>
          <c:showVal val="0"/>
          <c:showCatName val="0"/>
          <c:showSerName val="0"/>
          <c:showPercent val="0"/>
          <c:showBubbleSize val="0"/>
        </c:dLbls>
        <c:gapWidth val="150"/>
        <c:axId val="486443384"/>
        <c:axId val="48643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195.88</c:v>
                </c:pt>
                <c:pt idx="1">
                  <c:v>193.1</c:v>
                </c:pt>
                <c:pt idx="2">
                  <c:v>165.76</c:v>
                </c:pt>
                <c:pt idx="3">
                  <c:v>160.62</c:v>
                </c:pt>
                <c:pt idx="4">
                  <c:v>171.08</c:v>
                </c:pt>
              </c:numCache>
            </c:numRef>
          </c:val>
          <c:smooth val="0"/>
          <c:extLst xmlns:c16r2="http://schemas.microsoft.com/office/drawing/2015/06/chart">
            <c:ext xmlns:c16="http://schemas.microsoft.com/office/drawing/2014/chart" uri="{C3380CC4-5D6E-409C-BE32-E72D297353CC}">
              <c16:uniqueId val="{00000001-3DC1-430F-88C1-BCA360AE8EC1}"/>
            </c:ext>
          </c:extLst>
        </c:ser>
        <c:dLbls>
          <c:showLegendKey val="0"/>
          <c:showVal val="0"/>
          <c:showCatName val="0"/>
          <c:showSerName val="0"/>
          <c:showPercent val="0"/>
          <c:showBubbleSize val="0"/>
        </c:dLbls>
        <c:marker val="1"/>
        <c:smooth val="0"/>
        <c:axId val="486443384"/>
        <c:axId val="486438680"/>
      </c:lineChart>
      <c:dateAx>
        <c:axId val="486443384"/>
        <c:scaling>
          <c:orientation val="minMax"/>
        </c:scaling>
        <c:delete val="1"/>
        <c:axPos val="b"/>
        <c:numFmt formatCode="&quot;H&quot;yy" sourceLinked="1"/>
        <c:majorTickMark val="none"/>
        <c:minorTickMark val="none"/>
        <c:tickLblPos val="none"/>
        <c:crossAx val="486438680"/>
        <c:crosses val="autoZero"/>
        <c:auto val="1"/>
        <c:lblOffset val="100"/>
        <c:baseTimeUnit val="years"/>
      </c:dateAx>
      <c:valAx>
        <c:axId val="4864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4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神奈川県　三浦市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tr">
        <f>データ!$M$6</f>
        <v>非設置</v>
      </c>
      <c r="AE8" s="79"/>
      <c r="AF8" s="79"/>
      <c r="AG8" s="79"/>
      <c r="AH8" s="79"/>
      <c r="AI8" s="79"/>
      <c r="AJ8" s="79"/>
      <c r="AK8" s="3"/>
      <c r="AL8" s="75">
        <f>データ!S6</f>
        <v>43036</v>
      </c>
      <c r="AM8" s="75"/>
      <c r="AN8" s="75"/>
      <c r="AO8" s="75"/>
      <c r="AP8" s="75"/>
      <c r="AQ8" s="75"/>
      <c r="AR8" s="75"/>
      <c r="AS8" s="75"/>
      <c r="AT8" s="74">
        <f>データ!T6</f>
        <v>32.049999999999997</v>
      </c>
      <c r="AU8" s="74"/>
      <c r="AV8" s="74"/>
      <c r="AW8" s="74"/>
      <c r="AX8" s="74"/>
      <c r="AY8" s="74"/>
      <c r="AZ8" s="74"/>
      <c r="BA8" s="74"/>
      <c r="BB8" s="74">
        <f>データ!U6</f>
        <v>1342.78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34.840000000000003</v>
      </c>
      <c r="Q10" s="74"/>
      <c r="R10" s="74"/>
      <c r="S10" s="74"/>
      <c r="T10" s="74"/>
      <c r="U10" s="74"/>
      <c r="V10" s="74"/>
      <c r="W10" s="74">
        <f>データ!Q6</f>
        <v>86.23</v>
      </c>
      <c r="X10" s="74"/>
      <c r="Y10" s="74"/>
      <c r="Z10" s="74"/>
      <c r="AA10" s="74"/>
      <c r="AB10" s="74"/>
      <c r="AC10" s="74"/>
      <c r="AD10" s="75">
        <f>データ!R6</f>
        <v>2921</v>
      </c>
      <c r="AE10" s="75"/>
      <c r="AF10" s="75"/>
      <c r="AG10" s="75"/>
      <c r="AH10" s="75"/>
      <c r="AI10" s="75"/>
      <c r="AJ10" s="75"/>
      <c r="AK10" s="2"/>
      <c r="AL10" s="75">
        <f>データ!V6</f>
        <v>14897</v>
      </c>
      <c r="AM10" s="75"/>
      <c r="AN10" s="75"/>
      <c r="AO10" s="75"/>
      <c r="AP10" s="75"/>
      <c r="AQ10" s="75"/>
      <c r="AR10" s="75"/>
      <c r="AS10" s="75"/>
      <c r="AT10" s="74">
        <f>データ!W6</f>
        <v>2.15</v>
      </c>
      <c r="AU10" s="74"/>
      <c r="AV10" s="74"/>
      <c r="AW10" s="74"/>
      <c r="AX10" s="74"/>
      <c r="AY10" s="74"/>
      <c r="AZ10" s="74"/>
      <c r="BA10" s="74"/>
      <c r="BB10" s="74">
        <f>データ!X6</f>
        <v>6928.84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117</v>
      </c>
      <c r="BM16" s="59"/>
      <c r="BN16" s="59"/>
      <c r="BO16" s="59"/>
      <c r="BP16" s="59"/>
      <c r="BQ16" s="59"/>
      <c r="BR16" s="59"/>
      <c r="BS16" s="59"/>
      <c r="BT16" s="59"/>
      <c r="BU16" s="59"/>
      <c r="BV16" s="59"/>
      <c r="BW16" s="59"/>
      <c r="BX16" s="59"/>
      <c r="BY16" s="59"/>
      <c r="BZ16" s="6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90" t="s">
        <v>27</v>
      </c>
      <c r="BM45" s="91"/>
      <c r="BN45" s="91"/>
      <c r="BO45" s="91"/>
      <c r="BP45" s="91"/>
      <c r="BQ45" s="91"/>
      <c r="BR45" s="91"/>
      <c r="BS45" s="91"/>
      <c r="BT45" s="91"/>
      <c r="BU45" s="91"/>
      <c r="BV45" s="91"/>
      <c r="BW45" s="91"/>
      <c r="BX45" s="91"/>
      <c r="BY45" s="91"/>
      <c r="BZ45" s="9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93"/>
      <c r="BM46" s="94"/>
      <c r="BN46" s="94"/>
      <c r="BO46" s="94"/>
      <c r="BP46" s="94"/>
      <c r="BQ46" s="94"/>
      <c r="BR46" s="94"/>
      <c r="BS46" s="94"/>
      <c r="BT46" s="94"/>
      <c r="BU46" s="94"/>
      <c r="BV46" s="94"/>
      <c r="BW46" s="94"/>
      <c r="BX46" s="94"/>
      <c r="BY46" s="94"/>
      <c r="BZ46" s="9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90" t="s">
        <v>29</v>
      </c>
      <c r="BM64" s="91"/>
      <c r="BN64" s="91"/>
      <c r="BO64" s="91"/>
      <c r="BP64" s="91"/>
      <c r="BQ64" s="91"/>
      <c r="BR64" s="91"/>
      <c r="BS64" s="91"/>
      <c r="BT64" s="91"/>
      <c r="BU64" s="91"/>
      <c r="BV64" s="91"/>
      <c r="BW64" s="91"/>
      <c r="BX64" s="91"/>
      <c r="BY64" s="91"/>
      <c r="BZ64" s="9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93"/>
      <c r="BM65" s="94"/>
      <c r="BN65" s="94"/>
      <c r="BO65" s="94"/>
      <c r="BP65" s="94"/>
      <c r="BQ65" s="94"/>
      <c r="BR65" s="94"/>
      <c r="BS65" s="94"/>
      <c r="BT65" s="94"/>
      <c r="BU65" s="94"/>
      <c r="BV65" s="94"/>
      <c r="BW65" s="94"/>
      <c r="BX65" s="94"/>
      <c r="BY65" s="94"/>
      <c r="BZ65" s="9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119</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aKqE5T/o6e76+ojAn7bqZ3WhpB1ilGkI85lahA5UCpIvJ0hAqfQEviNyGQbvYVaewbwd+Z5ZGVoVeaeIhcI7QA==" saltValue="w78ccyjpD+Dw1zE6oAfk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34.840000000000003</v>
      </c>
      <c r="Q6" s="34">
        <f t="shared" si="3"/>
        <v>86.23</v>
      </c>
      <c r="R6" s="34">
        <f t="shared" si="3"/>
        <v>2921</v>
      </c>
      <c r="S6" s="34">
        <f t="shared" si="3"/>
        <v>43036</v>
      </c>
      <c r="T6" s="34">
        <f t="shared" si="3"/>
        <v>32.049999999999997</v>
      </c>
      <c r="U6" s="34">
        <f t="shared" si="3"/>
        <v>1342.78</v>
      </c>
      <c r="V6" s="34">
        <f t="shared" si="3"/>
        <v>14897</v>
      </c>
      <c r="W6" s="34">
        <f t="shared" si="3"/>
        <v>2.15</v>
      </c>
      <c r="X6" s="34">
        <f t="shared" si="3"/>
        <v>6928.84</v>
      </c>
      <c r="Y6" s="35">
        <f>IF(Y7="",NA(),Y7)</f>
        <v>81.63</v>
      </c>
      <c r="Z6" s="35">
        <f t="shared" ref="Z6:AH6" si="4">IF(Z7="",NA(),Z7)</f>
        <v>84.66</v>
      </c>
      <c r="AA6" s="35">
        <f t="shared" si="4"/>
        <v>91.44</v>
      </c>
      <c r="AB6" s="35">
        <f t="shared" si="4"/>
        <v>85.95</v>
      </c>
      <c r="AC6" s="35">
        <f t="shared" si="4"/>
        <v>85.96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1018.27</v>
      </c>
      <c r="BL6" s="35">
        <f t="shared" si="7"/>
        <v>1120.55</v>
      </c>
      <c r="BM6" s="35">
        <f t="shared" si="7"/>
        <v>855.79</v>
      </c>
      <c r="BN6" s="35">
        <f t="shared" si="7"/>
        <v>948.07</v>
      </c>
      <c r="BO6" s="35">
        <f t="shared" si="7"/>
        <v>1105.9100000000001</v>
      </c>
      <c r="BP6" s="34" t="str">
        <f>IF(BP7="","",IF(BP7="-","【-】","【"&amp;SUBSTITUTE(TEXT(BP7,"#,##0.00"),"-","△")&amp;"】"))</f>
        <v>【682.51】</v>
      </c>
      <c r="BQ6" s="35">
        <f>IF(BQ7="",NA(),BQ7)</f>
        <v>88.3</v>
      </c>
      <c r="BR6" s="35">
        <f t="shared" ref="BR6:BZ6" si="8">IF(BR7="",NA(),BR7)</f>
        <v>77.08</v>
      </c>
      <c r="BS6" s="35">
        <f t="shared" si="8"/>
        <v>74.08</v>
      </c>
      <c r="BT6" s="35">
        <f t="shared" si="8"/>
        <v>74.63</v>
      </c>
      <c r="BU6" s="35">
        <f t="shared" si="8"/>
        <v>77.14</v>
      </c>
      <c r="BV6" s="35">
        <f t="shared" si="8"/>
        <v>71.569999999999993</v>
      </c>
      <c r="BW6" s="35">
        <f t="shared" si="8"/>
        <v>73.28</v>
      </c>
      <c r="BX6" s="35">
        <f t="shared" si="8"/>
        <v>82.82</v>
      </c>
      <c r="BY6" s="35">
        <f t="shared" si="8"/>
        <v>83.31</v>
      </c>
      <c r="BZ6" s="35">
        <f t="shared" si="8"/>
        <v>76.319999999999993</v>
      </c>
      <c r="CA6" s="34" t="str">
        <f>IF(CA7="","",IF(CA7="-","【-】","【"&amp;SUBSTITUTE(TEXT(CA7,"#,##0.00"),"-","△")&amp;"】"))</f>
        <v>【100.34】</v>
      </c>
      <c r="CB6" s="35">
        <f>IF(CB7="",NA(),CB7)</f>
        <v>196.21</v>
      </c>
      <c r="CC6" s="35">
        <f t="shared" ref="CC6:CK6" si="9">IF(CC7="",NA(),CC7)</f>
        <v>245.45</v>
      </c>
      <c r="CD6" s="35">
        <f t="shared" si="9"/>
        <v>255.6</v>
      </c>
      <c r="CE6" s="35">
        <f t="shared" si="9"/>
        <v>255.07</v>
      </c>
      <c r="CF6" s="35">
        <f t="shared" si="9"/>
        <v>208.77</v>
      </c>
      <c r="CG6" s="35">
        <f t="shared" si="9"/>
        <v>195.88</v>
      </c>
      <c r="CH6" s="35">
        <f t="shared" si="9"/>
        <v>193.1</v>
      </c>
      <c r="CI6" s="35">
        <f t="shared" si="9"/>
        <v>165.76</v>
      </c>
      <c r="CJ6" s="35">
        <f t="shared" si="9"/>
        <v>160.62</v>
      </c>
      <c r="CK6" s="35">
        <f t="shared" si="9"/>
        <v>171.08</v>
      </c>
      <c r="CL6" s="34" t="str">
        <f>IF(CL7="","",IF(CL7="-","【-】","【"&amp;SUBSTITUTE(TEXT(CL7,"#,##0.00"),"-","△")&amp;"】"))</f>
        <v>【136.15】</v>
      </c>
      <c r="CM6" s="35">
        <f>IF(CM7="",NA(),CM7)</f>
        <v>55.48</v>
      </c>
      <c r="CN6" s="35">
        <f t="shared" ref="CN6:CV6" si="10">IF(CN7="",NA(),CN7)</f>
        <v>53.86</v>
      </c>
      <c r="CO6" s="35">
        <f t="shared" si="10"/>
        <v>56.47</v>
      </c>
      <c r="CP6" s="35">
        <f t="shared" si="10"/>
        <v>55.04</v>
      </c>
      <c r="CQ6" s="35">
        <f t="shared" si="10"/>
        <v>55.3</v>
      </c>
      <c r="CR6" s="35">
        <f t="shared" si="10"/>
        <v>49.75</v>
      </c>
      <c r="CS6" s="35">
        <f t="shared" si="10"/>
        <v>51.05</v>
      </c>
      <c r="CT6" s="35">
        <f t="shared" si="10"/>
        <v>50.12</v>
      </c>
      <c r="CU6" s="35">
        <f t="shared" si="10"/>
        <v>49.98</v>
      </c>
      <c r="CV6" s="35">
        <f t="shared" si="10"/>
        <v>50.06</v>
      </c>
      <c r="CW6" s="34" t="str">
        <f>IF(CW7="","",IF(CW7="-","【-】","【"&amp;SUBSTITUTE(TEXT(CW7,"#,##0.00"),"-","△")&amp;"】"))</f>
        <v>【59.64】</v>
      </c>
      <c r="CX6" s="35">
        <f>IF(CX7="",NA(),CX7)</f>
        <v>88.98</v>
      </c>
      <c r="CY6" s="35">
        <f t="shared" ref="CY6:DG6" si="11">IF(CY7="",NA(),CY7)</f>
        <v>89.74</v>
      </c>
      <c r="CZ6" s="35">
        <f t="shared" si="11"/>
        <v>89.84</v>
      </c>
      <c r="DA6" s="35">
        <f t="shared" si="11"/>
        <v>90.46</v>
      </c>
      <c r="DB6" s="35">
        <f t="shared" si="11"/>
        <v>90.19</v>
      </c>
      <c r="DC6" s="35">
        <f t="shared" si="11"/>
        <v>87.85</v>
      </c>
      <c r="DD6" s="35">
        <f t="shared" si="11"/>
        <v>87.52</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0.19</v>
      </c>
      <c r="EL6" s="35">
        <f t="shared" si="14"/>
        <v>0.16</v>
      </c>
      <c r="EM6" s="35">
        <f t="shared" si="14"/>
        <v>0.2</v>
      </c>
      <c r="EN6" s="35">
        <f t="shared" si="14"/>
        <v>0.34</v>
      </c>
      <c r="EO6" s="34" t="str">
        <f>IF(EO7="","",IF(EO7="-","【-】","【"&amp;SUBSTITUTE(TEXT(EO7,"#,##0.00"),"-","△")&amp;"】"))</f>
        <v>【0.22】</v>
      </c>
    </row>
    <row r="7" spans="1:145" s="36" customFormat="1" x14ac:dyDescent="0.2">
      <c r="A7" s="28"/>
      <c r="B7" s="37">
        <v>2019</v>
      </c>
      <c r="C7" s="37">
        <v>142107</v>
      </c>
      <c r="D7" s="37">
        <v>47</v>
      </c>
      <c r="E7" s="37">
        <v>17</v>
      </c>
      <c r="F7" s="37">
        <v>1</v>
      </c>
      <c r="G7" s="37">
        <v>0</v>
      </c>
      <c r="H7" s="37" t="s">
        <v>98</v>
      </c>
      <c r="I7" s="37" t="s">
        <v>99</v>
      </c>
      <c r="J7" s="37" t="s">
        <v>100</v>
      </c>
      <c r="K7" s="37" t="s">
        <v>101</v>
      </c>
      <c r="L7" s="37" t="s">
        <v>102</v>
      </c>
      <c r="M7" s="37" t="s">
        <v>103</v>
      </c>
      <c r="N7" s="38" t="s">
        <v>104</v>
      </c>
      <c r="O7" s="38" t="s">
        <v>105</v>
      </c>
      <c r="P7" s="38">
        <v>34.840000000000003</v>
      </c>
      <c r="Q7" s="38">
        <v>86.23</v>
      </c>
      <c r="R7" s="38">
        <v>2921</v>
      </c>
      <c r="S7" s="38">
        <v>43036</v>
      </c>
      <c r="T7" s="38">
        <v>32.049999999999997</v>
      </c>
      <c r="U7" s="38">
        <v>1342.78</v>
      </c>
      <c r="V7" s="38">
        <v>14897</v>
      </c>
      <c r="W7" s="38">
        <v>2.15</v>
      </c>
      <c r="X7" s="38">
        <v>6928.84</v>
      </c>
      <c r="Y7" s="38">
        <v>81.63</v>
      </c>
      <c r="Z7" s="38">
        <v>84.66</v>
      </c>
      <c r="AA7" s="38">
        <v>91.44</v>
      </c>
      <c r="AB7" s="38">
        <v>85.95</v>
      </c>
      <c r="AC7" s="38">
        <v>85.96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1018.27</v>
      </c>
      <c r="BL7" s="38">
        <v>1120.55</v>
      </c>
      <c r="BM7" s="38">
        <v>855.79</v>
      </c>
      <c r="BN7" s="38">
        <v>948.07</v>
      </c>
      <c r="BO7" s="38">
        <v>1105.9100000000001</v>
      </c>
      <c r="BP7" s="38">
        <v>682.51</v>
      </c>
      <c r="BQ7" s="38">
        <v>88.3</v>
      </c>
      <c r="BR7" s="38">
        <v>77.08</v>
      </c>
      <c r="BS7" s="38">
        <v>74.08</v>
      </c>
      <c r="BT7" s="38">
        <v>74.63</v>
      </c>
      <c r="BU7" s="38">
        <v>77.14</v>
      </c>
      <c r="BV7" s="38">
        <v>71.569999999999993</v>
      </c>
      <c r="BW7" s="38">
        <v>73.28</v>
      </c>
      <c r="BX7" s="38">
        <v>82.82</v>
      </c>
      <c r="BY7" s="38">
        <v>83.31</v>
      </c>
      <c r="BZ7" s="38">
        <v>76.319999999999993</v>
      </c>
      <c r="CA7" s="38">
        <v>100.34</v>
      </c>
      <c r="CB7" s="38">
        <v>196.21</v>
      </c>
      <c r="CC7" s="38">
        <v>245.45</v>
      </c>
      <c r="CD7" s="38">
        <v>255.6</v>
      </c>
      <c r="CE7" s="38">
        <v>255.07</v>
      </c>
      <c r="CF7" s="38">
        <v>208.77</v>
      </c>
      <c r="CG7" s="38">
        <v>195.88</v>
      </c>
      <c r="CH7" s="38">
        <v>193.1</v>
      </c>
      <c r="CI7" s="38">
        <v>165.76</v>
      </c>
      <c r="CJ7" s="38">
        <v>160.62</v>
      </c>
      <c r="CK7" s="38">
        <v>171.08</v>
      </c>
      <c r="CL7" s="38">
        <v>136.15</v>
      </c>
      <c r="CM7" s="38">
        <v>55.48</v>
      </c>
      <c r="CN7" s="38">
        <v>53.86</v>
      </c>
      <c r="CO7" s="38">
        <v>56.47</v>
      </c>
      <c r="CP7" s="38">
        <v>55.04</v>
      </c>
      <c r="CQ7" s="38">
        <v>55.3</v>
      </c>
      <c r="CR7" s="38">
        <v>49.75</v>
      </c>
      <c r="CS7" s="38">
        <v>51.05</v>
      </c>
      <c r="CT7" s="38">
        <v>50.12</v>
      </c>
      <c r="CU7" s="38">
        <v>49.98</v>
      </c>
      <c r="CV7" s="38">
        <v>50.06</v>
      </c>
      <c r="CW7" s="38">
        <v>59.64</v>
      </c>
      <c r="CX7" s="38">
        <v>88.98</v>
      </c>
      <c r="CY7" s="38">
        <v>89.74</v>
      </c>
      <c r="CZ7" s="38">
        <v>89.84</v>
      </c>
      <c r="DA7" s="38">
        <v>90.46</v>
      </c>
      <c r="DB7" s="38">
        <v>90.19</v>
      </c>
      <c r="DC7" s="38">
        <v>87.85</v>
      </c>
      <c r="DD7" s="38">
        <v>87.52</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0.19</v>
      </c>
      <c r="EL7" s="38">
        <v>0.16</v>
      </c>
      <c r="EM7" s="38">
        <v>0.2</v>
      </c>
      <c r="EN7" s="38">
        <v>0.34</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2021-02-24T07:59:54Z</cp:lastPrinted>
  <dcterms:created xsi:type="dcterms:W3CDTF">2020-12-04T02:45:34Z</dcterms:created>
  <dcterms:modified xsi:type="dcterms:W3CDTF">2021-02-24T07:59:59Z</dcterms:modified>
  <cp:category/>
</cp:coreProperties>
</file>