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14_大和市\"/>
    </mc:Choice>
  </mc:AlternateContent>
  <workbookProtection workbookAlgorithmName="SHA-512" workbookHashValue="wH8Qgj48CfjXhGlehrfz+Iz+Gli60Knjwrtkmimipw3uY8C4BqtV7pqGwQfvAZJWNP3tSYrdn9m1+8bJYsSW1g==" workbookSaltValue="BUfdmRdpkD2XymBdPsMkWg==" workbookSpinCount="100000" lockStructure="1"/>
  <bookViews>
    <workbookView xWindow="0" yWindow="0" windowWidth="20496" windowHeight="750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<sst xmlns="http://schemas.openxmlformats.org/spreadsheetml/2006/main" count="236" uniqueCount="118">
  <si>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</si>
  <si>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</si>
  <si>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</si>
  <si>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</si>
  <si>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</si>
  <si>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</si>
  <si>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</si>
  <si>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</si>
  <si>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</si>
  <si>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</si>
  <si>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</si>
  <si>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</si>
  <si>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</si>
  <si>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</si>
  <si>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</si>
  <si>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</si>
  <si>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</si>
  <si>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</si>
  <si>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</si>
  <si>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</si>
  <si>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</si>
  <si>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</si>
  <si>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</si>
  <si>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</si>
  <si>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</si>
  <si>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</si>
  <si>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</si>
  <si>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</si>
  <si>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</si>
  <si>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</si>
  <si>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</si>
  <si>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</si>
  <si>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</si>
  <si>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</si>
  <si>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</si>
  <si>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</si>
  <si>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</si>
  <si>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</si>
  <si>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</si>
  <si>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</si>
  <si>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</si>
  <si>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</si>
  <si>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</si>
  <si>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</si>
  <si>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</si>
  <si>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</si>
  <si>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</si>
  <si>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</si>
  <si>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</si>
  <si>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</si>
  <si>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</si>
  <si>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</si>
  <si>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</si>
  <si>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</si>
  <si>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</si>
  <si>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</si>
  <si>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</si>
  <si>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</si>
  <si>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</si>
  <si>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</si>
  <si>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</si>
  <si>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</si>
  <si>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</si>
  <si>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</si>
  <si>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</si>
  <si>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</si>
  <si>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</si>
  <si>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</si>
  <si>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</si>
  <si>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</si>
  <si>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</si>
  <si>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</si>
  <si>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</si>
  <si>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</si>
  <si>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</si>
  <si>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</si>
  <si>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</si>
  <si>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</si>
  <si>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</si>
  <si>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</si>
  <si>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</si>
  <si>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</si>
  <si>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</si>
  <si>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</si>
  <si>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</si>
  <si>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</si>
  <si>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</si>
  <si>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</si>
  <si>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</si>
  <si>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</si>
  <si>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</si>
  <si>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</si>
  <si>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</si>
  <si>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</si>
  <si>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</si>
  <si>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</si>
  <si>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</si>
  <si>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大和市</t>
  </si>
  <si>
    <t>法非適用</t>
  </si>
  <si>
    <t>下水道事業</t>
  </si>
  <si>
    <t>公共下水道</t>
  </si>
  <si>
    <t>Aa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</si>
  <si>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</si>
  <si>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</si>
  <si>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</si>
  <si>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</si>
  <si>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</si>
  <si>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</si>
  <si>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</si>
  <si>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</si>
  <si>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</si>
  <si>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</si>
  <si>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</si>
  <si>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</si>
  <si>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</si>
  <si>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77.25％となり、前年度と比較して、4.5ポイントの減少となりました。これは、令和元年度決算は、令和２年度から地方公営企業法を適用するため、３月31日で打切り決算を行っているからです。
　企業債残高対事業規模比率は、企業債残高の減少により、改善傾向にあります。
　経費回収率は、依然として100％を下回っており、汚水処理に係る費用が使用料以外の財源で賄われていることが分かります。
　水洗化率は、既に100％近くまで達しており、今後は横ばい状態が続くと考えられます。
　下水道事業経営の健全化に向けて、使用料の適正負担及び経費削減に取り組んでいく必要があります。
　</t>
    <rPh sb="1" eb="4">
      <t>シュウエキテキ</t>
    </rPh>
    <rPh sb="4" eb="6">
      <t>シュウシ</t>
    </rPh>
    <rPh sb="6" eb="8">
      <t>ヒリツ</t>
    </rPh>
    <rPh sb="20" eb="23">
      <t>ゼンネンド</t>
    </rPh>
    <rPh sb="24" eb="26">
      <t>ヒカク</t>
    </rPh>
    <rPh sb="37" eb="39">
      <t>ゲンショウ</t>
    </rPh>
    <rPh sb="50" eb="52">
      <t>レイワ</t>
    </rPh>
    <rPh sb="52" eb="55">
      <t>ガンネンド</t>
    </rPh>
    <rPh sb="55" eb="57">
      <t>ケッサン</t>
    </rPh>
    <rPh sb="59" eb="61">
      <t>レイワ</t>
    </rPh>
    <rPh sb="62" eb="64">
      <t>ネンド</t>
    </rPh>
    <rPh sb="66" eb="68">
      <t>チホウ</t>
    </rPh>
    <rPh sb="68" eb="70">
      <t>コウエイ</t>
    </rPh>
    <rPh sb="70" eb="73">
      <t>キギョウホウ</t>
    </rPh>
    <rPh sb="74" eb="76">
      <t>テキヨウ</t>
    </rPh>
    <rPh sb="82" eb="83">
      <t>ガツ</t>
    </rPh>
    <rPh sb="85" eb="86">
      <t>ニチ</t>
    </rPh>
    <rPh sb="87" eb="89">
      <t>ウチキ</t>
    </rPh>
    <rPh sb="90" eb="92">
      <t>ケッサン</t>
    </rPh>
    <rPh sb="93" eb="94">
      <t>オコナ</t>
    </rPh>
    <rPh sb="105" eb="108">
      <t>キギョウサイ</t>
    </rPh>
    <rPh sb="108" eb="110">
      <t>ザンダカ</t>
    </rPh>
    <rPh sb="110" eb="111">
      <t>タイ</t>
    </rPh>
    <rPh sb="111" eb="113">
      <t>ジギョウ</t>
    </rPh>
    <rPh sb="113" eb="115">
      <t>キボ</t>
    </rPh>
    <rPh sb="115" eb="117">
      <t>ヒリツ</t>
    </rPh>
    <rPh sb="119" eb="121">
      <t>キギョウ</t>
    </rPh>
    <rPh sb="133" eb="135">
      <t>ケイコウ</t>
    </rPh>
    <rPh sb="143" eb="145">
      <t>ケイヒ</t>
    </rPh>
    <rPh sb="145" eb="147">
      <t>カイシュウ</t>
    </rPh>
    <rPh sb="147" eb="148">
      <t>リツ</t>
    </rPh>
    <rPh sb="150" eb="152">
      <t>イゼン</t>
    </rPh>
    <rPh sb="160" eb="162">
      <t>シタマワ</t>
    </rPh>
    <rPh sb="167" eb="169">
      <t>オスイ</t>
    </rPh>
    <rPh sb="169" eb="171">
      <t>ショリ</t>
    </rPh>
    <rPh sb="172" eb="173">
      <t>カカ</t>
    </rPh>
    <rPh sb="174" eb="176">
      <t>ヒヨウ</t>
    </rPh>
    <rPh sb="177" eb="180">
      <t>シヨウリョウ</t>
    </rPh>
    <rPh sb="180" eb="182">
      <t>イガイ</t>
    </rPh>
    <rPh sb="183" eb="185">
      <t>ザイゲン</t>
    </rPh>
    <rPh sb="186" eb="187">
      <t>マカナ</t>
    </rPh>
    <rPh sb="195" eb="196">
      <t>ワ</t>
    </rPh>
    <rPh sb="203" eb="206">
      <t>スイセンカ</t>
    </rPh>
    <rPh sb="206" eb="207">
      <t>リツ</t>
    </rPh>
    <rPh sb="209" eb="210">
      <t>スデ</t>
    </rPh>
    <rPh sb="215" eb="216">
      <t>チカ</t>
    </rPh>
    <rPh sb="219" eb="220">
      <t>タッ</t>
    </rPh>
    <rPh sb="225" eb="227">
      <t>コンゴ</t>
    </rPh>
    <rPh sb="228" eb="229">
      <t>ヨコ</t>
    </rPh>
    <rPh sb="231" eb="233">
      <t>ジョウタイ</t>
    </rPh>
    <rPh sb="234" eb="235">
      <t>ツヅ</t>
    </rPh>
    <rPh sb="237" eb="238">
      <t>カンガ</t>
    </rPh>
    <rPh sb="246" eb="249">
      <t>ゲスイドウ</t>
    </rPh>
    <rPh sb="249" eb="251">
      <t>ジギョウ</t>
    </rPh>
    <rPh sb="251" eb="253">
      <t>ケイエイ</t>
    </rPh>
    <rPh sb="254" eb="257">
      <t>ケンゼンカ</t>
    </rPh>
    <rPh sb="258" eb="259">
      <t>ム</t>
    </rPh>
    <rPh sb="262" eb="265">
      <t>シヨウリョウ</t>
    </rPh>
    <rPh sb="266" eb="268">
      <t>テキセイ</t>
    </rPh>
    <rPh sb="268" eb="270">
      <t>フタン</t>
    </rPh>
    <rPh sb="270" eb="271">
      <t>オヨ</t>
    </rPh>
    <rPh sb="272" eb="274">
      <t>ケイヒ</t>
    </rPh>
    <rPh sb="274" eb="276">
      <t>サクゲン</t>
    </rPh>
    <rPh sb="277" eb="278">
      <t>ト</t>
    </rPh>
    <rPh sb="279" eb="280">
      <t>ク</t>
    </rPh>
    <rPh sb="284" eb="286">
      <t>ヒツヨウ</t>
    </rPh>
    <phoneticPr fontId="4"/>
  </si>
  <si>
    <t xml:space="preserve">　今後、布設から50年を超えた管の延長が増加することが見込まれており、現在の更新のペースでは、全ての管を更新するまでには、長期的な時間と投資が必要となります。そのため、早急に対策が必要な管を洗い出し、優先順位をつけて、順次更新していく必要があります。
</t>
    <rPh sb="1" eb="3">
      <t>コンゴ</t>
    </rPh>
    <rPh sb="4" eb="6">
      <t>フセツ</t>
    </rPh>
    <rPh sb="10" eb="11">
      <t>ネン</t>
    </rPh>
    <rPh sb="12" eb="13">
      <t>コ</t>
    </rPh>
    <rPh sb="15" eb="16">
      <t>カン</t>
    </rPh>
    <rPh sb="17" eb="19">
      <t>エンチョウ</t>
    </rPh>
    <rPh sb="20" eb="22">
      <t>ゾウカ</t>
    </rPh>
    <rPh sb="27" eb="29">
      <t>ミコ</t>
    </rPh>
    <rPh sb="35" eb="37">
      <t>ゲンザイ</t>
    </rPh>
    <rPh sb="38" eb="40">
      <t>コウシン</t>
    </rPh>
    <rPh sb="47" eb="48">
      <t>スベ</t>
    </rPh>
    <rPh sb="50" eb="51">
      <t>カン</t>
    </rPh>
    <rPh sb="52" eb="54">
      <t>コウシン</t>
    </rPh>
    <rPh sb="61" eb="64">
      <t>チョウキテキ</t>
    </rPh>
    <rPh sb="65" eb="67">
      <t>ジカン</t>
    </rPh>
    <rPh sb="68" eb="70">
      <t>トウシ</t>
    </rPh>
    <rPh sb="71" eb="73">
      <t>ヒツヨウ</t>
    </rPh>
    <rPh sb="84" eb="86">
      <t>ソウキュウ</t>
    </rPh>
    <rPh sb="87" eb="89">
      <t>タイサク</t>
    </rPh>
    <rPh sb="90" eb="92">
      <t>ヒツヨウ</t>
    </rPh>
    <rPh sb="93" eb="94">
      <t>カン</t>
    </rPh>
    <rPh sb="95" eb="96">
      <t>アラ</t>
    </rPh>
    <rPh sb="97" eb="98">
      <t>ダ</t>
    </rPh>
    <rPh sb="100" eb="102">
      <t>ユウセン</t>
    </rPh>
    <rPh sb="102" eb="104">
      <t>ジュンイ</t>
    </rPh>
    <rPh sb="109" eb="111">
      <t>ジュンジ</t>
    </rPh>
    <rPh sb="111" eb="113">
      <t>コウシン</t>
    </rPh>
    <rPh sb="117" eb="119">
      <t>ヒツヨウ</t>
    </rPh>
    <phoneticPr fontId="4"/>
  </si>
  <si>
    <t>　下水道事業の経営にあたっては、受益者負担の原則に基づき、汚水処理に係る費用は全額下水道使用料で賄うこととされています。
　しかし、本市では、平成30年度に下水道使用料の改定を行い、収益的収支比率や経費回収率は改善したものの、依然、目標の100％に達しておらず、使用料収入だけでは汚水処理に係る費用を賄い切れていない状況です。
　引き続き、経費削減に努めるとともに、経営の健全性や計画性、透明性の向上を図っていきます。また、景気動向や令和２年度からの地方公営企業法適用により得られる損益やストック情報等を分析し、使用料の見直しについて、検討していきます。</t>
    <rPh sb="1" eb="4">
      <t>ゲスイドウ</t>
    </rPh>
    <rPh sb="4" eb="6">
      <t>ジギョウ</t>
    </rPh>
    <rPh sb="7" eb="9">
      <t>ケイエイ</t>
    </rPh>
    <rPh sb="16" eb="19">
      <t>ジュエキシャ</t>
    </rPh>
    <rPh sb="19" eb="21">
      <t>フタン</t>
    </rPh>
    <rPh sb="22" eb="24">
      <t>ゲンソク</t>
    </rPh>
    <rPh sb="25" eb="26">
      <t>モト</t>
    </rPh>
    <rPh sb="29" eb="31">
      <t>オスイ</t>
    </rPh>
    <rPh sb="31" eb="33">
      <t>ショリ</t>
    </rPh>
    <rPh sb="34" eb="35">
      <t>カカ</t>
    </rPh>
    <rPh sb="36" eb="38">
      <t>ヒヨウ</t>
    </rPh>
    <rPh sb="39" eb="41">
      <t>ゼンガク</t>
    </rPh>
    <rPh sb="41" eb="44">
      <t>ゲスイドウ</t>
    </rPh>
    <rPh sb="44" eb="47">
      <t>シヨウリョウ</t>
    </rPh>
    <rPh sb="48" eb="49">
      <t>マカナ</t>
    </rPh>
    <rPh sb="66" eb="68">
      <t>ホンシ</t>
    </rPh>
    <rPh sb="71" eb="73">
      <t>ヘイセイ</t>
    </rPh>
    <rPh sb="75" eb="76">
      <t>ネン</t>
    </rPh>
    <rPh sb="76" eb="77">
      <t>ド</t>
    </rPh>
    <rPh sb="78" eb="81">
      <t>ゲスイドウ</t>
    </rPh>
    <rPh sb="81" eb="84">
      <t>シヨウリョウ</t>
    </rPh>
    <rPh sb="85" eb="87">
      <t>カイテイ</t>
    </rPh>
    <rPh sb="88" eb="89">
      <t>オコナ</t>
    </rPh>
    <rPh sb="91" eb="93">
      <t>シュウエキ</t>
    </rPh>
    <rPh sb="93" eb="94">
      <t>テキ</t>
    </rPh>
    <rPh sb="94" eb="96">
      <t>シュウシ</t>
    </rPh>
    <rPh sb="96" eb="98">
      <t>ヒリツ</t>
    </rPh>
    <rPh sb="99" eb="101">
      <t>ケイヒ</t>
    </rPh>
    <rPh sb="101" eb="103">
      <t>カイシュウ</t>
    </rPh>
    <rPh sb="103" eb="104">
      <t>リツ</t>
    </rPh>
    <rPh sb="105" eb="107">
      <t>カイゼン</t>
    </rPh>
    <rPh sb="113" eb="115">
      <t>イゼン</t>
    </rPh>
    <rPh sb="116" eb="118">
      <t>モクヒョウ</t>
    </rPh>
    <rPh sb="124" eb="125">
      <t>タッ</t>
    </rPh>
    <rPh sb="131" eb="134">
      <t>シヨウリョウ</t>
    </rPh>
    <rPh sb="134" eb="136">
      <t>シュウニュウ</t>
    </rPh>
    <rPh sb="140" eb="144">
      <t>オスイショリ</t>
    </rPh>
    <rPh sb="145" eb="146">
      <t>カカ</t>
    </rPh>
    <rPh sb="147" eb="149">
      <t>ヒヨウ</t>
    </rPh>
    <rPh sb="150" eb="151">
      <t>マカナ</t>
    </rPh>
    <rPh sb="152" eb="153">
      <t>キ</t>
    </rPh>
    <rPh sb="158" eb="160">
      <t>ジョウキョウ</t>
    </rPh>
    <rPh sb="165" eb="166">
      <t>ヒ</t>
    </rPh>
    <rPh sb="167" eb="168">
      <t>ツヅ</t>
    </rPh>
    <rPh sb="170" eb="172">
      <t>ケイヒ</t>
    </rPh>
    <rPh sb="172" eb="174">
      <t>サクゲン</t>
    </rPh>
    <rPh sb="175" eb="176">
      <t>ツト</t>
    </rPh>
    <rPh sb="183" eb="185">
      <t>ケイエイ</t>
    </rPh>
    <rPh sb="186" eb="189">
      <t>ケンゼンセイ</t>
    </rPh>
    <rPh sb="190" eb="193">
      <t>ケイカクセイ</t>
    </rPh>
    <rPh sb="194" eb="197">
      <t>トウメイセイ</t>
    </rPh>
    <rPh sb="198" eb="200">
      <t>コウジョウ</t>
    </rPh>
    <rPh sb="201" eb="202">
      <t>ハカ</t>
    </rPh>
    <rPh sb="212" eb="214">
      <t>ケイキ</t>
    </rPh>
    <rPh sb="214" eb="216">
      <t>ドウコウ</t>
    </rPh>
    <rPh sb="217" eb="219">
      <t>レイワ</t>
    </rPh>
    <rPh sb="220" eb="222">
      <t>ネンド</t>
    </rPh>
    <rPh sb="225" eb="227">
      <t>チホウ</t>
    </rPh>
    <rPh sb="227" eb="229">
      <t>コウエイ</t>
    </rPh>
    <rPh sb="229" eb="232">
      <t>キギョウホウ</t>
    </rPh>
    <rPh sb="232" eb="234">
      <t>テキヨウ</t>
    </rPh>
    <rPh sb="237" eb="238">
      <t>エ</t>
    </rPh>
    <rPh sb="241" eb="243">
      <t>ソンエキ</t>
    </rPh>
    <rPh sb="248" eb="250">
      <t>ジョウホウ</t>
    </rPh>
    <rPh sb="250" eb="251">
      <t>トウ</t>
    </rPh>
    <rPh sb="252" eb="254">
      <t>ブンセキ</t>
    </rPh>
    <rPh sb="256" eb="259">
      <t>シヨウリョウ</t>
    </rPh>
    <rPh sb="260" eb="262">
      <t>ミナオ</t>
    </rPh>
    <rPh sb="268" eb="27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</si>
</sst>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0.01</c:v>
                </c:pt>
                <c:pt idx="1">
                  <c:v>0.01</c:v>
                </c:pt>
                <c:pt idx="2">
                  <c:v>0.01</c:v>
                </c:pt>
                <c:pt idx="3">
                  <c:v>0.01</c:v>
                </c:pt>
                <c:pt idx="4">
                  <c:v>0.78</c:v>
                </c:pt>
              </c:numCache>
            </c:numRef>
          </c:val>
          <c:extLst xmlns:c16r2="http://schemas.microsoft.com/office/drawing/2015/06/chart">
            <c:ext xmlns:c16="http://schemas.microsoft.com/office/drawing/2014/chart" uri="{C3380CC4-5D6E-409C-BE32-E72D297353CC}">
              <c16:uniqueId val="{00000000-C23C-4020-A6B1-B2965C3CACC1}"/>
            </c:ext>
          </c:extLst>
        </c:ser>
        <c:dLbls>
          <c:showLegendKey val="0"/>
          <c:showVal val="0"/>
          <c:showCatName val="0"/>
          <c:showSerName val="0"/>
          <c:showPercent val="0"/>
          <c:showBubbleSize val="0"/>
        </c:dLbls>
        <c:gapWidth val="150"/>
        <c:axId val="424473248"/>
        <c:axId val="42447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0.16</c:v>
                </c:pt>
                <c:pt idx="2">
                  <c:v>0.16</c:v>
                </c:pt>
                <c:pt idx="3">
                  <c:v>0.16</c:v>
                </c:pt>
                <c:pt idx="4">
                  <c:v>0.16</c:v>
                </c:pt>
              </c:numCache>
            </c:numRef>
          </c:val>
          <c:smooth val="0"/>
          <c:extLst xmlns:c16r2="http://schemas.microsoft.com/office/drawing/2015/06/chart">
            <c:ext xmlns:c16="http://schemas.microsoft.com/office/drawing/2014/chart" uri="{C3380CC4-5D6E-409C-BE32-E72D297353CC}">
              <c16:uniqueId val="{00000001-C23C-4020-A6B1-B2965C3CACC1}"/>
            </c:ext>
          </c:extLst>
        </c:ser>
        <c:dLbls>
          <c:showLegendKey val="0"/>
          <c:showVal val="0"/>
          <c:showCatName val="0"/>
          <c:showSerName val="0"/>
          <c:showPercent val="0"/>
          <c:showBubbleSize val="0"/>
        </c:dLbls>
        <c:marker val="1"/>
        <c:smooth val="0"/>
        <c:axId val="424473248"/>
        <c:axId val="424474032"/>
      </c:lineChart>
      <c:dateAx>
        <c:axId val="424473248"/>
        <c:scaling>
          <c:orientation val="minMax"/>
        </c:scaling>
        <c:delete val="1"/>
        <c:axPos val="b"/>
        <c:numFmt formatCode="&quot;H&quot;yy" sourceLinked="1"/>
        <c:majorTickMark val="none"/>
        <c:minorTickMark val="none"/>
        <c:tickLblPos val="none"/>
        <c:crossAx val="424474032"/>
        <c:crosses val="autoZero"/>
        <c:auto val="1"/>
        <c:lblOffset val="100"/>
        <c:baseTimeUnit val="years"/>
      </c:dateAx>
      <c:valAx>
        <c:axId val="42447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4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64.81</c:v>
                </c:pt>
                <c:pt idx="1">
                  <c:v>64.66</c:v>
                </c:pt>
                <c:pt idx="2">
                  <c:v>64.650000000000006</c:v>
                </c:pt>
                <c:pt idx="3">
                  <c:v>62.96</c:v>
                </c:pt>
                <c:pt idx="4">
                  <c:v>62.97</c:v>
                </c:pt>
              </c:numCache>
            </c:numRef>
          </c:val>
          <c:extLst xmlns:c16r2="http://schemas.microsoft.com/office/drawing/2015/06/chart">
            <c:ext xmlns:c16="http://schemas.microsoft.com/office/drawing/2014/chart" uri="{C3380CC4-5D6E-409C-BE32-E72D297353CC}">
              <c16:uniqueId val="{00000000-60E4-4113-B533-DF85DC0E0075}"/>
            </c:ext>
          </c:extLst>
        </c:ser>
        <c:dLbls>
          <c:showLegendKey val="0"/>
          <c:showVal val="0"/>
          <c:showCatName val="0"/>
          <c:showSerName val="0"/>
          <c:showPercent val="0"/>
          <c:showBubbleSize val="0"/>
        </c:dLbls>
        <c:gapWidth val="150"/>
        <c:axId val="491507024"/>
        <c:axId val="49150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64.81</c:v>
                </c:pt>
                <c:pt idx="1">
                  <c:v>64.66</c:v>
                </c:pt>
                <c:pt idx="2">
                  <c:v>64.650000000000006</c:v>
                </c:pt>
                <c:pt idx="3">
                  <c:v>62.96</c:v>
                </c:pt>
                <c:pt idx="4">
                  <c:v>62.97</c:v>
                </c:pt>
              </c:numCache>
            </c:numRef>
          </c:val>
          <c:smooth val="0"/>
          <c:extLst xmlns:c16r2="http://schemas.microsoft.com/office/drawing/2015/06/chart">
            <c:ext xmlns:c16="http://schemas.microsoft.com/office/drawing/2014/chart" uri="{C3380CC4-5D6E-409C-BE32-E72D297353CC}">
              <c16:uniqueId val="{00000001-60E4-4113-B533-DF85DC0E0075}"/>
            </c:ext>
          </c:extLst>
        </c:ser>
        <c:dLbls>
          <c:showLegendKey val="0"/>
          <c:showVal val="0"/>
          <c:showCatName val="0"/>
          <c:showSerName val="0"/>
          <c:showPercent val="0"/>
          <c:showBubbleSize val="0"/>
        </c:dLbls>
        <c:marker val="1"/>
        <c:smooth val="0"/>
        <c:axId val="491507024"/>
        <c:axId val="491505064"/>
      </c:lineChart>
      <c:dateAx>
        <c:axId val="491507024"/>
        <c:scaling>
          <c:orientation val="minMax"/>
        </c:scaling>
        <c:delete val="1"/>
        <c:axPos val="b"/>
        <c:numFmt formatCode="&quot;H&quot;yy" sourceLinked="1"/>
        <c:majorTickMark val="none"/>
        <c:minorTickMark val="none"/>
        <c:tickLblPos val="none"/>
        <c:crossAx val="491505064"/>
        <c:crosses val="autoZero"/>
        <c:auto val="1"/>
        <c:lblOffset val="100"/>
        <c:baseTimeUnit val="years"/>
      </c:dateAx>
      <c:valAx>
        <c:axId val="49150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50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99.51</c:v>
                </c:pt>
                <c:pt idx="1">
                  <c:v>99.53</c:v>
                </c:pt>
                <c:pt idx="2">
                  <c:v>99.55</c:v>
                </c:pt>
                <c:pt idx="3">
                  <c:v>99.59</c:v>
                </c:pt>
                <c:pt idx="4">
                  <c:v>99.66</c:v>
                </c:pt>
              </c:numCache>
            </c:numRef>
          </c:val>
          <c:extLst xmlns:c16r2="http://schemas.microsoft.com/office/drawing/2015/06/chart">
            <c:ext xmlns:c16="http://schemas.microsoft.com/office/drawing/2014/chart" uri="{C3380CC4-5D6E-409C-BE32-E72D297353CC}">
              <c16:uniqueId val="{00000000-C85C-4561-B9AD-DE950977A5E9}"/>
            </c:ext>
          </c:extLst>
        </c:ser>
        <c:dLbls>
          <c:showLegendKey val="0"/>
          <c:showVal val="0"/>
          <c:showCatName val="0"/>
          <c:showSerName val="0"/>
          <c:showPercent val="0"/>
          <c:showBubbleSize val="0"/>
        </c:dLbls>
        <c:gapWidth val="150"/>
        <c:axId val="491505456"/>
        <c:axId val="49150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96.89</c:v>
                </c:pt>
                <c:pt idx="1">
                  <c:v>97.08</c:v>
                </c:pt>
                <c:pt idx="2">
                  <c:v>97.4</c:v>
                </c:pt>
                <c:pt idx="3">
                  <c:v>96.96</c:v>
                </c:pt>
                <c:pt idx="4">
                  <c:v>96.97</c:v>
                </c:pt>
              </c:numCache>
            </c:numRef>
          </c:val>
          <c:smooth val="0"/>
          <c:extLst xmlns:c16r2="http://schemas.microsoft.com/office/drawing/2015/06/chart">
            <c:ext xmlns:c16="http://schemas.microsoft.com/office/drawing/2014/chart" uri="{C3380CC4-5D6E-409C-BE32-E72D297353CC}">
              <c16:uniqueId val="{00000001-C85C-4561-B9AD-DE950977A5E9}"/>
            </c:ext>
          </c:extLst>
        </c:ser>
        <c:dLbls>
          <c:showLegendKey val="0"/>
          <c:showVal val="0"/>
          <c:showCatName val="0"/>
          <c:showSerName val="0"/>
          <c:showPercent val="0"/>
          <c:showBubbleSize val="0"/>
        </c:dLbls>
        <c:marker val="1"/>
        <c:smooth val="0"/>
        <c:axId val="491505456"/>
        <c:axId val="491507416"/>
      </c:lineChart>
      <c:dateAx>
        <c:axId val="491505456"/>
        <c:scaling>
          <c:orientation val="minMax"/>
        </c:scaling>
        <c:delete val="1"/>
        <c:axPos val="b"/>
        <c:numFmt formatCode="&quot;H&quot;yy" sourceLinked="1"/>
        <c:majorTickMark val="none"/>
        <c:minorTickMark val="none"/>
        <c:tickLblPos val="none"/>
        <c:crossAx val="491507416"/>
        <c:crosses val="autoZero"/>
        <c:auto val="1"/>
        <c:lblOffset val="100"/>
        <c:baseTimeUnit val="years"/>
      </c:dateAx>
      <c:valAx>
        <c:axId val="49150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50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74.680000000000007</c:v>
                </c:pt>
                <c:pt idx="1">
                  <c:v>72.47</c:v>
                </c:pt>
                <c:pt idx="2">
                  <c:v>72.650000000000006</c:v>
                </c:pt>
                <c:pt idx="3">
                  <c:v>81.75</c:v>
                </c:pt>
                <c:pt idx="4">
                  <c:v>77.25</c:v>
                </c:pt>
              </c:numCache>
            </c:numRef>
          </c:val>
          <c:extLst xmlns:c16r2="http://schemas.microsoft.com/office/drawing/2015/06/chart">
            <c:ext xmlns:c16="http://schemas.microsoft.com/office/drawing/2014/chart" uri="{C3380CC4-5D6E-409C-BE32-E72D297353CC}">
              <c16:uniqueId val="{00000000-17BB-4232-8D2D-7434EE379567}"/>
            </c:ext>
          </c:extLst>
        </c:ser>
        <c:dLbls>
          <c:showLegendKey val="0"/>
          <c:showVal val="0"/>
          <c:showCatName val="0"/>
          <c:showSerName val="0"/>
          <c:showPercent val="0"/>
          <c:showBubbleSize val="0"/>
        </c:dLbls>
        <c:gapWidth val="150"/>
        <c:axId val="424476776"/>
        <c:axId val="42447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BB-4232-8D2D-7434EE379567}"/>
            </c:ext>
          </c:extLst>
        </c:ser>
        <c:dLbls>
          <c:showLegendKey val="0"/>
          <c:showVal val="0"/>
          <c:showCatName val="0"/>
          <c:showSerName val="0"/>
          <c:showPercent val="0"/>
          <c:showBubbleSize val="0"/>
        </c:dLbls>
        <c:marker val="1"/>
        <c:smooth val="0"/>
        <c:axId val="424476776"/>
        <c:axId val="424475600"/>
      </c:lineChart>
      <c:dateAx>
        <c:axId val="424476776"/>
        <c:scaling>
          <c:orientation val="minMax"/>
        </c:scaling>
        <c:delete val="1"/>
        <c:axPos val="b"/>
        <c:numFmt formatCode="&quot;H&quot;yy" sourceLinked="1"/>
        <c:majorTickMark val="none"/>
        <c:minorTickMark val="none"/>
        <c:tickLblPos val="none"/>
        <c:crossAx val="424475600"/>
        <c:crosses val="autoZero"/>
        <c:auto val="1"/>
        <c:lblOffset val="100"/>
        <c:baseTimeUnit val="years"/>
      </c:dateAx>
      <c:valAx>
        <c:axId val="42447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47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33-480A-9450-74D04264CD67}"/>
            </c:ext>
          </c:extLst>
        </c:ser>
        <c:dLbls>
          <c:showLegendKey val="0"/>
          <c:showVal val="0"/>
          <c:showCatName val="0"/>
          <c:showSerName val="0"/>
          <c:showPercent val="0"/>
          <c:showBubbleSize val="0"/>
        </c:dLbls>
        <c:gapWidth val="150"/>
        <c:axId val="424470112"/>
        <c:axId val="42787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33-480A-9450-74D04264CD67}"/>
            </c:ext>
          </c:extLst>
        </c:ser>
        <c:dLbls>
          <c:showLegendKey val="0"/>
          <c:showVal val="0"/>
          <c:showCatName val="0"/>
          <c:showSerName val="0"/>
          <c:showPercent val="0"/>
          <c:showBubbleSize val="0"/>
        </c:dLbls>
        <c:marker val="1"/>
        <c:smooth val="0"/>
        <c:axId val="424470112"/>
        <c:axId val="427877016"/>
      </c:lineChart>
      <c:dateAx>
        <c:axId val="424470112"/>
        <c:scaling>
          <c:orientation val="minMax"/>
        </c:scaling>
        <c:delete val="1"/>
        <c:axPos val="b"/>
        <c:numFmt formatCode="&quot;H&quot;yy" sourceLinked="1"/>
        <c:majorTickMark val="none"/>
        <c:minorTickMark val="none"/>
        <c:tickLblPos val="none"/>
        <c:crossAx val="427877016"/>
        <c:crosses val="autoZero"/>
        <c:auto val="1"/>
        <c:lblOffset val="100"/>
        <c:baseTimeUnit val="years"/>
      </c:dateAx>
      <c:valAx>
        <c:axId val="42787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4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FB-4C88-8591-D09876C9965E}"/>
            </c:ext>
          </c:extLst>
        </c:ser>
        <c:dLbls>
          <c:showLegendKey val="0"/>
          <c:showVal val="0"/>
          <c:showCatName val="0"/>
          <c:showSerName val="0"/>
          <c:showPercent val="0"/>
          <c:showBubbleSize val="0"/>
        </c:dLbls>
        <c:gapWidth val="150"/>
        <c:axId val="427874272"/>
        <c:axId val="42787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FB-4C88-8591-D09876C9965E}"/>
            </c:ext>
          </c:extLst>
        </c:ser>
        <c:dLbls>
          <c:showLegendKey val="0"/>
          <c:showVal val="0"/>
          <c:showCatName val="0"/>
          <c:showSerName val="0"/>
          <c:showPercent val="0"/>
          <c:showBubbleSize val="0"/>
        </c:dLbls>
        <c:marker val="1"/>
        <c:smooth val="0"/>
        <c:axId val="427874272"/>
        <c:axId val="427871528"/>
      </c:lineChart>
      <c:dateAx>
        <c:axId val="427874272"/>
        <c:scaling>
          <c:orientation val="minMax"/>
        </c:scaling>
        <c:delete val="1"/>
        <c:axPos val="b"/>
        <c:numFmt formatCode="&quot;H&quot;yy" sourceLinked="1"/>
        <c:majorTickMark val="none"/>
        <c:minorTickMark val="none"/>
        <c:tickLblPos val="none"/>
        <c:crossAx val="427871528"/>
        <c:crosses val="autoZero"/>
        <c:auto val="1"/>
        <c:lblOffset val="100"/>
        <c:baseTimeUnit val="years"/>
      </c:dateAx>
      <c:valAx>
        <c:axId val="42787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7F-46E6-8691-A313EB8132F9}"/>
            </c:ext>
          </c:extLst>
        </c:ser>
        <c:dLbls>
          <c:showLegendKey val="0"/>
          <c:showVal val="0"/>
          <c:showCatName val="0"/>
          <c:showSerName val="0"/>
          <c:showPercent val="0"/>
          <c:showBubbleSize val="0"/>
        </c:dLbls>
        <c:gapWidth val="150"/>
        <c:axId val="427877800"/>
        <c:axId val="42787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7F-46E6-8691-A313EB8132F9}"/>
            </c:ext>
          </c:extLst>
        </c:ser>
        <c:dLbls>
          <c:showLegendKey val="0"/>
          <c:showVal val="0"/>
          <c:showCatName val="0"/>
          <c:showSerName val="0"/>
          <c:showPercent val="0"/>
          <c:showBubbleSize val="0"/>
        </c:dLbls>
        <c:marker val="1"/>
        <c:smooth val="0"/>
        <c:axId val="427877800"/>
        <c:axId val="427876624"/>
      </c:lineChart>
      <c:dateAx>
        <c:axId val="427877800"/>
        <c:scaling>
          <c:orientation val="minMax"/>
        </c:scaling>
        <c:delete val="1"/>
        <c:axPos val="b"/>
        <c:numFmt formatCode="&quot;H&quot;yy" sourceLinked="1"/>
        <c:majorTickMark val="none"/>
        <c:minorTickMark val="none"/>
        <c:tickLblPos val="none"/>
        <c:crossAx val="427876624"/>
        <c:crosses val="autoZero"/>
        <c:auto val="1"/>
        <c:lblOffset val="100"/>
        <c:baseTimeUnit val="years"/>
      </c:dateAx>
      <c:valAx>
        <c:axId val="42787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7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8C-430F-89EC-62E009663E34}"/>
            </c:ext>
          </c:extLst>
        </c:ser>
        <c:dLbls>
          <c:showLegendKey val="0"/>
          <c:showVal val="0"/>
          <c:showCatName val="0"/>
          <c:showSerName val="0"/>
          <c:showPercent val="0"/>
          <c:showBubbleSize val="0"/>
        </c:dLbls>
        <c:gapWidth val="150"/>
        <c:axId val="427872312"/>
        <c:axId val="4278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8C-430F-89EC-62E009663E34}"/>
            </c:ext>
          </c:extLst>
        </c:ser>
        <c:dLbls>
          <c:showLegendKey val="0"/>
          <c:showVal val="0"/>
          <c:showCatName val="0"/>
          <c:showSerName val="0"/>
          <c:showPercent val="0"/>
          <c:showBubbleSize val="0"/>
        </c:dLbls>
        <c:marker val="1"/>
        <c:smooth val="0"/>
        <c:axId val="427872312"/>
        <c:axId val="427872704"/>
      </c:lineChart>
      <c:dateAx>
        <c:axId val="427872312"/>
        <c:scaling>
          <c:orientation val="minMax"/>
        </c:scaling>
        <c:delete val="1"/>
        <c:axPos val="b"/>
        <c:numFmt formatCode="&quot;H&quot;yy" sourceLinked="1"/>
        <c:majorTickMark val="none"/>
        <c:minorTickMark val="none"/>
        <c:tickLblPos val="none"/>
        <c:crossAx val="427872704"/>
        <c:crosses val="autoZero"/>
        <c:auto val="1"/>
        <c:lblOffset val="100"/>
        <c:baseTimeUnit val="years"/>
      </c:dateAx>
      <c:valAx>
        <c:axId val="4278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7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686.31</c:v>
                </c:pt>
                <c:pt idx="1">
                  <c:v>681.59</c:v>
                </c:pt>
                <c:pt idx="2">
                  <c:v>712.79</c:v>
                </c:pt>
                <c:pt idx="3">
                  <c:v>575.28</c:v>
                </c:pt>
                <c:pt idx="4">
                  <c:v>524.66999999999996</c:v>
                </c:pt>
              </c:numCache>
            </c:numRef>
          </c:val>
          <c:extLst xmlns:c16r2="http://schemas.microsoft.com/office/drawing/2015/06/chart">
            <c:ext xmlns:c16="http://schemas.microsoft.com/office/drawing/2014/chart" uri="{C3380CC4-5D6E-409C-BE32-E72D297353CC}">
              <c16:uniqueId val="{00000000-1E97-4CAB-A50F-74C793A5E53D}"/>
            </c:ext>
          </c:extLst>
        </c:ser>
        <c:dLbls>
          <c:showLegendKey val="0"/>
          <c:showVal val="0"/>
          <c:showCatName val="0"/>
          <c:showSerName val="0"/>
          <c:showPercent val="0"/>
          <c:showBubbleSize val="0"/>
        </c:dLbls>
        <c:gapWidth val="150"/>
        <c:axId val="427873096"/>
        <c:axId val="42787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642.57000000000005</c:v>
                </c:pt>
                <c:pt idx="1">
                  <c:v>599.92999999999995</c:v>
                </c:pt>
                <c:pt idx="2">
                  <c:v>573.73</c:v>
                </c:pt>
                <c:pt idx="3">
                  <c:v>514.27</c:v>
                </c:pt>
                <c:pt idx="4">
                  <c:v>517.34</c:v>
                </c:pt>
              </c:numCache>
            </c:numRef>
          </c:val>
          <c:smooth val="0"/>
          <c:extLst xmlns:c16r2="http://schemas.microsoft.com/office/drawing/2015/06/chart">
            <c:ext xmlns:c16="http://schemas.microsoft.com/office/drawing/2014/chart" uri="{C3380CC4-5D6E-409C-BE32-E72D297353CC}">
              <c16:uniqueId val="{00000001-1E97-4CAB-A50F-74C793A5E53D}"/>
            </c:ext>
          </c:extLst>
        </c:ser>
        <c:dLbls>
          <c:showLegendKey val="0"/>
          <c:showVal val="0"/>
          <c:showCatName val="0"/>
          <c:showSerName val="0"/>
          <c:showPercent val="0"/>
          <c:showBubbleSize val="0"/>
        </c:dLbls>
        <c:marker val="1"/>
        <c:smooth val="0"/>
        <c:axId val="427873096"/>
        <c:axId val="427873880"/>
      </c:lineChart>
      <c:dateAx>
        <c:axId val="427873096"/>
        <c:scaling>
          <c:orientation val="minMax"/>
        </c:scaling>
        <c:delete val="1"/>
        <c:axPos val="b"/>
        <c:numFmt formatCode="&quot;H&quot;yy" sourceLinked="1"/>
        <c:majorTickMark val="none"/>
        <c:minorTickMark val="none"/>
        <c:tickLblPos val="none"/>
        <c:crossAx val="427873880"/>
        <c:crosses val="autoZero"/>
        <c:auto val="1"/>
        <c:lblOffset val="100"/>
        <c:baseTimeUnit val="years"/>
      </c:dateAx>
      <c:valAx>
        <c:axId val="42787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7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81.36</c:v>
                </c:pt>
                <c:pt idx="1">
                  <c:v>82.17</c:v>
                </c:pt>
                <c:pt idx="2">
                  <c:v>81.86</c:v>
                </c:pt>
                <c:pt idx="3">
                  <c:v>90.76</c:v>
                </c:pt>
                <c:pt idx="4">
                  <c:v>90.08</c:v>
                </c:pt>
              </c:numCache>
            </c:numRef>
          </c:val>
          <c:extLst xmlns:c16r2="http://schemas.microsoft.com/office/drawing/2015/06/chart">
            <c:ext xmlns:c16="http://schemas.microsoft.com/office/drawing/2014/chart" uri="{C3380CC4-5D6E-409C-BE32-E72D297353CC}">
              <c16:uniqueId val="{00000000-E055-4C38-A85B-8D97B5C6C046}"/>
            </c:ext>
          </c:extLst>
        </c:ser>
        <c:dLbls>
          <c:showLegendKey val="0"/>
          <c:showVal val="0"/>
          <c:showCatName val="0"/>
          <c:showSerName val="0"/>
          <c:showPercent val="0"/>
          <c:showBubbleSize val="0"/>
        </c:dLbls>
        <c:gapWidth val="150"/>
        <c:axId val="427876232"/>
        <c:axId val="49150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c:v>
                </c:pt>
                <c:pt idx="1">
                  <c:v>95.76</c:v>
                </c:pt>
                <c:pt idx="2">
                  <c:v>100.74</c:v>
                </c:pt>
                <c:pt idx="3">
                  <c:v>100.34</c:v>
                </c:pt>
                <c:pt idx="4">
                  <c:v>99.89</c:v>
                </c:pt>
              </c:numCache>
            </c:numRef>
          </c:val>
          <c:smooth val="0"/>
          <c:extLst xmlns:c16r2="http://schemas.microsoft.com/office/drawing/2015/06/chart">
            <c:ext xmlns:c16="http://schemas.microsoft.com/office/drawing/2014/chart" uri="{C3380CC4-5D6E-409C-BE32-E72D297353CC}">
              <c16:uniqueId val="{00000001-E055-4C38-A85B-8D97B5C6C046}"/>
            </c:ext>
          </c:extLst>
        </c:ser>
        <c:dLbls>
          <c:showLegendKey val="0"/>
          <c:showVal val="0"/>
          <c:showCatName val="0"/>
          <c:showSerName val="0"/>
          <c:showPercent val="0"/>
          <c:showBubbleSize val="0"/>
        </c:dLbls>
        <c:marker val="1"/>
        <c:smooth val="0"/>
        <c:axId val="427876232"/>
        <c:axId val="491504672"/>
      </c:lineChart>
      <c:dateAx>
        <c:axId val="427876232"/>
        <c:scaling>
          <c:orientation val="minMax"/>
        </c:scaling>
        <c:delete val="1"/>
        <c:axPos val="b"/>
        <c:numFmt formatCode="&quot;H&quot;yy" sourceLinked="1"/>
        <c:majorTickMark val="none"/>
        <c:minorTickMark val="none"/>
        <c:tickLblPos val="none"/>
        <c:crossAx val="491504672"/>
        <c:crosses val="autoZero"/>
        <c:auto val="1"/>
        <c:lblOffset val="100"/>
        <c:baseTimeUnit val="years"/>
      </c:dateAx>
      <c:valAx>
        <c:axId val="49150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7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150.94999999999999</c:v>
                </c:pt>
                <c:pt idx="1">
                  <c:v>150.47999999999999</c:v>
                </c:pt>
                <c:pt idx="2">
                  <c:v>150</c:v>
                </c:pt>
                <c:pt idx="3">
                  <c:v>150.91999999999999</c:v>
                </c:pt>
                <c:pt idx="4">
                  <c:v>131.28</c:v>
                </c:pt>
              </c:numCache>
            </c:numRef>
          </c:val>
          <c:extLst xmlns:c16r2="http://schemas.microsoft.com/office/drawing/2015/06/chart">
            <c:ext xmlns:c16="http://schemas.microsoft.com/office/drawing/2014/chart" uri="{C3380CC4-5D6E-409C-BE32-E72D297353CC}">
              <c16:uniqueId val="{00000000-AC85-4B4E-B236-15A04F3DFDA2}"/>
            </c:ext>
          </c:extLst>
        </c:ser>
        <c:dLbls>
          <c:showLegendKey val="0"/>
          <c:showVal val="0"/>
          <c:showCatName val="0"/>
          <c:showSerName val="0"/>
          <c:showPercent val="0"/>
          <c:showBubbleSize val="0"/>
        </c:dLbls>
        <c:gapWidth val="150"/>
        <c:axId val="491511728"/>
        <c:axId val="49151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120.18</c:v>
                </c:pt>
                <c:pt idx="1">
                  <c:v>119</c:v>
                </c:pt>
                <c:pt idx="2">
                  <c:v>112.75</c:v>
                </c:pt>
                <c:pt idx="3">
                  <c:v>113.49</c:v>
                </c:pt>
                <c:pt idx="4">
                  <c:v>112.4</c:v>
                </c:pt>
              </c:numCache>
            </c:numRef>
          </c:val>
          <c:smooth val="0"/>
          <c:extLst xmlns:c16r2="http://schemas.microsoft.com/office/drawing/2015/06/chart">
            <c:ext xmlns:c16="http://schemas.microsoft.com/office/drawing/2014/chart" uri="{C3380CC4-5D6E-409C-BE32-E72D297353CC}">
              <c16:uniqueId val="{00000001-AC85-4B4E-B236-15A04F3DFDA2}"/>
            </c:ext>
          </c:extLst>
        </c:ser>
        <c:dLbls>
          <c:showLegendKey val="0"/>
          <c:showVal val="0"/>
          <c:showCatName val="0"/>
          <c:showSerName val="0"/>
          <c:showPercent val="0"/>
          <c:showBubbleSize val="0"/>
        </c:dLbls>
        <c:marker val="1"/>
        <c:smooth val="0"/>
        <c:axId val="491511728"/>
        <c:axId val="491510160"/>
      </c:lineChart>
      <c:dateAx>
        <c:axId val="491511728"/>
        <c:scaling>
          <c:orientation val="minMax"/>
        </c:scaling>
        <c:delete val="1"/>
        <c:axPos val="b"/>
        <c:numFmt formatCode="&quot;H&quot;yy" sourceLinked="1"/>
        <c:majorTickMark val="none"/>
        <c:minorTickMark val="none"/>
        <c:tickLblPos val="none"/>
        <c:crossAx val="491510160"/>
        <c:crosses val="autoZero"/>
        <c:auto val="1"/>
        <c:lblOffset val="100"/>
        <c:baseTimeUnit val="years"/>
      </c:dateAx>
      <c:valAx>
        <c:axId val="49151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51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神奈川県　大和市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Aa</v>
      </c>
      <c r="X8" s="66"/>
      <c r="Y8" s="66"/>
      <c r="Z8" s="66"/>
      <c r="AA8" s="66"/>
      <c r="AB8" s="66"/>
      <c r="AC8" s="66"/>
      <c r="AD8" s="67" t="str">
        <f>データ!$M$6</f>
        <v>非設置</v>
      </c>
      <c r="AE8" s="67"/>
      <c r="AF8" s="67"/>
      <c r="AG8" s="67"/>
      <c r="AH8" s="67"/>
      <c r="AI8" s="67"/>
      <c r="AJ8" s="67"/>
      <c r="AK8" s="3"/>
      <c r="AL8" s="63">
        <f>データ!S6</f>
        <v>239192</v>
      </c>
      <c r="AM8" s="63"/>
      <c r="AN8" s="63"/>
      <c r="AO8" s="63"/>
      <c r="AP8" s="63"/>
      <c r="AQ8" s="63"/>
      <c r="AR8" s="63"/>
      <c r="AS8" s="63"/>
      <c r="AT8" s="62">
        <f>データ!T6</f>
        <v>27.09</v>
      </c>
      <c r="AU8" s="62"/>
      <c r="AV8" s="62"/>
      <c r="AW8" s="62"/>
      <c r="AX8" s="62"/>
      <c r="AY8" s="62"/>
      <c r="AZ8" s="62"/>
      <c r="BA8" s="62"/>
      <c r="BB8" s="62">
        <f>データ!U6</f>
        <v>8829.5300000000007</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2">
      <c r="A10" s="2"/>
      <c r="B10" s="62" t="str">
        <f>データ!N6</f>
        <v>-</v>
      </c>
      <c r="C10" s="62"/>
      <c r="D10" s="62"/>
      <c r="E10" s="62"/>
      <c r="F10" s="62"/>
      <c r="G10" s="62"/>
      <c r="H10" s="62"/>
      <c r="I10" s="62" t="str">
        <f>データ!O6</f>
        <v>該当数値なし</v>
      </c>
      <c r="J10" s="62"/>
      <c r="K10" s="62"/>
      <c r="L10" s="62"/>
      <c r="M10" s="62"/>
      <c r="N10" s="62"/>
      <c r="O10" s="62"/>
      <c r="P10" s="62">
        <f>データ!P6</f>
        <v>95.53</v>
      </c>
      <c r="Q10" s="62"/>
      <c r="R10" s="62"/>
      <c r="S10" s="62"/>
      <c r="T10" s="62"/>
      <c r="U10" s="62"/>
      <c r="V10" s="62"/>
      <c r="W10" s="62">
        <f>データ!Q6</f>
        <v>96.5</v>
      </c>
      <c r="X10" s="62"/>
      <c r="Y10" s="62"/>
      <c r="Z10" s="62"/>
      <c r="AA10" s="62"/>
      <c r="AB10" s="62"/>
      <c r="AC10" s="62"/>
      <c r="AD10" s="63">
        <f>データ!R6</f>
        <v>2292</v>
      </c>
      <c r="AE10" s="63"/>
      <c r="AF10" s="63"/>
      <c r="AG10" s="63"/>
      <c r="AH10" s="63"/>
      <c r="AI10" s="63"/>
      <c r="AJ10" s="63"/>
      <c r="AK10" s="2"/>
      <c r="AL10" s="63">
        <f>データ!V6</f>
        <v>229107</v>
      </c>
      <c r="AM10" s="63"/>
      <c r="AN10" s="63"/>
      <c r="AO10" s="63"/>
      <c r="AP10" s="63"/>
      <c r="AQ10" s="63"/>
      <c r="AR10" s="63"/>
      <c r="AS10" s="63"/>
      <c r="AT10" s="62">
        <f>データ!W6</f>
        <v>19.559999999999999</v>
      </c>
      <c r="AU10" s="62"/>
      <c r="AV10" s="62"/>
      <c r="AW10" s="62"/>
      <c r="AX10" s="62"/>
      <c r="AY10" s="62"/>
      <c r="AZ10" s="62"/>
      <c r="BA10" s="62"/>
      <c r="BB10" s="62">
        <f>データ!X6</f>
        <v>11713.04</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115</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116</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117</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L1zk78Bt3m2ZA2YbMwvoQBCOmzjXCJElDeZe4OBoSPSqZIBBZ/+7WsvPj+FkkMbkygClPhMKjqhCzcdMK/8w8A==" saltValue="86MFdMp4r/nvdzeXjURMt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1" t="s">
        <v>53</v>
      </c>
      <c r="I3" s="72"/>
      <c r="J3" s="72"/>
      <c r="K3" s="72"/>
      <c r="L3" s="72"/>
      <c r="M3" s="72"/>
      <c r="N3" s="72"/>
      <c r="O3" s="72"/>
      <c r="P3" s="72"/>
      <c r="Q3" s="72"/>
      <c r="R3" s="72"/>
      <c r="S3" s="72"/>
      <c r="T3" s="72"/>
      <c r="U3" s="72"/>
      <c r="V3" s="72"/>
      <c r="W3" s="72"/>
      <c r="X3" s="73"/>
      <c r="Y3" s="77" t="s">
        <v>54</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55</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2">
      <c r="A4" s="28" t="s">
        <v>56</v>
      </c>
      <c r="B4" s="30"/>
      <c r="C4" s="30"/>
      <c r="D4" s="30"/>
      <c r="E4" s="30"/>
      <c r="F4" s="30"/>
      <c r="G4" s="30"/>
      <c r="H4" s="74"/>
      <c r="I4" s="75"/>
      <c r="J4" s="75"/>
      <c r="K4" s="75"/>
      <c r="L4" s="75"/>
      <c r="M4" s="75"/>
      <c r="N4" s="75"/>
      <c r="O4" s="75"/>
      <c r="P4" s="75"/>
      <c r="Q4" s="75"/>
      <c r="R4" s="75"/>
      <c r="S4" s="75"/>
      <c r="T4" s="75"/>
      <c r="U4" s="75"/>
      <c r="V4" s="75"/>
      <c r="W4" s="75"/>
      <c r="X4" s="76"/>
      <c r="Y4" s="70" t="s">
        <v>57</v>
      </c>
      <c r="Z4" s="70"/>
      <c r="AA4" s="70"/>
      <c r="AB4" s="70"/>
      <c r="AC4" s="70"/>
      <c r="AD4" s="70"/>
      <c r="AE4" s="70"/>
      <c r="AF4" s="70"/>
      <c r="AG4" s="70"/>
      <c r="AH4" s="70"/>
      <c r="AI4" s="70"/>
      <c r="AJ4" s="70" t="s">
        <v>58</v>
      </c>
      <c r="AK4" s="70"/>
      <c r="AL4" s="70"/>
      <c r="AM4" s="70"/>
      <c r="AN4" s="70"/>
      <c r="AO4" s="70"/>
      <c r="AP4" s="70"/>
      <c r="AQ4" s="70"/>
      <c r="AR4" s="70"/>
      <c r="AS4" s="70"/>
      <c r="AT4" s="70"/>
      <c r="AU4" s="70" t="s">
        <v>59</v>
      </c>
      <c r="AV4" s="70"/>
      <c r="AW4" s="70"/>
      <c r="AX4" s="70"/>
      <c r="AY4" s="70"/>
      <c r="AZ4" s="70"/>
      <c r="BA4" s="70"/>
      <c r="BB4" s="70"/>
      <c r="BC4" s="70"/>
      <c r="BD4" s="70"/>
      <c r="BE4" s="70"/>
      <c r="BF4" s="70" t="s">
        <v>60</v>
      </c>
      <c r="BG4" s="70"/>
      <c r="BH4" s="70"/>
      <c r="BI4" s="70"/>
      <c r="BJ4" s="70"/>
      <c r="BK4" s="70"/>
      <c r="BL4" s="70"/>
      <c r="BM4" s="70"/>
      <c r="BN4" s="70"/>
      <c r="BO4" s="70"/>
      <c r="BP4" s="70"/>
      <c r="BQ4" s="70" t="s">
        <v>61</v>
      </c>
      <c r="BR4" s="70"/>
      <c r="BS4" s="70"/>
      <c r="BT4" s="70"/>
      <c r="BU4" s="70"/>
      <c r="BV4" s="70"/>
      <c r="BW4" s="70"/>
      <c r="BX4" s="70"/>
      <c r="BY4" s="70"/>
      <c r="BZ4" s="70"/>
      <c r="CA4" s="70"/>
      <c r="CB4" s="70" t="s">
        <v>62</v>
      </c>
      <c r="CC4" s="70"/>
      <c r="CD4" s="70"/>
      <c r="CE4" s="70"/>
      <c r="CF4" s="70"/>
      <c r="CG4" s="70"/>
      <c r="CH4" s="70"/>
      <c r="CI4" s="70"/>
      <c r="CJ4" s="70"/>
      <c r="CK4" s="70"/>
      <c r="CL4" s="70"/>
      <c r="CM4" s="70" t="s">
        <v>63</v>
      </c>
      <c r="CN4" s="70"/>
      <c r="CO4" s="70"/>
      <c r="CP4" s="70"/>
      <c r="CQ4" s="70"/>
      <c r="CR4" s="70"/>
      <c r="CS4" s="70"/>
      <c r="CT4" s="70"/>
      <c r="CU4" s="70"/>
      <c r="CV4" s="70"/>
      <c r="CW4" s="70"/>
      <c r="CX4" s="70" t="s">
        <v>64</v>
      </c>
      <c r="CY4" s="70"/>
      <c r="CZ4" s="70"/>
      <c r="DA4" s="70"/>
      <c r="DB4" s="70"/>
      <c r="DC4" s="70"/>
      <c r="DD4" s="70"/>
      <c r="DE4" s="70"/>
      <c r="DF4" s="70"/>
      <c r="DG4" s="70"/>
      <c r="DH4" s="70"/>
      <c r="DI4" s="70" t="s">
        <v>65</v>
      </c>
      <c r="DJ4" s="70"/>
      <c r="DK4" s="70"/>
      <c r="DL4" s="70"/>
      <c r="DM4" s="70"/>
      <c r="DN4" s="70"/>
      <c r="DO4" s="70"/>
      <c r="DP4" s="70"/>
      <c r="DQ4" s="70"/>
      <c r="DR4" s="70"/>
      <c r="DS4" s="70"/>
      <c r="DT4" s="70" t="s">
        <v>66</v>
      </c>
      <c r="DU4" s="70"/>
      <c r="DV4" s="70"/>
      <c r="DW4" s="70"/>
      <c r="DX4" s="70"/>
      <c r="DY4" s="70"/>
      <c r="DZ4" s="70"/>
      <c r="EA4" s="70"/>
      <c r="EB4" s="70"/>
      <c r="EC4" s="70"/>
      <c r="ED4" s="70"/>
      <c r="EE4" s="70" t="s">
        <v>67</v>
      </c>
      <c r="EF4" s="70"/>
      <c r="EG4" s="70"/>
      <c r="EH4" s="70"/>
      <c r="EI4" s="70"/>
      <c r="EJ4" s="70"/>
      <c r="EK4" s="70"/>
      <c r="EL4" s="70"/>
      <c r="EM4" s="70"/>
      <c r="EN4" s="70"/>
      <c r="EO4" s="70"/>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142131</v>
      </c>
      <c r="D6" s="33">
        <f t="shared" si="3"/>
        <v>47</v>
      </c>
      <c r="E6" s="33">
        <f t="shared" si="3"/>
        <v>17</v>
      </c>
      <c r="F6" s="33">
        <f t="shared" si="3"/>
        <v>1</v>
      </c>
      <c r="G6" s="33">
        <f t="shared" si="3"/>
        <v>0</v>
      </c>
      <c r="H6" s="33" t="str">
        <f t="shared" si="3"/>
        <v>神奈川県　大和市</v>
      </c>
      <c r="I6" s="33" t="str">
        <f t="shared" si="3"/>
        <v>法非適用</v>
      </c>
      <c r="J6" s="33" t="str">
        <f t="shared" si="3"/>
        <v>下水道事業</v>
      </c>
      <c r="K6" s="33" t="str">
        <f t="shared" si="3"/>
        <v>公共下水道</v>
      </c>
      <c r="L6" s="33" t="str">
        <f t="shared" si="3"/>
        <v>Aa</v>
      </c>
      <c r="M6" s="33" t="str">
        <f t="shared" si="3"/>
        <v>非設置</v>
      </c>
      <c r="N6" s="34" t="str">
        <f t="shared" si="3"/>
        <v>-</v>
      </c>
      <c r="O6" s="34" t="str">
        <f t="shared" si="3"/>
        <v>該当数値なし</v>
      </c>
      <c r="P6" s="34">
        <f t="shared" si="3"/>
        <v>95.53</v>
      </c>
      <c r="Q6" s="34">
        <f t="shared" si="3"/>
        <v>96.5</v>
      </c>
      <c r="R6" s="34">
        <f t="shared" si="3"/>
        <v>2292</v>
      </c>
      <c r="S6" s="34">
        <f t="shared" si="3"/>
        <v>239192</v>
      </c>
      <c r="T6" s="34">
        <f t="shared" si="3"/>
        <v>27.09</v>
      </c>
      <c r="U6" s="34">
        <f t="shared" si="3"/>
        <v>8829.5300000000007</v>
      </c>
      <c r="V6" s="34">
        <f t="shared" si="3"/>
        <v>229107</v>
      </c>
      <c r="W6" s="34">
        <f t="shared" si="3"/>
        <v>19.559999999999999</v>
      </c>
      <c r="X6" s="34">
        <f t="shared" si="3"/>
        <v>11713.04</v>
      </c>
      <c r="Y6" s="35">
        <f>IF(Y7="",NA(),Y7)</f>
        <v>74.680000000000007</v>
      </c>
      <c r="Z6" s="35">
        <f t="shared" ref="Z6:AH6" si="4">IF(Z7="",NA(),Z7)</f>
        <v>72.47</v>
      </c>
      <c r="AA6" s="35">
        <f t="shared" si="4"/>
        <v>72.650000000000006</v>
      </c>
      <c r="AB6" s="35">
        <f t="shared" si="4"/>
        <v>81.75</v>
      </c>
      <c r="AC6" s="35">
        <f t="shared" si="4"/>
        <v>77.25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686.31</v>
      </c>
      <c r="BG6" s="35">
        <f t="shared" ref="BG6:BO6" si="7">IF(BG7="",NA(),BG7)</f>
        <v>681.59</v>
      </c>
      <c r="BH6" s="35">
        <f t="shared" si="7"/>
        <v>712.79</v>
      </c>
      <c r="BI6" s="35">
        <f t="shared" si="7"/>
        <v>575.28</v>
      </c>
      <c r="BJ6" s="35">
        <f t="shared" si="7"/>
        <v>524.66999999999996</v>
      </c>
      <c r="BK6" s="35">
        <f t="shared" si="7"/>
        <v>642.57000000000005</v>
      </c>
      <c r="BL6" s="35">
        <f t="shared" si="7"/>
        <v>599.92999999999995</v>
      </c>
      <c r="BM6" s="35">
        <f t="shared" si="7"/>
        <v>573.73</v>
      </c>
      <c r="BN6" s="35">
        <f t="shared" si="7"/>
        <v>514.27</v>
      </c>
      <c r="BO6" s="35">
        <f t="shared" si="7"/>
        <v>517.34</v>
      </c>
      <c r="BP6" s="34" t="str">
        <f>IF(BP7="","",IF(BP7="-","【-】","【"&amp;SUBSTITUTE(TEXT(BP7,"#,##0.00"),"-","△")&amp;"】"))</f>
        <v>【682.51】</v>
      </c>
      <c r="BQ6" s="35">
        <f>IF(BQ7="",NA(),BQ7)</f>
        <v>81.36</v>
      </c>
      <c r="BR6" s="35">
        <f t="shared" ref="BR6:BZ6" si="8">IF(BR7="",NA(),BR7)</f>
        <v>82.17</v>
      </c>
      <c r="BS6" s="35">
        <f t="shared" si="8"/>
        <v>81.86</v>
      </c>
      <c r="BT6" s="35">
        <f t="shared" si="8"/>
        <v>90.76</v>
      </c>
      <c r="BU6" s="35">
        <f t="shared" si="8"/>
        <v>90.08</v>
      </c>
      <c r="BV6" s="35">
        <f t="shared" si="8"/>
        <v>94.3</v>
      </c>
      <c r="BW6" s="35">
        <f t="shared" si="8"/>
        <v>95.76</v>
      </c>
      <c r="BX6" s="35">
        <f t="shared" si="8"/>
        <v>100.74</v>
      </c>
      <c r="BY6" s="35">
        <f t="shared" si="8"/>
        <v>100.34</v>
      </c>
      <c r="BZ6" s="35">
        <f t="shared" si="8"/>
        <v>99.89</v>
      </c>
      <c r="CA6" s="34" t="str">
        <f>IF(CA7="","",IF(CA7="-","【-】","【"&amp;SUBSTITUTE(TEXT(CA7,"#,##0.00"),"-","△")&amp;"】"))</f>
        <v>【100.34】</v>
      </c>
      <c r="CB6" s="35">
        <f>IF(CB7="",NA(),CB7)</f>
        <v>150.94999999999999</v>
      </c>
      <c r="CC6" s="35">
        <f t="shared" ref="CC6:CK6" si="9">IF(CC7="",NA(),CC7)</f>
        <v>150.47999999999999</v>
      </c>
      <c r="CD6" s="35">
        <f t="shared" si="9"/>
        <v>150</v>
      </c>
      <c r="CE6" s="35">
        <f t="shared" si="9"/>
        <v>150.91999999999999</v>
      </c>
      <c r="CF6" s="35">
        <f t="shared" si="9"/>
        <v>131.28</v>
      </c>
      <c r="CG6" s="35">
        <f t="shared" si="9"/>
        <v>120.18</v>
      </c>
      <c r="CH6" s="35">
        <f t="shared" si="9"/>
        <v>119</v>
      </c>
      <c r="CI6" s="35">
        <f t="shared" si="9"/>
        <v>112.75</v>
      </c>
      <c r="CJ6" s="35">
        <f t="shared" si="9"/>
        <v>113.49</v>
      </c>
      <c r="CK6" s="35">
        <f t="shared" si="9"/>
        <v>112.4</v>
      </c>
      <c r="CL6" s="34" t="str">
        <f>IF(CL7="","",IF(CL7="-","【-】","【"&amp;SUBSTITUTE(TEXT(CL7,"#,##0.00"),"-","△")&amp;"】"))</f>
        <v>【136.15】</v>
      </c>
      <c r="CM6" s="35">
        <f>IF(CM7="",NA(),CM7)</f>
        <v>64.81</v>
      </c>
      <c r="CN6" s="35">
        <f t="shared" ref="CN6:CV6" si="10">IF(CN7="",NA(),CN7)</f>
        <v>64.66</v>
      </c>
      <c r="CO6" s="35">
        <f t="shared" si="10"/>
        <v>64.650000000000006</v>
      </c>
      <c r="CP6" s="35">
        <f t="shared" si="10"/>
        <v>62.96</v>
      </c>
      <c r="CQ6" s="35">
        <f t="shared" si="10"/>
        <v>62.97</v>
      </c>
      <c r="CR6" s="35">
        <f t="shared" si="10"/>
        <v>64.81</v>
      </c>
      <c r="CS6" s="35">
        <f t="shared" si="10"/>
        <v>64.66</v>
      </c>
      <c r="CT6" s="35">
        <f t="shared" si="10"/>
        <v>64.650000000000006</v>
      </c>
      <c r="CU6" s="35">
        <f t="shared" si="10"/>
        <v>62.96</v>
      </c>
      <c r="CV6" s="35">
        <f t="shared" si="10"/>
        <v>62.97</v>
      </c>
      <c r="CW6" s="34" t="str">
        <f>IF(CW7="","",IF(CW7="-","【-】","【"&amp;SUBSTITUTE(TEXT(CW7,"#,##0.00"),"-","△")&amp;"】"))</f>
        <v>【59.64】</v>
      </c>
      <c r="CX6" s="35">
        <f>IF(CX7="",NA(),CX7)</f>
        <v>99.51</v>
      </c>
      <c r="CY6" s="35">
        <f t="shared" ref="CY6:DG6" si="11">IF(CY7="",NA(),CY7)</f>
        <v>99.53</v>
      </c>
      <c r="CZ6" s="35">
        <f t="shared" si="11"/>
        <v>99.55</v>
      </c>
      <c r="DA6" s="35">
        <f t="shared" si="11"/>
        <v>99.59</v>
      </c>
      <c r="DB6" s="35">
        <f t="shared" si="11"/>
        <v>99.66</v>
      </c>
      <c r="DC6" s="35">
        <f t="shared" si="11"/>
        <v>96.89</v>
      </c>
      <c r="DD6" s="35">
        <f t="shared" si="11"/>
        <v>97.08</v>
      </c>
      <c r="DE6" s="35">
        <f t="shared" si="11"/>
        <v>97.4</v>
      </c>
      <c r="DF6" s="35">
        <f t="shared" si="11"/>
        <v>96.96</v>
      </c>
      <c r="DG6" s="35">
        <f t="shared" si="11"/>
        <v>96.97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5">
        <f t="shared" ref="EF6:EN6" si="14">IF(EF7="",NA(),EF7)</f>
        <v>0.01</v>
      </c>
      <c r="EG6" s="35">
        <f t="shared" si="14"/>
        <v>0.01</v>
      </c>
      <c r="EH6" s="35">
        <f t="shared" si="14"/>
        <v>0.01</v>
      </c>
      <c r="EI6" s="35">
        <f t="shared" si="14"/>
        <v>0.78</v>
      </c>
      <c r="EJ6" s="35">
        <f t="shared" si="14"/>
        <v>0.13</v>
      </c>
      <c r="EK6" s="35">
        <f t="shared" si="14"/>
        <v>0.16</v>
      </c>
      <c r="EL6" s="35">
        <f t="shared" si="14"/>
        <v>0.16</v>
      </c>
      <c r="EM6" s="35">
        <f t="shared" si="14"/>
        <v>0.16</v>
      </c>
      <c r="EN6" s="35">
        <f t="shared" si="14"/>
        <v>0.16</v>
      </c>
      <c r="EO6" s="34" t="str">
        <f>IF(EO7="","",IF(EO7="-","【-】","【"&amp;SUBSTITUTE(TEXT(EO7,"#,##0.00"),"-","△")&amp;"】"))</f>
        <v>【0.22】</v>
      </c>
    </row>
    <row r="7" spans="1:145" s="36" customFormat="1" x14ac:dyDescent="0.2">
      <c r="A7" s="28"/>
      <c r="B7" s="37">
        <v>2019</v>
      </c>
      <c r="C7" s="37">
        <v>142131</v>
      </c>
      <c r="D7" s="37">
        <v>47</v>
      </c>
      <c r="E7" s="37">
        <v>17</v>
      </c>
      <c r="F7" s="37">
        <v>1</v>
      </c>
      <c r="G7" s="37">
        <v>0</v>
      </c>
      <c r="H7" s="37" t="s">
        <v>97</v>
      </c>
      <c r="I7" s="37" t="s">
        <v>98</v>
      </c>
      <c r="J7" s="37" t="s">
        <v>99</v>
      </c>
      <c r="K7" s="37" t="s">
        <v>100</v>
      </c>
      <c r="L7" s="37" t="s">
        <v>101</v>
      </c>
      <c r="M7" s="37" t="s">
        <v>102</v>
      </c>
      <c r="N7" s="38" t="s">
        <v>103</v>
      </c>
      <c r="O7" s="38" t="s">
        <v>104</v>
      </c>
      <c r="P7" s="38">
        <v>95.53</v>
      </c>
      <c r="Q7" s="38">
        <v>96.5</v>
      </c>
      <c r="R7" s="38">
        <v>2292</v>
      </c>
      <c r="S7" s="38">
        <v>239192</v>
      </c>
      <c r="T7" s="38">
        <v>27.09</v>
      </c>
      <c r="U7" s="38">
        <v>8829.5300000000007</v>
      </c>
      <c r="V7" s="38">
        <v>229107</v>
      </c>
      <c r="W7" s="38">
        <v>19.559999999999999</v>
      </c>
      <c r="X7" s="38">
        <v>11713.04</v>
      </c>
      <c r="Y7" s="38">
        <v>74.680000000000007</v>
      </c>
      <c r="Z7" s="38">
        <v>72.47</v>
      </c>
      <c r="AA7" s="38">
        <v>72.650000000000006</v>
      </c>
      <c r="AB7" s="38">
        <v>81.75</v>
      </c>
      <c r="AC7" s="38">
        <v>77.25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686.31</v>
      </c>
      <c r="BG7" s="38">
        <v>681.59</v>
      </c>
      <c r="BH7" s="38">
        <v>712.79</v>
      </c>
      <c r="BI7" s="38">
        <v>575.28</v>
      </c>
      <c r="BJ7" s="38">
        <v>524.66999999999996</v>
      </c>
      <c r="BK7" s="38">
        <v>642.57000000000005</v>
      </c>
      <c r="BL7" s="38">
        <v>599.92999999999995</v>
      </c>
      <c r="BM7" s="38">
        <v>573.73</v>
      </c>
      <c r="BN7" s="38">
        <v>514.27</v>
      </c>
      <c r="BO7" s="38">
        <v>517.34</v>
      </c>
      <c r="BP7" s="38">
        <v>682.51</v>
      </c>
      <c r="BQ7" s="38">
        <v>81.36</v>
      </c>
      <c r="BR7" s="38">
        <v>82.17</v>
      </c>
      <c r="BS7" s="38">
        <v>81.86</v>
      </c>
      <c r="BT7" s="38">
        <v>90.76</v>
      </c>
      <c r="BU7" s="38">
        <v>90.08</v>
      </c>
      <c r="BV7" s="38">
        <v>94.3</v>
      </c>
      <c r="BW7" s="38">
        <v>95.76</v>
      </c>
      <c r="BX7" s="38">
        <v>100.74</v>
      </c>
      <c r="BY7" s="38">
        <v>100.34</v>
      </c>
      <c r="BZ7" s="38">
        <v>99.89</v>
      </c>
      <c r="CA7" s="38">
        <v>100.34</v>
      </c>
      <c r="CB7" s="38">
        <v>150.94999999999999</v>
      </c>
      <c r="CC7" s="38">
        <v>150.47999999999999</v>
      </c>
      <c r="CD7" s="38">
        <v>150</v>
      </c>
      <c r="CE7" s="38">
        <v>150.91999999999999</v>
      </c>
      <c r="CF7" s="38">
        <v>131.28</v>
      </c>
      <c r="CG7" s="38">
        <v>120.18</v>
      </c>
      <c r="CH7" s="38">
        <v>119</v>
      </c>
      <c r="CI7" s="38">
        <v>112.75</v>
      </c>
      <c r="CJ7" s="38">
        <v>113.49</v>
      </c>
      <c r="CK7" s="38">
        <v>112.4</v>
      </c>
      <c r="CL7" s="38">
        <v>136.15</v>
      </c>
      <c r="CM7" s="38">
        <v>64.81</v>
      </c>
      <c r="CN7" s="38">
        <v>64.66</v>
      </c>
      <c r="CO7" s="38">
        <v>64.650000000000006</v>
      </c>
      <c r="CP7" s="38">
        <v>62.96</v>
      </c>
      <c r="CQ7" s="38">
        <v>62.97</v>
      </c>
      <c r="CR7" s="38">
        <v>64.81</v>
      </c>
      <c r="CS7" s="38">
        <v>64.66</v>
      </c>
      <c r="CT7" s="38">
        <v>64.650000000000006</v>
      </c>
      <c r="CU7" s="38">
        <v>62.96</v>
      </c>
      <c r="CV7" s="38">
        <v>62.97</v>
      </c>
      <c r="CW7" s="38">
        <v>59.64</v>
      </c>
      <c r="CX7" s="38">
        <v>99.51</v>
      </c>
      <c r="CY7" s="38">
        <v>99.53</v>
      </c>
      <c r="CZ7" s="38">
        <v>99.55</v>
      </c>
      <c r="DA7" s="38">
        <v>99.59</v>
      </c>
      <c r="DB7" s="38">
        <v>99.66</v>
      </c>
      <c r="DC7" s="38">
        <v>96.89</v>
      </c>
      <c r="DD7" s="38">
        <v>97.08</v>
      </c>
      <c r="DE7" s="38">
        <v>97.4</v>
      </c>
      <c r="DF7" s="38">
        <v>96.96</v>
      </c>
      <c r="DG7" s="38">
        <v>96.97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0.01</v>
      </c>
      <c r="EF7" s="38">
        <v>0.01</v>
      </c>
      <c r="EG7" s="38">
        <v>0.01</v>
      </c>
      <c r="EH7" s="38">
        <v>0.01</v>
      </c>
      <c r="EI7" s="38">
        <v>0.78</v>
      </c>
      <c r="EJ7" s="38">
        <v>0.13</v>
      </c>
      <c r="EK7" s="38">
        <v>0.16</v>
      </c>
      <c r="EL7" s="38">
        <v>0.16</v>
      </c>
      <c r="EM7" s="38">
        <v>0.16</v>
      </c>
      <c r="EN7" s="38">
        <v>0.16</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2021-02-24T07:51:59Z</cp:lastPrinted>
  <dcterms:created xsi:type="dcterms:W3CDTF">2020-12-04T02:45:35Z</dcterms:created>
  <dcterms:modified xsi:type="dcterms:W3CDTF">2021-02-24T07:52:03Z</dcterms:modified>
  <cp:category/>
</cp:coreProperties>
</file>