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8_南足柄市\"/>
    </mc:Choice>
  </mc:AlternateContent>
  <workbookProtection workbookAlgorithmName="SHA-512" workbookHashValue="rb4nNeePcRpwL0CWP/rvDwnzmdtlBM6g2Q5QCgAs1JdzBtQd1wDdjTbJjsz5nq3ZIqOtmGOaTitns3zQ8PhBIA==" workbookSaltValue="dzWjoF2anvpprXWda83ELg==" workbookSpinCount="100000" lockStructure="1"/>
  <bookViews>
    <workbookView xWindow="0" yWindow="0" windowWidth="17628" windowHeight="89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L10" i="4"/>
  <c r="W10" i="4"/>
  <c r="I10" i="4"/>
  <c r="B10" i="4"/>
  <c r="BB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<sst xmlns="http://schemas.openxmlformats.org/spreadsheetml/2006/main" count="228" uniqueCount="114">
  <si>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</si>
  <si>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</si>
  <si>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</si>
  <si>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</si>
  <si>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</si>
  <si>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</si>
  <si>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</si>
  <si>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</si>
  <si>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</si>
  <si>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</si>
  <si>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</si>
  <si>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</si>
  <si>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</si>
  <si>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</si>
  <si>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</si>
  <si>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</si>
  <si>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</si>
  <si>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</si>
  <si>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</si>
  <si>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</si>
  <si>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</si>
  <si>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</si>
  <si>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</si>
  <si>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</si>
  <si>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</si>
  <si>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</si>
  <si>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</si>
  <si>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</si>
  <si>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</si>
  <si>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</si>
  <si>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</si>
  <si>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</si>
  <si>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</si>
  <si>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</si>
  <si>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</si>
  <si>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</si>
  <si>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</si>
  <si>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</si>
  <si>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</si>
  <si>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</si>
  <si>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</si>
  <si>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</si>
  <si>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</si>
  <si>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</si>
  <si>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</si>
  <si>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</si>
  <si>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</si>
  <si>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</si>
  <si>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</si>
  <si>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</si>
  <si>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</si>
  <si>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</si>
  <si>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</si>
  <si>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</si>
  <si>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</si>
  <si>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</si>
  <si>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</si>
  <si>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</si>
  <si>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</si>
  <si>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</si>
  <si>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</si>
  <si>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</si>
  <si>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</si>
  <si>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</si>
  <si>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</si>
  <si>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</si>
  <si>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</si>
  <si>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</si>
  <si>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</si>
  <si>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</si>
  <si>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</si>
  <si>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</si>
  <si>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</si>
  <si>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</si>
  <si>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</si>
  <si>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</si>
  <si>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</si>
  <si>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</si>
  <si>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</si>
  <si>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</si>
  <si>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</si>
  <si>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</si>
  <si>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</si>
  <si>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</si>
  <si>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</si>
  <si>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</si>
  <si>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</si>
  <si>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</si>
  <si>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</si>
  <si>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</si>
  <si>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</si>
  <si>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</si>
  <si>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</si>
  <si>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南足柄市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</si>
  <si>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</si>
  <si>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</si>
  <si>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</si>
  <si>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</si>
  <si>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</si>
  <si>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</si>
  <si>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</si>
  <si>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</si>
  <si>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</si>
  <si>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</si>
  <si>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</si>
  <si>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</si>
  <si>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</si>
  <si>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</si>
  <si>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</si>
  <si>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</si>
  <si>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</si>
  <si>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①経常収支比率は100％を超え、類似団体や全国平均よりやや低いも、②累積欠損がない状態であるため安定した経営状態であると言えます。
　③流動比率は、当年度においては、年度末時点での支払額が多く残っていたため低くなりましたが、短期的な債務に対する支払い能力はまだ十分にある状態です。
　④企業債残高対給水収益比率は、資金的に余裕があるため、類似団体より低い状態で維持していますが、今後の投資規模の拡大により高くなることが見込まれます。
　⑤料金回収率も給水収益の増加により100％を超えていますが、水需要の減少傾向は全国同様に避けられない状況や、更新工事の実施による費用増加の影響を受け、今後は微減傾向となる見込みです。
　⑥給水原価が類似団体の平均より安価な状態は以前から変わりありません。理由としては、本市が表流水と地下水の両方を水源としていることや、立地条件によるものと考えられます。
　⑦施設利用率は比較的高い比率であるため、水道施設を有効に活用していると言えます。
　⑧有収率は、令和元年度は台風19号の影響を受け、かなり低い比率となっていますが、複数年にわたり有収率の向上を図っているところです。</t>
    <rPh sb="4" eb="6">
      <t>ケイジョウ</t>
    </rPh>
    <rPh sb="6" eb="8">
      <t>シュウシ</t>
    </rPh>
    <rPh sb="8" eb="10">
      <t>ヒリツ</t>
    </rPh>
    <rPh sb="16" eb="17">
      <t>コ</t>
    </rPh>
    <rPh sb="19" eb="21">
      <t>ルイジ</t>
    </rPh>
    <rPh sb="21" eb="23">
      <t>ダンタイ</t>
    </rPh>
    <rPh sb="24" eb="26">
      <t>ゼンコク</t>
    </rPh>
    <rPh sb="26" eb="28">
      <t>ヘイキン</t>
    </rPh>
    <rPh sb="32" eb="33">
      <t>ヒク</t>
    </rPh>
    <rPh sb="37" eb="39">
      <t>ルイセキ</t>
    </rPh>
    <rPh sb="39" eb="41">
      <t>ケッソン</t>
    </rPh>
    <rPh sb="44" eb="46">
      <t>ジョウタイ</t>
    </rPh>
    <rPh sb="51" eb="53">
      <t>アンテイ</t>
    </rPh>
    <rPh sb="55" eb="57">
      <t>ケイエイ</t>
    </rPh>
    <rPh sb="57" eb="59">
      <t>ジョウタイ</t>
    </rPh>
    <rPh sb="63" eb="64">
      <t>イ</t>
    </rPh>
    <rPh sb="71" eb="73">
      <t>リュウドウ</t>
    </rPh>
    <rPh sb="73" eb="75">
      <t>ヒリツ</t>
    </rPh>
    <rPh sb="77" eb="80">
      <t>トウネンド</t>
    </rPh>
    <rPh sb="86" eb="89">
      <t>ネンドマツ</t>
    </rPh>
    <rPh sb="89" eb="91">
      <t>ジテン</t>
    </rPh>
    <rPh sb="93" eb="95">
      <t>シハライ</t>
    </rPh>
    <rPh sb="95" eb="96">
      <t>ガク</t>
    </rPh>
    <rPh sb="97" eb="98">
      <t>オオ</t>
    </rPh>
    <rPh sb="99" eb="100">
      <t>ノコ</t>
    </rPh>
    <rPh sb="106" eb="107">
      <t>ヒク</t>
    </rPh>
    <rPh sb="115" eb="118">
      <t>タンキテキ</t>
    </rPh>
    <rPh sb="119" eb="121">
      <t>サイム</t>
    </rPh>
    <rPh sb="122" eb="123">
      <t>タイ</t>
    </rPh>
    <rPh sb="125" eb="127">
      <t>シハラ</t>
    </rPh>
    <rPh sb="128" eb="130">
      <t>ノウリョク</t>
    </rPh>
    <rPh sb="133" eb="135">
      <t>ジュウブン</t>
    </rPh>
    <rPh sb="138" eb="140">
      <t>ジョウタイ</t>
    </rPh>
    <rPh sb="146" eb="148">
      <t>キギョウ</t>
    </rPh>
    <rPh sb="148" eb="149">
      <t>サイ</t>
    </rPh>
    <rPh sb="149" eb="151">
      <t>ザンダカ</t>
    </rPh>
    <rPh sb="151" eb="152">
      <t>タイ</t>
    </rPh>
    <rPh sb="152" eb="154">
      <t>キュウスイ</t>
    </rPh>
    <rPh sb="154" eb="156">
      <t>シュウエキ</t>
    </rPh>
    <rPh sb="156" eb="158">
      <t>ヒリツ</t>
    </rPh>
    <rPh sb="160" eb="163">
      <t>シキンテキ</t>
    </rPh>
    <rPh sb="164" eb="166">
      <t>ヨユウ</t>
    </rPh>
    <rPh sb="172" eb="174">
      <t>ルイジ</t>
    </rPh>
    <rPh sb="174" eb="176">
      <t>ダンタイ</t>
    </rPh>
    <rPh sb="178" eb="179">
      <t>ヒク</t>
    </rPh>
    <rPh sb="180" eb="182">
      <t>ジョウタイ</t>
    </rPh>
    <rPh sb="183" eb="185">
      <t>イジ</t>
    </rPh>
    <rPh sb="192" eb="194">
      <t>コンゴ</t>
    </rPh>
    <rPh sb="195" eb="197">
      <t>トウシ</t>
    </rPh>
    <rPh sb="197" eb="199">
      <t>キボ</t>
    </rPh>
    <rPh sb="200" eb="202">
      <t>カクダイ</t>
    </rPh>
    <rPh sb="205" eb="206">
      <t>タカ</t>
    </rPh>
    <rPh sb="212" eb="214">
      <t>ミコ</t>
    </rPh>
    <rPh sb="222" eb="224">
      <t>リョウキン</t>
    </rPh>
    <rPh sb="224" eb="226">
      <t>カイシュウ</t>
    </rPh>
    <rPh sb="226" eb="227">
      <t>リツ</t>
    </rPh>
    <rPh sb="228" eb="230">
      <t>キュウスイ</t>
    </rPh>
    <rPh sb="230" eb="232">
      <t>シュウエキ</t>
    </rPh>
    <rPh sb="233" eb="235">
      <t>ゾウカ</t>
    </rPh>
    <rPh sb="243" eb="244">
      <t>コ</t>
    </rPh>
    <rPh sb="251" eb="252">
      <t>ミズ</t>
    </rPh>
    <rPh sb="252" eb="254">
      <t>ジュヨウ</t>
    </rPh>
    <rPh sb="255" eb="257">
      <t>ゲンショウ</t>
    </rPh>
    <rPh sb="257" eb="259">
      <t>ケイコウ</t>
    </rPh>
    <rPh sb="260" eb="262">
      <t>ゼンコク</t>
    </rPh>
    <rPh sb="262" eb="264">
      <t>ドウヨウ</t>
    </rPh>
    <rPh sb="265" eb="266">
      <t>サ</t>
    </rPh>
    <rPh sb="271" eb="273">
      <t>ジョウキョウ</t>
    </rPh>
    <rPh sb="275" eb="277">
      <t>コウシン</t>
    </rPh>
    <rPh sb="277" eb="279">
      <t>コウジ</t>
    </rPh>
    <rPh sb="280" eb="282">
      <t>ジッシ</t>
    </rPh>
    <rPh sb="285" eb="287">
      <t>ヒヨウ</t>
    </rPh>
    <rPh sb="287" eb="289">
      <t>ゾウカ</t>
    </rPh>
    <rPh sb="290" eb="292">
      <t>エイキョウ</t>
    </rPh>
    <rPh sb="293" eb="294">
      <t>ウ</t>
    </rPh>
    <rPh sb="296" eb="298">
      <t>コンゴ</t>
    </rPh>
    <rPh sb="299" eb="301">
      <t>ビゲン</t>
    </rPh>
    <rPh sb="301" eb="303">
      <t>ケイコウ</t>
    </rPh>
    <rPh sb="306" eb="308">
      <t>ミコ</t>
    </rPh>
    <rPh sb="315" eb="317">
      <t>キュウスイ</t>
    </rPh>
    <rPh sb="317" eb="319">
      <t>ゲンカ</t>
    </rPh>
    <rPh sb="320" eb="322">
      <t>ルイジ</t>
    </rPh>
    <rPh sb="322" eb="324">
      <t>ダンタイ</t>
    </rPh>
    <rPh sb="325" eb="327">
      <t>ヘイキン</t>
    </rPh>
    <rPh sb="329" eb="331">
      <t>アンカ</t>
    </rPh>
    <rPh sb="332" eb="334">
      <t>ジョウタイ</t>
    </rPh>
    <rPh sb="335" eb="337">
      <t>イゼン</t>
    </rPh>
    <rPh sb="339" eb="340">
      <t>カ</t>
    </rPh>
    <rPh sb="348" eb="350">
      <t>リユウ</t>
    </rPh>
    <rPh sb="355" eb="357">
      <t>ホンシ</t>
    </rPh>
    <rPh sb="358" eb="359">
      <t>ヒョウ</t>
    </rPh>
    <rPh sb="359" eb="361">
      <t>リュウスイ</t>
    </rPh>
    <rPh sb="362" eb="365">
      <t>チカスイ</t>
    </rPh>
    <rPh sb="366" eb="368">
      <t>リョウホウ</t>
    </rPh>
    <rPh sb="369" eb="371">
      <t>スイゲン</t>
    </rPh>
    <rPh sb="380" eb="382">
      <t>リッチ</t>
    </rPh>
    <rPh sb="382" eb="384">
      <t>ジョウケン</t>
    </rPh>
    <rPh sb="390" eb="391">
      <t>カンガ</t>
    </rPh>
    <rPh sb="400" eb="402">
      <t>シセツ</t>
    </rPh>
    <rPh sb="402" eb="404">
      <t>リヨウ</t>
    </rPh>
    <rPh sb="404" eb="405">
      <t>リツ</t>
    </rPh>
    <rPh sb="406" eb="409">
      <t>ヒカクテキ</t>
    </rPh>
    <rPh sb="409" eb="410">
      <t>タカ</t>
    </rPh>
    <rPh sb="411" eb="413">
      <t>ヒリツ</t>
    </rPh>
    <rPh sb="419" eb="421">
      <t>スイドウ</t>
    </rPh>
    <rPh sb="421" eb="423">
      <t>シセツ</t>
    </rPh>
    <rPh sb="424" eb="426">
      <t>ユウコウ</t>
    </rPh>
    <rPh sb="427" eb="429">
      <t>カツヨウ</t>
    </rPh>
    <rPh sb="434" eb="435">
      <t>イ</t>
    </rPh>
    <rPh sb="442" eb="445">
      <t>ユウシュウリツ</t>
    </rPh>
    <rPh sb="447" eb="449">
      <t>レイワ</t>
    </rPh>
    <rPh sb="449" eb="450">
      <t>ゲン</t>
    </rPh>
    <rPh sb="450" eb="452">
      <t>ネンド</t>
    </rPh>
    <rPh sb="453" eb="455">
      <t>タイフウ</t>
    </rPh>
    <rPh sb="457" eb="458">
      <t>ゴウ</t>
    </rPh>
    <rPh sb="459" eb="461">
      <t>エイキョウ</t>
    </rPh>
    <rPh sb="462" eb="463">
      <t>ウ</t>
    </rPh>
    <rPh sb="468" eb="469">
      <t>ヒク</t>
    </rPh>
    <rPh sb="470" eb="472">
      <t>ヒリツ</t>
    </rPh>
    <rPh sb="481" eb="483">
      <t>フクスウ</t>
    </rPh>
    <rPh sb="483" eb="484">
      <t>ネン</t>
    </rPh>
    <rPh sb="488" eb="491">
      <t>ユウシュウリツ</t>
    </rPh>
    <rPh sb="492" eb="494">
      <t>コウジョウ</t>
    </rPh>
    <rPh sb="495" eb="496">
      <t>ハカ</t>
    </rPh>
    <phoneticPr fontId="4"/>
  </si>
  <si>
    <t>　
　①有形固定資産減価償却率は、類似団体の平均より高い水準となっており老朽化が進んでいます。償却期間が短い機械類が多くあるため、更新を計画的に実施しているところです。
　②管路経年化率は、類似団体同様に上昇傾向となっていることから、③管路更新率の向上を図るためにも計画的な更新工事を実施しているところです。</t>
    <rPh sb="4" eb="6">
      <t>ユウケイ</t>
    </rPh>
    <rPh sb="6" eb="8">
      <t>コテイ</t>
    </rPh>
    <rPh sb="8" eb="10">
      <t>シサン</t>
    </rPh>
    <rPh sb="10" eb="12">
      <t>ゲンカ</t>
    </rPh>
    <rPh sb="12" eb="14">
      <t>ショウキャク</t>
    </rPh>
    <rPh sb="14" eb="15">
      <t>リツ</t>
    </rPh>
    <rPh sb="17" eb="19">
      <t>ルイジ</t>
    </rPh>
    <rPh sb="19" eb="21">
      <t>ダンタイ</t>
    </rPh>
    <rPh sb="22" eb="24">
      <t>ヘイキン</t>
    </rPh>
    <rPh sb="26" eb="27">
      <t>タカ</t>
    </rPh>
    <rPh sb="28" eb="30">
      <t>スイジュン</t>
    </rPh>
    <rPh sb="36" eb="39">
      <t>ロウキュウカ</t>
    </rPh>
    <rPh sb="40" eb="41">
      <t>スス</t>
    </rPh>
    <rPh sb="47" eb="49">
      <t>ショウキャク</t>
    </rPh>
    <rPh sb="49" eb="51">
      <t>キカン</t>
    </rPh>
    <rPh sb="52" eb="53">
      <t>ミジカ</t>
    </rPh>
    <rPh sb="54" eb="57">
      <t>キカイルイ</t>
    </rPh>
    <rPh sb="58" eb="59">
      <t>オオ</t>
    </rPh>
    <rPh sb="65" eb="67">
      <t>コウシン</t>
    </rPh>
    <rPh sb="68" eb="71">
      <t>ケイカクテキ</t>
    </rPh>
    <rPh sb="72" eb="74">
      <t>ジッシ</t>
    </rPh>
    <rPh sb="87" eb="89">
      <t>カンロ</t>
    </rPh>
    <rPh sb="89" eb="92">
      <t>ケイネンカ</t>
    </rPh>
    <rPh sb="92" eb="93">
      <t>リツ</t>
    </rPh>
    <rPh sb="95" eb="97">
      <t>ルイジ</t>
    </rPh>
    <rPh sb="97" eb="99">
      <t>ダンタイ</t>
    </rPh>
    <rPh sb="99" eb="101">
      <t>ドウヨウ</t>
    </rPh>
    <rPh sb="102" eb="104">
      <t>ジョウショウ</t>
    </rPh>
    <rPh sb="104" eb="106">
      <t>ケイコウ</t>
    </rPh>
    <rPh sb="118" eb="120">
      <t>カンロ</t>
    </rPh>
    <rPh sb="120" eb="122">
      <t>コウシン</t>
    </rPh>
    <rPh sb="122" eb="123">
      <t>リツ</t>
    </rPh>
    <rPh sb="124" eb="126">
      <t>コウジョウ</t>
    </rPh>
    <rPh sb="127" eb="128">
      <t>ハカ</t>
    </rPh>
    <rPh sb="133" eb="136">
      <t>ケイカクテキ</t>
    </rPh>
    <rPh sb="137" eb="139">
      <t>コウシン</t>
    </rPh>
    <rPh sb="139" eb="141">
      <t>コウジ</t>
    </rPh>
    <rPh sb="142" eb="144">
      <t>ジッシ</t>
    </rPh>
    <phoneticPr fontId="4"/>
  </si>
  <si>
    <t>　
　新規需用者により給水収益は増加しましたが、人口減少や節水機器の普及による水需要は減少傾向となっているため、経営状態は安心できません。また、本市の特徴として多量需用者の動向に大きく影響を受けるため、全体的に注視してまいります。
　施設や管路の老朽化対策として、計画的に更新を進めているところですが、財政推計により近い将来、現行料金では経営が厳しくなることが予測されます。料金改定の適切な時期を見極め、準備を整えてまいります。</t>
    <rPh sb="3" eb="5">
      <t>シンキ</t>
    </rPh>
    <rPh sb="5" eb="7">
      <t>ジュヨウ</t>
    </rPh>
    <rPh sb="7" eb="8">
      <t>シャ</t>
    </rPh>
    <rPh sb="11" eb="13">
      <t>キュウスイ</t>
    </rPh>
    <rPh sb="13" eb="15">
      <t>シュウエキ</t>
    </rPh>
    <rPh sb="16" eb="18">
      <t>ゾウカ</t>
    </rPh>
    <rPh sb="24" eb="26">
      <t>ジンコウ</t>
    </rPh>
    <rPh sb="26" eb="28">
      <t>ゲンショウ</t>
    </rPh>
    <rPh sb="29" eb="31">
      <t>セッスイ</t>
    </rPh>
    <rPh sb="31" eb="33">
      <t>キキ</t>
    </rPh>
    <rPh sb="34" eb="36">
      <t>フキュウ</t>
    </rPh>
    <rPh sb="39" eb="40">
      <t>ミズ</t>
    </rPh>
    <rPh sb="40" eb="42">
      <t>ジュヨウ</t>
    </rPh>
    <rPh sb="43" eb="45">
      <t>ゲンショウ</t>
    </rPh>
    <rPh sb="45" eb="47">
      <t>ケイコウ</t>
    </rPh>
    <rPh sb="56" eb="58">
      <t>ケイエイ</t>
    </rPh>
    <rPh sb="58" eb="60">
      <t>ジョウタイ</t>
    </rPh>
    <rPh sb="61" eb="63">
      <t>アンシン</t>
    </rPh>
    <rPh sb="72" eb="74">
      <t>ホンシ</t>
    </rPh>
    <rPh sb="75" eb="77">
      <t>トクチョウ</t>
    </rPh>
    <rPh sb="80" eb="85">
      <t>タリョウジュヨウシャ</t>
    </rPh>
    <rPh sb="86" eb="88">
      <t>ドウコウ</t>
    </rPh>
    <rPh sb="89" eb="90">
      <t>オオ</t>
    </rPh>
    <rPh sb="92" eb="94">
      <t>エイキョウ</t>
    </rPh>
    <rPh sb="95" eb="96">
      <t>ウ</t>
    </rPh>
    <rPh sb="101" eb="104">
      <t>ゼンタイテキ</t>
    </rPh>
    <rPh sb="105" eb="107">
      <t>チュウシ</t>
    </rPh>
    <rPh sb="117" eb="119">
      <t>シセツ</t>
    </rPh>
    <rPh sb="120" eb="122">
      <t>カンロ</t>
    </rPh>
    <rPh sb="123" eb="126">
      <t>ロウキュウカ</t>
    </rPh>
    <rPh sb="126" eb="128">
      <t>タイサク</t>
    </rPh>
    <rPh sb="132" eb="135">
      <t>ケイカクテキ</t>
    </rPh>
    <rPh sb="136" eb="138">
      <t>コウシン</t>
    </rPh>
    <rPh sb="139" eb="140">
      <t>スス</t>
    </rPh>
    <rPh sb="151" eb="153">
      <t>ザイセイ</t>
    </rPh>
    <rPh sb="153" eb="155">
      <t>スイケイ</t>
    </rPh>
    <rPh sb="158" eb="159">
      <t>チカ</t>
    </rPh>
    <rPh sb="160" eb="162">
      <t>ショウライ</t>
    </rPh>
    <rPh sb="163" eb="165">
      <t>ゲンコウ</t>
    </rPh>
    <rPh sb="165" eb="167">
      <t>リョウキン</t>
    </rPh>
    <rPh sb="169" eb="171">
      <t>ケイエイ</t>
    </rPh>
    <rPh sb="172" eb="173">
      <t>キビ</t>
    </rPh>
    <rPh sb="180" eb="182">
      <t>ヨソク</t>
    </rPh>
    <rPh sb="187" eb="189">
      <t>リョウキン</t>
    </rPh>
    <rPh sb="189" eb="191">
      <t>カイテイ</t>
    </rPh>
    <rPh sb="192" eb="194">
      <t>テキセツ</t>
    </rPh>
    <rPh sb="195" eb="197">
      <t>ジキ</t>
    </rPh>
    <rPh sb="198" eb="200">
      <t>ミキワ</t>
    </rPh>
    <rPh sb="202" eb="204">
      <t>ジュンビ</t>
    </rPh>
    <rPh sb="205" eb="206">
      <t>トトノ</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</si>
</sst>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0.15</c:v>
                </c:pt>
                <c:pt idx="1">
                  <c:v>0.14000000000000001</c:v>
                </c:pt>
                <c:pt idx="2">
                  <c:v>0.39</c:v>
                </c:pt>
                <c:pt idx="3">
                  <c:v>0.47</c:v>
                </c:pt>
                <c:pt idx="4">
                  <c:v>0.66</c:v>
                </c:pt>
              </c:numCache>
            </c:numRef>
          </c:val>
          <c:extLst xmlns:c16r2="http://schemas.microsoft.com/office/drawing/2015/06/chart">
            <c:ext xmlns:c16="http://schemas.microsoft.com/office/drawing/2014/chart" uri="{C3380CC4-5D6E-409C-BE32-E72D297353CC}">
              <c16:uniqueId val="{00000000-446B-4E3A-B034-39AD83153506}"/>
            </c:ext>
          </c:extLst>
        </c:ser>
        <c:dLbls>
          <c:showLegendKey val="0"/>
          <c:showVal val="0"/>
          <c:showCatName val="0"/>
          <c:showSerName val="0"/>
          <c:showPercent val="0"/>
          <c:showBubbleSize val="0"/>
        </c:dLbls>
        <c:gapWidth val="150"/>
        <c:axId val="403102648"/>
        <c:axId val="40309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446B-4E3A-B034-39AD83153506}"/>
            </c:ext>
          </c:extLst>
        </c:ser>
        <c:dLbls>
          <c:showLegendKey val="0"/>
          <c:showVal val="0"/>
          <c:showCatName val="0"/>
          <c:showSerName val="0"/>
          <c:showPercent val="0"/>
          <c:showBubbleSize val="0"/>
        </c:dLbls>
        <c:marker val="1"/>
        <c:smooth val="0"/>
        <c:axId val="403102648"/>
        <c:axId val="403098728"/>
      </c:lineChart>
      <c:dateAx>
        <c:axId val="403102648"/>
        <c:scaling>
          <c:orientation val="minMax"/>
        </c:scaling>
        <c:delete val="1"/>
        <c:axPos val="b"/>
        <c:numFmt formatCode="&quot;H&quot;yy" sourceLinked="1"/>
        <c:majorTickMark val="none"/>
        <c:minorTickMark val="none"/>
        <c:tickLblPos val="none"/>
        <c:crossAx val="403098728"/>
        <c:crosses val="autoZero"/>
        <c:auto val="1"/>
        <c:lblOffset val="100"/>
        <c:baseTimeUnit val="years"/>
      </c:dateAx>
      <c:valAx>
        <c:axId val="40309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10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69.81</c:v>
                </c:pt>
                <c:pt idx="1">
                  <c:v>70.459999999999994</c:v>
                </c:pt>
                <c:pt idx="2">
                  <c:v>71.56</c:v>
                </c:pt>
                <c:pt idx="3">
                  <c:v>72.17</c:v>
                </c:pt>
                <c:pt idx="4">
                  <c:v>75.83</c:v>
                </c:pt>
              </c:numCache>
            </c:numRef>
          </c:val>
          <c:extLst xmlns:c16r2="http://schemas.microsoft.com/office/drawing/2015/06/chart">
            <c:ext xmlns:c16="http://schemas.microsoft.com/office/drawing/2014/chart" uri="{C3380CC4-5D6E-409C-BE32-E72D297353CC}">
              <c16:uniqueId val="{00000000-F1AE-4DAF-BB47-6D7C3C8A9A66}"/>
            </c:ext>
          </c:extLst>
        </c:ser>
        <c:dLbls>
          <c:showLegendKey val="0"/>
          <c:showVal val="0"/>
          <c:showCatName val="0"/>
          <c:showSerName val="0"/>
          <c:showPercent val="0"/>
          <c:showBubbleSize val="0"/>
        </c:dLbls>
        <c:gapWidth val="150"/>
        <c:axId val="473139960"/>
        <c:axId val="47313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F1AE-4DAF-BB47-6D7C3C8A9A66}"/>
            </c:ext>
          </c:extLst>
        </c:ser>
        <c:dLbls>
          <c:showLegendKey val="0"/>
          <c:showVal val="0"/>
          <c:showCatName val="0"/>
          <c:showSerName val="0"/>
          <c:showPercent val="0"/>
          <c:showBubbleSize val="0"/>
        </c:dLbls>
        <c:marker val="1"/>
        <c:smooth val="0"/>
        <c:axId val="473139960"/>
        <c:axId val="473134472"/>
      </c:lineChart>
      <c:dateAx>
        <c:axId val="473139960"/>
        <c:scaling>
          <c:orientation val="minMax"/>
        </c:scaling>
        <c:delete val="1"/>
        <c:axPos val="b"/>
        <c:numFmt formatCode="&quot;H&quot;yy" sourceLinked="1"/>
        <c:majorTickMark val="none"/>
        <c:minorTickMark val="none"/>
        <c:tickLblPos val="none"/>
        <c:crossAx val="473134472"/>
        <c:crosses val="autoZero"/>
        <c:auto val="1"/>
        <c:lblOffset val="100"/>
        <c:baseTimeUnit val="years"/>
      </c:dateAx>
      <c:valAx>
        <c:axId val="47313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13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c:v>
                </c:pt>
                <c:pt idx="1">
                  <c:v>88.04</c:v>
                </c:pt>
                <c:pt idx="2">
                  <c:v>86.28</c:v>
                </c:pt>
                <c:pt idx="3">
                  <c:v>84.18</c:v>
                </c:pt>
                <c:pt idx="4">
                  <c:v>81.790000000000006</c:v>
                </c:pt>
              </c:numCache>
            </c:numRef>
          </c:val>
          <c:extLst xmlns:c16r2="http://schemas.microsoft.com/office/drawing/2015/06/chart">
            <c:ext xmlns:c16="http://schemas.microsoft.com/office/drawing/2014/chart" uri="{C3380CC4-5D6E-409C-BE32-E72D297353CC}">
              <c16:uniqueId val="{00000000-575E-4D9C-957B-602E27240C4D}"/>
            </c:ext>
          </c:extLst>
        </c:ser>
        <c:dLbls>
          <c:showLegendKey val="0"/>
          <c:showVal val="0"/>
          <c:showCatName val="0"/>
          <c:showSerName val="0"/>
          <c:showPercent val="0"/>
          <c:showBubbleSize val="0"/>
        </c:dLbls>
        <c:gapWidth val="150"/>
        <c:axId val="473135648"/>
        <c:axId val="47313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575E-4D9C-957B-602E27240C4D}"/>
            </c:ext>
          </c:extLst>
        </c:ser>
        <c:dLbls>
          <c:showLegendKey val="0"/>
          <c:showVal val="0"/>
          <c:showCatName val="0"/>
          <c:showSerName val="0"/>
          <c:showPercent val="0"/>
          <c:showBubbleSize val="0"/>
        </c:dLbls>
        <c:marker val="1"/>
        <c:smooth val="0"/>
        <c:axId val="473135648"/>
        <c:axId val="473139176"/>
      </c:lineChart>
      <c:dateAx>
        <c:axId val="473135648"/>
        <c:scaling>
          <c:orientation val="minMax"/>
        </c:scaling>
        <c:delete val="1"/>
        <c:axPos val="b"/>
        <c:numFmt formatCode="&quot;H&quot;yy" sourceLinked="1"/>
        <c:majorTickMark val="none"/>
        <c:minorTickMark val="none"/>
        <c:tickLblPos val="none"/>
        <c:crossAx val="473139176"/>
        <c:crosses val="autoZero"/>
        <c:auto val="1"/>
        <c:lblOffset val="100"/>
        <c:baseTimeUnit val="years"/>
      </c:dateAx>
      <c:valAx>
        <c:axId val="47313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1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104.75</c:v>
                </c:pt>
                <c:pt idx="1">
                  <c:v>105.1</c:v>
                </c:pt>
                <c:pt idx="2">
                  <c:v>105.91</c:v>
                </c:pt>
                <c:pt idx="3">
                  <c:v>102.95</c:v>
                </c:pt>
                <c:pt idx="4">
                  <c:v>108.11</c:v>
                </c:pt>
              </c:numCache>
            </c:numRef>
          </c:val>
          <c:extLst xmlns:c16r2="http://schemas.microsoft.com/office/drawing/2015/06/chart">
            <c:ext xmlns:c16="http://schemas.microsoft.com/office/drawing/2014/chart" uri="{C3380CC4-5D6E-409C-BE32-E72D297353CC}">
              <c16:uniqueId val="{00000000-1110-4E0A-9E93-8C1BBAD62759}"/>
            </c:ext>
          </c:extLst>
        </c:ser>
        <c:dLbls>
          <c:showLegendKey val="0"/>
          <c:showVal val="0"/>
          <c:showCatName val="0"/>
          <c:showSerName val="0"/>
          <c:showPercent val="0"/>
          <c:showBubbleSize val="0"/>
        </c:dLbls>
        <c:gapWidth val="150"/>
        <c:axId val="403100688"/>
        <c:axId val="40310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1110-4E0A-9E93-8C1BBAD62759}"/>
            </c:ext>
          </c:extLst>
        </c:ser>
        <c:dLbls>
          <c:showLegendKey val="0"/>
          <c:showVal val="0"/>
          <c:showCatName val="0"/>
          <c:showSerName val="0"/>
          <c:showPercent val="0"/>
          <c:showBubbleSize val="0"/>
        </c:dLbls>
        <c:marker val="1"/>
        <c:smooth val="0"/>
        <c:axId val="403100688"/>
        <c:axId val="403103824"/>
      </c:lineChart>
      <c:dateAx>
        <c:axId val="403100688"/>
        <c:scaling>
          <c:orientation val="minMax"/>
        </c:scaling>
        <c:delete val="1"/>
        <c:axPos val="b"/>
        <c:numFmt formatCode="&quot;H&quot;yy" sourceLinked="1"/>
        <c:majorTickMark val="none"/>
        <c:minorTickMark val="none"/>
        <c:tickLblPos val="none"/>
        <c:crossAx val="403103824"/>
        <c:crosses val="autoZero"/>
        <c:auto val="1"/>
        <c:lblOffset val="100"/>
        <c:baseTimeUnit val="years"/>
      </c:dateAx>
      <c:valAx>
        <c:axId val="40310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310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53.23</c:v>
                </c:pt>
                <c:pt idx="1">
                  <c:v>54.23</c:v>
                </c:pt>
                <c:pt idx="2">
                  <c:v>55.82</c:v>
                </c:pt>
                <c:pt idx="3">
                  <c:v>56.7</c:v>
                </c:pt>
                <c:pt idx="4">
                  <c:v>57.04</c:v>
                </c:pt>
              </c:numCache>
            </c:numRef>
          </c:val>
          <c:extLst xmlns:c16r2="http://schemas.microsoft.com/office/drawing/2015/06/chart">
            <c:ext xmlns:c16="http://schemas.microsoft.com/office/drawing/2014/chart" uri="{C3380CC4-5D6E-409C-BE32-E72D297353CC}">
              <c16:uniqueId val="{00000000-BE46-4ECE-A2D0-68F6025AAD39}"/>
            </c:ext>
          </c:extLst>
        </c:ser>
        <c:dLbls>
          <c:showLegendKey val="0"/>
          <c:showVal val="0"/>
          <c:showCatName val="0"/>
          <c:showSerName val="0"/>
          <c:showPercent val="0"/>
          <c:showBubbleSize val="0"/>
        </c:dLbls>
        <c:gapWidth val="150"/>
        <c:axId val="403099904"/>
        <c:axId val="40309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BE46-4ECE-A2D0-68F6025AAD39}"/>
            </c:ext>
          </c:extLst>
        </c:ser>
        <c:dLbls>
          <c:showLegendKey val="0"/>
          <c:showVal val="0"/>
          <c:showCatName val="0"/>
          <c:showSerName val="0"/>
          <c:showPercent val="0"/>
          <c:showBubbleSize val="0"/>
        </c:dLbls>
        <c:marker val="1"/>
        <c:smooth val="0"/>
        <c:axId val="403099904"/>
        <c:axId val="403097552"/>
      </c:lineChart>
      <c:dateAx>
        <c:axId val="403099904"/>
        <c:scaling>
          <c:orientation val="minMax"/>
        </c:scaling>
        <c:delete val="1"/>
        <c:axPos val="b"/>
        <c:numFmt formatCode="&quot;H&quot;yy" sourceLinked="1"/>
        <c:majorTickMark val="none"/>
        <c:minorTickMark val="none"/>
        <c:tickLblPos val="none"/>
        <c:crossAx val="403097552"/>
        <c:crosses val="autoZero"/>
        <c:auto val="1"/>
        <c:lblOffset val="100"/>
        <c:baseTimeUnit val="years"/>
      </c:dateAx>
      <c:valAx>
        <c:axId val="40309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0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12.63</c:v>
                </c:pt>
                <c:pt idx="1">
                  <c:v>13.21</c:v>
                </c:pt>
                <c:pt idx="2">
                  <c:v>14.21</c:v>
                </c:pt>
                <c:pt idx="3">
                  <c:v>15.49</c:v>
                </c:pt>
                <c:pt idx="4">
                  <c:v>17.21</c:v>
                </c:pt>
              </c:numCache>
            </c:numRef>
          </c:val>
          <c:extLst xmlns:c16r2="http://schemas.microsoft.com/office/drawing/2015/06/chart">
            <c:ext xmlns:c16="http://schemas.microsoft.com/office/drawing/2014/chart" uri="{C3380CC4-5D6E-409C-BE32-E72D297353CC}">
              <c16:uniqueId val="{00000000-9896-409C-A2BB-EA8AE26F737E}"/>
            </c:ext>
          </c:extLst>
        </c:ser>
        <c:dLbls>
          <c:showLegendKey val="0"/>
          <c:showVal val="0"/>
          <c:showCatName val="0"/>
          <c:showSerName val="0"/>
          <c:showPercent val="0"/>
          <c:showBubbleSize val="0"/>
        </c:dLbls>
        <c:gapWidth val="150"/>
        <c:axId val="473229272"/>
        <c:axId val="47322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9896-409C-A2BB-EA8AE26F737E}"/>
            </c:ext>
          </c:extLst>
        </c:ser>
        <c:dLbls>
          <c:showLegendKey val="0"/>
          <c:showVal val="0"/>
          <c:showCatName val="0"/>
          <c:showSerName val="0"/>
          <c:showPercent val="0"/>
          <c:showBubbleSize val="0"/>
        </c:dLbls>
        <c:marker val="1"/>
        <c:smooth val="0"/>
        <c:axId val="473229272"/>
        <c:axId val="473227312"/>
      </c:lineChart>
      <c:dateAx>
        <c:axId val="473229272"/>
        <c:scaling>
          <c:orientation val="minMax"/>
        </c:scaling>
        <c:delete val="1"/>
        <c:axPos val="b"/>
        <c:numFmt formatCode="&quot;H&quot;yy" sourceLinked="1"/>
        <c:majorTickMark val="none"/>
        <c:minorTickMark val="none"/>
        <c:tickLblPos val="none"/>
        <c:crossAx val="473227312"/>
        <c:crosses val="autoZero"/>
        <c:auto val="1"/>
        <c:lblOffset val="100"/>
        <c:baseTimeUnit val="years"/>
      </c:dateAx>
      <c:valAx>
        <c:axId val="47322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22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88-4DFE-A50C-25E47DE1A7AC}"/>
            </c:ext>
          </c:extLst>
        </c:ser>
        <c:dLbls>
          <c:showLegendKey val="0"/>
          <c:showVal val="0"/>
          <c:showCatName val="0"/>
          <c:showSerName val="0"/>
          <c:showPercent val="0"/>
          <c:showBubbleSize val="0"/>
        </c:dLbls>
        <c:gapWidth val="150"/>
        <c:axId val="473228096"/>
        <c:axId val="47323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0C88-4DFE-A50C-25E47DE1A7AC}"/>
            </c:ext>
          </c:extLst>
        </c:ser>
        <c:dLbls>
          <c:showLegendKey val="0"/>
          <c:showVal val="0"/>
          <c:showCatName val="0"/>
          <c:showSerName val="0"/>
          <c:showPercent val="0"/>
          <c:showBubbleSize val="0"/>
        </c:dLbls>
        <c:marker val="1"/>
        <c:smooth val="0"/>
        <c:axId val="473228096"/>
        <c:axId val="473230448"/>
      </c:lineChart>
      <c:dateAx>
        <c:axId val="473228096"/>
        <c:scaling>
          <c:orientation val="minMax"/>
        </c:scaling>
        <c:delete val="1"/>
        <c:axPos val="b"/>
        <c:numFmt formatCode="&quot;H&quot;yy" sourceLinked="1"/>
        <c:majorTickMark val="none"/>
        <c:minorTickMark val="none"/>
        <c:tickLblPos val="none"/>
        <c:crossAx val="473230448"/>
        <c:crosses val="autoZero"/>
        <c:auto val="1"/>
        <c:lblOffset val="100"/>
        <c:baseTimeUnit val="years"/>
      </c:dateAx>
      <c:valAx>
        <c:axId val="47323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32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902.82</c:v>
                </c:pt>
                <c:pt idx="1">
                  <c:v>691.94</c:v>
                </c:pt>
                <c:pt idx="2">
                  <c:v>747.92</c:v>
                </c:pt>
                <c:pt idx="3">
                  <c:v>730.84</c:v>
                </c:pt>
                <c:pt idx="4">
                  <c:v>424.78</c:v>
                </c:pt>
              </c:numCache>
            </c:numRef>
          </c:val>
          <c:extLst xmlns:c16r2="http://schemas.microsoft.com/office/drawing/2015/06/chart">
            <c:ext xmlns:c16="http://schemas.microsoft.com/office/drawing/2014/chart" uri="{C3380CC4-5D6E-409C-BE32-E72D297353CC}">
              <c16:uniqueId val="{00000000-DF40-423E-942D-5D5ACA1D6504}"/>
            </c:ext>
          </c:extLst>
        </c:ser>
        <c:dLbls>
          <c:showLegendKey val="0"/>
          <c:showVal val="0"/>
          <c:showCatName val="0"/>
          <c:showSerName val="0"/>
          <c:showPercent val="0"/>
          <c:showBubbleSize val="0"/>
        </c:dLbls>
        <c:gapWidth val="150"/>
        <c:axId val="473230840"/>
        <c:axId val="47322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DF40-423E-942D-5D5ACA1D6504}"/>
            </c:ext>
          </c:extLst>
        </c:ser>
        <c:dLbls>
          <c:showLegendKey val="0"/>
          <c:showVal val="0"/>
          <c:showCatName val="0"/>
          <c:showSerName val="0"/>
          <c:showPercent val="0"/>
          <c:showBubbleSize val="0"/>
        </c:dLbls>
        <c:marker val="1"/>
        <c:smooth val="0"/>
        <c:axId val="473230840"/>
        <c:axId val="473224568"/>
      </c:lineChart>
      <c:dateAx>
        <c:axId val="473230840"/>
        <c:scaling>
          <c:orientation val="minMax"/>
        </c:scaling>
        <c:delete val="1"/>
        <c:axPos val="b"/>
        <c:numFmt formatCode="&quot;H&quot;yy" sourceLinked="1"/>
        <c:majorTickMark val="none"/>
        <c:minorTickMark val="none"/>
        <c:tickLblPos val="none"/>
        <c:crossAx val="473224568"/>
        <c:crosses val="autoZero"/>
        <c:auto val="1"/>
        <c:lblOffset val="100"/>
        <c:baseTimeUnit val="years"/>
      </c:dateAx>
      <c:valAx>
        <c:axId val="473224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323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223.9</c:v>
                </c:pt>
                <c:pt idx="1">
                  <c:v>209.67</c:v>
                </c:pt>
                <c:pt idx="2">
                  <c:v>201.85</c:v>
                </c:pt>
                <c:pt idx="3">
                  <c:v>195.47</c:v>
                </c:pt>
                <c:pt idx="4">
                  <c:v>177.62</c:v>
                </c:pt>
              </c:numCache>
            </c:numRef>
          </c:val>
          <c:extLst xmlns:c16r2="http://schemas.microsoft.com/office/drawing/2015/06/chart">
            <c:ext xmlns:c16="http://schemas.microsoft.com/office/drawing/2014/chart" uri="{C3380CC4-5D6E-409C-BE32-E72D297353CC}">
              <c16:uniqueId val="{00000000-AAEA-4583-B9E8-91C3A23B9E41}"/>
            </c:ext>
          </c:extLst>
        </c:ser>
        <c:dLbls>
          <c:showLegendKey val="0"/>
          <c:showVal val="0"/>
          <c:showCatName val="0"/>
          <c:showSerName val="0"/>
          <c:showPercent val="0"/>
          <c:showBubbleSize val="0"/>
        </c:dLbls>
        <c:gapWidth val="150"/>
        <c:axId val="473229664"/>
        <c:axId val="47322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AAEA-4583-B9E8-91C3A23B9E41}"/>
            </c:ext>
          </c:extLst>
        </c:ser>
        <c:dLbls>
          <c:showLegendKey val="0"/>
          <c:showVal val="0"/>
          <c:showCatName val="0"/>
          <c:showSerName val="0"/>
          <c:showPercent val="0"/>
          <c:showBubbleSize val="0"/>
        </c:dLbls>
        <c:marker val="1"/>
        <c:smooth val="0"/>
        <c:axId val="473229664"/>
        <c:axId val="473226136"/>
      </c:lineChart>
      <c:dateAx>
        <c:axId val="473229664"/>
        <c:scaling>
          <c:orientation val="minMax"/>
        </c:scaling>
        <c:delete val="1"/>
        <c:axPos val="b"/>
        <c:numFmt formatCode="&quot;H&quot;yy" sourceLinked="1"/>
        <c:majorTickMark val="none"/>
        <c:minorTickMark val="none"/>
        <c:tickLblPos val="none"/>
        <c:crossAx val="473226136"/>
        <c:crosses val="autoZero"/>
        <c:auto val="1"/>
        <c:lblOffset val="100"/>
        <c:baseTimeUnit val="years"/>
      </c:dateAx>
      <c:valAx>
        <c:axId val="473226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32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97.67</c:v>
                </c:pt>
                <c:pt idx="1">
                  <c:v>97.54</c:v>
                </c:pt>
                <c:pt idx="2">
                  <c:v>100.08</c:v>
                </c:pt>
                <c:pt idx="3">
                  <c:v>96.64</c:v>
                </c:pt>
                <c:pt idx="4">
                  <c:v>102.73</c:v>
                </c:pt>
              </c:numCache>
            </c:numRef>
          </c:val>
          <c:extLst xmlns:c16r2="http://schemas.microsoft.com/office/drawing/2015/06/chart">
            <c:ext xmlns:c16="http://schemas.microsoft.com/office/drawing/2014/chart" uri="{C3380CC4-5D6E-409C-BE32-E72D297353CC}">
              <c16:uniqueId val="{00000000-A11B-456E-A6DE-C31DCDC1F45F}"/>
            </c:ext>
          </c:extLst>
        </c:ser>
        <c:dLbls>
          <c:showLegendKey val="0"/>
          <c:showVal val="0"/>
          <c:showCatName val="0"/>
          <c:showSerName val="0"/>
          <c:showPercent val="0"/>
          <c:showBubbleSize val="0"/>
        </c:dLbls>
        <c:gapWidth val="150"/>
        <c:axId val="473227704"/>
        <c:axId val="47322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A11B-456E-A6DE-C31DCDC1F45F}"/>
            </c:ext>
          </c:extLst>
        </c:ser>
        <c:dLbls>
          <c:showLegendKey val="0"/>
          <c:showVal val="0"/>
          <c:showCatName val="0"/>
          <c:showSerName val="0"/>
          <c:showPercent val="0"/>
          <c:showBubbleSize val="0"/>
        </c:dLbls>
        <c:marker val="1"/>
        <c:smooth val="0"/>
        <c:axId val="473227704"/>
        <c:axId val="473228488"/>
      </c:lineChart>
      <c:dateAx>
        <c:axId val="473227704"/>
        <c:scaling>
          <c:orientation val="minMax"/>
        </c:scaling>
        <c:delete val="1"/>
        <c:axPos val="b"/>
        <c:numFmt formatCode="&quot;H&quot;yy" sourceLinked="1"/>
        <c:majorTickMark val="none"/>
        <c:minorTickMark val="none"/>
        <c:tickLblPos val="none"/>
        <c:crossAx val="473228488"/>
        <c:crosses val="autoZero"/>
        <c:auto val="1"/>
        <c:lblOffset val="100"/>
        <c:baseTimeUnit val="years"/>
      </c:dateAx>
      <c:valAx>
        <c:axId val="47322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22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110.77</c:v>
                </c:pt>
                <c:pt idx="1">
                  <c:v>110.75</c:v>
                </c:pt>
                <c:pt idx="2">
                  <c:v>107.35</c:v>
                </c:pt>
                <c:pt idx="3">
                  <c:v>110.62</c:v>
                </c:pt>
                <c:pt idx="4">
                  <c:v>105.46</c:v>
                </c:pt>
              </c:numCache>
            </c:numRef>
          </c:val>
          <c:extLst xmlns:c16r2="http://schemas.microsoft.com/office/drawing/2015/06/chart">
            <c:ext xmlns:c16="http://schemas.microsoft.com/office/drawing/2014/chart" uri="{C3380CC4-5D6E-409C-BE32-E72D297353CC}">
              <c16:uniqueId val="{00000000-A201-494A-A897-FD6B28E2245A}"/>
            </c:ext>
          </c:extLst>
        </c:ser>
        <c:dLbls>
          <c:showLegendKey val="0"/>
          <c:showVal val="0"/>
          <c:showCatName val="0"/>
          <c:showSerName val="0"/>
          <c:showPercent val="0"/>
          <c:showBubbleSize val="0"/>
        </c:dLbls>
        <c:gapWidth val="150"/>
        <c:axId val="473137608"/>
        <c:axId val="47313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A201-494A-A897-FD6B28E2245A}"/>
            </c:ext>
          </c:extLst>
        </c:ser>
        <c:dLbls>
          <c:showLegendKey val="0"/>
          <c:showVal val="0"/>
          <c:showCatName val="0"/>
          <c:showSerName val="0"/>
          <c:showPercent val="0"/>
          <c:showBubbleSize val="0"/>
        </c:dLbls>
        <c:marker val="1"/>
        <c:smooth val="0"/>
        <c:axId val="473137608"/>
        <c:axId val="473136824"/>
      </c:lineChart>
      <c:dateAx>
        <c:axId val="473137608"/>
        <c:scaling>
          <c:orientation val="minMax"/>
        </c:scaling>
        <c:delete val="1"/>
        <c:axPos val="b"/>
        <c:numFmt formatCode="&quot;H&quot;yy" sourceLinked="1"/>
        <c:majorTickMark val="none"/>
        <c:minorTickMark val="none"/>
        <c:tickLblPos val="none"/>
        <c:crossAx val="473136824"/>
        <c:crosses val="autoZero"/>
        <c:auto val="1"/>
        <c:lblOffset val="100"/>
        <c:baseTimeUnit val="years"/>
      </c:dateAx>
      <c:valAx>
        <c:axId val="47313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13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2">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2">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91" t="str">
        <f>データ!H6</f>
        <v>神奈川県　南足柄市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2">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A5</v>
      </c>
      <c r="X8" s="89"/>
      <c r="Y8" s="89"/>
      <c r="Z8" s="89"/>
      <c r="AA8" s="89"/>
      <c r="AB8" s="89"/>
      <c r="AC8" s="89"/>
      <c r="AD8" s="89" t="str">
        <f>データ!$M$6</f>
        <v>非設置</v>
      </c>
      <c r="AE8" s="89"/>
      <c r="AF8" s="89"/>
      <c r="AG8" s="89"/>
      <c r="AH8" s="89"/>
      <c r="AI8" s="89"/>
      <c r="AJ8" s="89"/>
      <c r="AK8" s="4"/>
      <c r="AL8" s="77">
        <f>データ!$R$6</f>
        <v>42195</v>
      </c>
      <c r="AM8" s="77"/>
      <c r="AN8" s="77"/>
      <c r="AO8" s="77"/>
      <c r="AP8" s="77"/>
      <c r="AQ8" s="77"/>
      <c r="AR8" s="77"/>
      <c r="AS8" s="77"/>
      <c r="AT8" s="73">
        <f>データ!$S$6</f>
        <v>77.12</v>
      </c>
      <c r="AU8" s="74"/>
      <c r="AV8" s="74"/>
      <c r="AW8" s="74"/>
      <c r="AX8" s="74"/>
      <c r="AY8" s="74"/>
      <c r="AZ8" s="74"/>
      <c r="BA8" s="74"/>
      <c r="BB8" s="76">
        <f>データ!$T$6</f>
        <v>547.13</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2">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2">
      <c r="A10" s="2"/>
      <c r="B10" s="73" t="str">
        <f>データ!$N$6</f>
        <v>-</v>
      </c>
      <c r="C10" s="74"/>
      <c r="D10" s="74"/>
      <c r="E10" s="74"/>
      <c r="F10" s="74"/>
      <c r="G10" s="74"/>
      <c r="H10" s="74"/>
      <c r="I10" s="73">
        <f>データ!$O$6</f>
        <v>84.05</v>
      </c>
      <c r="J10" s="74"/>
      <c r="K10" s="74"/>
      <c r="L10" s="74"/>
      <c r="M10" s="74"/>
      <c r="N10" s="74"/>
      <c r="O10" s="75"/>
      <c r="P10" s="76">
        <f>データ!$P$6</f>
        <v>97.73</v>
      </c>
      <c r="Q10" s="76"/>
      <c r="R10" s="76"/>
      <c r="S10" s="76"/>
      <c r="T10" s="76"/>
      <c r="U10" s="76"/>
      <c r="V10" s="76"/>
      <c r="W10" s="77">
        <f>データ!$Q$6</f>
        <v>1595</v>
      </c>
      <c r="X10" s="77"/>
      <c r="Y10" s="77"/>
      <c r="Z10" s="77"/>
      <c r="AA10" s="77"/>
      <c r="AB10" s="77"/>
      <c r="AC10" s="77"/>
      <c r="AD10" s="2"/>
      <c r="AE10" s="2"/>
      <c r="AF10" s="2"/>
      <c r="AG10" s="2"/>
      <c r="AH10" s="4"/>
      <c r="AI10" s="4"/>
      <c r="AJ10" s="4"/>
      <c r="AK10" s="4"/>
      <c r="AL10" s="77">
        <f>データ!$U$6</f>
        <v>40974</v>
      </c>
      <c r="AM10" s="77"/>
      <c r="AN10" s="77"/>
      <c r="AO10" s="77"/>
      <c r="AP10" s="77"/>
      <c r="AQ10" s="77"/>
      <c r="AR10" s="77"/>
      <c r="AS10" s="77"/>
      <c r="AT10" s="73">
        <f>データ!$V$6</f>
        <v>19.05</v>
      </c>
      <c r="AU10" s="74"/>
      <c r="AV10" s="74"/>
      <c r="AW10" s="74"/>
      <c r="AX10" s="74"/>
      <c r="AY10" s="74"/>
      <c r="AZ10" s="74"/>
      <c r="BA10" s="74"/>
      <c r="BB10" s="76">
        <f>データ!$W$6</f>
        <v>2150.87</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p0PrwSWsE8wTi1YaJl/tivJ3BkszkmCCti332MfXPoUWEQs0Li0PNTlQcW6CPNgmpQAkb6KB65FrZ8anN0Jsw==" saltValue="/wjfNSsI27PxCG5l7sXc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2">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142174</v>
      </c>
      <c r="D6" s="34">
        <f t="shared" si="3"/>
        <v>46</v>
      </c>
      <c r="E6" s="34">
        <f t="shared" si="3"/>
        <v>1</v>
      </c>
      <c r="F6" s="34">
        <f t="shared" si="3"/>
        <v>0</v>
      </c>
      <c r="G6" s="34">
        <f t="shared" si="3"/>
        <v>1</v>
      </c>
      <c r="H6" s="34" t="str">
        <f t="shared" si="3"/>
        <v>神奈川県　南足柄市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84.05</v>
      </c>
      <c r="P6" s="35">
        <f t="shared" si="3"/>
        <v>97.73</v>
      </c>
      <c r="Q6" s="35">
        <f t="shared" si="3"/>
        <v>1595</v>
      </c>
      <c r="R6" s="35">
        <f t="shared" si="3"/>
        <v>42195</v>
      </c>
      <c r="S6" s="35">
        <f t="shared" si="3"/>
        <v>77.12</v>
      </c>
      <c r="T6" s="35">
        <f t="shared" si="3"/>
        <v>547.13</v>
      </c>
      <c r="U6" s="35">
        <f t="shared" si="3"/>
        <v>40974</v>
      </c>
      <c r="V6" s="35">
        <f t="shared" si="3"/>
        <v>19.05</v>
      </c>
      <c r="W6" s="35">
        <f t="shared" si="3"/>
        <v>2150.87</v>
      </c>
      <c r="X6" s="36">
        <f>IF(X7="",NA(),X7)</f>
        <v>104.75</v>
      </c>
      <c r="Y6" s="36">
        <f t="shared" ref="Y6:AG6" si="4">IF(Y7="",NA(),Y7)</f>
        <v>105.1</v>
      </c>
      <c r="Z6" s="36">
        <f t="shared" si="4"/>
        <v>105.91</v>
      </c>
      <c r="AA6" s="36">
        <f t="shared" si="4"/>
        <v>102.95</v>
      </c>
      <c r="AB6" s="36">
        <f t="shared" si="4"/>
        <v>108.11</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902.82</v>
      </c>
      <c r="AU6" s="36">
        <f t="shared" ref="AU6:BC6" si="6">IF(AU7="",NA(),AU7)</f>
        <v>691.94</v>
      </c>
      <c r="AV6" s="36">
        <f t="shared" si="6"/>
        <v>747.92</v>
      </c>
      <c r="AW6" s="36">
        <f t="shared" si="6"/>
        <v>730.84</v>
      </c>
      <c r="AX6" s="36">
        <f t="shared" si="6"/>
        <v>424.78</v>
      </c>
      <c r="AY6" s="36">
        <f t="shared" si="6"/>
        <v>371.31</v>
      </c>
      <c r="AZ6" s="36">
        <f t="shared" si="6"/>
        <v>377.63</v>
      </c>
      <c r="BA6" s="36">
        <f t="shared" si="6"/>
        <v>357.34</v>
      </c>
      <c r="BB6" s="36">
        <f t="shared" si="6"/>
        <v>366.03</v>
      </c>
      <c r="BC6" s="36">
        <f t="shared" si="6"/>
        <v>365.18</v>
      </c>
      <c r="BD6" s="35" t="str">
        <f>IF(BD7="","",IF(BD7="-","【-】","【"&amp;SUBSTITUTE(TEXT(BD7,"#,##0.00"),"-","△")&amp;"】"))</f>
        <v>【264.97】</v>
      </c>
      <c r="BE6" s="36">
        <f>IF(BE7="",NA(),BE7)</f>
        <v>223.9</v>
      </c>
      <c r="BF6" s="36">
        <f t="shared" ref="BF6:BN6" si="7">IF(BF7="",NA(),BF7)</f>
        <v>209.67</v>
      </c>
      <c r="BG6" s="36">
        <f t="shared" si="7"/>
        <v>201.85</v>
      </c>
      <c r="BH6" s="36">
        <f t="shared" si="7"/>
        <v>195.47</v>
      </c>
      <c r="BI6" s="36">
        <f t="shared" si="7"/>
        <v>177.62</v>
      </c>
      <c r="BJ6" s="36">
        <f t="shared" si="7"/>
        <v>373.09</v>
      </c>
      <c r="BK6" s="36">
        <f t="shared" si="7"/>
        <v>364.71</v>
      </c>
      <c r="BL6" s="36">
        <f t="shared" si="7"/>
        <v>373.69</v>
      </c>
      <c r="BM6" s="36">
        <f t="shared" si="7"/>
        <v>370.12</v>
      </c>
      <c r="BN6" s="36">
        <f t="shared" si="7"/>
        <v>371.65</v>
      </c>
      <c r="BO6" s="35" t="str">
        <f>IF(BO7="","",IF(BO7="-","【-】","【"&amp;SUBSTITUTE(TEXT(BO7,"#,##0.00"),"-","△")&amp;"】"))</f>
        <v>【266.61】</v>
      </c>
      <c r="BP6" s="36">
        <f>IF(BP7="",NA(),BP7)</f>
        <v>97.67</v>
      </c>
      <c r="BQ6" s="36">
        <f t="shared" ref="BQ6:BY6" si="8">IF(BQ7="",NA(),BQ7)</f>
        <v>97.54</v>
      </c>
      <c r="BR6" s="36">
        <f t="shared" si="8"/>
        <v>100.08</v>
      </c>
      <c r="BS6" s="36">
        <f t="shared" si="8"/>
        <v>96.64</v>
      </c>
      <c r="BT6" s="36">
        <f t="shared" si="8"/>
        <v>102.73</v>
      </c>
      <c r="BU6" s="36">
        <f t="shared" si="8"/>
        <v>99.99</v>
      </c>
      <c r="BV6" s="36">
        <f t="shared" si="8"/>
        <v>100.65</v>
      </c>
      <c r="BW6" s="36">
        <f t="shared" si="8"/>
        <v>99.87</v>
      </c>
      <c r="BX6" s="36">
        <f t="shared" si="8"/>
        <v>100.42</v>
      </c>
      <c r="BY6" s="36">
        <f t="shared" si="8"/>
        <v>98.77</v>
      </c>
      <c r="BZ6" s="35" t="str">
        <f>IF(BZ7="","",IF(BZ7="-","【-】","【"&amp;SUBSTITUTE(TEXT(BZ7,"#,##0.00"),"-","△")&amp;"】"))</f>
        <v>【103.24】</v>
      </c>
      <c r="CA6" s="36">
        <f>IF(CA7="",NA(),CA7)</f>
        <v>110.77</v>
      </c>
      <c r="CB6" s="36">
        <f t="shared" ref="CB6:CJ6" si="9">IF(CB7="",NA(),CB7)</f>
        <v>110.75</v>
      </c>
      <c r="CC6" s="36">
        <f t="shared" si="9"/>
        <v>107.35</v>
      </c>
      <c r="CD6" s="36">
        <f t="shared" si="9"/>
        <v>110.62</v>
      </c>
      <c r="CE6" s="36">
        <f t="shared" si="9"/>
        <v>105.46</v>
      </c>
      <c r="CF6" s="36">
        <f t="shared" si="9"/>
        <v>171.15</v>
      </c>
      <c r="CG6" s="36">
        <f t="shared" si="9"/>
        <v>170.19</v>
      </c>
      <c r="CH6" s="36">
        <f t="shared" si="9"/>
        <v>171.81</v>
      </c>
      <c r="CI6" s="36">
        <f t="shared" si="9"/>
        <v>171.67</v>
      </c>
      <c r="CJ6" s="36">
        <f t="shared" si="9"/>
        <v>173.67</v>
      </c>
      <c r="CK6" s="35" t="str">
        <f>IF(CK7="","",IF(CK7="-","【-】","【"&amp;SUBSTITUTE(TEXT(CK7,"#,##0.00"),"-","△")&amp;"】"))</f>
        <v>【168.38】</v>
      </c>
      <c r="CL6" s="36">
        <f>IF(CL7="",NA(),CL7)</f>
        <v>69.81</v>
      </c>
      <c r="CM6" s="36">
        <f t="shared" ref="CM6:CU6" si="10">IF(CM7="",NA(),CM7)</f>
        <v>70.459999999999994</v>
      </c>
      <c r="CN6" s="36">
        <f t="shared" si="10"/>
        <v>71.56</v>
      </c>
      <c r="CO6" s="36">
        <f t="shared" si="10"/>
        <v>72.17</v>
      </c>
      <c r="CP6" s="36">
        <f t="shared" si="10"/>
        <v>75.83</v>
      </c>
      <c r="CQ6" s="36">
        <f t="shared" si="10"/>
        <v>58.53</v>
      </c>
      <c r="CR6" s="36">
        <f t="shared" si="10"/>
        <v>59.01</v>
      </c>
      <c r="CS6" s="36">
        <f t="shared" si="10"/>
        <v>60.03</v>
      </c>
      <c r="CT6" s="36">
        <f t="shared" si="10"/>
        <v>59.74</v>
      </c>
      <c r="CU6" s="36">
        <f t="shared" si="10"/>
        <v>59.67</v>
      </c>
      <c r="CV6" s="35" t="str">
        <f>IF(CV7="","",IF(CV7="-","【-】","【"&amp;SUBSTITUTE(TEXT(CV7,"#,##0.00"),"-","△")&amp;"】"))</f>
        <v>【60.00】</v>
      </c>
      <c r="CW6" s="36">
        <f>IF(CW7="",NA(),CW7)</f>
        <v>90</v>
      </c>
      <c r="CX6" s="36">
        <f t="shared" ref="CX6:DF6" si="11">IF(CX7="",NA(),CX7)</f>
        <v>88.04</v>
      </c>
      <c r="CY6" s="36">
        <f t="shared" si="11"/>
        <v>86.28</v>
      </c>
      <c r="CZ6" s="36">
        <f t="shared" si="11"/>
        <v>84.18</v>
      </c>
      <c r="DA6" s="36">
        <f t="shared" si="11"/>
        <v>81.790000000000006</v>
      </c>
      <c r="DB6" s="36">
        <f t="shared" si="11"/>
        <v>85.26</v>
      </c>
      <c r="DC6" s="36">
        <f t="shared" si="11"/>
        <v>85.37</v>
      </c>
      <c r="DD6" s="36">
        <f t="shared" si="11"/>
        <v>84.81</v>
      </c>
      <c r="DE6" s="36">
        <f t="shared" si="11"/>
        <v>84.8</v>
      </c>
      <c r="DF6" s="36">
        <f t="shared" si="11"/>
        <v>84.6</v>
      </c>
      <c r="DG6" s="35" t="str">
        <f>IF(DG7="","",IF(DG7="-","【-】","【"&amp;SUBSTITUTE(TEXT(DG7,"#,##0.00"),"-","△")&amp;"】"))</f>
        <v>【89.80】</v>
      </c>
      <c r="DH6" s="36">
        <f>IF(DH7="",NA(),DH7)</f>
        <v>53.23</v>
      </c>
      <c r="DI6" s="36">
        <f t="shared" ref="DI6:DQ6" si="12">IF(DI7="",NA(),DI7)</f>
        <v>54.23</v>
      </c>
      <c r="DJ6" s="36">
        <f t="shared" si="12"/>
        <v>55.82</v>
      </c>
      <c r="DK6" s="36">
        <f t="shared" si="12"/>
        <v>56.7</v>
      </c>
      <c r="DL6" s="36">
        <f t="shared" si="12"/>
        <v>57.04</v>
      </c>
      <c r="DM6" s="36">
        <f t="shared" si="12"/>
        <v>45.75</v>
      </c>
      <c r="DN6" s="36">
        <f t="shared" si="12"/>
        <v>46.9</v>
      </c>
      <c r="DO6" s="36">
        <f t="shared" si="12"/>
        <v>47.28</v>
      </c>
      <c r="DP6" s="36">
        <f t="shared" si="12"/>
        <v>47.66</v>
      </c>
      <c r="DQ6" s="36">
        <f t="shared" si="12"/>
        <v>48.17</v>
      </c>
      <c r="DR6" s="35" t="str">
        <f>IF(DR7="","",IF(DR7="-","【-】","【"&amp;SUBSTITUTE(TEXT(DR7,"#,##0.00"),"-","△")&amp;"】"))</f>
        <v>【49.59】</v>
      </c>
      <c r="DS6" s="36">
        <f>IF(DS7="",NA(),DS7)</f>
        <v>12.63</v>
      </c>
      <c r="DT6" s="36">
        <f t="shared" ref="DT6:EB6" si="13">IF(DT7="",NA(),DT7)</f>
        <v>13.21</v>
      </c>
      <c r="DU6" s="36">
        <f t="shared" si="13"/>
        <v>14.21</v>
      </c>
      <c r="DV6" s="36">
        <f t="shared" si="13"/>
        <v>15.49</v>
      </c>
      <c r="DW6" s="36">
        <f t="shared" si="13"/>
        <v>17.21</v>
      </c>
      <c r="DX6" s="36">
        <f t="shared" si="13"/>
        <v>10.54</v>
      </c>
      <c r="DY6" s="36">
        <f t="shared" si="13"/>
        <v>12.03</v>
      </c>
      <c r="DZ6" s="36">
        <f t="shared" si="13"/>
        <v>12.19</v>
      </c>
      <c r="EA6" s="36">
        <f t="shared" si="13"/>
        <v>15.1</v>
      </c>
      <c r="EB6" s="36">
        <f t="shared" si="13"/>
        <v>17.12</v>
      </c>
      <c r="EC6" s="35" t="str">
        <f>IF(EC7="","",IF(EC7="-","【-】","【"&amp;SUBSTITUTE(TEXT(EC7,"#,##0.00"),"-","△")&amp;"】"))</f>
        <v>【19.44】</v>
      </c>
      <c r="ED6" s="36">
        <f>IF(ED7="",NA(),ED7)</f>
        <v>0.15</v>
      </c>
      <c r="EE6" s="36">
        <f t="shared" ref="EE6:EM6" si="14">IF(EE7="",NA(),EE7)</f>
        <v>0.14000000000000001</v>
      </c>
      <c r="EF6" s="36">
        <f t="shared" si="14"/>
        <v>0.39</v>
      </c>
      <c r="EG6" s="36">
        <f t="shared" si="14"/>
        <v>0.47</v>
      </c>
      <c r="EH6" s="36">
        <f t="shared" si="14"/>
        <v>0.66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2">
      <c r="A7" s="29"/>
      <c r="B7" s="38">
        <v>2019</v>
      </c>
      <c r="C7" s="38">
        <v>142174</v>
      </c>
      <c r="D7" s="38">
        <v>46</v>
      </c>
      <c r="E7" s="38">
        <v>1</v>
      </c>
      <c r="F7" s="38">
        <v>0</v>
      </c>
      <c r="G7" s="38">
        <v>1</v>
      </c>
      <c r="H7" s="38" t="s">
        <v>93</v>
      </c>
      <c r="I7" s="38" t="s">
        <v>94</v>
      </c>
      <c r="J7" s="38" t="s">
        <v>95</v>
      </c>
      <c r="K7" s="38" t="s">
        <v>96</v>
      </c>
      <c r="L7" s="38" t="s">
        <v>97</v>
      </c>
      <c r="M7" s="38" t="s">
        <v>98</v>
      </c>
      <c r="N7" s="39" t="s">
        <v>99</v>
      </c>
      <c r="O7" s="39">
        <v>84.05</v>
      </c>
      <c r="P7" s="39">
        <v>97.73</v>
      </c>
      <c r="Q7" s="39">
        <v>1595</v>
      </c>
      <c r="R7" s="39">
        <v>42195</v>
      </c>
      <c r="S7" s="39">
        <v>77.12</v>
      </c>
      <c r="T7" s="39">
        <v>547.13</v>
      </c>
      <c r="U7" s="39">
        <v>40974</v>
      </c>
      <c r="V7" s="39">
        <v>19.05</v>
      </c>
      <c r="W7" s="39">
        <v>2150.87</v>
      </c>
      <c r="X7" s="39">
        <v>104.75</v>
      </c>
      <c r="Y7" s="39">
        <v>105.1</v>
      </c>
      <c r="Z7" s="39">
        <v>105.91</v>
      </c>
      <c r="AA7" s="39">
        <v>102.95</v>
      </c>
      <c r="AB7" s="39">
        <v>108.11</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902.82</v>
      </c>
      <c r="AU7" s="39">
        <v>691.94</v>
      </c>
      <c r="AV7" s="39">
        <v>747.92</v>
      </c>
      <c r="AW7" s="39">
        <v>730.84</v>
      </c>
      <c r="AX7" s="39">
        <v>424.78</v>
      </c>
      <c r="AY7" s="39">
        <v>371.31</v>
      </c>
      <c r="AZ7" s="39">
        <v>377.63</v>
      </c>
      <c r="BA7" s="39">
        <v>357.34</v>
      </c>
      <c r="BB7" s="39">
        <v>366.03</v>
      </c>
      <c r="BC7" s="39">
        <v>365.18</v>
      </c>
      <c r="BD7" s="39">
        <v>264.97000000000003</v>
      </c>
      <c r="BE7" s="39">
        <v>223.9</v>
      </c>
      <c r="BF7" s="39">
        <v>209.67</v>
      </c>
      <c r="BG7" s="39">
        <v>201.85</v>
      </c>
      <c r="BH7" s="39">
        <v>195.47</v>
      </c>
      <c r="BI7" s="39">
        <v>177.62</v>
      </c>
      <c r="BJ7" s="39">
        <v>373.09</v>
      </c>
      <c r="BK7" s="39">
        <v>364.71</v>
      </c>
      <c r="BL7" s="39">
        <v>373.69</v>
      </c>
      <c r="BM7" s="39">
        <v>370.12</v>
      </c>
      <c r="BN7" s="39">
        <v>371.65</v>
      </c>
      <c r="BO7" s="39">
        <v>266.61</v>
      </c>
      <c r="BP7" s="39">
        <v>97.67</v>
      </c>
      <c r="BQ7" s="39">
        <v>97.54</v>
      </c>
      <c r="BR7" s="39">
        <v>100.08</v>
      </c>
      <c r="BS7" s="39">
        <v>96.64</v>
      </c>
      <c r="BT7" s="39">
        <v>102.73</v>
      </c>
      <c r="BU7" s="39">
        <v>99.99</v>
      </c>
      <c r="BV7" s="39">
        <v>100.65</v>
      </c>
      <c r="BW7" s="39">
        <v>99.87</v>
      </c>
      <c r="BX7" s="39">
        <v>100.42</v>
      </c>
      <c r="BY7" s="39">
        <v>98.77</v>
      </c>
      <c r="BZ7" s="39">
        <v>103.24</v>
      </c>
      <c r="CA7" s="39">
        <v>110.77</v>
      </c>
      <c r="CB7" s="39">
        <v>110.75</v>
      </c>
      <c r="CC7" s="39">
        <v>107.35</v>
      </c>
      <c r="CD7" s="39">
        <v>110.62</v>
      </c>
      <c r="CE7" s="39">
        <v>105.46</v>
      </c>
      <c r="CF7" s="39">
        <v>171.15</v>
      </c>
      <c r="CG7" s="39">
        <v>170.19</v>
      </c>
      <c r="CH7" s="39">
        <v>171.81</v>
      </c>
      <c r="CI7" s="39">
        <v>171.67</v>
      </c>
      <c r="CJ7" s="39">
        <v>173.67</v>
      </c>
      <c r="CK7" s="39">
        <v>168.38</v>
      </c>
      <c r="CL7" s="39">
        <v>69.81</v>
      </c>
      <c r="CM7" s="39">
        <v>70.459999999999994</v>
      </c>
      <c r="CN7" s="39">
        <v>71.56</v>
      </c>
      <c r="CO7" s="39">
        <v>72.17</v>
      </c>
      <c r="CP7" s="39">
        <v>75.83</v>
      </c>
      <c r="CQ7" s="39">
        <v>58.53</v>
      </c>
      <c r="CR7" s="39">
        <v>59.01</v>
      </c>
      <c r="CS7" s="39">
        <v>60.03</v>
      </c>
      <c r="CT7" s="39">
        <v>59.74</v>
      </c>
      <c r="CU7" s="39">
        <v>59.67</v>
      </c>
      <c r="CV7" s="39">
        <v>60</v>
      </c>
      <c r="CW7" s="39">
        <v>90</v>
      </c>
      <c r="CX7" s="39">
        <v>88.04</v>
      </c>
      <c r="CY7" s="39">
        <v>86.28</v>
      </c>
      <c r="CZ7" s="39">
        <v>84.18</v>
      </c>
      <c r="DA7" s="39">
        <v>81.790000000000006</v>
      </c>
      <c r="DB7" s="39">
        <v>85.26</v>
      </c>
      <c r="DC7" s="39">
        <v>85.37</v>
      </c>
      <c r="DD7" s="39">
        <v>84.81</v>
      </c>
      <c r="DE7" s="39">
        <v>84.8</v>
      </c>
      <c r="DF7" s="39">
        <v>84.6</v>
      </c>
      <c r="DG7" s="39">
        <v>89.8</v>
      </c>
      <c r="DH7" s="39">
        <v>53.23</v>
      </c>
      <c r="DI7" s="39">
        <v>54.23</v>
      </c>
      <c r="DJ7" s="39">
        <v>55.82</v>
      </c>
      <c r="DK7" s="39">
        <v>56.7</v>
      </c>
      <c r="DL7" s="39">
        <v>57.04</v>
      </c>
      <c r="DM7" s="39">
        <v>45.75</v>
      </c>
      <c r="DN7" s="39">
        <v>46.9</v>
      </c>
      <c r="DO7" s="39">
        <v>47.28</v>
      </c>
      <c r="DP7" s="39">
        <v>47.66</v>
      </c>
      <c r="DQ7" s="39">
        <v>48.17</v>
      </c>
      <c r="DR7" s="39">
        <v>49.59</v>
      </c>
      <c r="DS7" s="39">
        <v>12.63</v>
      </c>
      <c r="DT7" s="39">
        <v>13.21</v>
      </c>
      <c r="DU7" s="39">
        <v>14.21</v>
      </c>
      <c r="DV7" s="39">
        <v>15.49</v>
      </c>
      <c r="DW7" s="39">
        <v>17.21</v>
      </c>
      <c r="DX7" s="39">
        <v>10.54</v>
      </c>
      <c r="DY7" s="39">
        <v>12.03</v>
      </c>
      <c r="DZ7" s="39">
        <v>12.19</v>
      </c>
      <c r="EA7" s="39">
        <v>15.1</v>
      </c>
      <c r="EB7" s="39">
        <v>17.12</v>
      </c>
      <c r="EC7" s="39">
        <v>19.440000000000001</v>
      </c>
      <c r="ED7" s="39">
        <v>0.15</v>
      </c>
      <c r="EE7" s="39">
        <v>0.14000000000000001</v>
      </c>
      <c r="EF7" s="39">
        <v>0.39</v>
      </c>
      <c r="EG7" s="39">
        <v>0.47</v>
      </c>
      <c r="EH7" s="39">
        <v>0.66</v>
      </c>
      <c r="EI7" s="39">
        <v>0.56000000000000005</v>
      </c>
      <c r="EJ7" s="39">
        <v>0.61</v>
      </c>
      <c r="EK7" s="39">
        <v>0.51</v>
      </c>
      <c r="EL7" s="39">
        <v>0.57999999999999996</v>
      </c>
      <c r="EM7" s="39">
        <v>0.54</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2021-02-24T07:44:23Z</cp:lastPrinted>
  <dcterms:created xsi:type="dcterms:W3CDTF">2020-12-04T02:06:58Z</dcterms:created>
  <dcterms:modified xsi:type="dcterms:W3CDTF">2021-02-24T07:44:26Z</dcterms:modified>
  <cp:category/>
</cp:coreProperties>
</file>