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8_南足柄市\"/>
    </mc:Choice>
  </mc:AlternateContent>
  <workbookProtection workbookAlgorithmName="SHA-512" workbookHashValue="mbjyyZZYjpHo1qiJRPue6jHMWGmv9U30x8dH6ymx57Kdb6QH9zbZZNwwsEH9w+04B1JtQfO9SjfbobdH2Ig51g==" workbookSaltValue="uS0tJsw2JPW9mmci+moLMg==" workbookSpinCount="100000" lockStructure="1"/>
  <bookViews>
    <workbookView xWindow="0" yWindow="0" windowWidth="21456" windowHeight="89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H85" i="4"/>
  <c r="BB10" i="4"/>
  <c r="AT10" i="4"/>
  <c r="P10" i="4"/>
  <c r="AT8" i="4"/>
  <c r="AL8" i="4"/>
  <c r="W8" i="4"/>
  <c r="P8" i="4"/>
</calcChain>
</file>

<file path=xl/sharedStrings.xml><?xml version="1.0" encoding="utf-8"?>
<sst xmlns="http://schemas.openxmlformats.org/spreadsheetml/2006/main" count="278" uniqueCount="116">
  <si>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</si>
  <si>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</si>
  <si>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</si>
  <si>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</si>
  <si>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</si>
  <si>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</si>
  <si>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</si>
  <si>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</si>
  <si>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</si>
  <si>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</si>
  <si>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</si>
  <si>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</si>
  <si>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</si>
  <si>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</si>
  <si>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</si>
  <si>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</si>
  <si>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</si>
  <si>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</si>
  <si>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</si>
  <si>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</si>
  <si>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</si>
  <si>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</si>
  <si>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</si>
  <si>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</si>
  <si>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</si>
  <si>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</si>
  <si>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</si>
  <si>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</si>
  <si>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</si>
  <si>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</si>
  <si>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</si>
  <si>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</si>
  <si>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</si>
  <si>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</si>
  <si>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</si>
  <si>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</si>
  <si>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</si>
  <si>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</si>
  <si>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</si>
  <si>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</si>
  <si>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</si>
  <si>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</si>
  <si>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</si>
  <si>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</si>
  <si>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</si>
  <si>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</si>
  <si>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</si>
  <si>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</si>
  <si>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</si>
  <si>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</si>
  <si>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</si>
  <si>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</si>
  <si>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</si>
  <si>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</si>
  <si>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</si>
  <si>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</si>
  <si>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</si>
  <si>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</si>
  <si>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</si>
  <si>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</si>
  <si>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</si>
  <si>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</si>
  <si>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</si>
  <si>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</si>
  <si>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</si>
  <si>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</si>
  <si>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</si>
  <si>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</si>
  <si>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</si>
  <si>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</si>
  <si>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</si>
  <si>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</si>
  <si>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</si>
  <si>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</si>
  <si>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</si>
  <si>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</si>
  <si>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</si>
  <si>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</si>
  <si>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</si>
  <si>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</si>
  <si>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</si>
  <si>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</si>
  <si>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</si>
  <si>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</si>
  <si>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</si>
  <si>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</si>
  <si>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</si>
  <si>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</si>
  <si>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</si>
  <si>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</si>
  <si>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</si>
  <si>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</si>
  <si>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</si>
  <si>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</si>
  <si>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</si>
  <si>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</si>
  <si>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</si>
  <si>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</si>
  <si>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</si>
  <si>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</si>
  <si>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</si>
  <si>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</si>
  <si>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</si>
  <si>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</si>
  <si>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</si>
  <si>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</si>
  <si>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</si>
  <si>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</si>
  <si>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</si>
  <si>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</si>
  <si>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</si>
  <si>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</si>
  <si>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</si>
  <si>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平成29年度に地方公営企業法を適用したことにより、累計減価償却費はまだ低く、①有形固定資産減価償却率については、非常に低いものになっていますが、毎年上昇していく見込みです。
　現時点では耐用年数を超える管渠がないため、②管渠老朽化率と③管渠改善率はありません。しかしながら、今後は本格的な更新時期を迎えるため老朽化率の発生が見込まれます。施設の老朽化対策を計画的かつ効率的に行っていくために、財源と投資を考慮しながらの更新計画が必要となります。</t>
    <rPh sb="3" eb="5">
      <t>ヘイセイ</t>
    </rPh>
    <rPh sb="7" eb="9">
      <t>ネンド</t>
    </rPh>
    <rPh sb="10" eb="12">
      <t>チホウ</t>
    </rPh>
    <rPh sb="12" eb="14">
      <t>コウエイ</t>
    </rPh>
    <rPh sb="14" eb="16">
      <t>キギョウ</t>
    </rPh>
    <rPh sb="16" eb="17">
      <t>ホウ</t>
    </rPh>
    <rPh sb="18" eb="20">
      <t>テキヨウ</t>
    </rPh>
    <rPh sb="28" eb="30">
      <t>ルイケイ</t>
    </rPh>
    <rPh sb="30" eb="32">
      <t>ゲンカ</t>
    </rPh>
    <rPh sb="32" eb="34">
      <t>ショウキャク</t>
    </rPh>
    <rPh sb="34" eb="35">
      <t>ヒ</t>
    </rPh>
    <rPh sb="38" eb="39">
      <t>ヒク</t>
    </rPh>
    <rPh sb="42" eb="44">
      <t>ユウケイ</t>
    </rPh>
    <rPh sb="44" eb="46">
      <t>コテイ</t>
    </rPh>
    <rPh sb="46" eb="48">
      <t>シサン</t>
    </rPh>
    <rPh sb="48" eb="50">
      <t>ゲンカ</t>
    </rPh>
    <rPh sb="50" eb="52">
      <t>ショウキャク</t>
    </rPh>
    <rPh sb="52" eb="53">
      <t>リツ</t>
    </rPh>
    <rPh sb="59" eb="61">
      <t>ヒジョウ</t>
    </rPh>
    <rPh sb="62" eb="63">
      <t>ヒク</t>
    </rPh>
    <rPh sb="75" eb="77">
      <t>マイトシ</t>
    </rPh>
    <rPh sb="77" eb="79">
      <t>ジョウショウ</t>
    </rPh>
    <rPh sb="83" eb="85">
      <t>ミコ</t>
    </rPh>
    <rPh sb="91" eb="94">
      <t>ゲンジテン</t>
    </rPh>
    <rPh sb="96" eb="98">
      <t>タイヨウ</t>
    </rPh>
    <rPh sb="98" eb="100">
      <t>ネンスウ</t>
    </rPh>
    <rPh sb="101" eb="102">
      <t>コ</t>
    </rPh>
    <rPh sb="104" eb="106">
      <t>カンキョ</t>
    </rPh>
    <rPh sb="113" eb="115">
      <t>カンキョ</t>
    </rPh>
    <rPh sb="115" eb="118">
      <t>ロウキュウカ</t>
    </rPh>
    <rPh sb="118" eb="119">
      <t>リツ</t>
    </rPh>
    <rPh sb="121" eb="123">
      <t>カンキョ</t>
    </rPh>
    <rPh sb="123" eb="125">
      <t>カイゼン</t>
    </rPh>
    <rPh sb="125" eb="126">
      <t>リツ</t>
    </rPh>
    <rPh sb="140" eb="142">
      <t>コンゴ</t>
    </rPh>
    <rPh sb="143" eb="146">
      <t>ホンカクテキ</t>
    </rPh>
    <rPh sb="147" eb="149">
      <t>コウシン</t>
    </rPh>
    <rPh sb="149" eb="151">
      <t>ジキ</t>
    </rPh>
    <rPh sb="152" eb="153">
      <t>ムカ</t>
    </rPh>
    <rPh sb="157" eb="160">
      <t>ロウキュウカ</t>
    </rPh>
    <rPh sb="160" eb="161">
      <t>リツ</t>
    </rPh>
    <rPh sb="162" eb="164">
      <t>ハッセイ</t>
    </rPh>
    <rPh sb="165" eb="167">
      <t>ミコ</t>
    </rPh>
    <rPh sb="172" eb="174">
      <t>シセツ</t>
    </rPh>
    <rPh sb="175" eb="178">
      <t>ロウキュウカ</t>
    </rPh>
    <rPh sb="178" eb="180">
      <t>タイサク</t>
    </rPh>
    <rPh sb="181" eb="184">
      <t>ケイカクテキ</t>
    </rPh>
    <rPh sb="186" eb="189">
      <t>コウリツテキ</t>
    </rPh>
    <rPh sb="190" eb="191">
      <t>オコナ</t>
    </rPh>
    <rPh sb="199" eb="201">
      <t>ザイゲン</t>
    </rPh>
    <rPh sb="202" eb="204">
      <t>トウシ</t>
    </rPh>
    <rPh sb="205" eb="207">
      <t>コウリョ</t>
    </rPh>
    <rPh sb="212" eb="214">
      <t>コウシン</t>
    </rPh>
    <rPh sb="214" eb="216">
      <t>ケイカク</t>
    </rPh>
    <rPh sb="217" eb="219">
      <t>ヒツヨウ</t>
    </rPh>
    <phoneticPr fontId="4"/>
  </si>
  <si>
    <t>　
　全国的な水需要の減少による使用料収入の減少や、維持管理費の増大などで経営は厳しくなると予測されます。
　今後は老朽化した管渠のみならず、下水道施設の長寿命化に対応するべく更新費用の確保が必要です。そのため、将来の整備費用や内部留保資金等を算定し、財政状況を把握する必要があります。
　適正な維持管理費や使用料について継続的に検討し、安定した下水道事業運営を目指し、計画的に整備を進めてまいります。</t>
    <rPh sb="3" eb="6">
      <t>ゼンコクテキ</t>
    </rPh>
    <rPh sb="7" eb="8">
      <t>ミズ</t>
    </rPh>
    <rPh sb="8" eb="10">
      <t>ジュヨウ</t>
    </rPh>
    <rPh sb="11" eb="13">
      <t>ゲンショウ</t>
    </rPh>
    <rPh sb="16" eb="19">
      <t>シヨウリョウ</t>
    </rPh>
    <rPh sb="19" eb="21">
      <t>シュウニュウ</t>
    </rPh>
    <rPh sb="22" eb="24">
      <t>ゲンショウ</t>
    </rPh>
    <rPh sb="26" eb="28">
      <t>イジ</t>
    </rPh>
    <rPh sb="28" eb="31">
      <t>カンリヒ</t>
    </rPh>
    <rPh sb="32" eb="34">
      <t>ゾウダイ</t>
    </rPh>
    <rPh sb="37" eb="39">
      <t>ケイエイ</t>
    </rPh>
    <rPh sb="40" eb="41">
      <t>キビ</t>
    </rPh>
    <rPh sb="46" eb="48">
      <t>ヨソク</t>
    </rPh>
    <rPh sb="55" eb="57">
      <t>コンゴ</t>
    </rPh>
    <rPh sb="58" eb="61">
      <t>ロウキュウカ</t>
    </rPh>
    <rPh sb="63" eb="65">
      <t>カンキョ</t>
    </rPh>
    <rPh sb="71" eb="74">
      <t>ゲスイドウ</t>
    </rPh>
    <rPh sb="74" eb="76">
      <t>シセツ</t>
    </rPh>
    <rPh sb="77" eb="81">
      <t>チョウジュミョウカ</t>
    </rPh>
    <rPh sb="82" eb="84">
      <t>タイオウ</t>
    </rPh>
    <rPh sb="88" eb="90">
      <t>コウシン</t>
    </rPh>
    <rPh sb="90" eb="92">
      <t>ヒヨウ</t>
    </rPh>
    <rPh sb="93" eb="95">
      <t>カクホ</t>
    </rPh>
    <rPh sb="96" eb="98">
      <t>ヒツヨウ</t>
    </rPh>
    <rPh sb="106" eb="108">
      <t>ショウライ</t>
    </rPh>
    <rPh sb="109" eb="111">
      <t>セイビ</t>
    </rPh>
    <rPh sb="111" eb="113">
      <t>ヒヨウ</t>
    </rPh>
    <rPh sb="114" eb="120">
      <t>ナイブリュウホシキン</t>
    </rPh>
    <rPh sb="120" eb="121">
      <t>トウ</t>
    </rPh>
    <rPh sb="122" eb="124">
      <t>サンテイ</t>
    </rPh>
    <rPh sb="131" eb="133">
      <t>ハアク</t>
    </rPh>
    <rPh sb="135" eb="137">
      <t>ヒツヨウ</t>
    </rPh>
    <rPh sb="185" eb="188">
      <t>ケイカクテキ</t>
    </rPh>
    <rPh sb="189" eb="191">
      <t>セイビ</t>
    </rPh>
    <rPh sb="192" eb="193">
      <t>スス</t>
    </rPh>
    <phoneticPr fontId="4"/>
  </si>
  <si>
    <t xml:space="preserve">
　①経常収支比率は100％を超え、②累積欠損がない状態は良いと言えるも、水需要の減少によって今後の使用料収入は減少が予想されることや、整備事業に伴う費用増加のため、安心はできません。
　③流動比率は類似団体や全国平均と比べても大差はないものの、短期的な支払いにおいて資金的に余裕がない状態です。
　④企業債残高対事業規模比率は類似団体と同程度となっていますが、全国平均よりは高い水準です。今後は未普及地域の整備や更新を行うことで多くの費用が見込まれ、借入金が増加するため、比率が高まることが予測されます。
　平成28年度に料金改定をするも⑤経費回収率はまだ低い状態で、依然として⑥汚水処理原価と使用料単価で差損を生じている状態です。使用料改定を予定するも、昨今の社会的情勢により延期となったことに加え、水需要の減少により、使用料収入の減少が見込まれ、⑤経費回収率の改善は困難な状況となっています。
　本市は処理施設を有していないため、⑦施設利用率はありません。また、⑧水洗化率については接続率の向上に努め、高い率を維持しております。</t>
    <rPh sb="3" eb="5">
      <t>ケイジョウ</t>
    </rPh>
    <rPh sb="5" eb="7">
      <t>シュウシ</t>
    </rPh>
    <rPh sb="7" eb="9">
      <t>ヒリツ</t>
    </rPh>
    <rPh sb="15" eb="16">
      <t>コ</t>
    </rPh>
    <rPh sb="19" eb="21">
      <t>ルイセキ</t>
    </rPh>
    <rPh sb="21" eb="23">
      <t>ケッソン</t>
    </rPh>
    <rPh sb="26" eb="28">
      <t>ジョウタイ</t>
    </rPh>
    <rPh sb="29" eb="30">
      <t>ヨ</t>
    </rPh>
    <rPh sb="32" eb="33">
      <t>イ</t>
    </rPh>
    <rPh sb="37" eb="38">
      <t>ミズ</t>
    </rPh>
    <rPh sb="38" eb="40">
      <t>ジュヨウ</t>
    </rPh>
    <rPh sb="41" eb="43">
      <t>ゲンショウ</t>
    </rPh>
    <rPh sb="47" eb="49">
      <t>コンゴ</t>
    </rPh>
    <rPh sb="50" eb="53">
      <t>シヨウリョウ</t>
    </rPh>
    <rPh sb="53" eb="55">
      <t>シュウニュウ</t>
    </rPh>
    <rPh sb="56" eb="58">
      <t>ゲンショウ</t>
    </rPh>
    <rPh sb="59" eb="61">
      <t>ヨソウ</t>
    </rPh>
    <rPh sb="68" eb="70">
      <t>セイビ</t>
    </rPh>
    <rPh sb="70" eb="72">
      <t>ジギョウ</t>
    </rPh>
    <rPh sb="73" eb="74">
      <t>トモナ</t>
    </rPh>
    <rPh sb="75" eb="77">
      <t>ヒヨウ</t>
    </rPh>
    <rPh sb="77" eb="79">
      <t>ゾウカ</t>
    </rPh>
    <rPh sb="83" eb="85">
      <t>アンシン</t>
    </rPh>
    <rPh sb="95" eb="97">
      <t>リュウドウ</t>
    </rPh>
    <rPh sb="97" eb="99">
      <t>ヒリツ</t>
    </rPh>
    <rPh sb="100" eb="102">
      <t>ルイジ</t>
    </rPh>
    <rPh sb="102" eb="104">
      <t>ダンタイ</t>
    </rPh>
    <rPh sb="105" eb="107">
      <t>ゼンコク</t>
    </rPh>
    <rPh sb="107" eb="109">
      <t>ヘイキン</t>
    </rPh>
    <rPh sb="110" eb="111">
      <t>クラ</t>
    </rPh>
    <rPh sb="114" eb="116">
      <t>タイサ</t>
    </rPh>
    <rPh sb="123" eb="126">
      <t>タンキテキ</t>
    </rPh>
    <rPh sb="127" eb="129">
      <t>シハラ</t>
    </rPh>
    <rPh sb="134" eb="137">
      <t>シキンテキ</t>
    </rPh>
    <rPh sb="138" eb="140">
      <t>ヨユウ</t>
    </rPh>
    <rPh sb="143" eb="145">
      <t>ジョウタイ</t>
    </rPh>
    <rPh sb="151" eb="153">
      <t>キギョウ</t>
    </rPh>
    <rPh sb="153" eb="154">
      <t>サイ</t>
    </rPh>
    <rPh sb="154" eb="155">
      <t>ザン</t>
    </rPh>
    <rPh sb="155" eb="156">
      <t>ダカ</t>
    </rPh>
    <rPh sb="156" eb="157">
      <t>タイ</t>
    </rPh>
    <rPh sb="157" eb="159">
      <t>ジギョウ</t>
    </rPh>
    <rPh sb="159" eb="161">
      <t>キボ</t>
    </rPh>
    <rPh sb="161" eb="163">
      <t>ヒリツ</t>
    </rPh>
    <rPh sb="164" eb="166">
      <t>ルイジ</t>
    </rPh>
    <rPh sb="166" eb="168">
      <t>ダンタイ</t>
    </rPh>
    <rPh sb="169" eb="172">
      <t>ドウテイド</t>
    </rPh>
    <rPh sb="181" eb="183">
      <t>ゼンコク</t>
    </rPh>
    <rPh sb="183" eb="185">
      <t>ヘイキン</t>
    </rPh>
    <rPh sb="188" eb="189">
      <t>タカ</t>
    </rPh>
    <rPh sb="190" eb="192">
      <t>スイジュン</t>
    </rPh>
    <rPh sb="195" eb="197">
      <t>コンゴ</t>
    </rPh>
    <rPh sb="198" eb="201">
      <t>ミフキュウ</t>
    </rPh>
    <rPh sb="201" eb="203">
      <t>チイキ</t>
    </rPh>
    <rPh sb="204" eb="206">
      <t>セイビ</t>
    </rPh>
    <rPh sb="207" eb="209">
      <t>コウシン</t>
    </rPh>
    <rPh sb="210" eb="211">
      <t>オコナ</t>
    </rPh>
    <rPh sb="215" eb="216">
      <t>オオ</t>
    </rPh>
    <rPh sb="218" eb="220">
      <t>ヒヨウ</t>
    </rPh>
    <rPh sb="221" eb="223">
      <t>ミコ</t>
    </rPh>
    <rPh sb="226" eb="228">
      <t>カリイレ</t>
    </rPh>
    <rPh sb="228" eb="229">
      <t>キン</t>
    </rPh>
    <rPh sb="230" eb="232">
      <t>ゾウカ</t>
    </rPh>
    <rPh sb="237" eb="239">
      <t>ヒリツ</t>
    </rPh>
    <rPh sb="240" eb="241">
      <t>タカ</t>
    </rPh>
    <rPh sb="246" eb="248">
      <t>ヨソク</t>
    </rPh>
    <rPh sb="255" eb="257">
      <t>ヘイセイ</t>
    </rPh>
    <rPh sb="259" eb="261">
      <t>ネンド</t>
    </rPh>
    <rPh sb="262" eb="264">
      <t>リョウキン</t>
    </rPh>
    <rPh sb="264" eb="266">
      <t>カイテイ</t>
    </rPh>
    <rPh sb="271" eb="273">
      <t>ケイヒ</t>
    </rPh>
    <rPh sb="273" eb="275">
      <t>カイシュウ</t>
    </rPh>
    <rPh sb="275" eb="276">
      <t>リツ</t>
    </rPh>
    <rPh sb="279" eb="280">
      <t>ヒク</t>
    </rPh>
    <rPh sb="281" eb="283">
      <t>ジョウタイ</t>
    </rPh>
    <rPh sb="285" eb="287">
      <t>イゼン</t>
    </rPh>
    <rPh sb="291" eb="293">
      <t>オスイ</t>
    </rPh>
    <rPh sb="293" eb="295">
      <t>ショリ</t>
    </rPh>
    <rPh sb="295" eb="297">
      <t>ゲンカ</t>
    </rPh>
    <rPh sb="298" eb="301">
      <t>シヨウリョウ</t>
    </rPh>
    <rPh sb="301" eb="303">
      <t>タンカ</t>
    </rPh>
    <rPh sb="304" eb="306">
      <t>サソン</t>
    </rPh>
    <rPh sb="307" eb="308">
      <t>ショウ</t>
    </rPh>
    <rPh sb="312" eb="314">
      <t>ジョウタイ</t>
    </rPh>
    <rPh sb="317" eb="320">
      <t>シヨウリョウ</t>
    </rPh>
    <rPh sb="320" eb="322">
      <t>カイテイ</t>
    </rPh>
    <rPh sb="323" eb="325">
      <t>ヨテイ</t>
    </rPh>
    <rPh sb="329" eb="331">
      <t>サッコン</t>
    </rPh>
    <rPh sb="332" eb="335">
      <t>シャカイテキ</t>
    </rPh>
    <rPh sb="335" eb="337">
      <t>ジョウセイ</t>
    </rPh>
    <rPh sb="340" eb="342">
      <t>エンキ</t>
    </rPh>
    <rPh sb="349" eb="350">
      <t>クワ</t>
    </rPh>
    <rPh sb="352" eb="353">
      <t>ミズ</t>
    </rPh>
    <rPh sb="353" eb="355">
      <t>ジュヨウ</t>
    </rPh>
    <rPh sb="356" eb="358">
      <t>ゲンショウ</t>
    </rPh>
    <rPh sb="362" eb="364">
      <t>シヨウ</t>
    </rPh>
    <rPh sb="364" eb="365">
      <t>リョウ</t>
    </rPh>
    <rPh sb="365" eb="367">
      <t>シュウニュウ</t>
    </rPh>
    <rPh sb="371" eb="373">
      <t>ミコ</t>
    </rPh>
    <rPh sb="377" eb="379">
      <t>ケイヒ</t>
    </rPh>
    <rPh sb="379" eb="381">
      <t>カイシュウ</t>
    </rPh>
    <rPh sb="381" eb="382">
      <t>リツ</t>
    </rPh>
    <rPh sb="383" eb="385">
      <t>カイゼン</t>
    </rPh>
    <rPh sb="386" eb="388">
      <t>コンナン</t>
    </rPh>
    <rPh sb="389" eb="391">
      <t>ジョウキョウ</t>
    </rPh>
    <rPh sb="401" eb="403">
      <t>ホンシ</t>
    </rPh>
    <rPh sb="404" eb="406">
      <t>ショリ</t>
    </rPh>
    <rPh sb="406" eb="408">
      <t>シセツ</t>
    </rPh>
    <rPh sb="409" eb="410">
      <t>ユウ</t>
    </rPh>
    <rPh sb="419" eb="421">
      <t>シセツ</t>
    </rPh>
    <rPh sb="421" eb="423">
      <t>リヨウ</t>
    </rPh>
    <rPh sb="423" eb="424">
      <t>リツ</t>
    </rPh>
    <rPh sb="435" eb="438">
      <t>スイセンカ</t>
    </rPh>
    <rPh sb="438" eb="439">
      <t>リツ</t>
    </rPh>
    <rPh sb="444" eb="446">
      <t>セツゾク</t>
    </rPh>
    <rPh sb="446" eb="447">
      <t>リツ</t>
    </rPh>
    <rPh sb="448" eb="450">
      <t>コウジョウ</t>
    </rPh>
    <rPh sb="451" eb="452">
      <t>ツト</t>
    </rPh>
    <rPh sb="454" eb="455">
      <t>タカ</t>
    </rPh>
    <rPh sb="456" eb="457">
      <t>リツ</t>
    </rPh>
    <rPh sb="458" eb="460">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</si>
</sst>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C6A-43FE-920D-9D188A26EAD7}"/>
            </c:ext>
          </c:extLst>
        </c:ser>
        <c:dLbls>
          <c:showLegendKey val="0"/>
          <c:showVal val="0"/>
          <c:showCatName val="0"/>
          <c:showSerName val="0"/>
          <c:showPercent val="0"/>
          <c:showBubbleSize val="0"/>
        </c:dLbls>
        <c:gapWidth val="150"/>
        <c:axId val="365447032"/>
        <c:axId val="36526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0.04</c:v>
                </c:pt>
                <c:pt idx="4">
                  <c:v>0.09</c:v>
                </c:pt>
              </c:numCache>
            </c:numRef>
          </c:val>
          <c:smooth val="0"/>
          <c:extLst xmlns:c16r2="http://schemas.microsoft.com/office/drawing/2015/06/chart">
            <c:ext xmlns:c16="http://schemas.microsoft.com/office/drawing/2014/chart" uri="{C3380CC4-5D6E-409C-BE32-E72D297353CC}">
              <c16:uniqueId val="{00000001-AC6A-43FE-920D-9D188A26EAD7}"/>
            </c:ext>
          </c:extLst>
        </c:ser>
        <c:dLbls>
          <c:showLegendKey val="0"/>
          <c:showVal val="0"/>
          <c:showCatName val="0"/>
          <c:showSerName val="0"/>
          <c:showPercent val="0"/>
          <c:showBubbleSize val="0"/>
        </c:dLbls>
        <c:marker val="1"/>
        <c:smooth val="0"/>
        <c:axId val="365447032"/>
        <c:axId val="365268752"/>
      </c:lineChart>
      <c:dateAx>
        <c:axId val="365447032"/>
        <c:scaling>
          <c:orientation val="minMax"/>
        </c:scaling>
        <c:delete val="1"/>
        <c:axPos val="b"/>
        <c:numFmt formatCode="&quot;H&quot;yy" sourceLinked="1"/>
        <c:majorTickMark val="none"/>
        <c:minorTickMark val="none"/>
        <c:tickLblPos val="none"/>
        <c:crossAx val="365268752"/>
        <c:crosses val="autoZero"/>
        <c:auto val="1"/>
        <c:lblOffset val="100"/>
        <c:baseTimeUnit val="years"/>
      </c:dateAx>
      <c:valAx>
        <c:axId val="36526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4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28-4C51-AB27-E38E01283067}"/>
            </c:ext>
          </c:extLst>
        </c:ser>
        <c:dLbls>
          <c:showLegendKey val="0"/>
          <c:showVal val="0"/>
          <c:showCatName val="0"/>
          <c:showSerName val="0"/>
          <c:showPercent val="0"/>
          <c:showBubbleSize val="0"/>
        </c:dLbls>
        <c:gapWidth val="150"/>
        <c:axId val="366228112"/>
        <c:axId val="36622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59.9</c:v>
                </c:pt>
                <c:pt idx="3">
                  <c:v>64.510000000000005</c:v>
                </c:pt>
                <c:pt idx="4">
                  <c:v>68.31</c:v>
                </c:pt>
              </c:numCache>
            </c:numRef>
          </c:val>
          <c:smooth val="0"/>
          <c:extLst xmlns:c16r2="http://schemas.microsoft.com/office/drawing/2015/06/chart">
            <c:ext xmlns:c16="http://schemas.microsoft.com/office/drawing/2014/chart" uri="{C3380CC4-5D6E-409C-BE32-E72D297353CC}">
              <c16:uniqueId val="{00000001-4128-4C51-AB27-E38E01283067}"/>
            </c:ext>
          </c:extLst>
        </c:ser>
        <c:dLbls>
          <c:showLegendKey val="0"/>
          <c:showVal val="0"/>
          <c:showCatName val="0"/>
          <c:showSerName val="0"/>
          <c:showPercent val="0"/>
          <c:showBubbleSize val="0"/>
        </c:dLbls>
        <c:marker val="1"/>
        <c:smooth val="0"/>
        <c:axId val="366228112"/>
        <c:axId val="366229680"/>
      </c:lineChart>
      <c:dateAx>
        <c:axId val="366228112"/>
        <c:scaling>
          <c:orientation val="minMax"/>
        </c:scaling>
        <c:delete val="1"/>
        <c:axPos val="b"/>
        <c:numFmt formatCode="&quot;H&quot;yy" sourceLinked="1"/>
        <c:majorTickMark val="none"/>
        <c:minorTickMark val="none"/>
        <c:tickLblPos val="none"/>
        <c:crossAx val="366229680"/>
        <c:crosses val="autoZero"/>
        <c:auto val="1"/>
        <c:lblOffset val="100"/>
        <c:baseTimeUnit val="years"/>
      </c:dateAx>
      <c:valAx>
        <c:axId val="36622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97.09</c:v>
                </c:pt>
                <c:pt idx="3">
                  <c:v>97.36</c:v>
                </c:pt>
                <c:pt idx="4">
                  <c:v>97.88</c:v>
                </c:pt>
              </c:numCache>
            </c:numRef>
          </c:val>
          <c:extLst xmlns:c16r2="http://schemas.microsoft.com/office/drawing/2015/06/chart">
            <c:ext xmlns:c16="http://schemas.microsoft.com/office/drawing/2014/chart" uri="{C3380CC4-5D6E-409C-BE32-E72D297353CC}">
              <c16:uniqueId val="{00000000-7278-4AEC-933F-47172FF1C641}"/>
            </c:ext>
          </c:extLst>
        </c:ser>
        <c:dLbls>
          <c:showLegendKey val="0"/>
          <c:showVal val="0"/>
          <c:showCatName val="0"/>
          <c:showSerName val="0"/>
          <c:showPercent val="0"/>
          <c:showBubbleSize val="0"/>
        </c:dLbls>
        <c:gapWidth val="150"/>
        <c:axId val="366231640"/>
        <c:axId val="3662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92.4</c:v>
                </c:pt>
                <c:pt idx="3">
                  <c:v>91.62</c:v>
                </c:pt>
                <c:pt idx="4">
                  <c:v>92.62</c:v>
                </c:pt>
              </c:numCache>
            </c:numRef>
          </c:val>
          <c:smooth val="0"/>
          <c:extLst xmlns:c16r2="http://schemas.microsoft.com/office/drawing/2015/06/chart">
            <c:ext xmlns:c16="http://schemas.microsoft.com/office/drawing/2014/chart" uri="{C3380CC4-5D6E-409C-BE32-E72D297353CC}">
              <c16:uniqueId val="{00000001-7278-4AEC-933F-47172FF1C641}"/>
            </c:ext>
          </c:extLst>
        </c:ser>
        <c:dLbls>
          <c:showLegendKey val="0"/>
          <c:showVal val="0"/>
          <c:showCatName val="0"/>
          <c:showSerName val="0"/>
          <c:showPercent val="0"/>
          <c:showBubbleSize val="0"/>
        </c:dLbls>
        <c:marker val="1"/>
        <c:smooth val="0"/>
        <c:axId val="366231640"/>
        <c:axId val="366225760"/>
      </c:lineChart>
      <c:dateAx>
        <c:axId val="366231640"/>
        <c:scaling>
          <c:orientation val="minMax"/>
        </c:scaling>
        <c:delete val="1"/>
        <c:axPos val="b"/>
        <c:numFmt formatCode="&quot;H&quot;yy" sourceLinked="1"/>
        <c:majorTickMark val="none"/>
        <c:minorTickMark val="none"/>
        <c:tickLblPos val="none"/>
        <c:crossAx val="366225760"/>
        <c:crosses val="autoZero"/>
        <c:auto val="1"/>
        <c:lblOffset val="100"/>
        <c:baseTimeUnit val="years"/>
      </c:dateAx>
      <c:valAx>
        <c:axId val="3662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3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104.5</c:v>
                </c:pt>
                <c:pt idx="3">
                  <c:v>111.47</c:v>
                </c:pt>
                <c:pt idx="4">
                  <c:v>109.14</c:v>
                </c:pt>
              </c:numCache>
            </c:numRef>
          </c:val>
          <c:extLst xmlns:c16r2="http://schemas.microsoft.com/office/drawing/2015/06/chart">
            <c:ext xmlns:c16="http://schemas.microsoft.com/office/drawing/2014/chart" uri="{C3380CC4-5D6E-409C-BE32-E72D297353CC}">
              <c16:uniqueId val="{00000000-1F3A-4818-9E17-76CF96B5001E}"/>
            </c:ext>
          </c:extLst>
        </c:ser>
        <c:dLbls>
          <c:showLegendKey val="0"/>
          <c:showVal val="0"/>
          <c:showCatName val="0"/>
          <c:showSerName val="0"/>
          <c:showPercent val="0"/>
          <c:showBubbleSize val="0"/>
        </c:dLbls>
        <c:gapWidth val="150"/>
        <c:axId val="365269144"/>
        <c:axId val="3652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106.66</c:v>
                </c:pt>
                <c:pt idx="3">
                  <c:v>106.25</c:v>
                </c:pt>
                <c:pt idx="4">
                  <c:v>106.99</c:v>
                </c:pt>
              </c:numCache>
            </c:numRef>
          </c:val>
          <c:smooth val="0"/>
          <c:extLst xmlns:c16r2="http://schemas.microsoft.com/office/drawing/2015/06/chart">
            <c:ext xmlns:c16="http://schemas.microsoft.com/office/drawing/2014/chart" uri="{C3380CC4-5D6E-409C-BE32-E72D297353CC}">
              <c16:uniqueId val="{00000001-1F3A-4818-9E17-76CF96B5001E}"/>
            </c:ext>
          </c:extLst>
        </c:ser>
        <c:dLbls>
          <c:showLegendKey val="0"/>
          <c:showVal val="0"/>
          <c:showCatName val="0"/>
          <c:showSerName val="0"/>
          <c:showPercent val="0"/>
          <c:showBubbleSize val="0"/>
        </c:dLbls>
        <c:marker val="1"/>
        <c:smooth val="0"/>
        <c:axId val="365269144"/>
        <c:axId val="365269536"/>
      </c:lineChart>
      <c:dateAx>
        <c:axId val="365269144"/>
        <c:scaling>
          <c:orientation val="minMax"/>
        </c:scaling>
        <c:delete val="1"/>
        <c:axPos val="b"/>
        <c:numFmt formatCode="&quot;H&quot;yy" sourceLinked="1"/>
        <c:majorTickMark val="none"/>
        <c:minorTickMark val="none"/>
        <c:tickLblPos val="none"/>
        <c:crossAx val="365269536"/>
        <c:crosses val="autoZero"/>
        <c:auto val="1"/>
        <c:lblOffset val="100"/>
        <c:baseTimeUnit val="years"/>
      </c:dateAx>
      <c:valAx>
        <c:axId val="3652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6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3.25</c:v>
                </c:pt>
                <c:pt idx="3">
                  <c:v>6.45</c:v>
                </c:pt>
                <c:pt idx="4">
                  <c:v>9.58</c:v>
                </c:pt>
              </c:numCache>
            </c:numRef>
          </c:val>
          <c:extLst xmlns:c16r2="http://schemas.microsoft.com/office/drawing/2015/06/chart">
            <c:ext xmlns:c16="http://schemas.microsoft.com/office/drawing/2014/chart" uri="{C3380CC4-5D6E-409C-BE32-E72D297353CC}">
              <c16:uniqueId val="{00000000-74F2-401F-9E53-402BC1D47953}"/>
            </c:ext>
          </c:extLst>
        </c:ser>
        <c:dLbls>
          <c:showLegendKey val="0"/>
          <c:showVal val="0"/>
          <c:showCatName val="0"/>
          <c:showSerName val="0"/>
          <c:showPercent val="0"/>
          <c:showBubbleSize val="0"/>
        </c:dLbls>
        <c:gapWidth val="150"/>
        <c:axId val="365267184"/>
        <c:axId val="36526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20.56</c:v>
                </c:pt>
                <c:pt idx="3">
                  <c:v>14.75</c:v>
                </c:pt>
                <c:pt idx="4">
                  <c:v>26.36</c:v>
                </c:pt>
              </c:numCache>
            </c:numRef>
          </c:val>
          <c:smooth val="0"/>
          <c:extLst xmlns:c16r2="http://schemas.microsoft.com/office/drawing/2015/06/chart">
            <c:ext xmlns:c16="http://schemas.microsoft.com/office/drawing/2014/chart" uri="{C3380CC4-5D6E-409C-BE32-E72D297353CC}">
              <c16:uniqueId val="{00000001-74F2-401F-9E53-402BC1D47953}"/>
            </c:ext>
          </c:extLst>
        </c:ser>
        <c:dLbls>
          <c:showLegendKey val="0"/>
          <c:showVal val="0"/>
          <c:showCatName val="0"/>
          <c:showSerName val="0"/>
          <c:showPercent val="0"/>
          <c:showBubbleSize val="0"/>
        </c:dLbls>
        <c:marker val="1"/>
        <c:smooth val="0"/>
        <c:axId val="365267184"/>
        <c:axId val="365267576"/>
      </c:lineChart>
      <c:dateAx>
        <c:axId val="365267184"/>
        <c:scaling>
          <c:orientation val="minMax"/>
        </c:scaling>
        <c:delete val="1"/>
        <c:axPos val="b"/>
        <c:numFmt formatCode="&quot;H&quot;yy" sourceLinked="1"/>
        <c:majorTickMark val="none"/>
        <c:minorTickMark val="none"/>
        <c:tickLblPos val="none"/>
        <c:crossAx val="365267576"/>
        <c:crosses val="autoZero"/>
        <c:auto val="1"/>
        <c:lblOffset val="100"/>
        <c:baseTimeUnit val="years"/>
      </c:dateAx>
      <c:valAx>
        <c:axId val="36526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6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047-4E97-A379-A29509DC85D0}"/>
            </c:ext>
          </c:extLst>
        </c:ser>
        <c:dLbls>
          <c:showLegendKey val="0"/>
          <c:showVal val="0"/>
          <c:showCatName val="0"/>
          <c:showSerName val="0"/>
          <c:showPercent val="0"/>
          <c:showBubbleSize val="0"/>
        </c:dLbls>
        <c:gapWidth val="150"/>
        <c:axId val="366453288"/>
        <c:axId val="36645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0.42</c:v>
                </c:pt>
                <c:pt idx="3">
                  <c:v>0.25</c:v>
                </c:pt>
                <c:pt idx="4">
                  <c:v>1.43</c:v>
                </c:pt>
              </c:numCache>
            </c:numRef>
          </c:val>
          <c:smooth val="0"/>
          <c:extLst xmlns:c16r2="http://schemas.microsoft.com/office/drawing/2015/06/chart">
            <c:ext xmlns:c16="http://schemas.microsoft.com/office/drawing/2014/chart" uri="{C3380CC4-5D6E-409C-BE32-E72D297353CC}">
              <c16:uniqueId val="{00000001-1047-4E97-A379-A29509DC85D0}"/>
            </c:ext>
          </c:extLst>
        </c:ser>
        <c:dLbls>
          <c:showLegendKey val="0"/>
          <c:showVal val="0"/>
          <c:showCatName val="0"/>
          <c:showSerName val="0"/>
          <c:showPercent val="0"/>
          <c:showBubbleSize val="0"/>
        </c:dLbls>
        <c:marker val="1"/>
        <c:smooth val="0"/>
        <c:axId val="366453288"/>
        <c:axId val="366452504"/>
      </c:lineChart>
      <c:dateAx>
        <c:axId val="366453288"/>
        <c:scaling>
          <c:orientation val="minMax"/>
        </c:scaling>
        <c:delete val="1"/>
        <c:axPos val="b"/>
        <c:numFmt formatCode="&quot;H&quot;yy" sourceLinked="1"/>
        <c:majorTickMark val="none"/>
        <c:minorTickMark val="none"/>
        <c:tickLblPos val="none"/>
        <c:crossAx val="366452504"/>
        <c:crosses val="autoZero"/>
        <c:auto val="1"/>
        <c:lblOffset val="100"/>
        <c:baseTimeUnit val="years"/>
      </c:dateAx>
      <c:valAx>
        <c:axId val="36645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5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D8D-4634-8D22-B88575D6FEA7}"/>
            </c:ext>
          </c:extLst>
        </c:ser>
        <c:dLbls>
          <c:showLegendKey val="0"/>
          <c:showVal val="0"/>
          <c:showCatName val="0"/>
          <c:showSerName val="0"/>
          <c:showPercent val="0"/>
          <c:showBubbleSize val="0"/>
        </c:dLbls>
        <c:gapWidth val="150"/>
        <c:axId val="366452112"/>
        <c:axId val="36645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0.72</c:v>
                </c:pt>
                <c:pt idx="3">
                  <c:v>0.78</c:v>
                </c:pt>
                <c:pt idx="4">
                  <c:v>7.42</c:v>
                </c:pt>
              </c:numCache>
            </c:numRef>
          </c:val>
          <c:smooth val="0"/>
          <c:extLst xmlns:c16r2="http://schemas.microsoft.com/office/drawing/2015/06/chart">
            <c:ext xmlns:c16="http://schemas.microsoft.com/office/drawing/2014/chart" uri="{C3380CC4-5D6E-409C-BE32-E72D297353CC}">
              <c16:uniqueId val="{00000001-7D8D-4634-8D22-B88575D6FEA7}"/>
            </c:ext>
          </c:extLst>
        </c:ser>
        <c:dLbls>
          <c:showLegendKey val="0"/>
          <c:showVal val="0"/>
          <c:showCatName val="0"/>
          <c:showSerName val="0"/>
          <c:showPercent val="0"/>
          <c:showBubbleSize val="0"/>
        </c:dLbls>
        <c:marker val="1"/>
        <c:smooth val="0"/>
        <c:axId val="366452112"/>
        <c:axId val="366452896"/>
      </c:lineChart>
      <c:dateAx>
        <c:axId val="366452112"/>
        <c:scaling>
          <c:orientation val="minMax"/>
        </c:scaling>
        <c:delete val="1"/>
        <c:axPos val="b"/>
        <c:numFmt formatCode="&quot;H&quot;yy" sourceLinked="1"/>
        <c:majorTickMark val="none"/>
        <c:minorTickMark val="none"/>
        <c:tickLblPos val="none"/>
        <c:crossAx val="366452896"/>
        <c:crosses val="autoZero"/>
        <c:auto val="1"/>
        <c:lblOffset val="100"/>
        <c:baseTimeUnit val="years"/>
      </c:dateAx>
      <c:valAx>
        <c:axId val="3664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5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53.62</c:v>
                </c:pt>
                <c:pt idx="3">
                  <c:v>64.099999999999994</c:v>
                </c:pt>
                <c:pt idx="4">
                  <c:v>70.61</c:v>
                </c:pt>
              </c:numCache>
            </c:numRef>
          </c:val>
          <c:extLst xmlns:c16r2="http://schemas.microsoft.com/office/drawing/2015/06/chart">
            <c:ext xmlns:c16="http://schemas.microsoft.com/office/drawing/2014/chart" uri="{C3380CC4-5D6E-409C-BE32-E72D297353CC}">
              <c16:uniqueId val="{00000000-C884-4E77-9154-7E57031AA61E}"/>
            </c:ext>
          </c:extLst>
        </c:ser>
        <c:dLbls>
          <c:showLegendKey val="0"/>
          <c:showVal val="0"/>
          <c:showCatName val="0"/>
          <c:showSerName val="0"/>
          <c:showPercent val="0"/>
          <c:showBubbleSize val="0"/>
        </c:dLbls>
        <c:gapWidth val="150"/>
        <c:axId val="366456424"/>
        <c:axId val="36645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77.180000000000007</c:v>
                </c:pt>
                <c:pt idx="3">
                  <c:v>67.2</c:v>
                </c:pt>
                <c:pt idx="4">
                  <c:v>68.180000000000007</c:v>
                </c:pt>
              </c:numCache>
            </c:numRef>
          </c:val>
          <c:smooth val="0"/>
          <c:extLst xmlns:c16r2="http://schemas.microsoft.com/office/drawing/2015/06/chart">
            <c:ext xmlns:c16="http://schemas.microsoft.com/office/drawing/2014/chart" uri="{C3380CC4-5D6E-409C-BE32-E72D297353CC}">
              <c16:uniqueId val="{00000001-C884-4E77-9154-7E57031AA61E}"/>
            </c:ext>
          </c:extLst>
        </c:ser>
        <c:dLbls>
          <c:showLegendKey val="0"/>
          <c:showVal val="0"/>
          <c:showCatName val="0"/>
          <c:showSerName val="0"/>
          <c:showPercent val="0"/>
          <c:showBubbleSize val="0"/>
        </c:dLbls>
        <c:marker val="1"/>
        <c:smooth val="0"/>
        <c:axId val="366456424"/>
        <c:axId val="366457992"/>
      </c:lineChart>
      <c:dateAx>
        <c:axId val="366456424"/>
        <c:scaling>
          <c:orientation val="minMax"/>
        </c:scaling>
        <c:delete val="1"/>
        <c:axPos val="b"/>
        <c:numFmt formatCode="&quot;H&quot;yy" sourceLinked="1"/>
        <c:majorTickMark val="none"/>
        <c:minorTickMark val="none"/>
        <c:tickLblPos val="none"/>
        <c:crossAx val="366457992"/>
        <c:crosses val="autoZero"/>
        <c:auto val="1"/>
        <c:lblOffset val="100"/>
        <c:baseTimeUnit val="years"/>
      </c:dateAx>
      <c:valAx>
        <c:axId val="36645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5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766.71</c:v>
                </c:pt>
                <c:pt idx="3">
                  <c:v>832.78</c:v>
                </c:pt>
                <c:pt idx="4">
                  <c:v>819.72</c:v>
                </c:pt>
              </c:numCache>
            </c:numRef>
          </c:val>
          <c:extLst xmlns:c16r2="http://schemas.microsoft.com/office/drawing/2015/06/chart">
            <c:ext xmlns:c16="http://schemas.microsoft.com/office/drawing/2014/chart" uri="{C3380CC4-5D6E-409C-BE32-E72D297353CC}">
              <c16:uniqueId val="{00000000-A628-4FFA-929B-5667E4A48B9C}"/>
            </c:ext>
          </c:extLst>
        </c:ser>
        <c:dLbls>
          <c:showLegendKey val="0"/>
          <c:showVal val="0"/>
          <c:showCatName val="0"/>
          <c:showSerName val="0"/>
          <c:showPercent val="0"/>
          <c:showBubbleSize val="0"/>
        </c:dLbls>
        <c:gapWidth val="150"/>
        <c:axId val="366456816"/>
        <c:axId val="36645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986.82</c:v>
                </c:pt>
                <c:pt idx="3">
                  <c:v>1023.34</c:v>
                </c:pt>
                <c:pt idx="4">
                  <c:v>847.44</c:v>
                </c:pt>
              </c:numCache>
            </c:numRef>
          </c:val>
          <c:smooth val="0"/>
          <c:extLst xmlns:c16r2="http://schemas.microsoft.com/office/drawing/2015/06/chart">
            <c:ext xmlns:c16="http://schemas.microsoft.com/office/drawing/2014/chart" uri="{C3380CC4-5D6E-409C-BE32-E72D297353CC}">
              <c16:uniqueId val="{00000001-A628-4FFA-929B-5667E4A48B9C}"/>
            </c:ext>
          </c:extLst>
        </c:ser>
        <c:dLbls>
          <c:showLegendKey val="0"/>
          <c:showVal val="0"/>
          <c:showCatName val="0"/>
          <c:showSerName val="0"/>
          <c:showPercent val="0"/>
          <c:showBubbleSize val="0"/>
        </c:dLbls>
        <c:marker val="1"/>
        <c:smooth val="0"/>
        <c:axId val="366456816"/>
        <c:axId val="366450544"/>
      </c:lineChart>
      <c:dateAx>
        <c:axId val="366456816"/>
        <c:scaling>
          <c:orientation val="minMax"/>
        </c:scaling>
        <c:delete val="1"/>
        <c:axPos val="b"/>
        <c:numFmt formatCode="&quot;H&quot;yy" sourceLinked="1"/>
        <c:majorTickMark val="none"/>
        <c:minorTickMark val="none"/>
        <c:tickLblPos val="none"/>
        <c:crossAx val="366450544"/>
        <c:crosses val="autoZero"/>
        <c:auto val="1"/>
        <c:lblOffset val="100"/>
        <c:baseTimeUnit val="years"/>
      </c:dateAx>
      <c:valAx>
        <c:axId val="36645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5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84.01</c:v>
                </c:pt>
                <c:pt idx="3">
                  <c:v>83.93</c:v>
                </c:pt>
                <c:pt idx="4">
                  <c:v>84.2</c:v>
                </c:pt>
              </c:numCache>
            </c:numRef>
          </c:val>
          <c:extLst xmlns:c16r2="http://schemas.microsoft.com/office/drawing/2015/06/chart">
            <c:ext xmlns:c16="http://schemas.microsoft.com/office/drawing/2014/chart" uri="{C3380CC4-5D6E-409C-BE32-E72D297353CC}">
              <c16:uniqueId val="{00000000-9D94-47E6-84D0-A93AB8E14A39}"/>
            </c:ext>
          </c:extLst>
        </c:ser>
        <c:dLbls>
          <c:showLegendKey val="0"/>
          <c:showVal val="0"/>
          <c:showCatName val="0"/>
          <c:showSerName val="0"/>
          <c:showPercent val="0"/>
          <c:showBubbleSize val="0"/>
        </c:dLbls>
        <c:gapWidth val="150"/>
        <c:axId val="366456032"/>
        <c:axId val="3664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84.02</c:v>
                </c:pt>
                <c:pt idx="3">
                  <c:v>82.26</c:v>
                </c:pt>
                <c:pt idx="4">
                  <c:v>94.69</c:v>
                </c:pt>
              </c:numCache>
            </c:numRef>
          </c:val>
          <c:smooth val="0"/>
          <c:extLst xmlns:c16r2="http://schemas.microsoft.com/office/drawing/2015/06/chart">
            <c:ext xmlns:c16="http://schemas.microsoft.com/office/drawing/2014/chart" uri="{C3380CC4-5D6E-409C-BE32-E72D297353CC}">
              <c16:uniqueId val="{00000001-9D94-47E6-84D0-A93AB8E14A39}"/>
            </c:ext>
          </c:extLst>
        </c:ser>
        <c:dLbls>
          <c:showLegendKey val="0"/>
          <c:showVal val="0"/>
          <c:showCatName val="0"/>
          <c:showSerName val="0"/>
          <c:showPercent val="0"/>
          <c:showBubbleSize val="0"/>
        </c:dLbls>
        <c:marker val="1"/>
        <c:smooth val="0"/>
        <c:axId val="366456032"/>
        <c:axId val="366454464"/>
      </c:lineChart>
      <c:dateAx>
        <c:axId val="366456032"/>
        <c:scaling>
          <c:orientation val="minMax"/>
        </c:scaling>
        <c:delete val="1"/>
        <c:axPos val="b"/>
        <c:numFmt formatCode="&quot;H&quot;yy" sourceLinked="1"/>
        <c:majorTickMark val="none"/>
        <c:minorTickMark val="none"/>
        <c:tickLblPos val="none"/>
        <c:crossAx val="366454464"/>
        <c:crosses val="autoZero"/>
        <c:auto val="1"/>
        <c:lblOffset val="100"/>
        <c:baseTimeUnit val="years"/>
      </c:dateAx>
      <c:valAx>
        <c:axId val="3664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150</c:v>
                </c:pt>
                <c:pt idx="3">
                  <c:v>150</c:v>
                </c:pt>
                <c:pt idx="4">
                  <c:v>150</c:v>
                </c:pt>
              </c:numCache>
            </c:numRef>
          </c:val>
          <c:extLst xmlns:c16r2="http://schemas.microsoft.com/office/drawing/2015/06/chart">
            <c:ext xmlns:c16="http://schemas.microsoft.com/office/drawing/2014/chart" uri="{C3380CC4-5D6E-409C-BE32-E72D297353CC}">
              <c16:uniqueId val="{00000000-F5E6-4AAA-AC2F-B032689E137E}"/>
            </c:ext>
          </c:extLst>
        </c:ser>
        <c:dLbls>
          <c:showLegendKey val="0"/>
          <c:showVal val="0"/>
          <c:showCatName val="0"/>
          <c:showSerName val="0"/>
          <c:showPercent val="0"/>
          <c:showBubbleSize val="0"/>
        </c:dLbls>
        <c:gapWidth val="150"/>
        <c:axId val="366224584"/>
        <c:axId val="36622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154.83000000000001</c:v>
                </c:pt>
                <c:pt idx="3">
                  <c:v>154.25</c:v>
                </c:pt>
                <c:pt idx="4">
                  <c:v>159.78</c:v>
                </c:pt>
              </c:numCache>
            </c:numRef>
          </c:val>
          <c:smooth val="0"/>
          <c:extLst xmlns:c16r2="http://schemas.microsoft.com/office/drawing/2015/06/chart">
            <c:ext xmlns:c16="http://schemas.microsoft.com/office/drawing/2014/chart" uri="{C3380CC4-5D6E-409C-BE32-E72D297353CC}">
              <c16:uniqueId val="{00000001-F5E6-4AAA-AC2F-B032689E137E}"/>
            </c:ext>
          </c:extLst>
        </c:ser>
        <c:dLbls>
          <c:showLegendKey val="0"/>
          <c:showVal val="0"/>
          <c:showCatName val="0"/>
          <c:showSerName val="0"/>
          <c:showPercent val="0"/>
          <c:showBubbleSize val="0"/>
        </c:dLbls>
        <c:marker val="1"/>
        <c:smooth val="0"/>
        <c:axId val="366224584"/>
        <c:axId val="366227720"/>
      </c:lineChart>
      <c:dateAx>
        <c:axId val="366224584"/>
        <c:scaling>
          <c:orientation val="minMax"/>
        </c:scaling>
        <c:delete val="1"/>
        <c:axPos val="b"/>
        <c:numFmt formatCode="&quot;H&quot;yy" sourceLinked="1"/>
        <c:majorTickMark val="none"/>
        <c:minorTickMark val="none"/>
        <c:tickLblPos val="none"/>
        <c:crossAx val="366227720"/>
        <c:crosses val="autoZero"/>
        <c:auto val="1"/>
        <c:lblOffset val="100"/>
        <c:baseTimeUnit val="years"/>
      </c:dateAx>
      <c:valAx>
        <c:axId val="36622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2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南足柄市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42195</v>
      </c>
      <c r="AM8" s="51"/>
      <c r="AN8" s="51"/>
      <c r="AO8" s="51"/>
      <c r="AP8" s="51"/>
      <c r="AQ8" s="51"/>
      <c r="AR8" s="51"/>
      <c r="AS8" s="51"/>
      <c r="AT8" s="46">
        <f>データ!T6</f>
        <v>77.12</v>
      </c>
      <c r="AU8" s="46"/>
      <c r="AV8" s="46"/>
      <c r="AW8" s="46"/>
      <c r="AX8" s="46"/>
      <c r="AY8" s="46"/>
      <c r="AZ8" s="46"/>
      <c r="BA8" s="46"/>
      <c r="BB8" s="46">
        <f>データ!U6</f>
        <v>547.13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57.35</v>
      </c>
      <c r="J10" s="46"/>
      <c r="K10" s="46"/>
      <c r="L10" s="46"/>
      <c r="M10" s="46"/>
      <c r="N10" s="46"/>
      <c r="O10" s="46"/>
      <c r="P10" s="46">
        <f>データ!P6</f>
        <v>73.61</v>
      </c>
      <c r="Q10" s="46"/>
      <c r="R10" s="46"/>
      <c r="S10" s="46"/>
      <c r="T10" s="46"/>
      <c r="U10" s="46"/>
      <c r="V10" s="46"/>
      <c r="W10" s="46">
        <f>データ!Q6</f>
        <v>92.57</v>
      </c>
      <c r="X10" s="46"/>
      <c r="Y10" s="46"/>
      <c r="Z10" s="46"/>
      <c r="AA10" s="46"/>
      <c r="AB10" s="46"/>
      <c r="AC10" s="46"/>
      <c r="AD10" s="51">
        <f>データ!R6</f>
        <v>1779</v>
      </c>
      <c r="AE10" s="51"/>
      <c r="AF10" s="51"/>
      <c r="AG10" s="51"/>
      <c r="AH10" s="51"/>
      <c r="AI10" s="51"/>
      <c r="AJ10" s="51"/>
      <c r="AK10" s="2"/>
      <c r="AL10" s="51">
        <f>データ!V6</f>
        <v>30862</v>
      </c>
      <c r="AM10" s="51"/>
      <c r="AN10" s="51"/>
      <c r="AO10" s="51"/>
      <c r="AP10" s="51"/>
      <c r="AQ10" s="51"/>
      <c r="AR10" s="51"/>
      <c r="AS10" s="51"/>
      <c r="AT10" s="46">
        <f>データ!W6</f>
        <v>6.26</v>
      </c>
      <c r="AU10" s="46"/>
      <c r="AV10" s="46"/>
      <c r="AW10" s="46"/>
      <c r="AX10" s="46"/>
      <c r="AY10" s="46"/>
      <c r="AZ10" s="46"/>
      <c r="BA10" s="46"/>
      <c r="BB10" s="46">
        <f>データ!X6</f>
        <v>4930.03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uvRY4b0ZkSODp/rF36lq1rIM5vy2K3M0EOW2PEW2HhjQ8Mk5LMsJs2KLJXLIUSip7iDJlD12QJm7IWb6+VMMA==" saltValue="I7C+qQh80MUhD2XhJmjS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142174</v>
      </c>
      <c r="D6" s="33">
        <f t="shared" si="3"/>
        <v>46</v>
      </c>
      <c r="E6" s="33">
        <f t="shared" si="3"/>
        <v>17</v>
      </c>
      <c r="F6" s="33">
        <f t="shared" si="3"/>
        <v>1</v>
      </c>
      <c r="G6" s="33">
        <f t="shared" si="3"/>
        <v>0</v>
      </c>
      <c r="H6" s="33" t="str">
        <f t="shared" si="3"/>
        <v>神奈川県　南足柄市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57.35</v>
      </c>
      <c r="P6" s="34">
        <f t="shared" si="3"/>
        <v>73.61</v>
      </c>
      <c r="Q6" s="34">
        <f t="shared" si="3"/>
        <v>92.57</v>
      </c>
      <c r="R6" s="34">
        <f t="shared" si="3"/>
        <v>1779</v>
      </c>
      <c r="S6" s="34">
        <f t="shared" si="3"/>
        <v>42195</v>
      </c>
      <c r="T6" s="34">
        <f t="shared" si="3"/>
        <v>77.12</v>
      </c>
      <c r="U6" s="34">
        <f t="shared" si="3"/>
        <v>547.13</v>
      </c>
      <c r="V6" s="34">
        <f t="shared" si="3"/>
        <v>30862</v>
      </c>
      <c r="W6" s="34">
        <f t="shared" si="3"/>
        <v>6.26</v>
      </c>
      <c r="X6" s="34">
        <f t="shared" si="3"/>
        <v>4930.03</v>
      </c>
      <c r="Y6" s="35" t="str">
        <f>IF(Y7="",NA(),Y7)</f>
        <v>-</v>
      </c>
      <c r="Z6" s="35" t="str">
        <f t="shared" ref="Z6:AH6" si="4">IF(Z7="",NA(),Z7)</f>
        <v>-</v>
      </c>
      <c r="AA6" s="35">
        <f t="shared" si="4"/>
        <v>104.5</v>
      </c>
      <c r="AB6" s="35">
        <f t="shared" si="4"/>
        <v>111.47</v>
      </c>
      <c r="AC6" s="35">
        <f t="shared" si="4"/>
        <v>109.14</v>
      </c>
      <c r="AD6" s="35" t="str">
        <f t="shared" si="4"/>
        <v>-</v>
      </c>
      <c r="AE6" s="35" t="str">
        <f t="shared" si="4"/>
        <v>-</v>
      </c>
      <c r="AF6" s="35">
        <f t="shared" si="4"/>
        <v>106.66</v>
      </c>
      <c r="AG6" s="35">
        <f t="shared" si="4"/>
        <v>106.25</v>
      </c>
      <c r="AH6" s="35">
        <f t="shared" si="4"/>
        <v>106.99</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0.72</v>
      </c>
      <c r="AR6" s="35">
        <f t="shared" si="5"/>
        <v>0.78</v>
      </c>
      <c r="AS6" s="35">
        <f t="shared" si="5"/>
        <v>7.42</v>
      </c>
      <c r="AT6" s="34" t="str">
        <f>IF(AT7="","",IF(AT7="-","【-】","【"&amp;SUBSTITUTE(TEXT(AT7,"#,##0.00"),"-","△")&amp;"】"))</f>
        <v>【3.09】</v>
      </c>
      <c r="AU6" s="35" t="str">
        <f>IF(AU7="",NA(),AU7)</f>
        <v>-</v>
      </c>
      <c r="AV6" s="35" t="str">
        <f t="shared" ref="AV6:BD6" si="6">IF(AV7="",NA(),AV7)</f>
        <v>-</v>
      </c>
      <c r="AW6" s="35">
        <f t="shared" si="6"/>
        <v>53.62</v>
      </c>
      <c r="AX6" s="35">
        <f t="shared" si="6"/>
        <v>64.099999999999994</v>
      </c>
      <c r="AY6" s="35">
        <f t="shared" si="6"/>
        <v>70.61</v>
      </c>
      <c r="AZ6" s="35" t="str">
        <f t="shared" si="6"/>
        <v>-</v>
      </c>
      <c r="BA6" s="35" t="str">
        <f t="shared" si="6"/>
        <v>-</v>
      </c>
      <c r="BB6" s="35">
        <f t="shared" si="6"/>
        <v>77.180000000000007</v>
      </c>
      <c r="BC6" s="35">
        <f t="shared" si="6"/>
        <v>67.2</v>
      </c>
      <c r="BD6" s="35">
        <f t="shared" si="6"/>
        <v>68.180000000000007</v>
      </c>
      <c r="BE6" s="34" t="str">
        <f>IF(BE7="","",IF(BE7="-","【-】","【"&amp;SUBSTITUTE(TEXT(BE7,"#,##0.00"),"-","△")&amp;"】"))</f>
        <v>【69.54】</v>
      </c>
      <c r="BF6" s="35" t="str">
        <f>IF(BF7="",NA(),BF7)</f>
        <v>-</v>
      </c>
      <c r="BG6" s="35" t="str">
        <f t="shared" ref="BG6:BO6" si="7">IF(BG7="",NA(),BG7)</f>
        <v>-</v>
      </c>
      <c r="BH6" s="35">
        <f t="shared" si="7"/>
        <v>766.71</v>
      </c>
      <c r="BI6" s="35">
        <f t="shared" si="7"/>
        <v>832.78</v>
      </c>
      <c r="BJ6" s="35">
        <f t="shared" si="7"/>
        <v>819.72</v>
      </c>
      <c r="BK6" s="35" t="str">
        <f t="shared" si="7"/>
        <v>-</v>
      </c>
      <c r="BL6" s="35" t="str">
        <f t="shared" si="7"/>
        <v>-</v>
      </c>
      <c r="BM6" s="35">
        <f t="shared" si="7"/>
        <v>986.82</v>
      </c>
      <c r="BN6" s="35">
        <f t="shared" si="7"/>
        <v>1023.34</v>
      </c>
      <c r="BO6" s="35">
        <f t="shared" si="7"/>
        <v>847.44</v>
      </c>
      <c r="BP6" s="34" t="str">
        <f>IF(BP7="","",IF(BP7="-","【-】","【"&amp;SUBSTITUTE(TEXT(BP7,"#,##0.00"),"-","△")&amp;"】"))</f>
        <v>【682.51】</v>
      </c>
      <c r="BQ6" s="35" t="str">
        <f>IF(BQ7="",NA(),BQ7)</f>
        <v>-</v>
      </c>
      <c r="BR6" s="35" t="str">
        <f t="shared" ref="BR6:BZ6" si="8">IF(BR7="",NA(),BR7)</f>
        <v>-</v>
      </c>
      <c r="BS6" s="35">
        <f t="shared" si="8"/>
        <v>84.01</v>
      </c>
      <c r="BT6" s="35">
        <f t="shared" si="8"/>
        <v>83.93</v>
      </c>
      <c r="BU6" s="35">
        <f t="shared" si="8"/>
        <v>84.2</v>
      </c>
      <c r="BV6" s="35" t="str">
        <f t="shared" si="8"/>
        <v>-</v>
      </c>
      <c r="BW6" s="35" t="str">
        <f t="shared" si="8"/>
        <v>-</v>
      </c>
      <c r="BX6" s="35">
        <f t="shared" si="8"/>
        <v>84.02</v>
      </c>
      <c r="BY6" s="35">
        <f t="shared" si="8"/>
        <v>82.26</v>
      </c>
      <c r="BZ6" s="35">
        <f t="shared" si="8"/>
        <v>94.69</v>
      </c>
      <c r="CA6" s="34" t="str">
        <f>IF(CA7="","",IF(CA7="-","【-】","【"&amp;SUBSTITUTE(TEXT(CA7,"#,##0.00"),"-","△")&amp;"】"))</f>
        <v>【100.34】</v>
      </c>
      <c r="CB6" s="35" t="str">
        <f>IF(CB7="",NA(),CB7)</f>
        <v>-</v>
      </c>
      <c r="CC6" s="35" t="str">
        <f t="shared" ref="CC6:CK6" si="9">IF(CC7="",NA(),CC7)</f>
        <v>-</v>
      </c>
      <c r="CD6" s="35">
        <f t="shared" si="9"/>
        <v>150</v>
      </c>
      <c r="CE6" s="35">
        <f t="shared" si="9"/>
        <v>150</v>
      </c>
      <c r="CF6" s="35">
        <f t="shared" si="9"/>
        <v>150</v>
      </c>
      <c r="CG6" s="35" t="str">
        <f t="shared" si="9"/>
        <v>-</v>
      </c>
      <c r="CH6" s="35" t="str">
        <f t="shared" si="9"/>
        <v>-</v>
      </c>
      <c r="CI6" s="35">
        <f t="shared" si="9"/>
        <v>154.83000000000001</v>
      </c>
      <c r="CJ6" s="35">
        <f t="shared" si="9"/>
        <v>154.25</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59.9</v>
      </c>
      <c r="CU6" s="35">
        <f t="shared" si="10"/>
        <v>64.510000000000005</v>
      </c>
      <c r="CV6" s="35">
        <f t="shared" si="10"/>
        <v>68.31</v>
      </c>
      <c r="CW6" s="34" t="str">
        <f>IF(CW7="","",IF(CW7="-","【-】","【"&amp;SUBSTITUTE(TEXT(CW7,"#,##0.00"),"-","△")&amp;"】"))</f>
        <v>【59.64】</v>
      </c>
      <c r="CX6" s="35" t="str">
        <f>IF(CX7="",NA(),CX7)</f>
        <v>-</v>
      </c>
      <c r="CY6" s="35" t="str">
        <f t="shared" ref="CY6:DG6" si="11">IF(CY7="",NA(),CY7)</f>
        <v>-</v>
      </c>
      <c r="CZ6" s="35">
        <f t="shared" si="11"/>
        <v>97.09</v>
      </c>
      <c r="DA6" s="35">
        <f t="shared" si="11"/>
        <v>97.36</v>
      </c>
      <c r="DB6" s="35">
        <f t="shared" si="11"/>
        <v>97.88</v>
      </c>
      <c r="DC6" s="35" t="str">
        <f t="shared" si="11"/>
        <v>-</v>
      </c>
      <c r="DD6" s="35" t="str">
        <f t="shared" si="11"/>
        <v>-</v>
      </c>
      <c r="DE6" s="35">
        <f t="shared" si="11"/>
        <v>92.4</v>
      </c>
      <c r="DF6" s="35">
        <f t="shared" si="11"/>
        <v>91.62</v>
      </c>
      <c r="DG6" s="35">
        <f t="shared" si="11"/>
        <v>92.62</v>
      </c>
      <c r="DH6" s="34" t="str">
        <f>IF(DH7="","",IF(DH7="-","【-】","【"&amp;SUBSTITUTE(TEXT(DH7,"#,##0.00"),"-","△")&amp;"】"))</f>
        <v>【95.35】</v>
      </c>
      <c r="DI6" s="35" t="str">
        <f>IF(DI7="",NA(),DI7)</f>
        <v>-</v>
      </c>
      <c r="DJ6" s="35" t="str">
        <f t="shared" ref="DJ6:DR6" si="12">IF(DJ7="",NA(),DJ7)</f>
        <v>-</v>
      </c>
      <c r="DK6" s="35">
        <f t="shared" si="12"/>
        <v>3.25</v>
      </c>
      <c r="DL6" s="35">
        <f t="shared" si="12"/>
        <v>6.45</v>
      </c>
      <c r="DM6" s="35">
        <f t="shared" si="12"/>
        <v>9.58</v>
      </c>
      <c r="DN6" s="35" t="str">
        <f t="shared" si="12"/>
        <v>-</v>
      </c>
      <c r="DO6" s="35" t="str">
        <f t="shared" si="12"/>
        <v>-</v>
      </c>
      <c r="DP6" s="35">
        <f t="shared" si="12"/>
        <v>20.56</v>
      </c>
      <c r="DQ6" s="35">
        <f t="shared" si="12"/>
        <v>14.75</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0.42</v>
      </c>
      <c r="EB6" s="35">
        <f t="shared" si="13"/>
        <v>0.25</v>
      </c>
      <c r="EC6" s="35">
        <f t="shared" si="13"/>
        <v>1.43</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0.06</v>
      </c>
      <c r="EM6" s="35">
        <f t="shared" si="14"/>
        <v>0.04</v>
      </c>
      <c r="EN6" s="35">
        <f t="shared" si="14"/>
        <v>0.09</v>
      </c>
      <c r="EO6" s="34" t="str">
        <f>IF(EO7="","",IF(EO7="-","【-】","【"&amp;SUBSTITUTE(TEXT(EO7,"#,##0.00"),"-","△")&amp;"】"))</f>
        <v>【0.22】</v>
      </c>
    </row>
    <row r="7" spans="1:148" s="36" customFormat="1" x14ac:dyDescent="0.2">
      <c r="A7" s="28"/>
      <c r="B7" s="37">
        <v>2019</v>
      </c>
      <c r="C7" s="37">
        <v>142174</v>
      </c>
      <c r="D7" s="37">
        <v>46</v>
      </c>
      <c r="E7" s="37">
        <v>17</v>
      </c>
      <c r="F7" s="37">
        <v>1</v>
      </c>
      <c r="G7" s="37">
        <v>0</v>
      </c>
      <c r="H7" s="37" t="s">
        <v>96</v>
      </c>
      <c r="I7" s="37" t="s">
        <v>97</v>
      </c>
      <c r="J7" s="37" t="s">
        <v>98</v>
      </c>
      <c r="K7" s="37" t="s">
        <v>99</v>
      </c>
      <c r="L7" s="37" t="s">
        <v>100</v>
      </c>
      <c r="M7" s="37" t="s">
        <v>101</v>
      </c>
      <c r="N7" s="38" t="s">
        <v>102</v>
      </c>
      <c r="O7" s="38">
        <v>57.35</v>
      </c>
      <c r="P7" s="38">
        <v>73.61</v>
      </c>
      <c r="Q7" s="38">
        <v>92.57</v>
      </c>
      <c r="R7" s="38">
        <v>1779</v>
      </c>
      <c r="S7" s="38">
        <v>42195</v>
      </c>
      <c r="T7" s="38">
        <v>77.12</v>
      </c>
      <c r="U7" s="38">
        <v>547.13</v>
      </c>
      <c r="V7" s="38">
        <v>30862</v>
      </c>
      <c r="W7" s="38">
        <v>6.26</v>
      </c>
      <c r="X7" s="38">
        <v>4930.03</v>
      </c>
      <c r="Y7" s="38" t="s">
        <v>102</v>
      </c>
      <c r="Z7" s="38" t="s">
        <v>102</v>
      </c>
      <c r="AA7" s="38">
        <v>104.5</v>
      </c>
      <c r="AB7" s="38">
        <v>111.47</v>
      </c>
      <c r="AC7" s="38">
        <v>109.14</v>
      </c>
      <c r="AD7" s="38" t="s">
        <v>102</v>
      </c>
      <c r="AE7" s="38" t="s">
        <v>102</v>
      </c>
      <c r="AF7" s="38">
        <v>106.66</v>
      </c>
      <c r="AG7" s="38">
        <v>106.25</v>
      </c>
      <c r="AH7" s="38">
        <v>106.99</v>
      </c>
      <c r="AI7" s="38">
        <v>108.07</v>
      </c>
      <c r="AJ7" s="38" t="s">
        <v>102</v>
      </c>
      <c r="AK7" s="38" t="s">
        <v>102</v>
      </c>
      <c r="AL7" s="38">
        <v>0</v>
      </c>
      <c r="AM7" s="38">
        <v>0</v>
      </c>
      <c r="AN7" s="38">
        <v>0</v>
      </c>
      <c r="AO7" s="38" t="s">
        <v>102</v>
      </c>
      <c r="AP7" s="38" t="s">
        <v>102</v>
      </c>
      <c r="AQ7" s="38">
        <v>0.72</v>
      </c>
      <c r="AR7" s="38">
        <v>0.78</v>
      </c>
      <c r="AS7" s="38">
        <v>7.42</v>
      </c>
      <c r="AT7" s="38">
        <v>3.09</v>
      </c>
      <c r="AU7" s="38" t="s">
        <v>102</v>
      </c>
      <c r="AV7" s="38" t="s">
        <v>102</v>
      </c>
      <c r="AW7" s="38">
        <v>53.62</v>
      </c>
      <c r="AX7" s="38">
        <v>64.099999999999994</v>
      </c>
      <c r="AY7" s="38">
        <v>70.61</v>
      </c>
      <c r="AZ7" s="38" t="s">
        <v>102</v>
      </c>
      <c r="BA7" s="38" t="s">
        <v>102</v>
      </c>
      <c r="BB7" s="38">
        <v>77.180000000000007</v>
      </c>
      <c r="BC7" s="38">
        <v>67.2</v>
      </c>
      <c r="BD7" s="38">
        <v>68.180000000000007</v>
      </c>
      <c r="BE7" s="38">
        <v>69.540000000000006</v>
      </c>
      <c r="BF7" s="38" t="s">
        <v>102</v>
      </c>
      <c r="BG7" s="38" t="s">
        <v>102</v>
      </c>
      <c r="BH7" s="38">
        <v>766.71</v>
      </c>
      <c r="BI7" s="38">
        <v>832.78</v>
      </c>
      <c r="BJ7" s="38">
        <v>819.72</v>
      </c>
      <c r="BK7" s="38" t="s">
        <v>102</v>
      </c>
      <c r="BL7" s="38" t="s">
        <v>102</v>
      </c>
      <c r="BM7" s="38">
        <v>986.82</v>
      </c>
      <c r="BN7" s="38">
        <v>1023.34</v>
      </c>
      <c r="BO7" s="38">
        <v>847.44</v>
      </c>
      <c r="BP7" s="38">
        <v>682.51</v>
      </c>
      <c r="BQ7" s="38" t="s">
        <v>102</v>
      </c>
      <c r="BR7" s="38" t="s">
        <v>102</v>
      </c>
      <c r="BS7" s="38">
        <v>84.01</v>
      </c>
      <c r="BT7" s="38">
        <v>83.93</v>
      </c>
      <c r="BU7" s="38">
        <v>84.2</v>
      </c>
      <c r="BV7" s="38" t="s">
        <v>102</v>
      </c>
      <c r="BW7" s="38" t="s">
        <v>102</v>
      </c>
      <c r="BX7" s="38">
        <v>84.02</v>
      </c>
      <c r="BY7" s="38">
        <v>82.26</v>
      </c>
      <c r="BZ7" s="38">
        <v>94.69</v>
      </c>
      <c r="CA7" s="38">
        <v>100.34</v>
      </c>
      <c r="CB7" s="38" t="s">
        <v>102</v>
      </c>
      <c r="CC7" s="38" t="s">
        <v>102</v>
      </c>
      <c r="CD7" s="38">
        <v>150</v>
      </c>
      <c r="CE7" s="38">
        <v>150</v>
      </c>
      <c r="CF7" s="38">
        <v>150</v>
      </c>
      <c r="CG7" s="38" t="s">
        <v>102</v>
      </c>
      <c r="CH7" s="38" t="s">
        <v>102</v>
      </c>
      <c r="CI7" s="38">
        <v>154.83000000000001</v>
      </c>
      <c r="CJ7" s="38">
        <v>154.25</v>
      </c>
      <c r="CK7" s="38">
        <v>159.78</v>
      </c>
      <c r="CL7" s="38">
        <v>136.15</v>
      </c>
      <c r="CM7" s="38" t="s">
        <v>102</v>
      </c>
      <c r="CN7" s="38" t="s">
        <v>102</v>
      </c>
      <c r="CO7" s="38" t="s">
        <v>102</v>
      </c>
      <c r="CP7" s="38" t="s">
        <v>102</v>
      </c>
      <c r="CQ7" s="38" t="s">
        <v>102</v>
      </c>
      <c r="CR7" s="38" t="s">
        <v>102</v>
      </c>
      <c r="CS7" s="38" t="s">
        <v>102</v>
      </c>
      <c r="CT7" s="38">
        <v>59.9</v>
      </c>
      <c r="CU7" s="38">
        <v>64.510000000000005</v>
      </c>
      <c r="CV7" s="38">
        <v>68.31</v>
      </c>
      <c r="CW7" s="38">
        <v>59.64</v>
      </c>
      <c r="CX7" s="38" t="s">
        <v>102</v>
      </c>
      <c r="CY7" s="38" t="s">
        <v>102</v>
      </c>
      <c r="CZ7" s="38">
        <v>97.09</v>
      </c>
      <c r="DA7" s="38">
        <v>97.36</v>
      </c>
      <c r="DB7" s="38">
        <v>97.88</v>
      </c>
      <c r="DC7" s="38" t="s">
        <v>102</v>
      </c>
      <c r="DD7" s="38" t="s">
        <v>102</v>
      </c>
      <c r="DE7" s="38">
        <v>92.4</v>
      </c>
      <c r="DF7" s="38">
        <v>91.62</v>
      </c>
      <c r="DG7" s="38">
        <v>92.62</v>
      </c>
      <c r="DH7" s="38">
        <v>95.35</v>
      </c>
      <c r="DI7" s="38" t="s">
        <v>102</v>
      </c>
      <c r="DJ7" s="38" t="s">
        <v>102</v>
      </c>
      <c r="DK7" s="38">
        <v>3.25</v>
      </c>
      <c r="DL7" s="38">
        <v>6.45</v>
      </c>
      <c r="DM7" s="38">
        <v>9.58</v>
      </c>
      <c r="DN7" s="38" t="s">
        <v>102</v>
      </c>
      <c r="DO7" s="38" t="s">
        <v>102</v>
      </c>
      <c r="DP7" s="38">
        <v>20.56</v>
      </c>
      <c r="DQ7" s="38">
        <v>14.75</v>
      </c>
      <c r="DR7" s="38">
        <v>26.36</v>
      </c>
      <c r="DS7" s="38">
        <v>38.57</v>
      </c>
      <c r="DT7" s="38" t="s">
        <v>102</v>
      </c>
      <c r="DU7" s="38" t="s">
        <v>102</v>
      </c>
      <c r="DV7" s="38">
        <v>0</v>
      </c>
      <c r="DW7" s="38">
        <v>0</v>
      </c>
      <c r="DX7" s="38">
        <v>0</v>
      </c>
      <c r="DY7" s="38" t="s">
        <v>102</v>
      </c>
      <c r="DZ7" s="38" t="s">
        <v>102</v>
      </c>
      <c r="EA7" s="38">
        <v>0.42</v>
      </c>
      <c r="EB7" s="38">
        <v>0.25</v>
      </c>
      <c r="EC7" s="38">
        <v>1.43</v>
      </c>
      <c r="ED7" s="38">
        <v>5.9</v>
      </c>
      <c r="EE7" s="38" t="s">
        <v>102</v>
      </c>
      <c r="EF7" s="38" t="s">
        <v>102</v>
      </c>
      <c r="EG7" s="38">
        <v>0</v>
      </c>
      <c r="EH7" s="38">
        <v>0</v>
      </c>
      <c r="EI7" s="38">
        <v>0</v>
      </c>
      <c r="EJ7" s="38" t="s">
        <v>102</v>
      </c>
      <c r="EK7" s="38" t="s">
        <v>102</v>
      </c>
      <c r="EL7" s="38">
        <v>0.06</v>
      </c>
      <c r="EM7" s="38">
        <v>0.04</v>
      </c>
      <c r="EN7" s="38">
        <v>0.09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2021-02-24T07:44:01Z</cp:lastPrinted>
  <dcterms:created xsi:type="dcterms:W3CDTF">2020-12-04T02:25:58Z</dcterms:created>
  <dcterms:modified xsi:type="dcterms:W3CDTF">2021-02-24T07:44:05Z</dcterms:modified>
  <cp:category/>
</cp:coreProperties>
</file>