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21_寒川町\"/>
    </mc:Choice>
  </mc:AlternateContent>
  <workbookProtection workbookAlgorithmName="SHA-512" workbookHashValue="ltyHOC0U55Rpg6WK2FpNuzS4tHT+ezDDrLau48a/PRI4DKRPWKYDZeaQCI9ygJgiFI+gUnGld8su0hOmO2O5YQ==" workbookSaltValue="hK26Ah1Uowj0fkjx6HYkPA==" workbookSpinCount="100000" lockStructure="1"/>
  <bookViews>
    <workbookView xWindow="0" yWindow="0" windowWidth="20496" windowHeight="76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P8" i="4"/>
  <c r="I8" i="4"/>
  <c r="B8" i="4"/>
</calcChain>
</file>

<file path=xl/sharedStrings.xml><?xml version="1.0" encoding="utf-8"?>
<sst xmlns="http://schemas.openxmlformats.org/spreadsheetml/2006/main" count="236" uniqueCount="116">
  <si>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</si>
  <si>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</si>
  <si>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</si>
  <si>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</si>
  <si>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</si>
  <si>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</si>
  <si>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</si>
  <si>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</si>
  <si>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</si>
  <si>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</si>
  <si>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</si>
  <si>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</si>
  <si>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</si>
  <si>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</si>
  <si>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</si>
  <si>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</si>
  <si>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</si>
  <si>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</si>
  <si>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</si>
  <si>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</si>
  <si>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</si>
  <si>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</si>
  <si>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</si>
  <si>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</si>
  <si>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</si>
  <si>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</si>
  <si>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</si>
  <si>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</si>
  <si>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</si>
  <si>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</si>
  <si>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</si>
  <si>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</si>
  <si>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</si>
  <si>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</si>
  <si>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</si>
  <si>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</si>
  <si>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</si>
  <si>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</si>
  <si>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</si>
  <si>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</si>
  <si>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</si>
  <si>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</si>
  <si>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</si>
  <si>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</si>
  <si>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</si>
  <si>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</si>
  <si>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</si>
  <si>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</si>
  <si>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</si>
  <si>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</si>
  <si>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</si>
  <si>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</si>
  <si>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</si>
  <si>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</si>
  <si>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</si>
  <si>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</si>
  <si>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</si>
  <si>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</si>
  <si>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</si>
  <si>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</si>
  <si>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</si>
  <si>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</si>
  <si>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</si>
  <si>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</si>
  <si>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</si>
  <si>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</si>
  <si>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</si>
  <si>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</si>
  <si>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</si>
  <si>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</si>
  <si>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</si>
  <si>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</si>
  <si>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</si>
  <si>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</si>
  <si>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</si>
  <si>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</si>
  <si>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</si>
  <si>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</si>
  <si>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</si>
  <si>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</si>
  <si>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</si>
  <si>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</si>
  <si>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</si>
  <si>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</si>
  <si>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</si>
  <si>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</si>
  <si>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</si>
  <si>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</si>
  <si>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</si>
  <si>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</si>
  <si>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</si>
  <si>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</si>
  <si>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</si>
  <si>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</si>
  <si>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</si>
  <si>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</si>
  <si>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寒川町</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</si>
  <si>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</si>
  <si>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</si>
  <si>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</si>
  <si>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</si>
  <si>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</si>
  <si>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</si>
  <si>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</si>
  <si>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</si>
  <si>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</si>
  <si>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</si>
  <si>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</si>
  <si>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</si>
  <si>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</si>
  <si>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</si>
  <si>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</si>
  <si>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</si>
  <si>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「①有形固定資産減価償却率」は、年々増加しています。　　　　　　　　　　　　　　　　　　　　　　 
 「②管渠老朽化率」は法定耐用年数（50年）を経過したものがないことから０％です。　　　　　　
 「③管渠改善率」は前年に比べ修繕が少なかったことから減少しています。しかし、類似団体平均値より高い数値です。</t>
    <rPh sb="3" eb="5">
      <t>ユウケイ</t>
    </rPh>
    <rPh sb="5" eb="7">
      <t>コテイ</t>
    </rPh>
    <rPh sb="7" eb="9">
      <t>シサン</t>
    </rPh>
    <rPh sb="9" eb="11">
      <t>ゲンカ</t>
    </rPh>
    <rPh sb="11" eb="13">
      <t>ショウキャク</t>
    </rPh>
    <rPh sb="13" eb="14">
      <t>リツ</t>
    </rPh>
    <rPh sb="17" eb="19">
      <t>ネンネン</t>
    </rPh>
    <rPh sb="19" eb="21">
      <t>ゾウカ</t>
    </rPh>
    <rPh sb="54" eb="56">
      <t>カンキョ</t>
    </rPh>
    <rPh sb="56" eb="59">
      <t>ロウキュウカ</t>
    </rPh>
    <rPh sb="59" eb="60">
      <t>リツ</t>
    </rPh>
    <rPh sb="62" eb="64">
      <t>ホウテイ</t>
    </rPh>
    <rPh sb="64" eb="66">
      <t>タイヨウ</t>
    </rPh>
    <rPh sb="66" eb="68">
      <t>ネンスウ</t>
    </rPh>
    <rPh sb="71" eb="72">
      <t>ネン</t>
    </rPh>
    <rPh sb="74" eb="76">
      <t>ケイカ</t>
    </rPh>
    <rPh sb="102" eb="104">
      <t>カンキョ</t>
    </rPh>
    <rPh sb="104" eb="106">
      <t>カイゼン</t>
    </rPh>
    <rPh sb="106" eb="107">
      <t>リツ</t>
    </rPh>
    <rPh sb="109" eb="111">
      <t>ゼンネン</t>
    </rPh>
    <rPh sb="112" eb="113">
      <t>クラ</t>
    </rPh>
    <rPh sb="114" eb="116">
      <t>シュウゼン</t>
    </rPh>
    <rPh sb="117" eb="118">
      <t>スク</t>
    </rPh>
    <rPh sb="126" eb="128">
      <t>ゲンショウ</t>
    </rPh>
    <phoneticPr fontId="4"/>
  </si>
  <si>
    <t xml:space="preserve">  過去の建設投資により、現在の元利償還に対する負担が大きい状況です。償還が進むことで企業債残高が減少することから、財政状況は健全に推移することが予測されます。しかしながら、近い将来、人口減少、節水意識等による使用料収入の減少、施設の老朽化に伴う改築更新費用の増加が見込まれます。今後、継続して安定した下水道事業を提供していくために、経費回収率の向上、計画的な老朽化対策を図り、事業の健全化・効率化を図ります。</t>
    <rPh sb="2" eb="4">
      <t>カコ</t>
    </rPh>
    <rPh sb="5" eb="7">
      <t>ケンセツ</t>
    </rPh>
    <rPh sb="7" eb="9">
      <t>トウシ</t>
    </rPh>
    <rPh sb="13" eb="15">
      <t>ゲンザイ</t>
    </rPh>
    <rPh sb="16" eb="18">
      <t>ガンリ</t>
    </rPh>
    <rPh sb="18" eb="20">
      <t>ショウカン</t>
    </rPh>
    <rPh sb="21" eb="22">
      <t>タイ</t>
    </rPh>
    <rPh sb="24" eb="26">
      <t>フタン</t>
    </rPh>
    <rPh sb="27" eb="28">
      <t>オオ</t>
    </rPh>
    <rPh sb="30" eb="32">
      <t>ジョウキョウ</t>
    </rPh>
    <rPh sb="35" eb="37">
      <t>ショウカン</t>
    </rPh>
    <rPh sb="38" eb="39">
      <t>スス</t>
    </rPh>
    <rPh sb="43" eb="45">
      <t>キギョウ</t>
    </rPh>
    <rPh sb="45" eb="46">
      <t>サイ</t>
    </rPh>
    <rPh sb="46" eb="48">
      <t>ザンダカ</t>
    </rPh>
    <rPh sb="49" eb="51">
      <t>ゲンショウ</t>
    </rPh>
    <rPh sb="58" eb="60">
      <t>ザイセイ</t>
    </rPh>
    <rPh sb="60" eb="62">
      <t>ジョウキョウ</t>
    </rPh>
    <rPh sb="63" eb="65">
      <t>ケンゼン</t>
    </rPh>
    <rPh sb="66" eb="68">
      <t>スイイ</t>
    </rPh>
    <rPh sb="73" eb="75">
      <t>ヨソク</t>
    </rPh>
    <rPh sb="87" eb="88">
      <t>チカ</t>
    </rPh>
    <rPh sb="89" eb="91">
      <t>ショウライ</t>
    </rPh>
    <rPh sb="92" eb="94">
      <t>ジンコウ</t>
    </rPh>
    <rPh sb="94" eb="96">
      <t>ゲンショウ</t>
    </rPh>
    <rPh sb="97" eb="99">
      <t>セッスイ</t>
    </rPh>
    <rPh sb="99" eb="101">
      <t>イシキ</t>
    </rPh>
    <rPh sb="101" eb="102">
      <t>トウ</t>
    </rPh>
    <rPh sb="105" eb="108">
      <t>シヨウリョウ</t>
    </rPh>
    <rPh sb="108" eb="110">
      <t>シュウニュウ</t>
    </rPh>
    <rPh sb="111" eb="113">
      <t>ゲンショウ</t>
    </rPh>
    <rPh sb="114" eb="116">
      <t>シセツ</t>
    </rPh>
    <rPh sb="117" eb="120">
      <t>ロウキュウカ</t>
    </rPh>
    <rPh sb="121" eb="122">
      <t>トモナ</t>
    </rPh>
    <rPh sb="123" eb="125">
      <t>カイチク</t>
    </rPh>
    <rPh sb="125" eb="127">
      <t>コウシン</t>
    </rPh>
    <rPh sb="127" eb="129">
      <t>ヒヨウ</t>
    </rPh>
    <rPh sb="130" eb="132">
      <t>ゾウカ</t>
    </rPh>
    <rPh sb="133" eb="135">
      <t>ミコ</t>
    </rPh>
    <rPh sb="140" eb="142">
      <t>コンゴ</t>
    </rPh>
    <rPh sb="143" eb="145">
      <t>ケイゾク</t>
    </rPh>
    <rPh sb="147" eb="149">
      <t>アンテイ</t>
    </rPh>
    <rPh sb="151" eb="154">
      <t>ゲスイドウ</t>
    </rPh>
    <rPh sb="154" eb="156">
      <t>ジギョウ</t>
    </rPh>
    <rPh sb="157" eb="159">
      <t>テイキョウ</t>
    </rPh>
    <rPh sb="167" eb="169">
      <t>ケイヒ</t>
    </rPh>
    <rPh sb="169" eb="171">
      <t>カイシュウ</t>
    </rPh>
    <rPh sb="171" eb="172">
      <t>リツ</t>
    </rPh>
    <rPh sb="173" eb="175">
      <t>コウジョウ</t>
    </rPh>
    <rPh sb="176" eb="179">
      <t>ケイカクテキ</t>
    </rPh>
    <rPh sb="180" eb="183">
      <t>ロウキュウカ</t>
    </rPh>
    <rPh sb="183" eb="185">
      <t>タイサク</t>
    </rPh>
    <rPh sb="186" eb="187">
      <t>ハカ</t>
    </rPh>
    <rPh sb="189" eb="191">
      <t>ジギョウ</t>
    </rPh>
    <rPh sb="192" eb="195">
      <t>ケンゼンカ</t>
    </rPh>
    <rPh sb="196" eb="199">
      <t>コウリツカ</t>
    </rPh>
    <rPh sb="200" eb="201">
      <t>ハカ</t>
    </rPh>
    <phoneticPr fontId="4"/>
  </si>
  <si>
    <t>　「①経常収支比率」は100％を超えていますが、「⑤経費回収率」は75.32％と本来使用料で回収すべき経費で全て賄えていない状況です。使用料水準の適正化、経費削減を図り、経費回収率の改善を図る必要があります。　　     　　　　　　　　 
 「③流動比率」は前年度に比べ増加していますが、未だ類似団体平均値を下回っている状況です。これは、保有現金に対して企業債等の支払額が高いためです。　　　　　　　　　　　　　　　　　　
 「④企業債残高対事業規模比率」は債務償還が進み年々減少しています。しかし、未だ類似団体平均値を上回っており、1990年代における集中投資の企業債が現在の財政負担として影響しています。　　　　　　　　　　　　　　　　　　　
 「⑥汚水処理原価」は微増しており、「⑦施設利用率」は該当施設がないため計上がありません。　　　　　　　　　　　　　　　　　　　　　　　　
 「⑧水洗化率」は微増ですが、類似団体平均値より高い数値です。</t>
    <rPh sb="3" eb="5">
      <t>ケイジョウ</t>
    </rPh>
    <rPh sb="5" eb="7">
      <t>シュウシ</t>
    </rPh>
    <rPh sb="7" eb="9">
      <t>ヒリツ</t>
    </rPh>
    <rPh sb="16" eb="17">
      <t>コ</t>
    </rPh>
    <rPh sb="26" eb="28">
      <t>ケイヒ</t>
    </rPh>
    <rPh sb="28" eb="30">
      <t>カイシュウ</t>
    </rPh>
    <rPh sb="30" eb="31">
      <t>リツ</t>
    </rPh>
    <rPh sb="40" eb="42">
      <t>ホンライ</t>
    </rPh>
    <rPh sb="42" eb="45">
      <t>シヨウリョウ</t>
    </rPh>
    <rPh sb="46" eb="48">
      <t>カイシュウ</t>
    </rPh>
    <rPh sb="51" eb="53">
      <t>ケイヒ</t>
    </rPh>
    <rPh sb="54" eb="55">
      <t>スベ</t>
    </rPh>
    <rPh sb="56" eb="57">
      <t>マカナ</t>
    </rPh>
    <rPh sb="62" eb="64">
      <t>ジョウキョウ</t>
    </rPh>
    <rPh sb="67" eb="70">
      <t>シヨウリョウ</t>
    </rPh>
    <rPh sb="70" eb="72">
      <t>スイジュン</t>
    </rPh>
    <rPh sb="73" eb="76">
      <t>テキセイカ</t>
    </rPh>
    <rPh sb="77" eb="79">
      <t>ケイヒ</t>
    </rPh>
    <rPh sb="79" eb="81">
      <t>サクゲン</t>
    </rPh>
    <rPh sb="82" eb="83">
      <t>ハカ</t>
    </rPh>
    <rPh sb="85" eb="87">
      <t>ケイヒ</t>
    </rPh>
    <rPh sb="87" eb="89">
      <t>カイシュウ</t>
    </rPh>
    <rPh sb="89" eb="90">
      <t>リツ</t>
    </rPh>
    <rPh sb="91" eb="93">
      <t>カイゼン</t>
    </rPh>
    <rPh sb="94" eb="95">
      <t>ハカ</t>
    </rPh>
    <rPh sb="96" eb="98">
      <t>ヒツヨウ</t>
    </rPh>
    <rPh sb="124" eb="126">
      <t>リュウドウ</t>
    </rPh>
    <rPh sb="126" eb="128">
      <t>ヒリツ</t>
    </rPh>
    <rPh sb="130" eb="133">
      <t>ゼンネンド</t>
    </rPh>
    <rPh sb="134" eb="135">
      <t>クラ</t>
    </rPh>
    <rPh sb="136" eb="138">
      <t>ゾウカ</t>
    </rPh>
    <rPh sb="145" eb="146">
      <t>イマ</t>
    </rPh>
    <rPh sb="147" eb="149">
      <t>ルイジ</t>
    </rPh>
    <rPh sb="149" eb="151">
      <t>ダンタイ</t>
    </rPh>
    <rPh sb="151" eb="153">
      <t>ヘイキン</t>
    </rPh>
    <rPh sb="153" eb="154">
      <t>チ</t>
    </rPh>
    <rPh sb="155" eb="157">
      <t>シタマワ</t>
    </rPh>
    <rPh sb="161" eb="163">
      <t>ジョウキョウ</t>
    </rPh>
    <rPh sb="170" eb="172">
      <t>ホユウ</t>
    </rPh>
    <rPh sb="172" eb="174">
      <t>ゲンキン</t>
    </rPh>
    <rPh sb="175" eb="176">
      <t>タイ</t>
    </rPh>
    <rPh sb="178" eb="180">
      <t>キギョウ</t>
    </rPh>
    <rPh sb="180" eb="181">
      <t>サイ</t>
    </rPh>
    <rPh sb="181" eb="182">
      <t>トウ</t>
    </rPh>
    <rPh sb="183" eb="185">
      <t>シハライ</t>
    </rPh>
    <rPh sb="185" eb="186">
      <t>ガク</t>
    </rPh>
    <rPh sb="187" eb="188">
      <t>タカ</t>
    </rPh>
    <rPh sb="216" eb="218">
      <t>キギョウ</t>
    </rPh>
    <rPh sb="218" eb="219">
      <t>サイ</t>
    </rPh>
    <rPh sb="219" eb="221">
      <t>ザンダカ</t>
    </rPh>
    <rPh sb="221" eb="222">
      <t>タイ</t>
    </rPh>
    <rPh sb="222" eb="224">
      <t>ジギョウ</t>
    </rPh>
    <rPh sb="224" eb="226">
      <t>キボ</t>
    </rPh>
    <rPh sb="230" eb="232">
      <t>サイム</t>
    </rPh>
    <rPh sb="232" eb="234">
      <t>ショウカン</t>
    </rPh>
    <rPh sb="235" eb="236">
      <t>スス</t>
    </rPh>
    <rPh sb="237" eb="239">
      <t>ネンネン</t>
    </rPh>
    <rPh sb="239" eb="241">
      <t>ゲンショウ</t>
    </rPh>
    <rPh sb="251" eb="252">
      <t>イマ</t>
    </rPh>
    <rPh sb="253" eb="255">
      <t>ルイジ</t>
    </rPh>
    <rPh sb="255" eb="257">
      <t>ダンタイ</t>
    </rPh>
    <rPh sb="257" eb="260">
      <t>ヘイキンチ</t>
    </rPh>
    <rPh sb="261" eb="263">
      <t>ウワマワ</t>
    </rPh>
    <rPh sb="272" eb="273">
      <t>ネン</t>
    </rPh>
    <rPh sb="273" eb="274">
      <t>ダイ</t>
    </rPh>
    <rPh sb="278" eb="280">
      <t>シュウチュウ</t>
    </rPh>
    <rPh sb="280" eb="282">
      <t>トウシ</t>
    </rPh>
    <rPh sb="283" eb="285">
      <t>キギョウ</t>
    </rPh>
    <rPh sb="285" eb="286">
      <t>サイ</t>
    </rPh>
    <rPh sb="287" eb="289">
      <t>ゲンザイ</t>
    </rPh>
    <rPh sb="290" eb="292">
      <t>ザイセイ</t>
    </rPh>
    <rPh sb="292" eb="294">
      <t>フタン</t>
    </rPh>
    <rPh sb="297" eb="299">
      <t>エイキョウ</t>
    </rPh>
    <rPh sb="328" eb="330">
      <t>オスイ</t>
    </rPh>
    <rPh sb="330" eb="332">
      <t>ショリ</t>
    </rPh>
    <rPh sb="332" eb="334">
      <t>ゲンカ</t>
    </rPh>
    <rPh sb="336" eb="338">
      <t>ビゾウ</t>
    </rPh>
    <rPh sb="345" eb="347">
      <t>シセツ</t>
    </rPh>
    <rPh sb="347" eb="349">
      <t>リヨウ</t>
    </rPh>
    <rPh sb="349" eb="350">
      <t>リツ</t>
    </rPh>
    <rPh sb="352" eb="354">
      <t>ガイトウ</t>
    </rPh>
    <rPh sb="354" eb="356">
      <t>シセツ</t>
    </rPh>
    <rPh sb="361" eb="363">
      <t>ケイジョウ</t>
    </rPh>
    <rPh sb="398" eb="401">
      <t>スイセンカ</t>
    </rPh>
    <rPh sb="401" eb="402">
      <t>リツ</t>
    </rPh>
    <rPh sb="404" eb="406">
      <t>ビゾウ</t>
    </rPh>
    <rPh sb="410" eb="412">
      <t>ルイジ</t>
    </rPh>
    <rPh sb="412" eb="414">
      <t>ダンタイ</t>
    </rPh>
    <rPh sb="414" eb="417">
      <t>ヘイキンチ</t>
    </rPh>
    <rPh sb="419" eb="420">
      <t>タカ</t>
    </rPh>
    <rPh sb="421" eb="423">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</si>
</sst>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0.05</c:v>
                </c:pt>
                <c:pt idx="1">
                  <c:v>0.09</c:v>
                </c:pt>
                <c:pt idx="2">
                  <c:v>0.02</c:v>
                </c:pt>
                <c:pt idx="3">
                  <c:v>0.3</c:v>
                </c:pt>
                <c:pt idx="4">
                  <c:v>0.25</c:v>
                </c:pt>
              </c:numCache>
            </c:numRef>
          </c:val>
          <c:extLst xmlns:c16r2="http://schemas.microsoft.com/office/drawing/2015/06/chart">
            <c:ext xmlns:c16="http://schemas.microsoft.com/office/drawing/2014/chart" uri="{C3380CC4-5D6E-409C-BE32-E72D297353CC}">
              <c16:uniqueId val="{00000000-F947-410C-B573-8B2EBDD091E5}"/>
            </c:ext>
          </c:extLst>
        </c:ser>
        <c:dLbls>
          <c:showLegendKey val="0"/>
          <c:showVal val="0"/>
          <c:showCatName val="0"/>
          <c:showSerName val="0"/>
          <c:showPercent val="0"/>
          <c:showBubbleSize val="0"/>
        </c:dLbls>
        <c:gapWidth val="150"/>
        <c:axId val="363462672"/>
        <c:axId val="36342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0.14000000000000001</c:v>
                </c:pt>
                <c:pt idx="3">
                  <c:v>0.13</c:v>
                </c:pt>
                <c:pt idx="4">
                  <c:v>0.12</c:v>
                </c:pt>
              </c:numCache>
            </c:numRef>
          </c:val>
          <c:smooth val="0"/>
          <c:extLst xmlns:c16r2="http://schemas.microsoft.com/office/drawing/2015/06/chart">
            <c:ext xmlns:c16="http://schemas.microsoft.com/office/drawing/2014/chart" uri="{C3380CC4-5D6E-409C-BE32-E72D297353CC}">
              <c16:uniqueId val="{00000001-F947-410C-B573-8B2EBDD091E5}"/>
            </c:ext>
          </c:extLst>
        </c:ser>
        <c:dLbls>
          <c:showLegendKey val="0"/>
          <c:showVal val="0"/>
          <c:showCatName val="0"/>
          <c:showSerName val="0"/>
          <c:showPercent val="0"/>
          <c:showBubbleSize val="0"/>
        </c:dLbls>
        <c:marker val="1"/>
        <c:smooth val="0"/>
        <c:axId val="363462672"/>
        <c:axId val="363421024"/>
      </c:lineChart>
      <c:dateAx>
        <c:axId val="363462672"/>
        <c:scaling>
          <c:orientation val="minMax"/>
        </c:scaling>
        <c:delete val="1"/>
        <c:axPos val="b"/>
        <c:numFmt formatCode="&quot;H&quot;yy" sourceLinked="1"/>
        <c:majorTickMark val="none"/>
        <c:minorTickMark val="none"/>
        <c:tickLblPos val="none"/>
        <c:crossAx val="363421024"/>
        <c:crosses val="autoZero"/>
        <c:auto val="1"/>
        <c:lblOffset val="100"/>
        <c:baseTimeUnit val="years"/>
      </c:dateAx>
      <c:valAx>
        <c:axId val="36342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46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1E6-4B7A-B6B6-1586E31DE4D5}"/>
            </c:ext>
          </c:extLst>
        </c:ser>
        <c:dLbls>
          <c:showLegendKey val="0"/>
          <c:showVal val="0"/>
          <c:showCatName val="0"/>
          <c:showSerName val="0"/>
          <c:showPercent val="0"/>
          <c:showBubbleSize val="0"/>
        </c:dLbls>
        <c:gapWidth val="150"/>
        <c:axId val="364875664"/>
        <c:axId val="364871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62.64</c:v>
                </c:pt>
                <c:pt idx="1">
                  <c:v>58.12</c:v>
                </c:pt>
                <c:pt idx="2">
                  <c:v>58.83</c:v>
                </c:pt>
                <c:pt idx="3">
                  <c:v>56.51</c:v>
                </c:pt>
                <c:pt idx="4">
                  <c:v>57.04</c:v>
                </c:pt>
              </c:numCache>
            </c:numRef>
          </c:val>
          <c:smooth val="0"/>
          <c:extLst xmlns:c16r2="http://schemas.microsoft.com/office/drawing/2015/06/chart">
            <c:ext xmlns:c16="http://schemas.microsoft.com/office/drawing/2014/chart" uri="{C3380CC4-5D6E-409C-BE32-E72D297353CC}">
              <c16:uniqueId val="{00000001-21E6-4B7A-B6B6-1586E31DE4D5}"/>
            </c:ext>
          </c:extLst>
        </c:ser>
        <c:dLbls>
          <c:showLegendKey val="0"/>
          <c:showVal val="0"/>
          <c:showCatName val="0"/>
          <c:showSerName val="0"/>
          <c:showPercent val="0"/>
          <c:showBubbleSize val="0"/>
        </c:dLbls>
        <c:marker val="1"/>
        <c:smooth val="0"/>
        <c:axId val="364875664"/>
        <c:axId val="364871352"/>
      </c:lineChart>
      <c:dateAx>
        <c:axId val="364875664"/>
        <c:scaling>
          <c:orientation val="minMax"/>
        </c:scaling>
        <c:delete val="1"/>
        <c:axPos val="b"/>
        <c:numFmt formatCode="&quot;H&quot;yy" sourceLinked="1"/>
        <c:majorTickMark val="none"/>
        <c:minorTickMark val="none"/>
        <c:tickLblPos val="none"/>
        <c:crossAx val="364871352"/>
        <c:crosses val="autoZero"/>
        <c:auto val="1"/>
        <c:lblOffset val="100"/>
        <c:baseTimeUnit val="years"/>
      </c:dateAx>
      <c:valAx>
        <c:axId val="364871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87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95.84</c:v>
                </c:pt>
                <c:pt idx="1">
                  <c:v>96.3</c:v>
                </c:pt>
                <c:pt idx="2">
                  <c:v>97.14</c:v>
                </c:pt>
                <c:pt idx="3">
                  <c:v>97.38</c:v>
                </c:pt>
                <c:pt idx="4">
                  <c:v>97.59</c:v>
                </c:pt>
              </c:numCache>
            </c:numRef>
          </c:val>
          <c:extLst xmlns:c16r2="http://schemas.microsoft.com/office/drawing/2015/06/chart">
            <c:ext xmlns:c16="http://schemas.microsoft.com/office/drawing/2014/chart" uri="{C3380CC4-5D6E-409C-BE32-E72D297353CC}">
              <c16:uniqueId val="{00000000-AAAB-40DE-A287-B65141E41F14}"/>
            </c:ext>
          </c:extLst>
        </c:ser>
        <c:dLbls>
          <c:showLegendKey val="0"/>
          <c:showVal val="0"/>
          <c:showCatName val="0"/>
          <c:showSerName val="0"/>
          <c:showPercent val="0"/>
          <c:showBubbleSize val="0"/>
        </c:dLbls>
        <c:gapWidth val="150"/>
        <c:axId val="364874488"/>
        <c:axId val="36487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92.98</c:v>
                </c:pt>
                <c:pt idx="1">
                  <c:v>93.07</c:v>
                </c:pt>
                <c:pt idx="2">
                  <c:v>92.9</c:v>
                </c:pt>
                <c:pt idx="3">
                  <c:v>93.91</c:v>
                </c:pt>
                <c:pt idx="4">
                  <c:v>93.73</c:v>
                </c:pt>
              </c:numCache>
            </c:numRef>
          </c:val>
          <c:smooth val="0"/>
          <c:extLst xmlns:c16r2="http://schemas.microsoft.com/office/drawing/2015/06/chart">
            <c:ext xmlns:c16="http://schemas.microsoft.com/office/drawing/2014/chart" uri="{C3380CC4-5D6E-409C-BE32-E72D297353CC}">
              <c16:uniqueId val="{00000001-AAAB-40DE-A287-B65141E41F14}"/>
            </c:ext>
          </c:extLst>
        </c:ser>
        <c:dLbls>
          <c:showLegendKey val="0"/>
          <c:showVal val="0"/>
          <c:showCatName val="0"/>
          <c:showSerName val="0"/>
          <c:showPercent val="0"/>
          <c:showBubbleSize val="0"/>
        </c:dLbls>
        <c:marker val="1"/>
        <c:smooth val="0"/>
        <c:axId val="364874488"/>
        <c:axId val="364873312"/>
      </c:lineChart>
      <c:dateAx>
        <c:axId val="364874488"/>
        <c:scaling>
          <c:orientation val="minMax"/>
        </c:scaling>
        <c:delete val="1"/>
        <c:axPos val="b"/>
        <c:numFmt formatCode="&quot;H&quot;yy" sourceLinked="1"/>
        <c:majorTickMark val="none"/>
        <c:minorTickMark val="none"/>
        <c:tickLblPos val="none"/>
        <c:crossAx val="364873312"/>
        <c:crosses val="autoZero"/>
        <c:auto val="1"/>
        <c:lblOffset val="100"/>
        <c:baseTimeUnit val="years"/>
      </c:dateAx>
      <c:valAx>
        <c:axId val="36487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874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100.12</c:v>
                </c:pt>
                <c:pt idx="1">
                  <c:v>100.11</c:v>
                </c:pt>
                <c:pt idx="2">
                  <c:v>100.29</c:v>
                </c:pt>
                <c:pt idx="3">
                  <c:v>100.28</c:v>
                </c:pt>
                <c:pt idx="4">
                  <c:v>100.11</c:v>
                </c:pt>
              </c:numCache>
            </c:numRef>
          </c:val>
          <c:extLst xmlns:c16r2="http://schemas.microsoft.com/office/drawing/2015/06/chart">
            <c:ext xmlns:c16="http://schemas.microsoft.com/office/drawing/2014/chart" uri="{C3380CC4-5D6E-409C-BE32-E72D297353CC}">
              <c16:uniqueId val="{00000000-0A31-421E-AEEF-02B019777BD9}"/>
            </c:ext>
          </c:extLst>
        </c:ser>
        <c:dLbls>
          <c:showLegendKey val="0"/>
          <c:showVal val="0"/>
          <c:showCatName val="0"/>
          <c:showSerName val="0"/>
          <c:showPercent val="0"/>
          <c:showBubbleSize val="0"/>
        </c:dLbls>
        <c:gapWidth val="150"/>
        <c:axId val="363422592"/>
        <c:axId val="36342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105.81</c:v>
                </c:pt>
                <c:pt idx="1">
                  <c:v>106.63</c:v>
                </c:pt>
                <c:pt idx="2">
                  <c:v>106.41</c:v>
                </c:pt>
                <c:pt idx="3">
                  <c:v>107.95</c:v>
                </c:pt>
                <c:pt idx="4">
                  <c:v>106.32</c:v>
                </c:pt>
              </c:numCache>
            </c:numRef>
          </c:val>
          <c:smooth val="0"/>
          <c:extLst xmlns:c16r2="http://schemas.microsoft.com/office/drawing/2015/06/chart">
            <c:ext xmlns:c16="http://schemas.microsoft.com/office/drawing/2014/chart" uri="{C3380CC4-5D6E-409C-BE32-E72D297353CC}">
              <c16:uniqueId val="{00000001-0A31-421E-AEEF-02B019777BD9}"/>
            </c:ext>
          </c:extLst>
        </c:ser>
        <c:dLbls>
          <c:showLegendKey val="0"/>
          <c:showVal val="0"/>
          <c:showCatName val="0"/>
          <c:showSerName val="0"/>
          <c:showPercent val="0"/>
          <c:showBubbleSize val="0"/>
        </c:dLbls>
        <c:marker val="1"/>
        <c:smooth val="0"/>
        <c:axId val="363422592"/>
        <c:axId val="363420240"/>
      </c:lineChart>
      <c:dateAx>
        <c:axId val="363422592"/>
        <c:scaling>
          <c:orientation val="minMax"/>
        </c:scaling>
        <c:delete val="1"/>
        <c:axPos val="b"/>
        <c:numFmt formatCode="&quot;H&quot;yy" sourceLinked="1"/>
        <c:majorTickMark val="none"/>
        <c:minorTickMark val="none"/>
        <c:tickLblPos val="none"/>
        <c:crossAx val="363420240"/>
        <c:crosses val="autoZero"/>
        <c:auto val="1"/>
        <c:lblOffset val="100"/>
        <c:baseTimeUnit val="years"/>
      </c:dateAx>
      <c:valAx>
        <c:axId val="36342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42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3.1</c:v>
                </c:pt>
                <c:pt idx="1">
                  <c:v>6.1</c:v>
                </c:pt>
                <c:pt idx="2">
                  <c:v>9.09</c:v>
                </c:pt>
                <c:pt idx="3">
                  <c:v>11.97</c:v>
                </c:pt>
                <c:pt idx="4">
                  <c:v>14.73</c:v>
                </c:pt>
              </c:numCache>
            </c:numRef>
          </c:val>
          <c:extLst xmlns:c16r2="http://schemas.microsoft.com/office/drawing/2015/06/chart">
            <c:ext xmlns:c16="http://schemas.microsoft.com/office/drawing/2014/chart" uri="{C3380CC4-5D6E-409C-BE32-E72D297353CC}">
              <c16:uniqueId val="{00000000-C6BC-4191-95DF-26ADAB00574C}"/>
            </c:ext>
          </c:extLst>
        </c:ser>
        <c:dLbls>
          <c:showLegendKey val="0"/>
          <c:showVal val="0"/>
          <c:showCatName val="0"/>
          <c:showSerName val="0"/>
          <c:showPercent val="0"/>
          <c:showBubbleSize val="0"/>
        </c:dLbls>
        <c:gapWidth val="150"/>
        <c:axId val="363421416"/>
        <c:axId val="363422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30.09</c:v>
                </c:pt>
                <c:pt idx="1">
                  <c:v>26.07</c:v>
                </c:pt>
                <c:pt idx="2">
                  <c:v>23.42</c:v>
                </c:pt>
                <c:pt idx="3">
                  <c:v>22.74</c:v>
                </c:pt>
                <c:pt idx="4">
                  <c:v>21.22</c:v>
                </c:pt>
              </c:numCache>
            </c:numRef>
          </c:val>
          <c:smooth val="0"/>
          <c:extLst xmlns:c16r2="http://schemas.microsoft.com/office/drawing/2015/06/chart">
            <c:ext xmlns:c16="http://schemas.microsoft.com/office/drawing/2014/chart" uri="{C3380CC4-5D6E-409C-BE32-E72D297353CC}">
              <c16:uniqueId val="{00000001-C6BC-4191-95DF-26ADAB00574C}"/>
            </c:ext>
          </c:extLst>
        </c:ser>
        <c:dLbls>
          <c:showLegendKey val="0"/>
          <c:showVal val="0"/>
          <c:showCatName val="0"/>
          <c:showSerName val="0"/>
          <c:showPercent val="0"/>
          <c:showBubbleSize val="0"/>
        </c:dLbls>
        <c:marker val="1"/>
        <c:smooth val="0"/>
        <c:axId val="363421416"/>
        <c:axId val="363422200"/>
      </c:lineChart>
      <c:dateAx>
        <c:axId val="363421416"/>
        <c:scaling>
          <c:orientation val="minMax"/>
        </c:scaling>
        <c:delete val="1"/>
        <c:axPos val="b"/>
        <c:numFmt formatCode="&quot;H&quot;yy" sourceLinked="1"/>
        <c:majorTickMark val="none"/>
        <c:minorTickMark val="none"/>
        <c:tickLblPos val="none"/>
        <c:crossAx val="363422200"/>
        <c:crosses val="autoZero"/>
        <c:auto val="1"/>
        <c:lblOffset val="100"/>
        <c:baseTimeUnit val="years"/>
      </c:dateAx>
      <c:valAx>
        <c:axId val="36342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421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585-4A76-8B0B-393177922A8D}"/>
            </c:ext>
          </c:extLst>
        </c:ser>
        <c:dLbls>
          <c:showLegendKey val="0"/>
          <c:showVal val="0"/>
          <c:showCatName val="0"/>
          <c:showSerName val="0"/>
          <c:showPercent val="0"/>
          <c:showBubbleSize val="0"/>
        </c:dLbls>
        <c:gapWidth val="150"/>
        <c:axId val="364343864"/>
        <c:axId val="36434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0.15</c:v>
                </c:pt>
                <c:pt idx="2">
                  <c:v>0.15</c:v>
                </c:pt>
                <c:pt idx="3">
                  <c:v>0.18</c:v>
                </c:pt>
                <c:pt idx="4">
                  <c:v>0.83</c:v>
                </c:pt>
              </c:numCache>
            </c:numRef>
          </c:val>
          <c:smooth val="0"/>
          <c:extLst xmlns:c16r2="http://schemas.microsoft.com/office/drawing/2015/06/chart">
            <c:ext xmlns:c16="http://schemas.microsoft.com/office/drawing/2014/chart" uri="{C3380CC4-5D6E-409C-BE32-E72D297353CC}">
              <c16:uniqueId val="{00000001-3585-4A76-8B0B-393177922A8D}"/>
            </c:ext>
          </c:extLst>
        </c:ser>
        <c:dLbls>
          <c:showLegendKey val="0"/>
          <c:showVal val="0"/>
          <c:showCatName val="0"/>
          <c:showSerName val="0"/>
          <c:showPercent val="0"/>
          <c:showBubbleSize val="0"/>
        </c:dLbls>
        <c:marker val="1"/>
        <c:smooth val="0"/>
        <c:axId val="364343864"/>
        <c:axId val="364341904"/>
      </c:lineChart>
      <c:dateAx>
        <c:axId val="364343864"/>
        <c:scaling>
          <c:orientation val="minMax"/>
        </c:scaling>
        <c:delete val="1"/>
        <c:axPos val="b"/>
        <c:numFmt formatCode="&quot;H&quot;yy" sourceLinked="1"/>
        <c:majorTickMark val="none"/>
        <c:minorTickMark val="none"/>
        <c:tickLblPos val="none"/>
        <c:crossAx val="364341904"/>
        <c:crosses val="autoZero"/>
        <c:auto val="1"/>
        <c:lblOffset val="100"/>
        <c:baseTimeUnit val="years"/>
      </c:dateAx>
      <c:valAx>
        <c:axId val="36434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34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B61-471B-B287-AA39B9F94EBB}"/>
            </c:ext>
          </c:extLst>
        </c:ser>
        <c:dLbls>
          <c:showLegendKey val="0"/>
          <c:showVal val="0"/>
          <c:showCatName val="0"/>
          <c:showSerName val="0"/>
          <c:showPercent val="0"/>
          <c:showBubbleSize val="0"/>
        </c:dLbls>
        <c:gapWidth val="150"/>
        <c:axId val="364348176"/>
        <c:axId val="36434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35.49</c:v>
                </c:pt>
                <c:pt idx="1">
                  <c:v>26.43</c:v>
                </c:pt>
                <c:pt idx="2">
                  <c:v>25.32</c:v>
                </c:pt>
                <c:pt idx="3">
                  <c:v>1.03</c:v>
                </c:pt>
                <c:pt idx="4">
                  <c:v>1.35</c:v>
                </c:pt>
              </c:numCache>
            </c:numRef>
          </c:val>
          <c:smooth val="0"/>
          <c:extLst xmlns:c16r2="http://schemas.microsoft.com/office/drawing/2015/06/chart">
            <c:ext xmlns:c16="http://schemas.microsoft.com/office/drawing/2014/chart" uri="{C3380CC4-5D6E-409C-BE32-E72D297353CC}">
              <c16:uniqueId val="{00000001-6B61-471B-B287-AA39B9F94EBB}"/>
            </c:ext>
          </c:extLst>
        </c:ser>
        <c:dLbls>
          <c:showLegendKey val="0"/>
          <c:showVal val="0"/>
          <c:showCatName val="0"/>
          <c:showSerName val="0"/>
          <c:showPercent val="0"/>
          <c:showBubbleSize val="0"/>
        </c:dLbls>
        <c:marker val="1"/>
        <c:smooth val="0"/>
        <c:axId val="364348176"/>
        <c:axId val="364344256"/>
      </c:lineChart>
      <c:dateAx>
        <c:axId val="364348176"/>
        <c:scaling>
          <c:orientation val="minMax"/>
        </c:scaling>
        <c:delete val="1"/>
        <c:axPos val="b"/>
        <c:numFmt formatCode="&quot;H&quot;yy" sourceLinked="1"/>
        <c:majorTickMark val="none"/>
        <c:minorTickMark val="none"/>
        <c:tickLblPos val="none"/>
        <c:crossAx val="364344256"/>
        <c:crosses val="autoZero"/>
        <c:auto val="1"/>
        <c:lblOffset val="100"/>
        <c:baseTimeUnit val="years"/>
      </c:dateAx>
      <c:valAx>
        <c:axId val="36434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34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18.75</c:v>
                </c:pt>
                <c:pt idx="1">
                  <c:v>19.95</c:v>
                </c:pt>
                <c:pt idx="2">
                  <c:v>32.36</c:v>
                </c:pt>
                <c:pt idx="3">
                  <c:v>35.67</c:v>
                </c:pt>
                <c:pt idx="4">
                  <c:v>41.68</c:v>
                </c:pt>
              </c:numCache>
            </c:numRef>
          </c:val>
          <c:extLst xmlns:c16r2="http://schemas.microsoft.com/office/drawing/2015/06/chart">
            <c:ext xmlns:c16="http://schemas.microsoft.com/office/drawing/2014/chart" uri="{C3380CC4-5D6E-409C-BE32-E72D297353CC}">
              <c16:uniqueId val="{00000000-CF47-4164-A818-20A3904F504A}"/>
            </c:ext>
          </c:extLst>
        </c:ser>
        <c:dLbls>
          <c:showLegendKey val="0"/>
          <c:showVal val="0"/>
          <c:showCatName val="0"/>
          <c:showSerName val="0"/>
          <c:showPercent val="0"/>
          <c:showBubbleSize val="0"/>
        </c:dLbls>
        <c:gapWidth val="150"/>
        <c:axId val="364342688"/>
        <c:axId val="36434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82.47</c:v>
                </c:pt>
                <c:pt idx="1">
                  <c:v>72.44</c:v>
                </c:pt>
                <c:pt idx="2">
                  <c:v>78.56</c:v>
                </c:pt>
                <c:pt idx="3">
                  <c:v>80.5</c:v>
                </c:pt>
                <c:pt idx="4">
                  <c:v>71.540000000000006</c:v>
                </c:pt>
              </c:numCache>
            </c:numRef>
          </c:val>
          <c:smooth val="0"/>
          <c:extLst xmlns:c16r2="http://schemas.microsoft.com/office/drawing/2015/06/chart">
            <c:ext xmlns:c16="http://schemas.microsoft.com/office/drawing/2014/chart" uri="{C3380CC4-5D6E-409C-BE32-E72D297353CC}">
              <c16:uniqueId val="{00000001-CF47-4164-A818-20A3904F504A}"/>
            </c:ext>
          </c:extLst>
        </c:ser>
        <c:dLbls>
          <c:showLegendKey val="0"/>
          <c:showVal val="0"/>
          <c:showCatName val="0"/>
          <c:showSerName val="0"/>
          <c:showPercent val="0"/>
          <c:showBubbleSize val="0"/>
        </c:dLbls>
        <c:marker val="1"/>
        <c:smooth val="0"/>
        <c:axId val="364342688"/>
        <c:axId val="364341120"/>
      </c:lineChart>
      <c:dateAx>
        <c:axId val="364342688"/>
        <c:scaling>
          <c:orientation val="minMax"/>
        </c:scaling>
        <c:delete val="1"/>
        <c:axPos val="b"/>
        <c:numFmt formatCode="&quot;H&quot;yy" sourceLinked="1"/>
        <c:majorTickMark val="none"/>
        <c:minorTickMark val="none"/>
        <c:tickLblPos val="none"/>
        <c:crossAx val="364341120"/>
        <c:crosses val="autoZero"/>
        <c:auto val="1"/>
        <c:lblOffset val="100"/>
        <c:baseTimeUnit val="years"/>
      </c:dateAx>
      <c:valAx>
        <c:axId val="36434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34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1211.96</c:v>
                </c:pt>
                <c:pt idx="1">
                  <c:v>903.62</c:v>
                </c:pt>
                <c:pt idx="2">
                  <c:v>871.37</c:v>
                </c:pt>
                <c:pt idx="3">
                  <c:v>859.79</c:v>
                </c:pt>
                <c:pt idx="4">
                  <c:v>806.6</c:v>
                </c:pt>
              </c:numCache>
            </c:numRef>
          </c:val>
          <c:extLst xmlns:c16r2="http://schemas.microsoft.com/office/drawing/2015/06/chart">
            <c:ext xmlns:c16="http://schemas.microsoft.com/office/drawing/2014/chart" uri="{C3380CC4-5D6E-409C-BE32-E72D297353CC}">
              <c16:uniqueId val="{00000000-4573-4F5D-A63B-27A7635C2235}"/>
            </c:ext>
          </c:extLst>
        </c:ser>
        <c:dLbls>
          <c:showLegendKey val="0"/>
          <c:showVal val="0"/>
          <c:showCatName val="0"/>
          <c:showSerName val="0"/>
          <c:showPercent val="0"/>
          <c:showBubbleSize val="0"/>
        </c:dLbls>
        <c:gapWidth val="150"/>
        <c:axId val="364345040"/>
        <c:axId val="364345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664.04</c:v>
                </c:pt>
                <c:pt idx="1">
                  <c:v>625.12</c:v>
                </c:pt>
                <c:pt idx="2">
                  <c:v>610.16999999999996</c:v>
                </c:pt>
                <c:pt idx="3">
                  <c:v>605.9</c:v>
                </c:pt>
                <c:pt idx="4">
                  <c:v>653.69000000000005</c:v>
                </c:pt>
              </c:numCache>
            </c:numRef>
          </c:val>
          <c:smooth val="0"/>
          <c:extLst xmlns:c16r2="http://schemas.microsoft.com/office/drawing/2015/06/chart">
            <c:ext xmlns:c16="http://schemas.microsoft.com/office/drawing/2014/chart" uri="{C3380CC4-5D6E-409C-BE32-E72D297353CC}">
              <c16:uniqueId val="{00000001-4573-4F5D-A63B-27A7635C2235}"/>
            </c:ext>
          </c:extLst>
        </c:ser>
        <c:dLbls>
          <c:showLegendKey val="0"/>
          <c:showVal val="0"/>
          <c:showCatName val="0"/>
          <c:showSerName val="0"/>
          <c:showPercent val="0"/>
          <c:showBubbleSize val="0"/>
        </c:dLbls>
        <c:marker val="1"/>
        <c:smooth val="0"/>
        <c:axId val="364345040"/>
        <c:axId val="364345432"/>
      </c:lineChart>
      <c:dateAx>
        <c:axId val="364345040"/>
        <c:scaling>
          <c:orientation val="minMax"/>
        </c:scaling>
        <c:delete val="1"/>
        <c:axPos val="b"/>
        <c:numFmt formatCode="&quot;H&quot;yy" sourceLinked="1"/>
        <c:majorTickMark val="none"/>
        <c:minorTickMark val="none"/>
        <c:tickLblPos val="none"/>
        <c:crossAx val="364345432"/>
        <c:crosses val="autoZero"/>
        <c:auto val="1"/>
        <c:lblOffset val="100"/>
        <c:baseTimeUnit val="years"/>
      </c:dateAx>
      <c:valAx>
        <c:axId val="36434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34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75.37</c:v>
                </c:pt>
                <c:pt idx="1">
                  <c:v>75.53</c:v>
                </c:pt>
                <c:pt idx="2">
                  <c:v>75.56</c:v>
                </c:pt>
                <c:pt idx="3">
                  <c:v>75.72</c:v>
                </c:pt>
                <c:pt idx="4">
                  <c:v>75.319999999999993</c:v>
                </c:pt>
              </c:numCache>
            </c:numRef>
          </c:val>
          <c:extLst xmlns:c16r2="http://schemas.microsoft.com/office/drawing/2015/06/chart">
            <c:ext xmlns:c16="http://schemas.microsoft.com/office/drawing/2014/chart" uri="{C3380CC4-5D6E-409C-BE32-E72D297353CC}">
              <c16:uniqueId val="{00000000-165A-42EC-ABE5-415FED758043}"/>
            </c:ext>
          </c:extLst>
        </c:ser>
        <c:dLbls>
          <c:showLegendKey val="0"/>
          <c:showVal val="0"/>
          <c:showCatName val="0"/>
          <c:showSerName val="0"/>
          <c:showPercent val="0"/>
          <c:showBubbleSize val="0"/>
        </c:dLbls>
        <c:gapWidth val="150"/>
        <c:axId val="364347000"/>
        <c:axId val="36434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86.2</c:v>
                </c:pt>
                <c:pt idx="1">
                  <c:v>89.74</c:v>
                </c:pt>
                <c:pt idx="2">
                  <c:v>88.37</c:v>
                </c:pt>
                <c:pt idx="3">
                  <c:v>89.41</c:v>
                </c:pt>
                <c:pt idx="4">
                  <c:v>88.05</c:v>
                </c:pt>
              </c:numCache>
            </c:numRef>
          </c:val>
          <c:smooth val="0"/>
          <c:extLst xmlns:c16r2="http://schemas.microsoft.com/office/drawing/2015/06/chart">
            <c:ext xmlns:c16="http://schemas.microsoft.com/office/drawing/2014/chart" uri="{C3380CC4-5D6E-409C-BE32-E72D297353CC}">
              <c16:uniqueId val="{00000001-165A-42EC-ABE5-415FED758043}"/>
            </c:ext>
          </c:extLst>
        </c:ser>
        <c:dLbls>
          <c:showLegendKey val="0"/>
          <c:showVal val="0"/>
          <c:showCatName val="0"/>
          <c:showSerName val="0"/>
          <c:showPercent val="0"/>
          <c:showBubbleSize val="0"/>
        </c:dLbls>
        <c:marker val="1"/>
        <c:smooth val="0"/>
        <c:axId val="364347000"/>
        <c:axId val="364347392"/>
      </c:lineChart>
      <c:dateAx>
        <c:axId val="364347000"/>
        <c:scaling>
          <c:orientation val="minMax"/>
        </c:scaling>
        <c:delete val="1"/>
        <c:axPos val="b"/>
        <c:numFmt formatCode="&quot;H&quot;yy" sourceLinked="1"/>
        <c:majorTickMark val="none"/>
        <c:minorTickMark val="none"/>
        <c:tickLblPos val="none"/>
        <c:crossAx val="364347392"/>
        <c:crosses val="autoZero"/>
        <c:auto val="1"/>
        <c:lblOffset val="100"/>
        <c:baseTimeUnit val="years"/>
      </c:dateAx>
      <c:valAx>
        <c:axId val="36434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347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c:v>
                </c:pt>
                <c:pt idx="1">
                  <c:v>150</c:v>
                </c:pt>
                <c:pt idx="2">
                  <c:v>150</c:v>
                </c:pt>
                <c:pt idx="3">
                  <c:v>150</c:v>
                </c:pt>
                <c:pt idx="4">
                  <c:v>150.37</c:v>
                </c:pt>
              </c:numCache>
            </c:numRef>
          </c:val>
          <c:extLst xmlns:c16r2="http://schemas.microsoft.com/office/drawing/2015/06/chart">
            <c:ext xmlns:c16="http://schemas.microsoft.com/office/drawing/2014/chart" uri="{C3380CC4-5D6E-409C-BE32-E72D297353CC}">
              <c16:uniqueId val="{00000000-32DF-4CC4-ABA0-92E3ED2287E6}"/>
            </c:ext>
          </c:extLst>
        </c:ser>
        <c:dLbls>
          <c:showLegendKey val="0"/>
          <c:showVal val="0"/>
          <c:showCatName val="0"/>
          <c:showSerName val="0"/>
          <c:showPercent val="0"/>
          <c:showBubbleSize val="0"/>
        </c:dLbls>
        <c:gapWidth val="150"/>
        <c:axId val="364871744"/>
        <c:axId val="36487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146.47999999999999</c:v>
                </c:pt>
                <c:pt idx="1">
                  <c:v>141.24</c:v>
                </c:pt>
                <c:pt idx="2">
                  <c:v>143.05000000000001</c:v>
                </c:pt>
                <c:pt idx="3">
                  <c:v>142.05000000000001</c:v>
                </c:pt>
                <c:pt idx="4">
                  <c:v>141.15</c:v>
                </c:pt>
              </c:numCache>
            </c:numRef>
          </c:val>
          <c:smooth val="0"/>
          <c:extLst xmlns:c16r2="http://schemas.microsoft.com/office/drawing/2015/06/chart">
            <c:ext xmlns:c16="http://schemas.microsoft.com/office/drawing/2014/chart" uri="{C3380CC4-5D6E-409C-BE32-E72D297353CC}">
              <c16:uniqueId val="{00000001-32DF-4CC4-ABA0-92E3ED2287E6}"/>
            </c:ext>
          </c:extLst>
        </c:ser>
        <c:dLbls>
          <c:showLegendKey val="0"/>
          <c:showVal val="0"/>
          <c:showCatName val="0"/>
          <c:showSerName val="0"/>
          <c:showPercent val="0"/>
          <c:showBubbleSize val="0"/>
        </c:dLbls>
        <c:marker val="1"/>
        <c:smooth val="0"/>
        <c:axId val="364871744"/>
        <c:axId val="364874880"/>
      </c:lineChart>
      <c:dateAx>
        <c:axId val="364871744"/>
        <c:scaling>
          <c:orientation val="minMax"/>
        </c:scaling>
        <c:delete val="1"/>
        <c:axPos val="b"/>
        <c:numFmt formatCode="&quot;H&quot;yy" sourceLinked="1"/>
        <c:majorTickMark val="none"/>
        <c:minorTickMark val="none"/>
        <c:tickLblPos val="none"/>
        <c:crossAx val="364874880"/>
        <c:crosses val="autoZero"/>
        <c:auto val="1"/>
        <c:lblOffset val="100"/>
        <c:baseTimeUnit val="years"/>
      </c:dateAx>
      <c:valAx>
        <c:axId val="36487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87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2">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2">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9" t="str">
        <f>データ!H6</f>
        <v>神奈川県　寒川町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2">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Bc1</v>
      </c>
      <c r="X8" s="66"/>
      <c r="Y8" s="66"/>
      <c r="Z8" s="66"/>
      <c r="AA8" s="66"/>
      <c r="AB8" s="66"/>
      <c r="AC8" s="66"/>
      <c r="AD8" s="67" t="str">
        <f>データ!$M$6</f>
        <v>非設置</v>
      </c>
      <c r="AE8" s="67"/>
      <c r="AF8" s="67"/>
      <c r="AG8" s="67"/>
      <c r="AH8" s="67"/>
      <c r="AI8" s="67"/>
      <c r="AJ8" s="67"/>
      <c r="AK8" s="3"/>
      <c r="AL8" s="63">
        <f>データ!S6</f>
        <v>48695</v>
      </c>
      <c r="AM8" s="63"/>
      <c r="AN8" s="63"/>
      <c r="AO8" s="63"/>
      <c r="AP8" s="63"/>
      <c r="AQ8" s="63"/>
      <c r="AR8" s="63"/>
      <c r="AS8" s="63"/>
      <c r="AT8" s="62">
        <f>データ!T6</f>
        <v>13.34</v>
      </c>
      <c r="AU8" s="62"/>
      <c r="AV8" s="62"/>
      <c r="AW8" s="62"/>
      <c r="AX8" s="62"/>
      <c r="AY8" s="62"/>
      <c r="AZ8" s="62"/>
      <c r="BA8" s="62"/>
      <c r="BB8" s="62">
        <f>データ!U6</f>
        <v>3650.3</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2">
      <c r="A10" s="2"/>
      <c r="B10" s="62" t="str">
        <f>データ!N6</f>
        <v>-</v>
      </c>
      <c r="C10" s="62"/>
      <c r="D10" s="62"/>
      <c r="E10" s="62"/>
      <c r="F10" s="62"/>
      <c r="G10" s="62"/>
      <c r="H10" s="62"/>
      <c r="I10" s="62">
        <f>データ!O6</f>
        <v>71.53</v>
      </c>
      <c r="J10" s="62"/>
      <c r="K10" s="62"/>
      <c r="L10" s="62"/>
      <c r="M10" s="62"/>
      <c r="N10" s="62"/>
      <c r="O10" s="62"/>
      <c r="P10" s="62">
        <f>データ!P6</f>
        <v>93.24</v>
      </c>
      <c r="Q10" s="62"/>
      <c r="R10" s="62"/>
      <c r="S10" s="62"/>
      <c r="T10" s="62"/>
      <c r="U10" s="62"/>
      <c r="V10" s="62"/>
      <c r="W10" s="62">
        <f>データ!Q6</f>
        <v>86.3</v>
      </c>
      <c r="X10" s="62"/>
      <c r="Y10" s="62"/>
      <c r="Z10" s="62"/>
      <c r="AA10" s="62"/>
      <c r="AB10" s="62"/>
      <c r="AC10" s="62"/>
      <c r="AD10" s="63">
        <f>データ!R6</f>
        <v>1978</v>
      </c>
      <c r="AE10" s="63"/>
      <c r="AF10" s="63"/>
      <c r="AG10" s="63"/>
      <c r="AH10" s="63"/>
      <c r="AI10" s="63"/>
      <c r="AJ10" s="63"/>
      <c r="AK10" s="2"/>
      <c r="AL10" s="63">
        <f>データ!V6</f>
        <v>45425</v>
      </c>
      <c r="AM10" s="63"/>
      <c r="AN10" s="63"/>
      <c r="AO10" s="63"/>
      <c r="AP10" s="63"/>
      <c r="AQ10" s="63"/>
      <c r="AR10" s="63"/>
      <c r="AS10" s="63"/>
      <c r="AT10" s="62">
        <f>データ!W6</f>
        <v>7.61</v>
      </c>
      <c r="AU10" s="62"/>
      <c r="AV10" s="62"/>
      <c r="AW10" s="62"/>
      <c r="AX10" s="62"/>
      <c r="AY10" s="62"/>
      <c r="AZ10" s="62"/>
      <c r="BA10" s="62"/>
      <c r="BB10" s="62">
        <f>データ!X6</f>
        <v>5969.12</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2">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115</v>
      </c>
      <c r="BM16" s="79"/>
      <c r="BN16" s="79"/>
      <c r="BO16" s="79"/>
      <c r="BP16" s="79"/>
      <c r="BQ16" s="79"/>
      <c r="BR16" s="79"/>
      <c r="BS16" s="79"/>
      <c r="BT16" s="79"/>
      <c r="BU16" s="79"/>
      <c r="BV16" s="79"/>
      <c r="BW16" s="79"/>
      <c r="BX16" s="79"/>
      <c r="BY16" s="79"/>
      <c r="BZ16" s="8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27</v>
      </c>
      <c r="BM45" s="85"/>
      <c r="BN45" s="85"/>
      <c r="BO45" s="85"/>
      <c r="BP45" s="85"/>
      <c r="BQ45" s="85"/>
      <c r="BR45" s="85"/>
      <c r="BS45" s="85"/>
      <c r="BT45" s="85"/>
      <c r="BU45" s="85"/>
      <c r="BV45" s="85"/>
      <c r="BW45" s="85"/>
      <c r="BX45" s="85"/>
      <c r="BY45" s="85"/>
      <c r="BZ45" s="8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113</v>
      </c>
      <c r="BM47" s="79"/>
      <c r="BN47" s="79"/>
      <c r="BO47" s="79"/>
      <c r="BP47" s="79"/>
      <c r="BQ47" s="79"/>
      <c r="BR47" s="79"/>
      <c r="BS47" s="79"/>
      <c r="BT47" s="79"/>
      <c r="BU47" s="79"/>
      <c r="BV47" s="79"/>
      <c r="BW47" s="79"/>
      <c r="BX47" s="79"/>
      <c r="BY47" s="79"/>
      <c r="BZ47" s="8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2">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8"/>
      <c r="BM60" s="79"/>
      <c r="BN60" s="79"/>
      <c r="BO60" s="79"/>
      <c r="BP60" s="79"/>
      <c r="BQ60" s="79"/>
      <c r="BR60" s="79"/>
      <c r="BS60" s="79"/>
      <c r="BT60" s="79"/>
      <c r="BU60" s="79"/>
      <c r="BV60" s="79"/>
      <c r="BW60" s="79"/>
      <c r="BX60" s="79"/>
      <c r="BY60" s="79"/>
      <c r="BZ60" s="80"/>
    </row>
    <row r="61" spans="1:78" ht="13.5" customHeight="1" x14ac:dyDescent="0.2">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8"/>
      <c r="BM61" s="79"/>
      <c r="BN61" s="79"/>
      <c r="BO61" s="79"/>
      <c r="BP61" s="79"/>
      <c r="BQ61" s="79"/>
      <c r="BR61" s="79"/>
      <c r="BS61" s="79"/>
      <c r="BT61" s="79"/>
      <c r="BU61" s="79"/>
      <c r="BV61" s="79"/>
      <c r="BW61" s="79"/>
      <c r="BX61" s="79"/>
      <c r="BY61" s="79"/>
      <c r="BZ61" s="8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29</v>
      </c>
      <c r="BM64" s="85"/>
      <c r="BN64" s="85"/>
      <c r="BO64" s="85"/>
      <c r="BP64" s="85"/>
      <c r="BQ64" s="85"/>
      <c r="BR64" s="85"/>
      <c r="BS64" s="85"/>
      <c r="BT64" s="85"/>
      <c r="BU64" s="85"/>
      <c r="BV64" s="85"/>
      <c r="BW64" s="85"/>
      <c r="BX64" s="85"/>
      <c r="BY64" s="85"/>
      <c r="BZ64" s="8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114</v>
      </c>
      <c r="BM66" s="79"/>
      <c r="BN66" s="79"/>
      <c r="BO66" s="79"/>
      <c r="BP66" s="79"/>
      <c r="BQ66" s="79"/>
      <c r="BR66" s="79"/>
      <c r="BS66" s="79"/>
      <c r="BT66" s="79"/>
      <c r="BU66" s="79"/>
      <c r="BV66" s="79"/>
      <c r="BW66" s="79"/>
      <c r="BX66" s="79"/>
      <c r="BY66" s="79"/>
      <c r="BZ66" s="8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F0ua7FWaxQlXV5RdVwsjD4vTgV4pm7aROklZkJoFMAiwCEZ9+bxXrEl+N615pJSCOIq5RwEvYyv8VMG0l9bONA==" saltValue="RbPLt5MLscKXtd4XJwmp3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54</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2">
      <c r="A4" s="28" t="s">
        <v>55</v>
      </c>
      <c r="B4" s="30"/>
      <c r="C4" s="30"/>
      <c r="D4" s="30"/>
      <c r="E4" s="30"/>
      <c r="F4" s="30"/>
      <c r="G4" s="30"/>
      <c r="H4" s="74"/>
      <c r="I4" s="75"/>
      <c r="J4" s="75"/>
      <c r="K4" s="75"/>
      <c r="L4" s="75"/>
      <c r="M4" s="75"/>
      <c r="N4" s="75"/>
      <c r="O4" s="75"/>
      <c r="P4" s="75"/>
      <c r="Q4" s="75"/>
      <c r="R4" s="75"/>
      <c r="S4" s="75"/>
      <c r="T4" s="75"/>
      <c r="U4" s="75"/>
      <c r="V4" s="75"/>
      <c r="W4" s="75"/>
      <c r="X4" s="76"/>
      <c r="Y4" s="70" t="s">
        <v>56</v>
      </c>
      <c r="Z4" s="70"/>
      <c r="AA4" s="70"/>
      <c r="AB4" s="70"/>
      <c r="AC4" s="70"/>
      <c r="AD4" s="70"/>
      <c r="AE4" s="70"/>
      <c r="AF4" s="70"/>
      <c r="AG4" s="70"/>
      <c r="AH4" s="70"/>
      <c r="AI4" s="70"/>
      <c r="AJ4" s="70" t="s">
        <v>57</v>
      </c>
      <c r="AK4" s="70"/>
      <c r="AL4" s="70"/>
      <c r="AM4" s="70"/>
      <c r="AN4" s="70"/>
      <c r="AO4" s="70"/>
      <c r="AP4" s="70"/>
      <c r="AQ4" s="70"/>
      <c r="AR4" s="70"/>
      <c r="AS4" s="70"/>
      <c r="AT4" s="70"/>
      <c r="AU4" s="70" t="s">
        <v>58</v>
      </c>
      <c r="AV4" s="70"/>
      <c r="AW4" s="70"/>
      <c r="AX4" s="70"/>
      <c r="AY4" s="70"/>
      <c r="AZ4" s="70"/>
      <c r="BA4" s="70"/>
      <c r="BB4" s="70"/>
      <c r="BC4" s="70"/>
      <c r="BD4" s="70"/>
      <c r="BE4" s="70"/>
      <c r="BF4" s="70" t="s">
        <v>59</v>
      </c>
      <c r="BG4" s="70"/>
      <c r="BH4" s="70"/>
      <c r="BI4" s="70"/>
      <c r="BJ4" s="70"/>
      <c r="BK4" s="70"/>
      <c r="BL4" s="70"/>
      <c r="BM4" s="70"/>
      <c r="BN4" s="70"/>
      <c r="BO4" s="70"/>
      <c r="BP4" s="70"/>
      <c r="BQ4" s="70" t="s">
        <v>60</v>
      </c>
      <c r="BR4" s="70"/>
      <c r="BS4" s="70"/>
      <c r="BT4" s="70"/>
      <c r="BU4" s="70"/>
      <c r="BV4" s="70"/>
      <c r="BW4" s="70"/>
      <c r="BX4" s="70"/>
      <c r="BY4" s="70"/>
      <c r="BZ4" s="70"/>
      <c r="CA4" s="70"/>
      <c r="CB4" s="70" t="s">
        <v>61</v>
      </c>
      <c r="CC4" s="70"/>
      <c r="CD4" s="70"/>
      <c r="CE4" s="70"/>
      <c r="CF4" s="70"/>
      <c r="CG4" s="70"/>
      <c r="CH4" s="70"/>
      <c r="CI4" s="70"/>
      <c r="CJ4" s="70"/>
      <c r="CK4" s="70"/>
      <c r="CL4" s="70"/>
      <c r="CM4" s="70" t="s">
        <v>62</v>
      </c>
      <c r="CN4" s="70"/>
      <c r="CO4" s="70"/>
      <c r="CP4" s="70"/>
      <c r="CQ4" s="70"/>
      <c r="CR4" s="70"/>
      <c r="CS4" s="70"/>
      <c r="CT4" s="70"/>
      <c r="CU4" s="70"/>
      <c r="CV4" s="70"/>
      <c r="CW4" s="70"/>
      <c r="CX4" s="70" t="s">
        <v>63</v>
      </c>
      <c r="CY4" s="70"/>
      <c r="CZ4" s="70"/>
      <c r="DA4" s="70"/>
      <c r="DB4" s="70"/>
      <c r="DC4" s="70"/>
      <c r="DD4" s="70"/>
      <c r="DE4" s="70"/>
      <c r="DF4" s="70"/>
      <c r="DG4" s="70"/>
      <c r="DH4" s="70"/>
      <c r="DI4" s="70" t="s">
        <v>64</v>
      </c>
      <c r="DJ4" s="70"/>
      <c r="DK4" s="70"/>
      <c r="DL4" s="70"/>
      <c r="DM4" s="70"/>
      <c r="DN4" s="70"/>
      <c r="DO4" s="70"/>
      <c r="DP4" s="70"/>
      <c r="DQ4" s="70"/>
      <c r="DR4" s="70"/>
      <c r="DS4" s="70"/>
      <c r="DT4" s="70" t="s">
        <v>65</v>
      </c>
      <c r="DU4" s="70"/>
      <c r="DV4" s="70"/>
      <c r="DW4" s="70"/>
      <c r="DX4" s="70"/>
      <c r="DY4" s="70"/>
      <c r="DZ4" s="70"/>
      <c r="EA4" s="70"/>
      <c r="EB4" s="70"/>
      <c r="EC4" s="70"/>
      <c r="ED4" s="70"/>
      <c r="EE4" s="70" t="s">
        <v>66</v>
      </c>
      <c r="EF4" s="70"/>
      <c r="EG4" s="70"/>
      <c r="EH4" s="70"/>
      <c r="EI4" s="70"/>
      <c r="EJ4" s="70"/>
      <c r="EK4" s="70"/>
      <c r="EL4" s="70"/>
      <c r="EM4" s="70"/>
      <c r="EN4" s="70"/>
      <c r="EO4" s="70"/>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143219</v>
      </c>
      <c r="D6" s="33">
        <f t="shared" si="3"/>
        <v>46</v>
      </c>
      <c r="E6" s="33">
        <f t="shared" si="3"/>
        <v>17</v>
      </c>
      <c r="F6" s="33">
        <f t="shared" si="3"/>
        <v>1</v>
      </c>
      <c r="G6" s="33">
        <f t="shared" si="3"/>
        <v>0</v>
      </c>
      <c r="H6" s="33" t="str">
        <f t="shared" si="3"/>
        <v>神奈川県　寒川町</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71.53</v>
      </c>
      <c r="P6" s="34">
        <f t="shared" si="3"/>
        <v>93.24</v>
      </c>
      <c r="Q6" s="34">
        <f t="shared" si="3"/>
        <v>86.3</v>
      </c>
      <c r="R6" s="34">
        <f t="shared" si="3"/>
        <v>1978</v>
      </c>
      <c r="S6" s="34">
        <f t="shared" si="3"/>
        <v>48695</v>
      </c>
      <c r="T6" s="34">
        <f t="shared" si="3"/>
        <v>13.34</v>
      </c>
      <c r="U6" s="34">
        <f t="shared" si="3"/>
        <v>3650.3</v>
      </c>
      <c r="V6" s="34">
        <f t="shared" si="3"/>
        <v>45425</v>
      </c>
      <c r="W6" s="34">
        <f t="shared" si="3"/>
        <v>7.61</v>
      </c>
      <c r="X6" s="34">
        <f t="shared" si="3"/>
        <v>5969.12</v>
      </c>
      <c r="Y6" s="35">
        <f>IF(Y7="",NA(),Y7)</f>
        <v>100.12</v>
      </c>
      <c r="Z6" s="35">
        <f t="shared" ref="Z6:AH6" si="4">IF(Z7="",NA(),Z7)</f>
        <v>100.11</v>
      </c>
      <c r="AA6" s="35">
        <f t="shared" si="4"/>
        <v>100.29</v>
      </c>
      <c r="AB6" s="35">
        <f t="shared" si="4"/>
        <v>100.28</v>
      </c>
      <c r="AC6" s="35">
        <f t="shared" si="4"/>
        <v>100.11</v>
      </c>
      <c r="AD6" s="35">
        <f t="shared" si="4"/>
        <v>105.81</v>
      </c>
      <c r="AE6" s="35">
        <f t="shared" si="4"/>
        <v>106.63</v>
      </c>
      <c r="AF6" s="35">
        <f t="shared" si="4"/>
        <v>106.41</v>
      </c>
      <c r="AG6" s="35">
        <f t="shared" si="4"/>
        <v>107.95</v>
      </c>
      <c r="AH6" s="35">
        <f t="shared" si="4"/>
        <v>106.32</v>
      </c>
      <c r="AI6" s="34" t="str">
        <f>IF(AI7="","",IF(AI7="-","【-】","【"&amp;SUBSTITUTE(TEXT(AI7,"#,##0.00"),"-","△")&amp;"】"))</f>
        <v>【108.07】</v>
      </c>
      <c r="AJ6" s="34">
        <f>IF(AJ7="",NA(),AJ7)</f>
        <v>0</v>
      </c>
      <c r="AK6" s="34">
        <f t="shared" ref="AK6:AS6" si="5">IF(AK7="",NA(),AK7)</f>
        <v>0</v>
      </c>
      <c r="AL6" s="34">
        <f t="shared" si="5"/>
        <v>0</v>
      </c>
      <c r="AM6" s="34">
        <f t="shared" si="5"/>
        <v>0</v>
      </c>
      <c r="AN6" s="34">
        <f t="shared" si="5"/>
        <v>0</v>
      </c>
      <c r="AO6" s="35">
        <f t="shared" si="5"/>
        <v>35.49</v>
      </c>
      <c r="AP6" s="35">
        <f t="shared" si="5"/>
        <v>26.43</v>
      </c>
      <c r="AQ6" s="35">
        <f t="shared" si="5"/>
        <v>25.32</v>
      </c>
      <c r="AR6" s="35">
        <f t="shared" si="5"/>
        <v>1.03</v>
      </c>
      <c r="AS6" s="35">
        <f t="shared" si="5"/>
        <v>1.35</v>
      </c>
      <c r="AT6" s="34" t="str">
        <f>IF(AT7="","",IF(AT7="-","【-】","【"&amp;SUBSTITUTE(TEXT(AT7,"#,##0.00"),"-","△")&amp;"】"))</f>
        <v>【3.09】</v>
      </c>
      <c r="AU6" s="35">
        <f>IF(AU7="",NA(),AU7)</f>
        <v>18.75</v>
      </c>
      <c r="AV6" s="35">
        <f t="shared" ref="AV6:BD6" si="6">IF(AV7="",NA(),AV7)</f>
        <v>19.95</v>
      </c>
      <c r="AW6" s="35">
        <f t="shared" si="6"/>
        <v>32.36</v>
      </c>
      <c r="AX6" s="35">
        <f t="shared" si="6"/>
        <v>35.67</v>
      </c>
      <c r="AY6" s="35">
        <f t="shared" si="6"/>
        <v>41.68</v>
      </c>
      <c r="AZ6" s="35">
        <f t="shared" si="6"/>
        <v>82.47</v>
      </c>
      <c r="BA6" s="35">
        <f t="shared" si="6"/>
        <v>72.44</v>
      </c>
      <c r="BB6" s="35">
        <f t="shared" si="6"/>
        <v>78.56</v>
      </c>
      <c r="BC6" s="35">
        <f t="shared" si="6"/>
        <v>80.5</v>
      </c>
      <c r="BD6" s="35">
        <f t="shared" si="6"/>
        <v>71.540000000000006</v>
      </c>
      <c r="BE6" s="34" t="str">
        <f>IF(BE7="","",IF(BE7="-","【-】","【"&amp;SUBSTITUTE(TEXT(BE7,"#,##0.00"),"-","△")&amp;"】"))</f>
        <v>【69.54】</v>
      </c>
      <c r="BF6" s="35">
        <f>IF(BF7="",NA(),BF7)</f>
        <v>1211.96</v>
      </c>
      <c r="BG6" s="35">
        <f t="shared" ref="BG6:BO6" si="7">IF(BG7="",NA(),BG7)</f>
        <v>903.62</v>
      </c>
      <c r="BH6" s="35">
        <f t="shared" si="7"/>
        <v>871.37</v>
      </c>
      <c r="BI6" s="35">
        <f t="shared" si="7"/>
        <v>859.79</v>
      </c>
      <c r="BJ6" s="35">
        <f t="shared" si="7"/>
        <v>806.6</v>
      </c>
      <c r="BK6" s="35">
        <f t="shared" si="7"/>
        <v>664.04</v>
      </c>
      <c r="BL6" s="35">
        <f t="shared" si="7"/>
        <v>625.12</v>
      </c>
      <c r="BM6" s="35">
        <f t="shared" si="7"/>
        <v>610.16999999999996</v>
      </c>
      <c r="BN6" s="35">
        <f t="shared" si="7"/>
        <v>605.9</v>
      </c>
      <c r="BO6" s="35">
        <f t="shared" si="7"/>
        <v>653.69000000000005</v>
      </c>
      <c r="BP6" s="34" t="str">
        <f>IF(BP7="","",IF(BP7="-","【-】","【"&amp;SUBSTITUTE(TEXT(BP7,"#,##0.00"),"-","△")&amp;"】"))</f>
        <v>【682.51】</v>
      </c>
      <c r="BQ6" s="35">
        <f>IF(BQ7="",NA(),BQ7)</f>
        <v>75.37</v>
      </c>
      <c r="BR6" s="35">
        <f t="shared" ref="BR6:BZ6" si="8">IF(BR7="",NA(),BR7)</f>
        <v>75.53</v>
      </c>
      <c r="BS6" s="35">
        <f t="shared" si="8"/>
        <v>75.56</v>
      </c>
      <c r="BT6" s="35">
        <f t="shared" si="8"/>
        <v>75.72</v>
      </c>
      <c r="BU6" s="35">
        <f t="shared" si="8"/>
        <v>75.319999999999993</v>
      </c>
      <c r="BV6" s="35">
        <f t="shared" si="8"/>
        <v>86.2</v>
      </c>
      <c r="BW6" s="35">
        <f t="shared" si="8"/>
        <v>89.74</v>
      </c>
      <c r="BX6" s="35">
        <f t="shared" si="8"/>
        <v>88.37</v>
      </c>
      <c r="BY6" s="35">
        <f t="shared" si="8"/>
        <v>89.41</v>
      </c>
      <c r="BZ6" s="35">
        <f t="shared" si="8"/>
        <v>88.05</v>
      </c>
      <c r="CA6" s="34" t="str">
        <f>IF(CA7="","",IF(CA7="-","【-】","【"&amp;SUBSTITUTE(TEXT(CA7,"#,##0.00"),"-","△")&amp;"】"))</f>
        <v>【100.34】</v>
      </c>
      <c r="CB6" s="35">
        <f>IF(CB7="",NA(),CB7)</f>
        <v>150</v>
      </c>
      <c r="CC6" s="35">
        <f t="shared" ref="CC6:CK6" si="9">IF(CC7="",NA(),CC7)</f>
        <v>150</v>
      </c>
      <c r="CD6" s="35">
        <f t="shared" si="9"/>
        <v>150</v>
      </c>
      <c r="CE6" s="35">
        <f t="shared" si="9"/>
        <v>150</v>
      </c>
      <c r="CF6" s="35">
        <f t="shared" si="9"/>
        <v>150.37</v>
      </c>
      <c r="CG6" s="35">
        <f t="shared" si="9"/>
        <v>146.47999999999999</v>
      </c>
      <c r="CH6" s="35">
        <f t="shared" si="9"/>
        <v>141.24</v>
      </c>
      <c r="CI6" s="35">
        <f t="shared" si="9"/>
        <v>143.05000000000001</v>
      </c>
      <c r="CJ6" s="35">
        <f t="shared" si="9"/>
        <v>142.05000000000001</v>
      </c>
      <c r="CK6" s="35">
        <f t="shared" si="9"/>
        <v>141.15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62.64</v>
      </c>
      <c r="CS6" s="35">
        <f t="shared" si="10"/>
        <v>58.12</v>
      </c>
      <c r="CT6" s="35">
        <f t="shared" si="10"/>
        <v>58.83</v>
      </c>
      <c r="CU6" s="35">
        <f t="shared" si="10"/>
        <v>56.51</v>
      </c>
      <c r="CV6" s="35">
        <f t="shared" si="10"/>
        <v>57.04</v>
      </c>
      <c r="CW6" s="34" t="str">
        <f>IF(CW7="","",IF(CW7="-","【-】","【"&amp;SUBSTITUTE(TEXT(CW7,"#,##0.00"),"-","△")&amp;"】"))</f>
        <v>【59.64】</v>
      </c>
      <c r="CX6" s="35">
        <f>IF(CX7="",NA(),CX7)</f>
        <v>95.84</v>
      </c>
      <c r="CY6" s="35">
        <f t="shared" ref="CY6:DG6" si="11">IF(CY7="",NA(),CY7)</f>
        <v>96.3</v>
      </c>
      <c r="CZ6" s="35">
        <f t="shared" si="11"/>
        <v>97.14</v>
      </c>
      <c r="DA6" s="35">
        <f t="shared" si="11"/>
        <v>97.38</v>
      </c>
      <c r="DB6" s="35">
        <f t="shared" si="11"/>
        <v>97.59</v>
      </c>
      <c r="DC6" s="35">
        <f t="shared" si="11"/>
        <v>92.98</v>
      </c>
      <c r="DD6" s="35">
        <f t="shared" si="11"/>
        <v>93.07</v>
      </c>
      <c r="DE6" s="35">
        <f t="shared" si="11"/>
        <v>92.9</v>
      </c>
      <c r="DF6" s="35">
        <f t="shared" si="11"/>
        <v>93.91</v>
      </c>
      <c r="DG6" s="35">
        <f t="shared" si="11"/>
        <v>93.73</v>
      </c>
      <c r="DH6" s="34" t="str">
        <f>IF(DH7="","",IF(DH7="-","【-】","【"&amp;SUBSTITUTE(TEXT(DH7,"#,##0.00"),"-","△")&amp;"】"))</f>
        <v>【95.35】</v>
      </c>
      <c r="DI6" s="35">
        <f>IF(DI7="",NA(),DI7)</f>
        <v>3.1</v>
      </c>
      <c r="DJ6" s="35">
        <f t="shared" ref="DJ6:DR6" si="12">IF(DJ7="",NA(),DJ7)</f>
        <v>6.1</v>
      </c>
      <c r="DK6" s="35">
        <f t="shared" si="12"/>
        <v>9.09</v>
      </c>
      <c r="DL6" s="35">
        <f t="shared" si="12"/>
        <v>11.97</v>
      </c>
      <c r="DM6" s="35">
        <f t="shared" si="12"/>
        <v>14.73</v>
      </c>
      <c r="DN6" s="35">
        <f t="shared" si="12"/>
        <v>30.09</v>
      </c>
      <c r="DO6" s="35">
        <f t="shared" si="12"/>
        <v>26.07</v>
      </c>
      <c r="DP6" s="35">
        <f t="shared" si="12"/>
        <v>23.42</v>
      </c>
      <c r="DQ6" s="35">
        <f t="shared" si="12"/>
        <v>22.74</v>
      </c>
      <c r="DR6" s="35">
        <f t="shared" si="12"/>
        <v>21.22</v>
      </c>
      <c r="DS6" s="34" t="str">
        <f>IF(DS7="","",IF(DS7="-","【-】","【"&amp;SUBSTITUTE(TEXT(DS7,"#,##0.00"),"-","△")&amp;"】"))</f>
        <v>【38.57】</v>
      </c>
      <c r="DT6" s="34">
        <f>IF(DT7="",NA(),DT7)</f>
        <v>0</v>
      </c>
      <c r="DU6" s="34">
        <f t="shared" ref="DU6:EC6" si="13">IF(DU7="",NA(),DU7)</f>
        <v>0</v>
      </c>
      <c r="DV6" s="34">
        <f t="shared" si="13"/>
        <v>0</v>
      </c>
      <c r="DW6" s="34">
        <f t="shared" si="13"/>
        <v>0</v>
      </c>
      <c r="DX6" s="34">
        <f t="shared" si="13"/>
        <v>0</v>
      </c>
      <c r="DY6" s="34">
        <f t="shared" si="13"/>
        <v>0</v>
      </c>
      <c r="DZ6" s="35">
        <f t="shared" si="13"/>
        <v>0.15</v>
      </c>
      <c r="EA6" s="35">
        <f t="shared" si="13"/>
        <v>0.15</v>
      </c>
      <c r="EB6" s="35">
        <f t="shared" si="13"/>
        <v>0.18</v>
      </c>
      <c r="EC6" s="35">
        <f t="shared" si="13"/>
        <v>0.83</v>
      </c>
      <c r="ED6" s="34" t="str">
        <f>IF(ED7="","",IF(ED7="-","【-】","【"&amp;SUBSTITUTE(TEXT(ED7,"#,##0.00"),"-","△")&amp;"】"))</f>
        <v>【5.90】</v>
      </c>
      <c r="EE6" s="35">
        <f>IF(EE7="",NA(),EE7)</f>
        <v>0.05</v>
      </c>
      <c r="EF6" s="35">
        <f t="shared" ref="EF6:EN6" si="14">IF(EF7="",NA(),EF7)</f>
        <v>0.09</v>
      </c>
      <c r="EG6" s="35">
        <f t="shared" si="14"/>
        <v>0.02</v>
      </c>
      <c r="EH6" s="35">
        <f t="shared" si="14"/>
        <v>0.3</v>
      </c>
      <c r="EI6" s="35">
        <f t="shared" si="14"/>
        <v>0.25</v>
      </c>
      <c r="EJ6" s="35">
        <f t="shared" si="14"/>
        <v>7.0000000000000007E-2</v>
      </c>
      <c r="EK6" s="35">
        <f t="shared" si="14"/>
        <v>0.1</v>
      </c>
      <c r="EL6" s="35">
        <f t="shared" si="14"/>
        <v>0.14000000000000001</v>
      </c>
      <c r="EM6" s="35">
        <f t="shared" si="14"/>
        <v>0.13</v>
      </c>
      <c r="EN6" s="35">
        <f t="shared" si="14"/>
        <v>0.12</v>
      </c>
      <c r="EO6" s="34" t="str">
        <f>IF(EO7="","",IF(EO7="-","【-】","【"&amp;SUBSTITUTE(TEXT(EO7,"#,##0.00"),"-","△")&amp;"】"))</f>
        <v>【0.22】</v>
      </c>
    </row>
    <row r="7" spans="1:148" s="36" customFormat="1" x14ac:dyDescent="0.2">
      <c r="A7" s="28"/>
      <c r="B7" s="37">
        <v>2019</v>
      </c>
      <c r="C7" s="37">
        <v>143219</v>
      </c>
      <c r="D7" s="37">
        <v>46</v>
      </c>
      <c r="E7" s="37">
        <v>17</v>
      </c>
      <c r="F7" s="37">
        <v>1</v>
      </c>
      <c r="G7" s="37">
        <v>0</v>
      </c>
      <c r="H7" s="37" t="s">
        <v>96</v>
      </c>
      <c r="I7" s="37" t="s">
        <v>97</v>
      </c>
      <c r="J7" s="37" t="s">
        <v>98</v>
      </c>
      <c r="K7" s="37" t="s">
        <v>99</v>
      </c>
      <c r="L7" s="37" t="s">
        <v>100</v>
      </c>
      <c r="M7" s="37" t="s">
        <v>101</v>
      </c>
      <c r="N7" s="38" t="s">
        <v>102</v>
      </c>
      <c r="O7" s="38">
        <v>71.53</v>
      </c>
      <c r="P7" s="38">
        <v>93.24</v>
      </c>
      <c r="Q7" s="38">
        <v>86.3</v>
      </c>
      <c r="R7" s="38">
        <v>1978</v>
      </c>
      <c r="S7" s="38">
        <v>48695</v>
      </c>
      <c r="T7" s="38">
        <v>13.34</v>
      </c>
      <c r="U7" s="38">
        <v>3650.3</v>
      </c>
      <c r="V7" s="38">
        <v>45425</v>
      </c>
      <c r="W7" s="38">
        <v>7.61</v>
      </c>
      <c r="X7" s="38">
        <v>5969.12</v>
      </c>
      <c r="Y7" s="38">
        <v>100.12</v>
      </c>
      <c r="Z7" s="38">
        <v>100.11</v>
      </c>
      <c r="AA7" s="38">
        <v>100.29</v>
      </c>
      <c r="AB7" s="38">
        <v>100.28</v>
      </c>
      <c r="AC7" s="38">
        <v>100.11</v>
      </c>
      <c r="AD7" s="38">
        <v>105.81</v>
      </c>
      <c r="AE7" s="38">
        <v>106.63</v>
      </c>
      <c r="AF7" s="38">
        <v>106.41</v>
      </c>
      <c r="AG7" s="38">
        <v>107.95</v>
      </c>
      <c r="AH7" s="38">
        <v>106.32</v>
      </c>
      <c r="AI7" s="38">
        <v>108.07</v>
      </c>
      <c r="AJ7" s="38">
        <v>0</v>
      </c>
      <c r="AK7" s="38">
        <v>0</v>
      </c>
      <c r="AL7" s="38">
        <v>0</v>
      </c>
      <c r="AM7" s="38">
        <v>0</v>
      </c>
      <c r="AN7" s="38">
        <v>0</v>
      </c>
      <c r="AO7" s="38">
        <v>35.49</v>
      </c>
      <c r="AP7" s="38">
        <v>26.43</v>
      </c>
      <c r="AQ7" s="38">
        <v>25.32</v>
      </c>
      <c r="AR7" s="38">
        <v>1.03</v>
      </c>
      <c r="AS7" s="38">
        <v>1.35</v>
      </c>
      <c r="AT7" s="38">
        <v>3.09</v>
      </c>
      <c r="AU7" s="38">
        <v>18.75</v>
      </c>
      <c r="AV7" s="38">
        <v>19.95</v>
      </c>
      <c r="AW7" s="38">
        <v>32.36</v>
      </c>
      <c r="AX7" s="38">
        <v>35.67</v>
      </c>
      <c r="AY7" s="38">
        <v>41.68</v>
      </c>
      <c r="AZ7" s="38">
        <v>82.47</v>
      </c>
      <c r="BA7" s="38">
        <v>72.44</v>
      </c>
      <c r="BB7" s="38">
        <v>78.56</v>
      </c>
      <c r="BC7" s="38">
        <v>80.5</v>
      </c>
      <c r="BD7" s="38">
        <v>71.540000000000006</v>
      </c>
      <c r="BE7" s="38">
        <v>69.540000000000006</v>
      </c>
      <c r="BF7" s="38">
        <v>1211.96</v>
      </c>
      <c r="BG7" s="38">
        <v>903.62</v>
      </c>
      <c r="BH7" s="38">
        <v>871.37</v>
      </c>
      <c r="BI7" s="38">
        <v>859.79</v>
      </c>
      <c r="BJ7" s="38">
        <v>806.6</v>
      </c>
      <c r="BK7" s="38">
        <v>664.04</v>
      </c>
      <c r="BL7" s="38">
        <v>625.12</v>
      </c>
      <c r="BM7" s="38">
        <v>610.16999999999996</v>
      </c>
      <c r="BN7" s="38">
        <v>605.9</v>
      </c>
      <c r="BO7" s="38">
        <v>653.69000000000005</v>
      </c>
      <c r="BP7" s="38">
        <v>682.51</v>
      </c>
      <c r="BQ7" s="38">
        <v>75.37</v>
      </c>
      <c r="BR7" s="38">
        <v>75.53</v>
      </c>
      <c r="BS7" s="38">
        <v>75.56</v>
      </c>
      <c r="BT7" s="38">
        <v>75.72</v>
      </c>
      <c r="BU7" s="38">
        <v>75.319999999999993</v>
      </c>
      <c r="BV7" s="38">
        <v>86.2</v>
      </c>
      <c r="BW7" s="38">
        <v>89.74</v>
      </c>
      <c r="BX7" s="38">
        <v>88.37</v>
      </c>
      <c r="BY7" s="38">
        <v>89.41</v>
      </c>
      <c r="BZ7" s="38">
        <v>88.05</v>
      </c>
      <c r="CA7" s="38">
        <v>100.34</v>
      </c>
      <c r="CB7" s="38">
        <v>150</v>
      </c>
      <c r="CC7" s="38">
        <v>150</v>
      </c>
      <c r="CD7" s="38">
        <v>150</v>
      </c>
      <c r="CE7" s="38">
        <v>150</v>
      </c>
      <c r="CF7" s="38">
        <v>150.37</v>
      </c>
      <c r="CG7" s="38">
        <v>146.47999999999999</v>
      </c>
      <c r="CH7" s="38">
        <v>141.24</v>
      </c>
      <c r="CI7" s="38">
        <v>143.05000000000001</v>
      </c>
      <c r="CJ7" s="38">
        <v>142.05000000000001</v>
      </c>
      <c r="CK7" s="38">
        <v>141.15</v>
      </c>
      <c r="CL7" s="38">
        <v>136.15</v>
      </c>
      <c r="CM7" s="38" t="s">
        <v>102</v>
      </c>
      <c r="CN7" s="38" t="s">
        <v>102</v>
      </c>
      <c r="CO7" s="38" t="s">
        <v>102</v>
      </c>
      <c r="CP7" s="38" t="s">
        <v>102</v>
      </c>
      <c r="CQ7" s="38" t="s">
        <v>102</v>
      </c>
      <c r="CR7" s="38">
        <v>62.64</v>
      </c>
      <c r="CS7" s="38">
        <v>58.12</v>
      </c>
      <c r="CT7" s="38">
        <v>58.83</v>
      </c>
      <c r="CU7" s="38">
        <v>56.51</v>
      </c>
      <c r="CV7" s="38">
        <v>57.04</v>
      </c>
      <c r="CW7" s="38">
        <v>59.64</v>
      </c>
      <c r="CX7" s="38">
        <v>95.84</v>
      </c>
      <c r="CY7" s="38">
        <v>96.3</v>
      </c>
      <c r="CZ7" s="38">
        <v>97.14</v>
      </c>
      <c r="DA7" s="38">
        <v>97.38</v>
      </c>
      <c r="DB7" s="38">
        <v>97.59</v>
      </c>
      <c r="DC7" s="38">
        <v>92.98</v>
      </c>
      <c r="DD7" s="38">
        <v>93.07</v>
      </c>
      <c r="DE7" s="38">
        <v>92.9</v>
      </c>
      <c r="DF7" s="38">
        <v>93.91</v>
      </c>
      <c r="DG7" s="38">
        <v>93.73</v>
      </c>
      <c r="DH7" s="38">
        <v>95.35</v>
      </c>
      <c r="DI7" s="38">
        <v>3.1</v>
      </c>
      <c r="DJ7" s="38">
        <v>6.1</v>
      </c>
      <c r="DK7" s="38">
        <v>9.09</v>
      </c>
      <c r="DL7" s="38">
        <v>11.97</v>
      </c>
      <c r="DM7" s="38">
        <v>14.73</v>
      </c>
      <c r="DN7" s="38">
        <v>30.09</v>
      </c>
      <c r="DO7" s="38">
        <v>26.07</v>
      </c>
      <c r="DP7" s="38">
        <v>23.42</v>
      </c>
      <c r="DQ7" s="38">
        <v>22.74</v>
      </c>
      <c r="DR7" s="38">
        <v>21.22</v>
      </c>
      <c r="DS7" s="38">
        <v>38.57</v>
      </c>
      <c r="DT7" s="38">
        <v>0</v>
      </c>
      <c r="DU7" s="38">
        <v>0</v>
      </c>
      <c r="DV7" s="38">
        <v>0</v>
      </c>
      <c r="DW7" s="38">
        <v>0</v>
      </c>
      <c r="DX7" s="38">
        <v>0</v>
      </c>
      <c r="DY7" s="38">
        <v>0</v>
      </c>
      <c r="DZ7" s="38">
        <v>0.15</v>
      </c>
      <c r="EA7" s="38">
        <v>0.15</v>
      </c>
      <c r="EB7" s="38">
        <v>0.18</v>
      </c>
      <c r="EC7" s="38">
        <v>0.83</v>
      </c>
      <c r="ED7" s="38">
        <v>5.9</v>
      </c>
      <c r="EE7" s="38">
        <v>0.05</v>
      </c>
      <c r="EF7" s="38">
        <v>0.09</v>
      </c>
      <c r="EG7" s="38">
        <v>0.02</v>
      </c>
      <c r="EH7" s="38">
        <v>0.3</v>
      </c>
      <c r="EI7" s="38">
        <v>0.25</v>
      </c>
      <c r="EJ7" s="38">
        <v>7.0000000000000007E-2</v>
      </c>
      <c r="EK7" s="38">
        <v>0.1</v>
      </c>
      <c r="EL7" s="38">
        <v>0.14000000000000001</v>
      </c>
      <c r="EM7" s="38">
        <v>0.13</v>
      </c>
      <c r="EN7" s="38">
        <v>0.12</v>
      </c>
      <c r="EO7" s="38">
        <v>0.22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2021-01-22T00:11:48Z</cp:lastPrinted>
  <dcterms:created xsi:type="dcterms:W3CDTF">2020-12-04T02:25:59Z</dcterms:created>
  <dcterms:modified xsi:type="dcterms:W3CDTF">2021-02-24T07:39:37Z</dcterms:modified>
  <cp:category/>
</cp:coreProperties>
</file>